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T48535\Analytics\COVID19\ProjetoParceiraOrmond\ProjetoGeoRef\Entregas_finais\"/>
    </mc:Choice>
  </mc:AlternateContent>
  <xr:revisionPtr revIDLastSave="0" documentId="13_ncr:1_{F3015B30-2A1F-4617-8A8C-2BFB66AB0D66}" xr6:coauthVersionLast="41" xr6:coauthVersionMax="41" xr10:uidLastSave="{00000000-0000-0000-0000-000000000000}"/>
  <bookViews>
    <workbookView xWindow="-120" yWindow="-120" windowWidth="20730" windowHeight="11160" firstSheet="6" activeTab="8" xr2:uid="{00000000-000D-0000-FFFF-FFFF00000000}"/>
  </bookViews>
  <sheets>
    <sheet name="Index demografico" sheetId="1" r:id="rId1"/>
    <sheet name="index domicilio" sheetId="2" r:id="rId2"/>
    <sheet name="index renda" sheetId="4" r:id="rId3"/>
    <sheet name="index emprego" sheetId="5" r:id="rId4"/>
    <sheet name="index viagens" sheetId="3" r:id="rId5"/>
    <sheet name="index risco de contágio" sheetId="6" r:id="rId6"/>
    <sheet name="index fatores para isolamento" sheetId="7" r:id="rId7"/>
    <sheet name="index risco de casos graves" sheetId="8" r:id="rId8"/>
    <sheet name="mobilidade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2" i="3"/>
  <c r="H3" i="3"/>
  <c r="H2" i="3"/>
  <c r="K97" i="10"/>
  <c r="K96" i="10"/>
  <c r="K95" i="10"/>
  <c r="K94" i="10"/>
  <c r="K93" i="10"/>
  <c r="K92" i="10"/>
  <c r="K91" i="10"/>
  <c r="K90" i="10"/>
  <c r="K89" i="10"/>
  <c r="K88" i="10"/>
  <c r="K87" i="10"/>
  <c r="K86" i="10"/>
  <c r="K85" i="10"/>
  <c r="K84" i="10"/>
  <c r="K83" i="10"/>
  <c r="K82" i="10"/>
  <c r="K81" i="10"/>
  <c r="K80" i="10"/>
  <c r="K79" i="10"/>
  <c r="K78" i="10"/>
  <c r="K77" i="10"/>
  <c r="K76" i="10"/>
  <c r="K75" i="10"/>
  <c r="K74" i="10"/>
  <c r="K73" i="10"/>
  <c r="K72" i="10"/>
  <c r="K71" i="10"/>
  <c r="K70" i="10"/>
  <c r="K69" i="10"/>
  <c r="K68" i="10"/>
  <c r="K67" i="10"/>
  <c r="K66" i="10"/>
  <c r="K65" i="10"/>
  <c r="K64" i="10"/>
  <c r="K63" i="10"/>
  <c r="K62" i="10"/>
  <c r="K61" i="10"/>
  <c r="K60" i="10"/>
  <c r="K59" i="10"/>
  <c r="K58" i="10"/>
  <c r="K57" i="10"/>
  <c r="K56" i="10"/>
  <c r="K55" i="10"/>
  <c r="K54" i="10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2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2" i="10"/>
  <c r="D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2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2" i="3"/>
  <c r="V97" i="3" l="1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2" i="3"/>
  <c r="AT97" i="3" l="1"/>
  <c r="AT96" i="3"/>
  <c r="AT95" i="3"/>
  <c r="AT94" i="3"/>
  <c r="AT93" i="3"/>
  <c r="AT92" i="3"/>
  <c r="AT91" i="3"/>
  <c r="AT90" i="3"/>
  <c r="AT89" i="3"/>
  <c r="AT88" i="3"/>
  <c r="AT87" i="3"/>
  <c r="AT86" i="3"/>
  <c r="AT85" i="3"/>
  <c r="AT84" i="3"/>
  <c r="AT83" i="3"/>
  <c r="AT82" i="3"/>
  <c r="AT81" i="3"/>
  <c r="AT80" i="3"/>
  <c r="AT79" i="3"/>
  <c r="AT78" i="3"/>
  <c r="AT77" i="3"/>
  <c r="AT76" i="3"/>
  <c r="AT75" i="3"/>
  <c r="AT74" i="3"/>
  <c r="AT73" i="3"/>
  <c r="AT72" i="3"/>
  <c r="AT71" i="3"/>
  <c r="AT70" i="3"/>
  <c r="AT69" i="3"/>
  <c r="AT68" i="3"/>
  <c r="AT67" i="3"/>
  <c r="AT66" i="3"/>
  <c r="AT65" i="3"/>
  <c r="AT64" i="3"/>
  <c r="AT63" i="3"/>
  <c r="AT62" i="3"/>
  <c r="AT61" i="3"/>
  <c r="AT60" i="3"/>
  <c r="AT59" i="3"/>
  <c r="AT58" i="3"/>
  <c r="AT57" i="3"/>
  <c r="AT56" i="3"/>
  <c r="AT55" i="3"/>
  <c r="AT54" i="3"/>
  <c r="AT53" i="3"/>
  <c r="AT52" i="3"/>
  <c r="AT51" i="3"/>
  <c r="AT50" i="3"/>
  <c r="AT49" i="3"/>
  <c r="AT48" i="3"/>
  <c r="AT47" i="3"/>
  <c r="AT46" i="3"/>
  <c r="AT45" i="3"/>
  <c r="AT44" i="3"/>
  <c r="AT43" i="3"/>
  <c r="AT42" i="3"/>
  <c r="AT41" i="3"/>
  <c r="AT40" i="3"/>
  <c r="AT39" i="3"/>
  <c r="AT38" i="3"/>
  <c r="AT37" i="3"/>
  <c r="AT36" i="3"/>
  <c r="AT35" i="3"/>
  <c r="AT34" i="3"/>
  <c r="AT33" i="3"/>
  <c r="AT32" i="3"/>
  <c r="AT31" i="3"/>
  <c r="AT30" i="3"/>
  <c r="AT29" i="3"/>
  <c r="AT28" i="3"/>
  <c r="AT27" i="3"/>
  <c r="AT26" i="3"/>
  <c r="AT25" i="3"/>
  <c r="AT24" i="3"/>
  <c r="AT23" i="3"/>
  <c r="AT22" i="3"/>
  <c r="AT21" i="3"/>
  <c r="AT20" i="3"/>
  <c r="AT19" i="3"/>
  <c r="AT18" i="3"/>
  <c r="AT17" i="3"/>
  <c r="AT16" i="3"/>
  <c r="AT15" i="3"/>
  <c r="AT14" i="3"/>
  <c r="AT13" i="3"/>
  <c r="AT12" i="3"/>
  <c r="AT11" i="3"/>
  <c r="AT10" i="3"/>
  <c r="AT9" i="3"/>
  <c r="AT8" i="3"/>
  <c r="AT7" i="3"/>
  <c r="AT6" i="3"/>
  <c r="AT5" i="3"/>
  <c r="AT4" i="3"/>
  <c r="AT3" i="3"/>
  <c r="AT2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47" i="3"/>
  <c r="AR46" i="3"/>
  <c r="AR45" i="3"/>
  <c r="AR44" i="3"/>
  <c r="AR43" i="3"/>
  <c r="AR42" i="3"/>
  <c r="AR41" i="3"/>
  <c r="AR40" i="3"/>
  <c r="AR39" i="3"/>
  <c r="AR38" i="3"/>
  <c r="AR37" i="3"/>
  <c r="AR36" i="3"/>
  <c r="AR35" i="3"/>
  <c r="AR34" i="3"/>
  <c r="AR33" i="3"/>
  <c r="AR32" i="3"/>
  <c r="AR31" i="3"/>
  <c r="AR30" i="3"/>
  <c r="AR29" i="3"/>
  <c r="AR28" i="3"/>
  <c r="AR27" i="3"/>
  <c r="AR26" i="3"/>
  <c r="AR25" i="3"/>
  <c r="AR24" i="3"/>
  <c r="AR23" i="3"/>
  <c r="AR22" i="3"/>
  <c r="AR21" i="3"/>
  <c r="AR20" i="3"/>
  <c r="AR19" i="3"/>
  <c r="AR18" i="3"/>
  <c r="AR17" i="3"/>
  <c r="AR16" i="3"/>
  <c r="AR15" i="3"/>
  <c r="AR14" i="3"/>
  <c r="AR13" i="3"/>
  <c r="AR12" i="3"/>
  <c r="AR11" i="3"/>
  <c r="AR10" i="3"/>
  <c r="AR9" i="3"/>
  <c r="AR8" i="3"/>
  <c r="AR7" i="3"/>
  <c r="AR6" i="3"/>
  <c r="AR5" i="3"/>
  <c r="AR4" i="3"/>
  <c r="AR3" i="3"/>
  <c r="AR2" i="3"/>
  <c r="AP97" i="3"/>
  <c r="AP96" i="3"/>
  <c r="AP95" i="3"/>
  <c r="AP94" i="3"/>
  <c r="AP93" i="3"/>
  <c r="AP92" i="3"/>
  <c r="AP91" i="3"/>
  <c r="AP90" i="3"/>
  <c r="AP89" i="3"/>
  <c r="AP88" i="3"/>
  <c r="AP87" i="3"/>
  <c r="AP86" i="3"/>
  <c r="AP85" i="3"/>
  <c r="AP84" i="3"/>
  <c r="AP83" i="3"/>
  <c r="AP82" i="3"/>
  <c r="AP81" i="3"/>
  <c r="AP80" i="3"/>
  <c r="AP79" i="3"/>
  <c r="AP78" i="3"/>
  <c r="AP77" i="3"/>
  <c r="AP76" i="3"/>
  <c r="AP75" i="3"/>
  <c r="AP74" i="3"/>
  <c r="AP73" i="3"/>
  <c r="AP72" i="3"/>
  <c r="AP71" i="3"/>
  <c r="AP70" i="3"/>
  <c r="AP69" i="3"/>
  <c r="AP68" i="3"/>
  <c r="AP67" i="3"/>
  <c r="AP66" i="3"/>
  <c r="AP65" i="3"/>
  <c r="AP64" i="3"/>
  <c r="AP63" i="3"/>
  <c r="AP62" i="3"/>
  <c r="AP61" i="3"/>
  <c r="AP60" i="3"/>
  <c r="AP59" i="3"/>
  <c r="AP58" i="3"/>
  <c r="AP57" i="3"/>
  <c r="AP56" i="3"/>
  <c r="AP55" i="3"/>
  <c r="AP54" i="3"/>
  <c r="AP53" i="3"/>
  <c r="AP52" i="3"/>
  <c r="AP51" i="3"/>
  <c r="AP50" i="3"/>
  <c r="AP49" i="3"/>
  <c r="AP48" i="3"/>
  <c r="AP47" i="3"/>
  <c r="AP46" i="3"/>
  <c r="AP45" i="3"/>
  <c r="AP44" i="3"/>
  <c r="AP43" i="3"/>
  <c r="AP42" i="3"/>
  <c r="AP41" i="3"/>
  <c r="AP40" i="3"/>
  <c r="AP39" i="3"/>
  <c r="AP38" i="3"/>
  <c r="AP37" i="3"/>
  <c r="AP36" i="3"/>
  <c r="AP35" i="3"/>
  <c r="AP34" i="3"/>
  <c r="AP33" i="3"/>
  <c r="AP32" i="3"/>
  <c r="AP31" i="3"/>
  <c r="AP30" i="3"/>
  <c r="AP29" i="3"/>
  <c r="AP28" i="3"/>
  <c r="AP27" i="3"/>
  <c r="AP26" i="3"/>
  <c r="AP25" i="3"/>
  <c r="AP24" i="3"/>
  <c r="AP23" i="3"/>
  <c r="AP22" i="3"/>
  <c r="AP21" i="3"/>
  <c r="AP20" i="3"/>
  <c r="AP19" i="3"/>
  <c r="AP18" i="3"/>
  <c r="AP17" i="3"/>
  <c r="AP16" i="3"/>
  <c r="AP15" i="3"/>
  <c r="AP14" i="3"/>
  <c r="AP13" i="3"/>
  <c r="AP12" i="3"/>
  <c r="AP11" i="3"/>
  <c r="AP10" i="3"/>
  <c r="AP9" i="3"/>
  <c r="AP8" i="3"/>
  <c r="AP7" i="3"/>
  <c r="AP6" i="3"/>
  <c r="AP5" i="3"/>
  <c r="AP4" i="3"/>
  <c r="AP3" i="3"/>
  <c r="AP2" i="3"/>
  <c r="AN97" i="3"/>
  <c r="AN96" i="3"/>
  <c r="AN95" i="3"/>
  <c r="AN94" i="3"/>
  <c r="AN93" i="3"/>
  <c r="AN92" i="3"/>
  <c r="AN91" i="3"/>
  <c r="AN90" i="3"/>
  <c r="AN89" i="3"/>
  <c r="AN88" i="3"/>
  <c r="AN87" i="3"/>
  <c r="AN86" i="3"/>
  <c r="AN85" i="3"/>
  <c r="AN84" i="3"/>
  <c r="AN83" i="3"/>
  <c r="AN82" i="3"/>
  <c r="AN81" i="3"/>
  <c r="AN80" i="3"/>
  <c r="AN79" i="3"/>
  <c r="AN78" i="3"/>
  <c r="AN77" i="3"/>
  <c r="AN76" i="3"/>
  <c r="AN75" i="3"/>
  <c r="AN74" i="3"/>
  <c r="AN73" i="3"/>
  <c r="AN72" i="3"/>
  <c r="AN71" i="3"/>
  <c r="AN70" i="3"/>
  <c r="AN69" i="3"/>
  <c r="AN68" i="3"/>
  <c r="AN67" i="3"/>
  <c r="AN66" i="3"/>
  <c r="AN65" i="3"/>
  <c r="AN64" i="3"/>
  <c r="AN63" i="3"/>
  <c r="AN62" i="3"/>
  <c r="AN61" i="3"/>
  <c r="AN60" i="3"/>
  <c r="AN59" i="3"/>
  <c r="AN58" i="3"/>
  <c r="AN57" i="3"/>
  <c r="AN56" i="3"/>
  <c r="AN55" i="3"/>
  <c r="AN54" i="3"/>
  <c r="AN53" i="3"/>
  <c r="AN52" i="3"/>
  <c r="AN51" i="3"/>
  <c r="AN50" i="3"/>
  <c r="AN49" i="3"/>
  <c r="AN48" i="3"/>
  <c r="AN47" i="3"/>
  <c r="AN46" i="3"/>
  <c r="AN45" i="3"/>
  <c r="AN44" i="3"/>
  <c r="AN43" i="3"/>
  <c r="AN42" i="3"/>
  <c r="AN41" i="3"/>
  <c r="AN40" i="3"/>
  <c r="AN39" i="3"/>
  <c r="AN38" i="3"/>
  <c r="AN37" i="3"/>
  <c r="AN36" i="3"/>
  <c r="AN35" i="3"/>
  <c r="AN34" i="3"/>
  <c r="AN33" i="3"/>
  <c r="AN32" i="3"/>
  <c r="AN31" i="3"/>
  <c r="AN30" i="3"/>
  <c r="AN29" i="3"/>
  <c r="AN28" i="3"/>
  <c r="AN27" i="3"/>
  <c r="AN26" i="3"/>
  <c r="AN25" i="3"/>
  <c r="AN24" i="3"/>
  <c r="AN23" i="3"/>
  <c r="AN22" i="3"/>
  <c r="AN21" i="3"/>
  <c r="AN20" i="3"/>
  <c r="AN19" i="3"/>
  <c r="AN18" i="3"/>
  <c r="AN17" i="3"/>
  <c r="AN16" i="3"/>
  <c r="AN15" i="3"/>
  <c r="AN14" i="3"/>
  <c r="AN13" i="3"/>
  <c r="AN12" i="3"/>
  <c r="AN11" i="3"/>
  <c r="AN10" i="3"/>
  <c r="AN9" i="3"/>
  <c r="AN8" i="3"/>
  <c r="AN7" i="3"/>
  <c r="AN6" i="3"/>
  <c r="AN5" i="3"/>
  <c r="AN4" i="3"/>
  <c r="AN3" i="3"/>
  <c r="AN2" i="3"/>
  <c r="AL97" i="3"/>
  <c r="AL96" i="3"/>
  <c r="AL95" i="3"/>
  <c r="AL94" i="3"/>
  <c r="AL93" i="3"/>
  <c r="AL92" i="3"/>
  <c r="AL91" i="3"/>
  <c r="AL90" i="3"/>
  <c r="AL89" i="3"/>
  <c r="AL88" i="3"/>
  <c r="AL87" i="3"/>
  <c r="AL86" i="3"/>
  <c r="AL85" i="3"/>
  <c r="AL84" i="3"/>
  <c r="AL83" i="3"/>
  <c r="AL82" i="3"/>
  <c r="AL81" i="3"/>
  <c r="AL80" i="3"/>
  <c r="AL79" i="3"/>
  <c r="AL78" i="3"/>
  <c r="AL77" i="3"/>
  <c r="AL76" i="3"/>
  <c r="AL75" i="3"/>
  <c r="AL74" i="3"/>
  <c r="AL73" i="3"/>
  <c r="AL72" i="3"/>
  <c r="AL71" i="3"/>
  <c r="AL70" i="3"/>
  <c r="AL69" i="3"/>
  <c r="AL68" i="3"/>
  <c r="AL67" i="3"/>
  <c r="AL66" i="3"/>
  <c r="AL65" i="3"/>
  <c r="AL64" i="3"/>
  <c r="AL63" i="3"/>
  <c r="AL62" i="3"/>
  <c r="AL61" i="3"/>
  <c r="AL60" i="3"/>
  <c r="AL59" i="3"/>
  <c r="AL58" i="3"/>
  <c r="AL57" i="3"/>
  <c r="AL56" i="3"/>
  <c r="AL55" i="3"/>
  <c r="AL54" i="3"/>
  <c r="AL53" i="3"/>
  <c r="AL52" i="3"/>
  <c r="AL51" i="3"/>
  <c r="AL50" i="3"/>
  <c r="AL49" i="3"/>
  <c r="AL48" i="3"/>
  <c r="AL47" i="3"/>
  <c r="AL46" i="3"/>
  <c r="AL45" i="3"/>
  <c r="AL44" i="3"/>
  <c r="AL43" i="3"/>
  <c r="AL42" i="3"/>
  <c r="AL41" i="3"/>
  <c r="AL40" i="3"/>
  <c r="AL39" i="3"/>
  <c r="AL38" i="3"/>
  <c r="AL37" i="3"/>
  <c r="AL36" i="3"/>
  <c r="AL35" i="3"/>
  <c r="AL34" i="3"/>
  <c r="AL33" i="3"/>
  <c r="AL32" i="3"/>
  <c r="AL31" i="3"/>
  <c r="AL30" i="3"/>
  <c r="AL29" i="3"/>
  <c r="AL28" i="3"/>
  <c r="AL27" i="3"/>
  <c r="AL26" i="3"/>
  <c r="AL25" i="3"/>
  <c r="AL24" i="3"/>
  <c r="AL23" i="3"/>
  <c r="AL22" i="3"/>
  <c r="AL21" i="3"/>
  <c r="AL20" i="3"/>
  <c r="AL19" i="3"/>
  <c r="AL18" i="3"/>
  <c r="AL17" i="3"/>
  <c r="AL16" i="3"/>
  <c r="AL15" i="3"/>
  <c r="AL14" i="3"/>
  <c r="AL13" i="3"/>
  <c r="AL12" i="3"/>
  <c r="AL11" i="3"/>
  <c r="AL10" i="3"/>
  <c r="AL9" i="3"/>
  <c r="AL8" i="3"/>
  <c r="AL7" i="3"/>
  <c r="AL6" i="3"/>
  <c r="AL5" i="3"/>
  <c r="AL4" i="3"/>
  <c r="AL3" i="3"/>
  <c r="AL2" i="3"/>
  <c r="AJ97" i="3"/>
  <c r="AJ96" i="3"/>
  <c r="AJ95" i="3"/>
  <c r="AJ94" i="3"/>
  <c r="AJ93" i="3"/>
  <c r="AJ92" i="3"/>
  <c r="AJ91" i="3"/>
  <c r="AJ90" i="3"/>
  <c r="AJ89" i="3"/>
  <c r="AJ88" i="3"/>
  <c r="AJ87" i="3"/>
  <c r="AJ86" i="3"/>
  <c r="AJ85" i="3"/>
  <c r="AJ84" i="3"/>
  <c r="AJ83" i="3"/>
  <c r="AJ82" i="3"/>
  <c r="AJ81" i="3"/>
  <c r="AJ80" i="3"/>
  <c r="AJ79" i="3"/>
  <c r="AJ78" i="3"/>
  <c r="AJ77" i="3"/>
  <c r="AJ76" i="3"/>
  <c r="AJ75" i="3"/>
  <c r="AJ74" i="3"/>
  <c r="AJ73" i="3"/>
  <c r="AJ72" i="3"/>
  <c r="AJ71" i="3"/>
  <c r="AJ70" i="3"/>
  <c r="AJ69" i="3"/>
  <c r="AJ68" i="3"/>
  <c r="AJ67" i="3"/>
  <c r="AJ66" i="3"/>
  <c r="AJ65" i="3"/>
  <c r="AJ64" i="3"/>
  <c r="AJ63" i="3"/>
  <c r="AJ62" i="3"/>
  <c r="AJ61" i="3"/>
  <c r="AJ60" i="3"/>
  <c r="AJ59" i="3"/>
  <c r="AJ58" i="3"/>
  <c r="AJ57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6" i="3"/>
  <c r="AJ35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AJ2" i="3"/>
  <c r="AH97" i="3"/>
  <c r="AH96" i="3"/>
  <c r="AH95" i="3"/>
  <c r="AH94" i="3"/>
  <c r="AH93" i="3"/>
  <c r="AH92" i="3"/>
  <c r="AH91" i="3"/>
  <c r="AH90" i="3"/>
  <c r="AH89" i="3"/>
  <c r="AH88" i="3"/>
  <c r="AH87" i="3"/>
  <c r="AH86" i="3"/>
  <c r="AH85" i="3"/>
  <c r="AH84" i="3"/>
  <c r="AH83" i="3"/>
  <c r="AH82" i="3"/>
  <c r="AH81" i="3"/>
  <c r="AH80" i="3"/>
  <c r="AH79" i="3"/>
  <c r="AH78" i="3"/>
  <c r="AH77" i="3"/>
  <c r="AH76" i="3"/>
  <c r="AH75" i="3"/>
  <c r="AH74" i="3"/>
  <c r="AH73" i="3"/>
  <c r="AH72" i="3"/>
  <c r="AH71" i="3"/>
  <c r="AH70" i="3"/>
  <c r="AH69" i="3"/>
  <c r="AH68" i="3"/>
  <c r="AH67" i="3"/>
  <c r="AH66" i="3"/>
  <c r="AH65" i="3"/>
  <c r="AH64" i="3"/>
  <c r="AH63" i="3"/>
  <c r="AH62" i="3"/>
  <c r="AH61" i="3"/>
  <c r="AH60" i="3"/>
  <c r="AH59" i="3"/>
  <c r="AH58" i="3"/>
  <c r="AH57" i="3"/>
  <c r="AH56" i="3"/>
  <c r="AH55" i="3"/>
  <c r="AH54" i="3"/>
  <c r="AH53" i="3"/>
  <c r="AH52" i="3"/>
  <c r="AH51" i="3"/>
  <c r="AH50" i="3"/>
  <c r="AH49" i="3"/>
  <c r="AH48" i="3"/>
  <c r="AH47" i="3"/>
  <c r="AH46" i="3"/>
  <c r="AH45" i="3"/>
  <c r="AH44" i="3"/>
  <c r="AH43" i="3"/>
  <c r="AH42" i="3"/>
  <c r="AH41" i="3"/>
  <c r="AH40" i="3"/>
  <c r="AH39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2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AF4" i="3"/>
  <c r="AF3" i="3"/>
  <c r="AF2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80" i="3"/>
  <c r="AB79" i="3"/>
  <c r="AB78" i="3"/>
  <c r="AB77" i="3"/>
  <c r="AB76" i="3"/>
  <c r="AB75" i="3"/>
  <c r="AB74" i="3"/>
  <c r="AB73" i="3"/>
  <c r="AB72" i="3"/>
  <c r="AB71" i="3"/>
  <c r="AB70" i="3"/>
  <c r="AB69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AB54" i="3"/>
  <c r="AB53" i="3"/>
  <c r="AB52" i="3"/>
  <c r="AB51" i="3"/>
  <c r="AB50" i="3"/>
  <c r="AB49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AB10" i="3"/>
  <c r="AB9" i="3"/>
  <c r="AB8" i="3"/>
  <c r="AB7" i="3"/>
  <c r="AB6" i="3"/>
  <c r="AB5" i="3"/>
  <c r="AB4" i="3"/>
  <c r="AB3" i="3"/>
  <c r="AB2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AV9" i="3" l="1"/>
  <c r="AV41" i="3"/>
  <c r="AV17" i="3"/>
  <c r="AV33" i="3"/>
  <c r="AV49" i="3"/>
  <c r="AV57" i="3"/>
  <c r="AV73" i="3"/>
  <c r="AV81" i="3"/>
  <c r="AV89" i="3"/>
  <c r="AV2" i="3"/>
  <c r="AV10" i="3"/>
  <c r="AV18" i="3"/>
  <c r="AV26" i="3"/>
  <c r="AV34" i="3"/>
  <c r="AV42" i="3"/>
  <c r="AV50" i="3"/>
  <c r="AV58" i="3"/>
  <c r="AV66" i="3"/>
  <c r="AV74" i="3"/>
  <c r="AV82" i="3"/>
  <c r="AV90" i="3"/>
  <c r="AV25" i="3"/>
  <c r="AV65" i="3"/>
  <c r="AV3" i="3"/>
  <c r="AV11" i="3"/>
  <c r="AV19" i="3"/>
  <c r="AV27" i="3"/>
  <c r="AV35" i="3"/>
  <c r="AV43" i="3"/>
  <c r="AV51" i="3"/>
  <c r="AV59" i="3"/>
  <c r="AV67" i="3"/>
  <c r="AV75" i="3"/>
  <c r="AV83" i="3"/>
  <c r="AV91" i="3"/>
  <c r="AV4" i="3"/>
  <c r="AV12" i="3"/>
  <c r="AV20" i="3"/>
  <c r="AV28" i="3"/>
  <c r="AV36" i="3"/>
  <c r="AV44" i="3"/>
  <c r="AV52" i="3"/>
  <c r="AV60" i="3"/>
  <c r="AV68" i="3"/>
  <c r="AV76" i="3"/>
  <c r="AV84" i="3"/>
  <c r="AV92" i="3"/>
  <c r="AV5" i="3"/>
  <c r="AV13" i="3"/>
  <c r="AV21" i="3"/>
  <c r="AV29" i="3"/>
  <c r="AV37" i="3"/>
  <c r="AV45" i="3"/>
  <c r="AV53" i="3"/>
  <c r="AV61" i="3"/>
  <c r="AV69" i="3"/>
  <c r="AV77" i="3"/>
  <c r="AV85" i="3"/>
  <c r="AV93" i="3"/>
  <c r="AV6" i="3"/>
  <c r="AV14" i="3"/>
  <c r="AV22" i="3"/>
  <c r="AV30" i="3"/>
  <c r="AV38" i="3"/>
  <c r="AV46" i="3"/>
  <c r="AV54" i="3"/>
  <c r="AV62" i="3"/>
  <c r="AV70" i="3"/>
  <c r="AV78" i="3"/>
  <c r="AV86" i="3"/>
  <c r="AV94" i="3"/>
  <c r="AV7" i="3"/>
  <c r="AV15" i="3"/>
  <c r="AV23" i="3"/>
  <c r="AV31" i="3"/>
  <c r="AV39" i="3"/>
  <c r="AV47" i="3"/>
  <c r="AV55" i="3"/>
  <c r="AV63" i="3"/>
  <c r="AV71" i="3"/>
  <c r="AV79" i="3"/>
  <c r="AV87" i="3"/>
  <c r="AV95" i="3"/>
  <c r="AV8" i="3"/>
  <c r="AV16" i="3"/>
  <c r="AV24" i="3"/>
  <c r="AV32" i="3"/>
  <c r="AV40" i="3"/>
  <c r="AV48" i="3"/>
  <c r="AV56" i="3"/>
  <c r="AV64" i="3"/>
  <c r="AV72" i="3"/>
  <c r="AV80" i="3"/>
  <c r="AV88" i="3"/>
  <c r="AV96" i="3"/>
  <c r="AV97" i="3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2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2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2" i="5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2" i="2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" i="1"/>
  <c r="E4" i="1"/>
  <c r="E5" i="1"/>
  <c r="E6" i="1"/>
  <c r="E7" i="1"/>
  <c r="E8" i="1"/>
  <c r="E9" i="1"/>
  <c r="E10" i="1"/>
  <c r="R10" i="1" s="1"/>
  <c r="E11" i="1"/>
  <c r="E12" i="1"/>
  <c r="E13" i="1"/>
  <c r="E14" i="1"/>
  <c r="E15" i="1"/>
  <c r="E16" i="1"/>
  <c r="E17" i="1"/>
  <c r="E18" i="1"/>
  <c r="R18" i="1" s="1"/>
  <c r="E19" i="1"/>
  <c r="E20" i="1"/>
  <c r="E21" i="1"/>
  <c r="E22" i="1"/>
  <c r="E23" i="1"/>
  <c r="E24" i="1"/>
  <c r="E25" i="1"/>
  <c r="E26" i="1"/>
  <c r="R26" i="1" s="1"/>
  <c r="E27" i="1"/>
  <c r="E28" i="1"/>
  <c r="E29" i="1"/>
  <c r="E30" i="1"/>
  <c r="E31" i="1"/>
  <c r="E32" i="1"/>
  <c r="E33" i="1"/>
  <c r="E34" i="1"/>
  <c r="R34" i="1" s="1"/>
  <c r="E35" i="1"/>
  <c r="E36" i="1"/>
  <c r="E37" i="1"/>
  <c r="E38" i="1"/>
  <c r="E39" i="1"/>
  <c r="E40" i="1"/>
  <c r="E41" i="1"/>
  <c r="E42" i="1"/>
  <c r="R42" i="1" s="1"/>
  <c r="E43" i="1"/>
  <c r="E44" i="1"/>
  <c r="E45" i="1"/>
  <c r="E46" i="1"/>
  <c r="E47" i="1"/>
  <c r="E48" i="1"/>
  <c r="E49" i="1"/>
  <c r="E50" i="1"/>
  <c r="R50" i="1" s="1"/>
  <c r="E51" i="1"/>
  <c r="E52" i="1"/>
  <c r="E53" i="1"/>
  <c r="E54" i="1"/>
  <c r="E55" i="1"/>
  <c r="E56" i="1"/>
  <c r="E57" i="1"/>
  <c r="E58" i="1"/>
  <c r="R58" i="1" s="1"/>
  <c r="E59" i="1"/>
  <c r="E60" i="1"/>
  <c r="E61" i="1"/>
  <c r="E62" i="1"/>
  <c r="E63" i="1"/>
  <c r="E64" i="1"/>
  <c r="E65" i="1"/>
  <c r="E66" i="1"/>
  <c r="R66" i="1" s="1"/>
  <c r="E67" i="1"/>
  <c r="E68" i="1"/>
  <c r="E69" i="1"/>
  <c r="E70" i="1"/>
  <c r="E71" i="1"/>
  <c r="E72" i="1"/>
  <c r="E73" i="1"/>
  <c r="E74" i="1"/>
  <c r="R74" i="1" s="1"/>
  <c r="E75" i="1"/>
  <c r="E76" i="1"/>
  <c r="E77" i="1"/>
  <c r="E78" i="1"/>
  <c r="E79" i="1"/>
  <c r="E80" i="1"/>
  <c r="E81" i="1"/>
  <c r="E82" i="1"/>
  <c r="R82" i="1" s="1"/>
  <c r="E83" i="1"/>
  <c r="E84" i="1"/>
  <c r="E85" i="1"/>
  <c r="E86" i="1"/>
  <c r="E87" i="1"/>
  <c r="E88" i="1"/>
  <c r="E89" i="1"/>
  <c r="E90" i="1"/>
  <c r="R90" i="1" s="1"/>
  <c r="E91" i="1"/>
  <c r="E92" i="1"/>
  <c r="E93" i="1"/>
  <c r="E94" i="1"/>
  <c r="E95" i="1"/>
  <c r="E96" i="1"/>
  <c r="E97" i="1"/>
  <c r="C3" i="1"/>
  <c r="R3" i="1" s="1"/>
  <c r="C4" i="1"/>
  <c r="R4" i="1" s="1"/>
  <c r="C5" i="1"/>
  <c r="C6" i="1"/>
  <c r="R6" i="1" s="1"/>
  <c r="C7" i="1"/>
  <c r="C8" i="1"/>
  <c r="R8" i="1" s="1"/>
  <c r="C9" i="1"/>
  <c r="C10" i="1"/>
  <c r="C11" i="1"/>
  <c r="R11" i="1" s="1"/>
  <c r="C12" i="1"/>
  <c r="R12" i="1" s="1"/>
  <c r="C13" i="1"/>
  <c r="C14" i="1"/>
  <c r="R14" i="1" s="1"/>
  <c r="C15" i="1"/>
  <c r="C16" i="1"/>
  <c r="R16" i="1" s="1"/>
  <c r="C17" i="1"/>
  <c r="C18" i="1"/>
  <c r="C19" i="1"/>
  <c r="R19" i="1" s="1"/>
  <c r="C20" i="1"/>
  <c r="R20" i="1" s="1"/>
  <c r="C21" i="1"/>
  <c r="C22" i="1"/>
  <c r="R22" i="1" s="1"/>
  <c r="C23" i="1"/>
  <c r="C24" i="1"/>
  <c r="R24" i="1" s="1"/>
  <c r="C25" i="1"/>
  <c r="C26" i="1"/>
  <c r="C27" i="1"/>
  <c r="R27" i="1" s="1"/>
  <c r="C28" i="1"/>
  <c r="R28" i="1" s="1"/>
  <c r="C29" i="1"/>
  <c r="C30" i="1"/>
  <c r="R30" i="1" s="1"/>
  <c r="C31" i="1"/>
  <c r="C32" i="1"/>
  <c r="R32" i="1" s="1"/>
  <c r="C33" i="1"/>
  <c r="C34" i="1"/>
  <c r="C35" i="1"/>
  <c r="R35" i="1" s="1"/>
  <c r="C36" i="1"/>
  <c r="R36" i="1" s="1"/>
  <c r="C37" i="1"/>
  <c r="C38" i="1"/>
  <c r="R38" i="1" s="1"/>
  <c r="C39" i="1"/>
  <c r="C40" i="1"/>
  <c r="R40" i="1" s="1"/>
  <c r="C41" i="1"/>
  <c r="C42" i="1"/>
  <c r="C43" i="1"/>
  <c r="R43" i="1" s="1"/>
  <c r="C44" i="1"/>
  <c r="R44" i="1" s="1"/>
  <c r="C45" i="1"/>
  <c r="C46" i="1"/>
  <c r="R46" i="1" s="1"/>
  <c r="C47" i="1"/>
  <c r="C48" i="1"/>
  <c r="R48" i="1" s="1"/>
  <c r="C49" i="1"/>
  <c r="C50" i="1"/>
  <c r="C51" i="1"/>
  <c r="R51" i="1" s="1"/>
  <c r="C52" i="1"/>
  <c r="R52" i="1" s="1"/>
  <c r="C53" i="1"/>
  <c r="C54" i="1"/>
  <c r="C55" i="1"/>
  <c r="C56" i="1"/>
  <c r="R56" i="1" s="1"/>
  <c r="C57" i="1"/>
  <c r="C58" i="1"/>
  <c r="C59" i="1"/>
  <c r="R59" i="1" s="1"/>
  <c r="C60" i="1"/>
  <c r="R60" i="1" s="1"/>
  <c r="C61" i="1"/>
  <c r="C62" i="1"/>
  <c r="C63" i="1"/>
  <c r="C64" i="1"/>
  <c r="R64" i="1" s="1"/>
  <c r="C65" i="1"/>
  <c r="C66" i="1"/>
  <c r="C67" i="1"/>
  <c r="R67" i="1" s="1"/>
  <c r="C68" i="1"/>
  <c r="R68" i="1" s="1"/>
  <c r="C69" i="1"/>
  <c r="C70" i="1"/>
  <c r="C71" i="1"/>
  <c r="C72" i="1"/>
  <c r="R72" i="1" s="1"/>
  <c r="C73" i="1"/>
  <c r="C74" i="1"/>
  <c r="C75" i="1"/>
  <c r="R75" i="1" s="1"/>
  <c r="C76" i="1"/>
  <c r="R76" i="1" s="1"/>
  <c r="C77" i="1"/>
  <c r="C78" i="1"/>
  <c r="C79" i="1"/>
  <c r="C80" i="1"/>
  <c r="R80" i="1" s="1"/>
  <c r="C81" i="1"/>
  <c r="R81" i="1" s="1"/>
  <c r="C82" i="1"/>
  <c r="C83" i="1"/>
  <c r="R83" i="1" s="1"/>
  <c r="C84" i="1"/>
  <c r="R84" i="1" s="1"/>
  <c r="C85" i="1"/>
  <c r="C86" i="1"/>
  <c r="C87" i="1"/>
  <c r="C88" i="1"/>
  <c r="R88" i="1" s="1"/>
  <c r="C89" i="1"/>
  <c r="R89" i="1" s="1"/>
  <c r="C90" i="1"/>
  <c r="C91" i="1"/>
  <c r="R91" i="1" s="1"/>
  <c r="C92" i="1"/>
  <c r="R92" i="1" s="1"/>
  <c r="C93" i="1"/>
  <c r="C94" i="1"/>
  <c r="C95" i="1"/>
  <c r="C96" i="1"/>
  <c r="R96" i="1" s="1"/>
  <c r="C97" i="1"/>
  <c r="R97" i="1" s="1"/>
  <c r="C2" i="1"/>
  <c r="E2" i="1"/>
  <c r="R2" i="1" s="1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2" i="4"/>
  <c r="D3" i="4"/>
  <c r="D4" i="4"/>
  <c r="D5" i="4"/>
  <c r="S5" i="4" s="1"/>
  <c r="D6" i="4"/>
  <c r="S6" i="4" s="1"/>
  <c r="D7" i="4"/>
  <c r="D8" i="4"/>
  <c r="D9" i="4"/>
  <c r="D10" i="4"/>
  <c r="S10" i="4" s="1"/>
  <c r="D11" i="4"/>
  <c r="D12" i="4"/>
  <c r="D13" i="4"/>
  <c r="S13" i="4" s="1"/>
  <c r="D14" i="4"/>
  <c r="S14" i="4" s="1"/>
  <c r="D15" i="4"/>
  <c r="D16" i="4"/>
  <c r="D17" i="4"/>
  <c r="D18" i="4"/>
  <c r="S18" i="4" s="1"/>
  <c r="D19" i="4"/>
  <c r="D20" i="4"/>
  <c r="D21" i="4"/>
  <c r="S21" i="4" s="1"/>
  <c r="D22" i="4"/>
  <c r="S22" i="4" s="1"/>
  <c r="D23" i="4"/>
  <c r="S23" i="4" s="1"/>
  <c r="D24" i="4"/>
  <c r="D25" i="4"/>
  <c r="D26" i="4"/>
  <c r="S26" i="4" s="1"/>
  <c r="D27" i="4"/>
  <c r="D28" i="4"/>
  <c r="D29" i="4"/>
  <c r="S29" i="4" s="1"/>
  <c r="D30" i="4"/>
  <c r="S30" i="4" s="1"/>
  <c r="D31" i="4"/>
  <c r="S31" i="4" s="1"/>
  <c r="D32" i="4"/>
  <c r="D33" i="4"/>
  <c r="D34" i="4"/>
  <c r="S34" i="4" s="1"/>
  <c r="D35" i="4"/>
  <c r="D36" i="4"/>
  <c r="D37" i="4"/>
  <c r="S37" i="4" s="1"/>
  <c r="D38" i="4"/>
  <c r="S38" i="4" s="1"/>
  <c r="D39" i="4"/>
  <c r="S39" i="4" s="1"/>
  <c r="D40" i="4"/>
  <c r="D41" i="4"/>
  <c r="D42" i="4"/>
  <c r="S42" i="4" s="1"/>
  <c r="D43" i="4"/>
  <c r="D44" i="4"/>
  <c r="D45" i="4"/>
  <c r="S45" i="4" s="1"/>
  <c r="D46" i="4"/>
  <c r="S46" i="4" s="1"/>
  <c r="D47" i="4"/>
  <c r="S47" i="4" s="1"/>
  <c r="D48" i="4"/>
  <c r="D49" i="4"/>
  <c r="D50" i="4"/>
  <c r="S50" i="4" s="1"/>
  <c r="D51" i="4"/>
  <c r="D52" i="4"/>
  <c r="D53" i="4"/>
  <c r="S53" i="4" s="1"/>
  <c r="D54" i="4"/>
  <c r="S54" i="4" s="1"/>
  <c r="D55" i="4"/>
  <c r="S55" i="4" s="1"/>
  <c r="D56" i="4"/>
  <c r="D57" i="4"/>
  <c r="D58" i="4"/>
  <c r="S58" i="4" s="1"/>
  <c r="D59" i="4"/>
  <c r="D60" i="4"/>
  <c r="D61" i="4"/>
  <c r="S61" i="4" s="1"/>
  <c r="D62" i="4"/>
  <c r="S62" i="4" s="1"/>
  <c r="D63" i="4"/>
  <c r="S63" i="4" s="1"/>
  <c r="D64" i="4"/>
  <c r="D65" i="4"/>
  <c r="D66" i="4"/>
  <c r="S66" i="4" s="1"/>
  <c r="D67" i="4"/>
  <c r="D68" i="4"/>
  <c r="D69" i="4"/>
  <c r="S69" i="4" s="1"/>
  <c r="D70" i="4"/>
  <c r="S70" i="4" s="1"/>
  <c r="D71" i="4"/>
  <c r="S71" i="4" s="1"/>
  <c r="D72" i="4"/>
  <c r="D73" i="4"/>
  <c r="D74" i="4"/>
  <c r="S74" i="4" s="1"/>
  <c r="D75" i="4"/>
  <c r="D76" i="4"/>
  <c r="D77" i="4"/>
  <c r="S77" i="4" s="1"/>
  <c r="D78" i="4"/>
  <c r="S78" i="4" s="1"/>
  <c r="D79" i="4"/>
  <c r="S79" i="4" s="1"/>
  <c r="D80" i="4"/>
  <c r="D81" i="4"/>
  <c r="D82" i="4"/>
  <c r="S82" i="4" s="1"/>
  <c r="D83" i="4"/>
  <c r="D84" i="4"/>
  <c r="D85" i="4"/>
  <c r="S85" i="4" s="1"/>
  <c r="D86" i="4"/>
  <c r="S86" i="4" s="1"/>
  <c r="D87" i="4"/>
  <c r="S87" i="4" s="1"/>
  <c r="D88" i="4"/>
  <c r="D89" i="4"/>
  <c r="D90" i="4"/>
  <c r="S90" i="4" s="1"/>
  <c r="D91" i="4"/>
  <c r="D92" i="4"/>
  <c r="D93" i="4"/>
  <c r="S93" i="4" s="1"/>
  <c r="D94" i="4"/>
  <c r="S94" i="4" s="1"/>
  <c r="D95" i="4"/>
  <c r="S95" i="4" s="1"/>
  <c r="D96" i="4"/>
  <c r="D97" i="4"/>
  <c r="D2" i="4"/>
  <c r="S2" i="4" s="1"/>
  <c r="R73" i="1" l="1"/>
  <c r="R65" i="1"/>
  <c r="R57" i="1"/>
  <c r="R49" i="1"/>
  <c r="R41" i="1"/>
  <c r="R33" i="1"/>
  <c r="R25" i="1"/>
  <c r="R17" i="1"/>
  <c r="R9" i="1"/>
  <c r="R95" i="1"/>
  <c r="R71" i="1"/>
  <c r="R31" i="1"/>
  <c r="R7" i="1"/>
  <c r="R87" i="1"/>
  <c r="R63" i="1"/>
  <c r="R47" i="1"/>
  <c r="R23" i="1"/>
  <c r="R94" i="1"/>
  <c r="R78" i="1"/>
  <c r="R62" i="1"/>
  <c r="R79" i="1"/>
  <c r="R55" i="1"/>
  <c r="R39" i="1"/>
  <c r="R15" i="1"/>
  <c r="R86" i="1"/>
  <c r="R70" i="1"/>
  <c r="R54" i="1"/>
  <c r="R93" i="1"/>
  <c r="R85" i="1"/>
  <c r="R77" i="1"/>
  <c r="R69" i="1"/>
  <c r="R61" i="1"/>
  <c r="R53" i="1"/>
  <c r="R45" i="1"/>
  <c r="R37" i="1"/>
  <c r="R29" i="1"/>
  <c r="R21" i="1"/>
  <c r="R13" i="1"/>
  <c r="R5" i="1"/>
  <c r="S97" i="4"/>
  <c r="S89" i="4"/>
  <c r="S81" i="4"/>
  <c r="S73" i="4"/>
  <c r="S65" i="4"/>
  <c r="S57" i="4"/>
  <c r="S49" i="4"/>
  <c r="S41" i="4"/>
  <c r="S33" i="4"/>
  <c r="S25" i="4"/>
  <c r="S17" i="4"/>
  <c r="S9" i="4"/>
  <c r="S91" i="4"/>
  <c r="S83" i="4"/>
  <c r="S75" i="4"/>
  <c r="S67" i="4"/>
  <c r="S59" i="4"/>
  <c r="S51" i="4"/>
  <c r="S43" i="4"/>
  <c r="S35" i="4"/>
  <c r="S27" i="4"/>
  <c r="S3" i="4"/>
  <c r="S11" i="4"/>
  <c r="S19" i="4"/>
  <c r="S4" i="4"/>
  <c r="S12" i="4"/>
  <c r="S20" i="4"/>
  <c r="S28" i="4"/>
  <c r="S36" i="4"/>
  <c r="S44" i="4"/>
  <c r="S52" i="4"/>
  <c r="S60" i="4"/>
  <c r="S68" i="4"/>
  <c r="S76" i="4"/>
  <c r="S84" i="4"/>
  <c r="S92" i="4"/>
  <c r="S7" i="4"/>
  <c r="S15" i="4"/>
  <c r="S8" i="4"/>
  <c r="S16" i="4"/>
  <c r="S24" i="4"/>
  <c r="S32" i="4"/>
  <c r="S40" i="4"/>
  <c r="S48" i="4"/>
  <c r="S56" i="4"/>
  <c r="S64" i="4"/>
  <c r="S72" i="4"/>
  <c r="S80" i="4"/>
  <c r="S88" i="4"/>
  <c r="S96" i="4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" i="2"/>
  <c r="N4" i="2"/>
  <c r="N5" i="2"/>
  <c r="N6" i="2"/>
  <c r="N7" i="2"/>
  <c r="N8" i="2"/>
  <c r="N9" i="2"/>
  <c r="N10" i="2"/>
  <c r="N11" i="2"/>
  <c r="N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2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97" i="2"/>
  <c r="L97" i="2" s="1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L2" i="2" l="1"/>
  <c r="L10" i="2"/>
  <c r="L18" i="2"/>
  <c r="L26" i="2"/>
  <c r="L34" i="2"/>
  <c r="L46" i="2"/>
  <c r="L50" i="2"/>
  <c r="L58" i="2"/>
  <c r="L66" i="2"/>
  <c r="L74" i="2"/>
  <c r="L82" i="2"/>
  <c r="L90" i="2"/>
  <c r="L3" i="2"/>
  <c r="L11" i="2"/>
  <c r="L19" i="2"/>
  <c r="L27" i="2"/>
  <c r="L35" i="2"/>
  <c r="L43" i="2"/>
  <c r="L55" i="2"/>
  <c r="L63" i="2"/>
  <c r="L71" i="2"/>
  <c r="L79" i="2"/>
  <c r="L87" i="2"/>
  <c r="L95" i="2"/>
  <c r="L4" i="2"/>
  <c r="L8" i="2"/>
  <c r="L12" i="2"/>
  <c r="L16" i="2"/>
  <c r="L20" i="2"/>
  <c r="L24" i="2"/>
  <c r="L28" i="2"/>
  <c r="L32" i="2"/>
  <c r="L36" i="2"/>
  <c r="L40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6" i="2"/>
  <c r="L14" i="2"/>
  <c r="L22" i="2"/>
  <c r="L30" i="2"/>
  <c r="L38" i="2"/>
  <c r="L42" i="2"/>
  <c r="L54" i="2"/>
  <c r="L62" i="2"/>
  <c r="L70" i="2"/>
  <c r="L78" i="2"/>
  <c r="L86" i="2"/>
  <c r="L94" i="2"/>
  <c r="L7" i="2"/>
  <c r="L15" i="2"/>
  <c r="L23" i="2"/>
  <c r="L31" i="2"/>
  <c r="L39" i="2"/>
  <c r="L47" i="2"/>
  <c r="L51" i="2"/>
  <c r="L59" i="2"/>
  <c r="L67" i="2"/>
  <c r="L75" i="2"/>
  <c r="L83" i="2"/>
  <c r="L91" i="2"/>
  <c r="L5" i="2"/>
  <c r="L9" i="2"/>
  <c r="L13" i="2"/>
  <c r="L17" i="2"/>
  <c r="L21" i="2"/>
  <c r="L25" i="2"/>
  <c r="L29" i="2"/>
  <c r="L33" i="2"/>
  <c r="L37" i="2"/>
  <c r="L41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2" i="2"/>
  <c r="E3" i="2"/>
  <c r="Y3" i="2" s="1"/>
  <c r="E4" i="2"/>
  <c r="Y4" i="2" s="1"/>
  <c r="E5" i="2"/>
  <c r="Y5" i="2" s="1"/>
  <c r="E6" i="2"/>
  <c r="Y6" i="2" s="1"/>
  <c r="E7" i="2"/>
  <c r="Y7" i="2" s="1"/>
  <c r="E8" i="2"/>
  <c r="Y8" i="2" s="1"/>
  <c r="E9" i="2"/>
  <c r="Y9" i="2" s="1"/>
  <c r="E10" i="2"/>
  <c r="Y10" i="2" s="1"/>
  <c r="E11" i="2"/>
  <c r="E12" i="2"/>
  <c r="Y12" i="2" s="1"/>
  <c r="E13" i="2"/>
  <c r="Y13" i="2" s="1"/>
  <c r="E14" i="2"/>
  <c r="Y14" i="2" s="1"/>
  <c r="E15" i="2"/>
  <c r="E16" i="2"/>
  <c r="Y16" i="2" s="1"/>
  <c r="E17" i="2"/>
  <c r="Y17" i="2" s="1"/>
  <c r="E18" i="2"/>
  <c r="Y18" i="2" s="1"/>
  <c r="E19" i="2"/>
  <c r="E20" i="2"/>
  <c r="Y20" i="2" s="1"/>
  <c r="E21" i="2"/>
  <c r="Y21" i="2" s="1"/>
  <c r="E22" i="2"/>
  <c r="Y22" i="2" s="1"/>
  <c r="E23" i="2"/>
  <c r="E24" i="2"/>
  <c r="E25" i="2"/>
  <c r="Y25" i="2" s="1"/>
  <c r="E26" i="2"/>
  <c r="Y26" i="2" s="1"/>
  <c r="E27" i="2"/>
  <c r="Y27" i="2" s="1"/>
  <c r="E28" i="2"/>
  <c r="E29" i="2"/>
  <c r="E30" i="2"/>
  <c r="Y30" i="2" s="1"/>
  <c r="E31" i="2"/>
  <c r="Y31" i="2" s="1"/>
  <c r="E32" i="2"/>
  <c r="Y32" i="2" s="1"/>
  <c r="E33" i="2"/>
  <c r="Y33" i="2" s="1"/>
  <c r="E34" i="2"/>
  <c r="Y34" i="2" s="1"/>
  <c r="E35" i="2"/>
  <c r="Y35" i="2" s="1"/>
  <c r="E36" i="2"/>
  <c r="Y36" i="2" s="1"/>
  <c r="E37" i="2"/>
  <c r="Y37" i="2" s="1"/>
  <c r="E38" i="2"/>
  <c r="Y38" i="2" s="1"/>
  <c r="E39" i="2"/>
  <c r="Y39" i="2" s="1"/>
  <c r="E40" i="2"/>
  <c r="Y40" i="2" s="1"/>
  <c r="E41" i="2"/>
  <c r="Y41" i="2" s="1"/>
  <c r="E42" i="2"/>
  <c r="Y42" i="2" s="1"/>
  <c r="E43" i="2"/>
  <c r="Y43" i="2" s="1"/>
  <c r="E44" i="2"/>
  <c r="Y44" i="2" s="1"/>
  <c r="E45" i="2"/>
  <c r="Y45" i="2" s="1"/>
  <c r="E46" i="2"/>
  <c r="E47" i="2"/>
  <c r="Y47" i="2" s="1"/>
  <c r="E48" i="2"/>
  <c r="Y48" i="2" s="1"/>
  <c r="E49" i="2"/>
  <c r="Y49" i="2" s="1"/>
  <c r="E50" i="2"/>
  <c r="Y50" i="2" s="1"/>
  <c r="E51" i="2"/>
  <c r="Y51" i="2" s="1"/>
  <c r="E52" i="2"/>
  <c r="Y52" i="2" s="1"/>
  <c r="E53" i="2"/>
  <c r="Y53" i="2" s="1"/>
  <c r="E54" i="2"/>
  <c r="E55" i="2"/>
  <c r="Y55" i="2" s="1"/>
  <c r="E56" i="2"/>
  <c r="E57" i="2"/>
  <c r="Y57" i="2" s="1"/>
  <c r="E58" i="2"/>
  <c r="Y58" i="2" s="1"/>
  <c r="E59" i="2"/>
  <c r="Y59" i="2" s="1"/>
  <c r="E60" i="2"/>
  <c r="E61" i="2"/>
  <c r="E62" i="2"/>
  <c r="Y62" i="2" s="1"/>
  <c r="E63" i="2"/>
  <c r="Y63" i="2" s="1"/>
  <c r="E64" i="2"/>
  <c r="Y64" i="2" s="1"/>
  <c r="E65" i="2"/>
  <c r="Y65" i="2" s="1"/>
  <c r="E66" i="2"/>
  <c r="Y66" i="2" s="1"/>
  <c r="E67" i="2"/>
  <c r="Y67" i="2" s="1"/>
  <c r="E68" i="2"/>
  <c r="Y68" i="2" s="1"/>
  <c r="E69" i="2"/>
  <c r="Y69" i="2" s="1"/>
  <c r="E70" i="2"/>
  <c r="Y70" i="2" s="1"/>
  <c r="E71" i="2"/>
  <c r="Y71" i="2" s="1"/>
  <c r="E72" i="2"/>
  <c r="Y72" i="2" s="1"/>
  <c r="E73" i="2"/>
  <c r="Y73" i="2" s="1"/>
  <c r="E74" i="2"/>
  <c r="Y74" i="2" s="1"/>
  <c r="E75" i="2"/>
  <c r="E76" i="2"/>
  <c r="Y76" i="2" s="1"/>
  <c r="E77" i="2"/>
  <c r="Y77" i="2" s="1"/>
  <c r="E78" i="2"/>
  <c r="Y78" i="2" s="1"/>
  <c r="E79" i="2"/>
  <c r="E80" i="2"/>
  <c r="Y80" i="2" s="1"/>
  <c r="E81" i="2"/>
  <c r="Y81" i="2" s="1"/>
  <c r="E82" i="2"/>
  <c r="Y82" i="2" s="1"/>
  <c r="E83" i="2"/>
  <c r="E84" i="2"/>
  <c r="Y84" i="2" s="1"/>
  <c r="E85" i="2"/>
  <c r="Y85" i="2" s="1"/>
  <c r="E86" i="2"/>
  <c r="Y86" i="2" s="1"/>
  <c r="E87" i="2"/>
  <c r="E88" i="2"/>
  <c r="E89" i="2"/>
  <c r="Y89" i="2" s="1"/>
  <c r="E90" i="2"/>
  <c r="Y90" i="2" s="1"/>
  <c r="E91" i="2"/>
  <c r="Y91" i="2" s="1"/>
  <c r="E92" i="2"/>
  <c r="E93" i="2"/>
  <c r="E94" i="2"/>
  <c r="Y94" i="2" s="1"/>
  <c r="E95" i="2"/>
  <c r="Y95" i="2" s="1"/>
  <c r="E96" i="2"/>
  <c r="Y96" i="2" s="1"/>
  <c r="E97" i="2"/>
  <c r="Y97" i="2" s="1"/>
  <c r="E2" i="2"/>
  <c r="Y2" i="2" s="1"/>
  <c r="Y83" i="2" l="1"/>
  <c r="Y75" i="2"/>
  <c r="Y19" i="2"/>
  <c r="Y11" i="2"/>
  <c r="Y88" i="2"/>
  <c r="Y56" i="2"/>
  <c r="Y24" i="2"/>
  <c r="Y87" i="2"/>
  <c r="Y79" i="2"/>
  <c r="Y23" i="2"/>
  <c r="Y15" i="2"/>
  <c r="Y54" i="2"/>
  <c r="Y46" i="2"/>
  <c r="Y61" i="2"/>
  <c r="Y29" i="2"/>
  <c r="Y93" i="2"/>
  <c r="Y92" i="2"/>
  <c r="Y60" i="2"/>
  <c r="Y28" i="2"/>
</calcChain>
</file>

<file path=xl/sharedStrings.xml><?xml version="1.0" encoding="utf-8"?>
<sst xmlns="http://schemas.openxmlformats.org/spreadsheetml/2006/main" count="1448" uniqueCount="245">
  <si>
    <t>Distritos</t>
  </si>
  <si>
    <t>Água Rasa</t>
  </si>
  <si>
    <t>Alto de Pinheiros</t>
  </si>
  <si>
    <t>Anhanguera</t>
  </si>
  <si>
    <t>Aricanduva</t>
  </si>
  <si>
    <t>Artur Alvim</t>
  </si>
  <si>
    <t>Barra Funda</t>
  </si>
  <si>
    <t>Bela Vista</t>
  </si>
  <si>
    <t>Belém</t>
  </si>
  <si>
    <t>Bom Retiro</t>
  </si>
  <si>
    <t>Brás</t>
  </si>
  <si>
    <t>Brasilândia</t>
  </si>
  <si>
    <t>Butantã</t>
  </si>
  <si>
    <t>Cachoeirinha</t>
  </si>
  <si>
    <t>Cambuci</t>
  </si>
  <si>
    <t>Campo Belo</t>
  </si>
  <si>
    <t>Campo Grande</t>
  </si>
  <si>
    <t>Campo Limpo</t>
  </si>
  <si>
    <t>Cangaíba</t>
  </si>
  <si>
    <t>Capão Redondo</t>
  </si>
  <si>
    <t>Carrão</t>
  </si>
  <si>
    <t>Casa Verde</t>
  </si>
  <si>
    <t>Cidade Ademar</t>
  </si>
  <si>
    <t>Cidade Dutra</t>
  </si>
  <si>
    <t>Cidade Líder</t>
  </si>
  <si>
    <t>Cidade Tiradentes</t>
  </si>
  <si>
    <t>Consolação</t>
  </si>
  <si>
    <t>Cursino</t>
  </si>
  <si>
    <t>Ermelino Matarazzo</t>
  </si>
  <si>
    <t>Freguesia do Ó</t>
  </si>
  <si>
    <t>Grajaú</t>
  </si>
  <si>
    <t>Guaianases</t>
  </si>
  <si>
    <t>Iguatemi</t>
  </si>
  <si>
    <t>Ipiranga</t>
  </si>
  <si>
    <t>Itaim Bibi</t>
  </si>
  <si>
    <t>Itaim Paulista</t>
  </si>
  <si>
    <t>Itaquera</t>
  </si>
  <si>
    <t>Jabaquara</t>
  </si>
  <si>
    <t>Jaguara</t>
  </si>
  <si>
    <t>Jaguaré</t>
  </si>
  <si>
    <t>Jaraguá</t>
  </si>
  <si>
    <t>Jardim Ângela</t>
  </si>
  <si>
    <t>Jardim Helena</t>
  </si>
  <si>
    <t>Jardim Paulista</t>
  </si>
  <si>
    <t>Jardim São Luís</t>
  </si>
  <si>
    <t>Jaçanã</t>
  </si>
  <si>
    <t>José Bonifácio</t>
  </si>
  <si>
    <t>Lajeado</t>
  </si>
  <si>
    <t>Lapa</t>
  </si>
  <si>
    <t>Liberdade</t>
  </si>
  <si>
    <t>Limão</t>
  </si>
  <si>
    <t>Mandaqui</t>
  </si>
  <si>
    <t>Marsilac</t>
  </si>
  <si>
    <t>Moema</t>
  </si>
  <si>
    <t>Moóca</t>
  </si>
  <si>
    <t>Morumbi</t>
  </si>
  <si>
    <t>Parelheiros</t>
  </si>
  <si>
    <t>Pari</t>
  </si>
  <si>
    <t>Parque do Carmo</t>
  </si>
  <si>
    <t>Pedreira</t>
  </si>
  <si>
    <t>Penha</t>
  </si>
  <si>
    <t>Perdizes</t>
  </si>
  <si>
    <t>Perus</t>
  </si>
  <si>
    <t>Pinheiros</t>
  </si>
  <si>
    <t>Pirituba</t>
  </si>
  <si>
    <t>Ponte Rasa</t>
  </si>
  <si>
    <t>Raposo Tavares</t>
  </si>
  <si>
    <t>República</t>
  </si>
  <si>
    <t>Rio Pequeno</t>
  </si>
  <si>
    <t>Sacomã</t>
  </si>
  <si>
    <t>Santa Cecília</t>
  </si>
  <si>
    <t>Santana</t>
  </si>
  <si>
    <t>Santo Amaro</t>
  </si>
  <si>
    <t>São Domingos</t>
  </si>
  <si>
    <t>São Lucas</t>
  </si>
  <si>
    <t>São Mateus</t>
  </si>
  <si>
    <t xml:space="preserve">São Miguel </t>
  </si>
  <si>
    <t>São Rafael</t>
  </si>
  <si>
    <t>Sapopemba</t>
  </si>
  <si>
    <t>Saúde</t>
  </si>
  <si>
    <t>Sé</t>
  </si>
  <si>
    <t>Socorro</t>
  </si>
  <si>
    <t>Tatuapé</t>
  </si>
  <si>
    <t>Tremembé</t>
  </si>
  <si>
    <t>Tucuruvi</t>
  </si>
  <si>
    <t>Vila Andrade</t>
  </si>
  <si>
    <t>Vila Curuçá</t>
  </si>
  <si>
    <t>Vila Formosa</t>
  </si>
  <si>
    <t>Vila Guilherme</t>
  </si>
  <si>
    <t>Vila Jacuí</t>
  </si>
  <si>
    <t>Vila Leopoldina</t>
  </si>
  <si>
    <t>Vila Maria</t>
  </si>
  <si>
    <t>Vila Mariana</t>
  </si>
  <si>
    <t>Vila Matilde</t>
  </si>
  <si>
    <t>Vila Medeiros</t>
  </si>
  <si>
    <t>Vila Prudente</t>
  </si>
  <si>
    <t>Vila Sônia</t>
  </si>
  <si>
    <t>População 2020</t>
  </si>
  <si>
    <t>Index Pop</t>
  </si>
  <si>
    <t>População com 60 Anos e Mais (Em %)</t>
  </si>
  <si>
    <t>Index Pop de risco</t>
  </si>
  <si>
    <t>Taxa de Mortalidade da População de 60 Anos e Mais (Por cem mil habitantes nessa faixa etária) Ano 2015</t>
  </si>
  <si>
    <t>Index mort idosos</t>
  </si>
  <si>
    <t>Estimativa de percentual de população em Favelas</t>
  </si>
  <si>
    <t>Index pop favelas</t>
  </si>
  <si>
    <t>Percentual de domicíliosparticular improvisado ocupado ou coletivo com morador</t>
  </si>
  <si>
    <t>Percetual de pop em situação de rua do total da Capital</t>
  </si>
  <si>
    <t>Index pop em situação de rua</t>
  </si>
  <si>
    <t>Masculino</t>
  </si>
  <si>
    <t>Feminino</t>
  </si>
  <si>
    <t>Index Demográfico</t>
  </si>
  <si>
    <t>Index Baixo Padrão</t>
  </si>
  <si>
    <t>Percentual de resid. Baixo Padrão</t>
  </si>
  <si>
    <t>Domicílios Particulares Permanentes 2020</t>
  </si>
  <si>
    <t>Index domic perm</t>
  </si>
  <si>
    <t>Área construída média dos lotes residenciais por distrito (em m²)</t>
  </si>
  <si>
    <t>Percentual de domicílios com  3 ou mais moradores</t>
  </si>
  <si>
    <t>Index domic com  3 ou mais moradores</t>
  </si>
  <si>
    <t>Percentual de domicílios com 2 ou mais moradores por dormitório</t>
  </si>
  <si>
    <t>Percentual de domicílios com 3 ou mais moradores por dormitório</t>
  </si>
  <si>
    <t>Index domic com  3 ou mais moradores por dormitório</t>
  </si>
  <si>
    <t>Index domic com  2 ou mais moradores por dormitório</t>
  </si>
  <si>
    <t>Index domic de moradores por dormitório ponderado</t>
  </si>
  <si>
    <t>Index área média invers proporc</t>
  </si>
  <si>
    <t>Percentual de domícilios não ligados a rede de esgoto</t>
  </si>
  <si>
    <t>Index 20% ligado a rede de esgoto</t>
  </si>
  <si>
    <t>Percentual de domicílios em Favelas 2017</t>
  </si>
  <si>
    <t>Index de domicílios em Favelas</t>
  </si>
  <si>
    <t>Index de domicíliosparticular improvisado ocupado ou coletivo com morador</t>
  </si>
  <si>
    <t>Município</t>
  </si>
  <si>
    <t>Distrito</t>
  </si>
  <si>
    <t>São Paulo</t>
  </si>
  <si>
    <t>Mooca</t>
  </si>
  <si>
    <t>São Miguel</t>
  </si>
  <si>
    <t>Arujá</t>
  </si>
  <si>
    <t>Barueri</t>
  </si>
  <si>
    <t>Biritiba-Mirim</t>
  </si>
  <si>
    <t>Caieiras</t>
  </si>
  <si>
    <t>Cajamar</t>
  </si>
  <si>
    <t>Carapicuíba</t>
  </si>
  <si>
    <t>Cotia</t>
  </si>
  <si>
    <t>Diadema</t>
  </si>
  <si>
    <t>Embu das Artes</t>
  </si>
  <si>
    <t>Embu-Guaçu</t>
  </si>
  <si>
    <t>Ferraz de Vasconcelos</t>
  </si>
  <si>
    <t>Francisco Morato</t>
  </si>
  <si>
    <t>Franco da Rocha</t>
  </si>
  <si>
    <t>Guararema</t>
  </si>
  <si>
    <t>Guarulhos</t>
  </si>
  <si>
    <t>Itapecerica da Serra</t>
  </si>
  <si>
    <t>Itapevi</t>
  </si>
  <si>
    <t>Itaquaquecetuba</t>
  </si>
  <si>
    <t>Jandira</t>
  </si>
  <si>
    <t>Juquitiba</t>
  </si>
  <si>
    <t>Mairiporã</t>
  </si>
  <si>
    <t>Mauá</t>
  </si>
  <si>
    <t>Mogi das Cruzes</t>
  </si>
  <si>
    <t>Osasco</t>
  </si>
  <si>
    <t>Pirapora do Bom Jesus</t>
  </si>
  <si>
    <t>Poá</t>
  </si>
  <si>
    <t>Ribeirão Pires</t>
  </si>
  <si>
    <t>Rio Grande da Serra</t>
  </si>
  <si>
    <t>Salesópolis</t>
  </si>
  <si>
    <t>Santa Isabel</t>
  </si>
  <si>
    <t>Santana de Parnaíba</t>
  </si>
  <si>
    <t>Santo André</t>
  </si>
  <si>
    <t>São Bernardo do Campo</t>
  </si>
  <si>
    <t>São Caetano do Sul</t>
  </si>
  <si>
    <t>São Lourenço da Serra</t>
  </si>
  <si>
    <t>Suzano</t>
  </si>
  <si>
    <t>Taboão da Serra</t>
  </si>
  <si>
    <t>Vargem Grande Paulista</t>
  </si>
  <si>
    <t>Renda per capita em SM Abr 2018</t>
  </si>
  <si>
    <t>Index renda per capita invers proporc</t>
  </si>
  <si>
    <t>Domicílios Particulares com Renda per Capita até 1/4 do Salário Mínimo - Censo Demográfico (Em %)</t>
  </si>
  <si>
    <t>Domicílios Particulares com Renda per Capita até 1/2 Salário Mínimo - Censo Demográfico (Em %)</t>
  </si>
  <si>
    <t>Index domic com renda per capita até 1/4 de SM</t>
  </si>
  <si>
    <t>Index domic com renda per capita até 1/2 de SM</t>
  </si>
  <si>
    <t>Percentual de população por faixa de renda familiar até 2 SM</t>
  </si>
  <si>
    <t>Percentual de população por faixa de renda familiar até 4 SM</t>
  </si>
  <si>
    <t>Index renda familiar até 2 SM</t>
  </si>
  <si>
    <t>Index renda familiar até 4 SM</t>
  </si>
  <si>
    <t>Densidade demográfica (hab/km²)</t>
  </si>
  <si>
    <t>Densidade de domicílios por área (domic./km²)</t>
  </si>
  <si>
    <t>Index densidade dos domicilios por área</t>
  </si>
  <si>
    <t>PEA sem Renda</t>
  </si>
  <si>
    <t>Index PEA sem renda fixa e informais</t>
  </si>
  <si>
    <t>PEA sem renda fixa, desempregados e informais</t>
  </si>
  <si>
    <t>Index PEA sem renda</t>
  </si>
  <si>
    <t>Index Renda</t>
  </si>
  <si>
    <t>Empregos formais</t>
  </si>
  <si>
    <t>Percentual de no setor Terciário</t>
  </si>
  <si>
    <t>Razão Empregos / População</t>
  </si>
  <si>
    <t>Index empregos formais</t>
  </si>
  <si>
    <t>Index de domicílios</t>
  </si>
  <si>
    <t>Index empregos setor terciário Inversamente proporcional</t>
  </si>
  <si>
    <t>Percentual  de popalação ocupada</t>
  </si>
  <si>
    <t>Percentual  de população Sem trabalho + Faz Bico</t>
  </si>
  <si>
    <t>Index pop ocupada Inversamente proporcional</t>
  </si>
  <si>
    <t>Index pop no setor informal</t>
  </si>
  <si>
    <t>Index empregos / pop Inversamente proporcional (40%)</t>
  </si>
  <si>
    <t>Percentual de empregos no distrito em setores com maior proporção essencial</t>
  </si>
  <si>
    <t>Agrícola, industria, const civil, transporte de carga, transporte público, Serviços de saúde e adm pública</t>
  </si>
  <si>
    <t>Percentual de empregos com Menor estabilidade de renda</t>
  </si>
  <si>
    <t>Index empregos em setores essenciais</t>
  </si>
  <si>
    <t>Index empregos sem estabalidade de renda</t>
  </si>
  <si>
    <t>Empregos Sem Endereço Fixo(*)</t>
  </si>
  <si>
    <t>(*)  Foi atribuida como  zona de emprego da pessoa sem endereço fixo de trabalho, a zona de residência</t>
  </si>
  <si>
    <t>Index empregos sem endereço fixo</t>
  </si>
  <si>
    <t>Trabalho Externo(*)</t>
  </si>
  <si>
    <t>(*) Trabalho externo refere-se a atividade desenvolvida na rua ou visitando clientes.</t>
  </si>
  <si>
    <t>Trabalho Na Residência</t>
  </si>
  <si>
    <t>Index trabalho na residencia Inversamente proporcional (4,6%)</t>
  </si>
  <si>
    <t>Viagens por moradores ponderado (Viagens Atraidas/Empregos) / (Viagens produzidas/Pop)</t>
  </si>
  <si>
    <t>Percentual de viagens em coletivo das viagens por meio Motorizado</t>
  </si>
  <si>
    <t>Total de viagens Produzidas</t>
  </si>
  <si>
    <t>Percentual de Viagens em transportes com maior aglomeração e confinamento do total</t>
  </si>
  <si>
    <t>Percentual de Viagens em transportes com baixa aglomeração e  médio confinamento do total</t>
  </si>
  <si>
    <t>Percentual de Viagens em transportes sem confinamento do total</t>
  </si>
  <si>
    <t>Percentual de viagens por motivo de trabalho</t>
  </si>
  <si>
    <t>Percentual de viagens por motivo de educação</t>
  </si>
  <si>
    <t>Percentual de viagens por motivo de saúde</t>
  </si>
  <si>
    <t>Percentual de viagens por outros motivos (*)</t>
  </si>
  <si>
    <t>(*) Lazer, compras, procurar emprego, assuntos pessoais, refeição</t>
  </si>
  <si>
    <t>Viagens a Pé de Pequena Distância no total de viagens produzidas</t>
  </si>
  <si>
    <t>Tempo médio em minutos das viagens em Coletivo</t>
  </si>
  <si>
    <t>Tempo médio em minutos das viagens em Individual</t>
  </si>
  <si>
    <t>Tempo médio em minutos das viagens em A pé</t>
  </si>
  <si>
    <t>Tempo médio em minutos das viagens em Bicicleta</t>
  </si>
  <si>
    <t>Pecentual de viagens locais do total de viagens com origem no distrito</t>
  </si>
  <si>
    <t>Pecentual de viagens de até 2 km do total de viagens com origem no distrito</t>
  </si>
  <si>
    <t>Pecentual de viagens de até 5 km do total de viagens com origem no distrito</t>
  </si>
  <si>
    <t>Pecentual de viagens com mais de 2 km do total de viagens com origem no distrito</t>
  </si>
  <si>
    <t>Pecentual de viagens com mais de 5 km do total de viagens com origem no distrito</t>
  </si>
  <si>
    <t>Pecentual de viagens com mais de 10 km do total de viagens com origem no distrito</t>
  </si>
  <si>
    <t>Pecentual de viagens com mais de 20 km do total de viagens com origem no distrito</t>
  </si>
  <si>
    <t>Pecentual de viagens com mais de 30 km do total de viagens com origem no distrito</t>
  </si>
  <si>
    <t xml:space="preserve">Index </t>
  </si>
  <si>
    <t>Index Inversamente proporcional</t>
  </si>
  <si>
    <t>Index coletivas</t>
  </si>
  <si>
    <t>Idx_total_viagens</t>
  </si>
  <si>
    <t>Idx_baixo_confinamento</t>
  </si>
  <si>
    <t>Idx_sem_confinamento</t>
  </si>
  <si>
    <t>Index_viagens_por_educacao</t>
  </si>
  <si>
    <t>Idx_coletivas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</si>
</sst>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##\ ###\ ###\ ##0_ ;\-###\ ###\ ###\ ##0_ ;&quot;- &quot;"/>
    <numFmt numFmtId="165" formatCode="0.0%"/>
    <numFmt numFmtId="166" formatCode="_(* #,##0_);_(* \(#,##0\);_(* \-??_);_(@_)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26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164" fontId="5" fillId="0" borderId="0" xfId="0" applyNumberFormat="1" applyFont="1" applyFill="1" applyBorder="1"/>
    <xf numFmtId="164" fontId="5" fillId="0" borderId="2" xfId="0" applyNumberFormat="1" applyFon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2" fontId="7" fillId="0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9" fillId="0" borderId="3" xfId="1" applyNumberFormat="1" applyFont="1" applyBorder="1" applyAlignment="1">
      <alignment horizontal="center" vertical="center"/>
    </xf>
    <xf numFmtId="165" fontId="7" fillId="0" borderId="3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/>
    </xf>
    <xf numFmtId="2" fontId="8" fillId="0" borderId="3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1" fontId="5" fillId="0" borderId="3" xfId="0" applyNumberFormat="1" applyFont="1" applyFill="1" applyBorder="1" applyAlignment="1">
      <alignment horizontal="left" vertical="center"/>
    </xf>
    <xf numFmtId="1" fontId="5" fillId="0" borderId="3" xfId="0" applyNumberFormat="1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Border="1"/>
    <xf numFmtId="0" fontId="6" fillId="0" borderId="0" xfId="0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/>
    </xf>
    <xf numFmtId="167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 wrapText="1"/>
    </xf>
    <xf numFmtId="165" fontId="0" fillId="0" borderId="3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3" fontId="6" fillId="2" borderId="0" xfId="2" applyNumberFormat="1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3" xfId="0" applyNumberFormat="1" applyFont="1" applyBorder="1" applyAlignment="1">
      <alignment horizontal="center"/>
    </xf>
    <xf numFmtId="10" fontId="0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wrapText="1"/>
    </xf>
    <xf numFmtId="0" fontId="9" fillId="0" borderId="0" xfId="0" applyFont="1"/>
    <xf numFmtId="167" fontId="0" fillId="0" borderId="3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66" fontId="9" fillId="0" borderId="2" xfId="0" applyNumberFormat="1" applyFont="1" applyBorder="1" applyAlignment="1">
      <alignment horizontal="center" vertical="center" wrapText="1"/>
    </xf>
    <xf numFmtId="166" fontId="9" fillId="0" borderId="0" xfId="1" applyNumberFormat="1" applyFont="1" applyAlignment="1">
      <alignment horizontal="center" vertical="center" wrapText="1"/>
    </xf>
    <xf numFmtId="165" fontId="6" fillId="0" borderId="0" xfId="1" applyNumberFormat="1" applyFont="1" applyAlignment="1">
      <alignment horizontal="center" wrapText="1"/>
    </xf>
    <xf numFmtId="0" fontId="7" fillId="3" borderId="3" xfId="0" applyFont="1" applyFill="1" applyBorder="1" applyAlignment="1">
      <alignment horizontal="center" vertical="center" wrapText="1"/>
    </xf>
    <xf numFmtId="165" fontId="7" fillId="3" borderId="3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 wrapText="1"/>
    </xf>
    <xf numFmtId="1" fontId="6" fillId="0" borderId="0" xfId="2" applyNumberFormat="1" applyFont="1" applyAlignment="1">
      <alignment horizontal="left"/>
    </xf>
    <xf numFmtId="166" fontId="9" fillId="0" borderId="1" xfId="1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2" fontId="7" fillId="0" borderId="3" xfId="0" applyNumberFormat="1" applyFont="1" applyBorder="1" applyAlignment="1">
      <alignment horizontal="center"/>
    </xf>
    <xf numFmtId="165" fontId="7" fillId="0" borderId="0" xfId="1" applyNumberFormat="1" applyFont="1" applyAlignment="1">
      <alignment horizontal="center" vertical="center"/>
    </xf>
    <xf numFmtId="165" fontId="0" fillId="0" borderId="0" xfId="0" applyNumberFormat="1"/>
    <xf numFmtId="165" fontId="7" fillId="0" borderId="0" xfId="1" applyNumberFormat="1" applyFont="1" applyAlignment="1">
      <alignment horizontal="center" vertical="center" wrapText="1"/>
    </xf>
    <xf numFmtId="10" fontId="7" fillId="0" borderId="3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11" fillId="6" borderId="2" xfId="0" applyFont="1" applyFill="1" applyBorder="1" applyAlignment="1">
      <alignment horizontal="center" vertical="center" wrapText="1"/>
    </xf>
    <xf numFmtId="3" fontId="0" fillId="0" borderId="3" xfId="0" applyNumberFormat="1" applyFont="1" applyBorder="1" applyAlignment="1">
      <alignment horizontal="center" vertical="center"/>
    </xf>
    <xf numFmtId="166" fontId="10" fillId="0" borderId="5" xfId="1" applyNumberFormat="1" applyFont="1" applyFill="1" applyBorder="1" applyAlignment="1" applyProtection="1">
      <alignment horizontal="center" wrapText="1"/>
    </xf>
    <xf numFmtId="166" fontId="10" fillId="0" borderId="5" xfId="1" applyNumberFormat="1" applyFont="1" applyFill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1"/>
  <sheetViews>
    <sheetView workbookViewId="0">
      <selection activeCell="B103" sqref="B103"/>
    </sheetView>
  </sheetViews>
  <sheetFormatPr defaultRowHeight="15" x14ac:dyDescent="0.25"/>
  <cols>
    <col min="1" max="1" width="25.42578125" customWidth="1"/>
    <col min="2" max="2" width="9.5703125" bestFit="1" customWidth="1"/>
    <col min="3" max="3" width="9.140625" style="19"/>
    <col min="4" max="4" width="11.42578125" style="64"/>
    <col min="5" max="5" width="9.140625" style="19"/>
    <col min="6" max="6" width="15.42578125" customWidth="1"/>
    <col min="7" max="7" width="12.7109375" style="19" customWidth="1"/>
    <col min="8" max="8" width="28.7109375" customWidth="1"/>
    <col min="9" max="9" width="9.140625" style="19"/>
    <col min="10" max="10" width="15.28515625" customWidth="1"/>
    <col min="11" max="11" width="9.140625" style="18"/>
    <col min="12" max="12" width="13.140625" style="25" customWidth="1"/>
    <col min="13" max="13" width="9.140625" style="22"/>
    <col min="14" max="14" width="11.42578125" style="16" customWidth="1"/>
    <col min="17" max="17" width="25.28515625" customWidth="1"/>
    <col min="18" max="18" width="13.5703125" style="19" customWidth="1"/>
  </cols>
  <sheetData>
    <row r="1" spans="1:18" ht="75" x14ac:dyDescent="0.25">
      <c r="A1" s="1" t="s">
        <v>0</v>
      </c>
      <c r="B1" s="8" t="s">
        <v>97</v>
      </c>
      <c r="C1" s="18" t="s">
        <v>98</v>
      </c>
      <c r="D1" s="66" t="s">
        <v>182</v>
      </c>
      <c r="E1" s="18" t="s">
        <v>98</v>
      </c>
      <c r="F1" s="13" t="s">
        <v>99</v>
      </c>
      <c r="G1" s="18" t="s">
        <v>100</v>
      </c>
      <c r="H1" s="14" t="s">
        <v>101</v>
      </c>
      <c r="I1" s="18" t="s">
        <v>102</v>
      </c>
      <c r="J1" s="20" t="s">
        <v>103</v>
      </c>
      <c r="K1" s="18" t="s">
        <v>104</v>
      </c>
      <c r="L1" s="23" t="s">
        <v>106</v>
      </c>
      <c r="M1" s="18" t="s">
        <v>107</v>
      </c>
      <c r="N1" s="26" t="s">
        <v>108</v>
      </c>
      <c r="O1" s="26" t="s">
        <v>109</v>
      </c>
      <c r="Q1" s="28" t="s">
        <v>0</v>
      </c>
      <c r="R1" s="29" t="s">
        <v>110</v>
      </c>
    </row>
    <row r="2" spans="1:18" x14ac:dyDescent="0.25">
      <c r="A2" s="2" t="s">
        <v>1</v>
      </c>
      <c r="B2" s="9">
        <v>80617.694529283501</v>
      </c>
      <c r="C2" s="41">
        <f>(B2*100)/(LARGE(B$2:B$97,1))</f>
        <v>21.527691625198685</v>
      </c>
      <c r="D2" s="65">
        <v>11635.130968234498</v>
      </c>
      <c r="E2" s="41">
        <f>(D2*100)/(LARGE(D$2:D$97,1))</f>
        <v>44.38503012311606</v>
      </c>
      <c r="F2" s="11">
        <v>23.08</v>
      </c>
      <c r="G2" s="41">
        <f>(F2*100)/(LARGE(F$2:F$97,1))</f>
        <v>81.039325842696627</v>
      </c>
      <c r="H2" s="15">
        <v>4083.61</v>
      </c>
      <c r="I2" s="41">
        <f>(H2*100)/(LARGE(H$2:H$97,1))</f>
        <v>91.449628478396207</v>
      </c>
      <c r="J2" s="21">
        <v>1.4607104309735837E-3</v>
      </c>
      <c r="K2" s="41">
        <f>(J2*100)/(LARGE(J$2:J$97,1))</f>
        <v>0.34643996620148659</v>
      </c>
      <c r="L2" s="25">
        <v>4.4011317195850359E-4</v>
      </c>
      <c r="M2" s="41">
        <f>(L2*100)/(LARGE(L$2:L$97,1))</f>
        <v>0.38293216630196936</v>
      </c>
      <c r="N2" s="27">
        <v>0.48721616101732912</v>
      </c>
      <c r="O2" s="27">
        <v>0.51278383898267088</v>
      </c>
      <c r="Q2" s="30" t="s">
        <v>1</v>
      </c>
      <c r="R2" s="31">
        <f>(C2+E2+G2+I2+K2+M2)/5</f>
        <v>47.826209640382203</v>
      </c>
    </row>
    <row r="3" spans="1:18" x14ac:dyDescent="0.25">
      <c r="A3" s="2" t="s">
        <v>2</v>
      </c>
      <c r="B3" s="9">
        <v>40117.130699358197</v>
      </c>
      <c r="C3" s="41">
        <f t="shared" ref="C3:C66" si="0">(B3*100)/(LARGE(B$2:B$97,1))</f>
        <v>10.712650909036732</v>
      </c>
      <c r="D3" s="65">
        <v>5521.0504834934227</v>
      </c>
      <c r="E3" s="41">
        <f t="shared" ref="E3:G66" si="1">(D3*100)/(LARGE(D$2:D$97,1))</f>
        <v>21.061386647913601</v>
      </c>
      <c r="F3" s="11">
        <v>28.48</v>
      </c>
      <c r="G3" s="41">
        <f t="shared" si="1"/>
        <v>100</v>
      </c>
      <c r="H3" s="15">
        <v>2657.59</v>
      </c>
      <c r="I3" s="41">
        <f t="shared" ref="I3" si="2">(H3*100)/(LARGE(H$2:H$97,1))</f>
        <v>59.514894455616719</v>
      </c>
      <c r="J3" s="21">
        <v>0</v>
      </c>
      <c r="K3" s="41">
        <f t="shared" ref="K3" si="3">(J3*100)/(LARGE(J$2:J$97,1))</f>
        <v>0</v>
      </c>
      <c r="L3" s="25">
        <v>7.5447972335743478E-4</v>
      </c>
      <c r="M3" s="41">
        <f t="shared" ref="M3" si="4">(L3*100)/(LARGE(L$2:L$97,1))</f>
        <v>0.65645514223194745</v>
      </c>
      <c r="N3" s="27">
        <v>0.48293812649142021</v>
      </c>
      <c r="O3" s="27">
        <v>0.51706187350857991</v>
      </c>
      <c r="Q3" s="30" t="s">
        <v>2</v>
      </c>
      <c r="R3" s="31">
        <f t="shared" ref="R3:R66" si="5">(C3+E3+G3+I3+K3+M3)/5</f>
        <v>38.389077430959802</v>
      </c>
    </row>
    <row r="4" spans="1:18" x14ac:dyDescent="0.25">
      <c r="A4" s="3" t="s">
        <v>3</v>
      </c>
      <c r="B4" s="9">
        <v>108277.30076484727</v>
      </c>
      <c r="C4" s="41">
        <f t="shared" si="0"/>
        <v>28.913755900422402</v>
      </c>
      <c r="D4" s="65">
        <v>2420.6047114358153</v>
      </c>
      <c r="E4" s="41">
        <f t="shared" si="1"/>
        <v>9.2339839857890258</v>
      </c>
      <c r="F4" s="11">
        <v>8.58</v>
      </c>
      <c r="G4" s="41">
        <f t="shared" si="1"/>
        <v>30.126404494382022</v>
      </c>
      <c r="H4" s="15">
        <v>2778.93</v>
      </c>
      <c r="I4" s="41">
        <f t="shared" ref="I4" si="6">(H4*100)/(LARGE(H$2:H$97,1))</f>
        <v>62.232220037532862</v>
      </c>
      <c r="J4" s="21">
        <v>4.8039988479600296E-2</v>
      </c>
      <c r="K4" s="41">
        <f t="shared" ref="K4" si="7">(J4*100)/(LARGE(J$2:J$97,1))</f>
        <v>11.393751719907801</v>
      </c>
      <c r="L4" s="25">
        <v>0</v>
      </c>
      <c r="M4" s="41">
        <f t="shared" ref="M4" si="8">(L4*100)/(LARGE(L$2:L$97,1))</f>
        <v>0</v>
      </c>
      <c r="N4" s="27">
        <v>0.49877867247530439</v>
      </c>
      <c r="O4" s="27">
        <v>0.5012213275246955</v>
      </c>
      <c r="Q4" s="32" t="s">
        <v>3</v>
      </c>
      <c r="R4" s="31">
        <f t="shared" si="5"/>
        <v>28.380023227606824</v>
      </c>
    </row>
    <row r="5" spans="1:18" x14ac:dyDescent="0.25">
      <c r="A5" s="3" t="s">
        <v>4</v>
      </c>
      <c r="B5" s="9">
        <v>81265.275353892808</v>
      </c>
      <c r="C5" s="41">
        <f t="shared" si="0"/>
        <v>21.700617933448758</v>
      </c>
      <c r="D5" s="65">
        <v>12616.024179164044</v>
      </c>
      <c r="E5" s="41">
        <f t="shared" si="1"/>
        <v>48.126885271419063</v>
      </c>
      <c r="F5" s="11">
        <v>19.03</v>
      </c>
      <c r="G5" s="41">
        <f t="shared" si="1"/>
        <v>66.818820224719104</v>
      </c>
      <c r="H5" s="15">
        <v>3543.49</v>
      </c>
      <c r="I5" s="41">
        <f t="shared" ref="I5" si="9">(H5*100)/(LARGE(H$2:H$97,1))</f>
        <v>79.354013732190921</v>
      </c>
      <c r="J5" s="21">
        <v>1.6937167758097189E-2</v>
      </c>
      <c r="K5" s="41">
        <f t="shared" ref="K5" si="10">(J5*100)/(LARGE(J$2:J$97,1))</f>
        <v>4.0170260314723629</v>
      </c>
      <c r="L5" s="25">
        <v>9.430996541967935E-4</v>
      </c>
      <c r="M5" s="41">
        <f t="shared" ref="M5" si="11">(L5*100)/(LARGE(L$2:L$97,1))</f>
        <v>0.8205689277899344</v>
      </c>
      <c r="N5" s="27">
        <v>0.43706358367587883</v>
      </c>
      <c r="O5" s="27">
        <v>0.56293641632412128</v>
      </c>
      <c r="Q5" s="32" t="s">
        <v>4</v>
      </c>
      <c r="R5" s="31">
        <f t="shared" si="5"/>
        <v>44.167586424208032</v>
      </c>
    </row>
    <row r="6" spans="1:18" x14ac:dyDescent="0.25">
      <c r="A6" s="4" t="s">
        <v>5</v>
      </c>
      <c r="B6" s="9">
        <v>95587.431264351078</v>
      </c>
      <c r="C6" s="41">
        <f t="shared" si="0"/>
        <v>25.525125166614146</v>
      </c>
      <c r="D6" s="65">
        <v>15529.676514258785</v>
      </c>
      <c r="E6" s="41">
        <f t="shared" si="1"/>
        <v>59.241719046349132</v>
      </c>
      <c r="F6" s="11">
        <v>17.829999999999998</v>
      </c>
      <c r="G6" s="41">
        <f t="shared" si="1"/>
        <v>62.605337078651679</v>
      </c>
      <c r="H6" s="15">
        <v>3499.82</v>
      </c>
      <c r="I6" s="41">
        <f t="shared" ref="I6" si="12">(H6*100)/(LARGE(H$2:H$97,1))</f>
        <v>78.376054212145775</v>
      </c>
      <c r="J6" s="21">
        <v>0.10081735767635444</v>
      </c>
      <c r="K6" s="41">
        <f t="shared" ref="K6" si="13">(J6*100)/(LARGE(J$2:J$97,1))</f>
        <v>23.911078640439353</v>
      </c>
      <c r="L6" s="25">
        <v>1.1317195850361521E-3</v>
      </c>
      <c r="M6" s="41">
        <f t="shared" ref="M6" si="14">(L6*100)/(LARGE(L$2:L$97,1))</f>
        <v>0.98468271334792112</v>
      </c>
      <c r="N6" s="27">
        <v>0.41311970810307036</v>
      </c>
      <c r="O6" s="27">
        <v>0.5868802918969297</v>
      </c>
      <c r="Q6" s="33" t="s">
        <v>5</v>
      </c>
      <c r="R6" s="31">
        <f t="shared" si="5"/>
        <v>50.128799371509601</v>
      </c>
    </row>
    <row r="7" spans="1:18" x14ac:dyDescent="0.25">
      <c r="A7" s="5" t="s">
        <v>6</v>
      </c>
      <c r="B7" s="9">
        <v>15306.294908267522</v>
      </c>
      <c r="C7" s="41">
        <f t="shared" si="0"/>
        <v>4.0873061259503194</v>
      </c>
      <c r="D7" s="65">
        <v>2661.7044684233974</v>
      </c>
      <c r="E7" s="41">
        <f t="shared" si="1"/>
        <v>10.153717507120724</v>
      </c>
      <c r="F7" s="11">
        <v>20.22</v>
      </c>
      <c r="G7" s="41">
        <f t="shared" si="1"/>
        <v>70.997191011235955</v>
      </c>
      <c r="H7" s="15">
        <v>3730.57</v>
      </c>
      <c r="I7" s="41">
        <f t="shared" ref="I7" si="15">(H7*100)/(LARGE(H$2:H$97,1))</f>
        <v>83.543541257037404</v>
      </c>
      <c r="J7" s="21">
        <v>1.7963327967140463E-2</v>
      </c>
      <c r="K7" s="41">
        <f t="shared" ref="K7" si="16">(J7*100)/(LARGE(J$2:J$97,1))</f>
        <v>4.2604027477605557</v>
      </c>
      <c r="L7" s="25">
        <v>6.2747563659226652E-2</v>
      </c>
      <c r="M7" s="41">
        <f t="shared" ref="M7" si="17">(L7*100)/(LARGE(L$2:L$97,1))</f>
        <v>54.595185995623631</v>
      </c>
      <c r="N7" s="27">
        <v>0.43435648998389997</v>
      </c>
      <c r="O7" s="27">
        <v>0.56564351001610014</v>
      </c>
      <c r="Q7" s="34" t="s">
        <v>6</v>
      </c>
      <c r="R7" s="31">
        <f t="shared" si="5"/>
        <v>45.527468928945723</v>
      </c>
    </row>
    <row r="8" spans="1:18" x14ac:dyDescent="0.25">
      <c r="A8" s="2" t="s">
        <v>7</v>
      </c>
      <c r="B8" s="9">
        <v>73242.783281550481</v>
      </c>
      <c r="C8" s="41">
        <f t="shared" si="0"/>
        <v>19.558337179733414</v>
      </c>
      <c r="D8" s="65">
        <v>26214.08825444242</v>
      </c>
      <c r="E8" s="41">
        <f t="shared" si="1"/>
        <v>100</v>
      </c>
      <c r="F8" s="11">
        <v>19.86</v>
      </c>
      <c r="G8" s="41">
        <f t="shared" si="1"/>
        <v>69.733146067415731</v>
      </c>
      <c r="H8" s="15">
        <v>3029.35</v>
      </c>
      <c r="I8" s="41">
        <f t="shared" ref="I8" si="18">(H8*100)/(LARGE(H$2:H$97,1))</f>
        <v>67.84020316118081</v>
      </c>
      <c r="J8" s="21">
        <v>0</v>
      </c>
      <c r="K8" s="41">
        <f t="shared" ref="K8" si="19">(J8*100)/(LARGE(J$2:J$97,1))</f>
        <v>0</v>
      </c>
      <c r="L8" s="25">
        <v>5.7151839044325685E-2</v>
      </c>
      <c r="M8" s="41">
        <f t="shared" ref="M8" si="20">(L8*100)/(LARGE(L$2:L$97,1))</f>
        <v>49.726477024070022</v>
      </c>
      <c r="N8" s="27">
        <v>0.49240796731958825</v>
      </c>
      <c r="O8" s="27">
        <v>0.50759203268041175</v>
      </c>
      <c r="Q8" s="30" t="s">
        <v>7</v>
      </c>
      <c r="R8" s="31">
        <f t="shared" si="5"/>
        <v>61.371632686479984</v>
      </c>
    </row>
    <row r="9" spans="1:18" x14ac:dyDescent="0.25">
      <c r="A9" s="2" t="s">
        <v>8</v>
      </c>
      <c r="B9" s="9">
        <v>49150.935386547353</v>
      </c>
      <c r="C9" s="41">
        <f t="shared" si="0"/>
        <v>13.12498684401489</v>
      </c>
      <c r="D9" s="65">
        <v>7888.5165013897749</v>
      </c>
      <c r="E9" s="41">
        <f t="shared" si="1"/>
        <v>30.092660194095945</v>
      </c>
      <c r="F9" s="11">
        <v>17.760000000000002</v>
      </c>
      <c r="G9" s="41">
        <f t="shared" si="1"/>
        <v>62.359550561797761</v>
      </c>
      <c r="H9" s="15">
        <v>3986.38</v>
      </c>
      <c r="I9" s="41">
        <f t="shared" ref="I9" si="21">(H9*100)/(LARGE(H$2:H$97,1))</f>
        <v>89.2722297118748</v>
      </c>
      <c r="J9" s="21">
        <v>4.8027161143678214E-2</v>
      </c>
      <c r="K9" s="41">
        <f t="shared" ref="K9" si="22">(J9*100)/(LARGE(J$2:J$97,1))</f>
        <v>11.390709431902545</v>
      </c>
      <c r="L9" s="25">
        <v>1.6912920465262497E-2</v>
      </c>
      <c r="M9" s="41">
        <f t="shared" ref="M9" si="23">(L9*100)/(LARGE(L$2:L$97,1))</f>
        <v>14.715536105032823</v>
      </c>
      <c r="N9" s="27">
        <v>0.4650380826438224</v>
      </c>
      <c r="O9" s="27">
        <v>0.53496191735617771</v>
      </c>
      <c r="Q9" s="30" t="s">
        <v>8</v>
      </c>
      <c r="R9" s="31">
        <f t="shared" si="5"/>
        <v>44.191134569743753</v>
      </c>
    </row>
    <row r="10" spans="1:18" x14ac:dyDescent="0.25">
      <c r="A10" s="2" t="s">
        <v>9</v>
      </c>
      <c r="B10" s="9">
        <v>41427.530971342028</v>
      </c>
      <c r="C10" s="41">
        <f t="shared" si="0"/>
        <v>11.062572760877801</v>
      </c>
      <c r="D10" s="65">
        <v>8871.9889632408958</v>
      </c>
      <c r="E10" s="41">
        <f t="shared" si="1"/>
        <v>33.844354520845819</v>
      </c>
      <c r="F10" s="11">
        <v>14.95</v>
      </c>
      <c r="G10" s="41">
        <f t="shared" si="1"/>
        <v>52.492977528089888</v>
      </c>
      <c r="H10" s="15">
        <v>3165.44</v>
      </c>
      <c r="I10" s="41">
        <f t="shared" ref="I10" si="24">(H10*100)/(LARGE(H$2:H$97,1))</f>
        <v>70.887844816389048</v>
      </c>
      <c r="J10" s="21">
        <v>3.63887687974856E-2</v>
      </c>
      <c r="K10" s="41">
        <f t="shared" ref="K10" si="25">(J10*100)/(LARGE(J$2:J$97,1))</f>
        <v>8.6304058388302192</v>
      </c>
      <c r="L10" s="25">
        <v>4.6651996227601383E-2</v>
      </c>
      <c r="M10" s="41">
        <f t="shared" ref="M10" si="26">(L10*100)/(LARGE(L$2:L$97,1))</f>
        <v>40.590809628008749</v>
      </c>
      <c r="N10" s="27">
        <v>0.49470439661799059</v>
      </c>
      <c r="O10" s="27">
        <v>0.50529560338200941</v>
      </c>
      <c r="Q10" s="30" t="s">
        <v>9</v>
      </c>
      <c r="R10" s="31">
        <f t="shared" si="5"/>
        <v>43.501793018608303</v>
      </c>
    </row>
    <row r="11" spans="1:18" x14ac:dyDescent="0.25">
      <c r="A11" s="6" t="s">
        <v>10</v>
      </c>
      <c r="B11" s="9">
        <v>32656.119829639287</v>
      </c>
      <c r="C11" s="41">
        <f t="shared" si="0"/>
        <v>8.7203049091493092</v>
      </c>
      <c r="D11" s="65">
        <v>8857.6839651001101</v>
      </c>
      <c r="E11" s="41">
        <f t="shared" si="1"/>
        <v>33.78978463460016</v>
      </c>
      <c r="F11" s="11">
        <v>13.43</v>
      </c>
      <c r="G11" s="41">
        <f t="shared" si="1"/>
        <v>47.155898876404493</v>
      </c>
      <c r="H11" s="15">
        <v>3576.38</v>
      </c>
      <c r="I11" s="41">
        <f t="shared" ref="I11" si="27">(H11*100)/(LARGE(H$2:H$97,1))</f>
        <v>80.090562589857171</v>
      </c>
      <c r="J11" s="21">
        <v>0</v>
      </c>
      <c r="K11" s="41">
        <f t="shared" ref="K11" si="28">(J11*100)/(LARGE(J$2:J$97,1))</f>
        <v>0</v>
      </c>
      <c r="L11" s="25">
        <v>4.6086136435083309E-2</v>
      </c>
      <c r="M11" s="41">
        <f t="shared" ref="M11" si="29">(L11*100)/(LARGE(L$2:L$97,1))</f>
        <v>40.098468271334795</v>
      </c>
      <c r="N11" s="27">
        <v>0.44464293316651898</v>
      </c>
      <c r="O11" s="27">
        <v>0.55535706683348085</v>
      </c>
      <c r="Q11" s="35" t="s">
        <v>10</v>
      </c>
      <c r="R11" s="31">
        <f t="shared" si="5"/>
        <v>41.971003856269192</v>
      </c>
    </row>
    <row r="12" spans="1:18" x14ac:dyDescent="0.25">
      <c r="A12" s="2" t="s">
        <v>11</v>
      </c>
      <c r="B12" s="9">
        <v>272203.23772406136</v>
      </c>
      <c r="C12" s="41">
        <f t="shared" si="0"/>
        <v>72.687607792799071</v>
      </c>
      <c r="D12" s="65">
        <v>13207.129061210477</v>
      </c>
      <c r="E12" s="41">
        <f t="shared" si="1"/>
        <v>50.381798264421064</v>
      </c>
      <c r="F12" s="11">
        <v>11.31</v>
      </c>
      <c r="G12" s="41">
        <f t="shared" si="1"/>
        <v>39.712078651685395</v>
      </c>
      <c r="H12" s="15">
        <v>3623.22</v>
      </c>
      <c r="I12" s="41">
        <f t="shared" ref="I12" si="30">(H12*100)/(LARGE(H$2:H$97,1))</f>
        <v>81.139512072772547</v>
      </c>
      <c r="J12" s="21">
        <v>0.33053122876377089</v>
      </c>
      <c r="K12" s="41">
        <f t="shared" ref="K12" si="31">(J12*100)/(LARGE(J$2:J$97,1))</f>
        <v>78.392832209142682</v>
      </c>
      <c r="L12" s="25">
        <v>1.1945928953159383E-3</v>
      </c>
      <c r="M12" s="41">
        <f t="shared" ref="M12" si="32">(L12*100)/(LARGE(L$2:L$97,1))</f>
        <v>1.0393873085339169</v>
      </c>
      <c r="N12" s="27">
        <v>0.47483526186829861</v>
      </c>
      <c r="O12" s="27">
        <v>0.52516473813170161</v>
      </c>
      <c r="Q12" s="30" t="s">
        <v>11</v>
      </c>
      <c r="R12" s="31">
        <f t="shared" si="5"/>
        <v>64.670643259870928</v>
      </c>
    </row>
    <row r="13" spans="1:18" x14ac:dyDescent="0.25">
      <c r="A13" s="2" t="s">
        <v>12</v>
      </c>
      <c r="B13" s="9">
        <v>53516.533972106081</v>
      </c>
      <c r="C13" s="41">
        <f t="shared" si="0"/>
        <v>14.290751514637842</v>
      </c>
      <c r="D13" s="65">
        <v>4179.388142040506</v>
      </c>
      <c r="E13" s="41">
        <f t="shared" si="1"/>
        <v>15.94329011741325</v>
      </c>
      <c r="F13" s="11">
        <v>22.61</v>
      </c>
      <c r="G13" s="41">
        <f t="shared" si="1"/>
        <v>79.389044943820224</v>
      </c>
      <c r="H13" s="15">
        <v>3575.26</v>
      </c>
      <c r="I13" s="41">
        <f t="shared" ref="I13" si="33">(H13*100)/(LARGE(H$2:H$97,1))</f>
        <v>80.065480962597022</v>
      </c>
      <c r="J13" s="21">
        <v>1.8717718718379722E-2</v>
      </c>
      <c r="K13" s="41">
        <f t="shared" ref="K13" si="34">(J13*100)/(LARGE(J$2:J$97,1))</f>
        <v>4.4393232927366393</v>
      </c>
      <c r="L13" s="25">
        <v>2.2634391700723042E-3</v>
      </c>
      <c r="M13" s="41">
        <f t="shared" ref="M13" si="35">(L13*100)/(LARGE(L$2:L$97,1))</f>
        <v>1.9693654266958422</v>
      </c>
      <c r="N13" s="27">
        <v>0.43992051539352667</v>
      </c>
      <c r="O13" s="27">
        <v>0.56007948460647328</v>
      </c>
      <c r="Q13" s="30" t="s">
        <v>12</v>
      </c>
      <c r="R13" s="31">
        <f t="shared" si="5"/>
        <v>39.219451251580168</v>
      </c>
    </row>
    <row r="14" spans="1:18" x14ac:dyDescent="0.25">
      <c r="A14" s="2" t="s">
        <v>13</v>
      </c>
      <c r="B14" s="9">
        <v>133830.818566445</v>
      </c>
      <c r="C14" s="41">
        <f t="shared" si="0"/>
        <v>35.737422272722348</v>
      </c>
      <c r="D14" s="65">
        <v>10714.784900079789</v>
      </c>
      <c r="E14" s="41">
        <f t="shared" si="1"/>
        <v>40.874146741548365</v>
      </c>
      <c r="F14" s="11">
        <v>13.05</v>
      </c>
      <c r="G14" s="41">
        <f t="shared" si="1"/>
        <v>45.821629213483142</v>
      </c>
      <c r="H14" s="15">
        <v>3689.69</v>
      </c>
      <c r="I14" s="41">
        <f t="shared" ref="I14" si="36">(H14*100)/(LARGE(H$2:H$97,1))</f>
        <v>82.628061862042088</v>
      </c>
      <c r="J14" s="21">
        <v>0.28056199253749042</v>
      </c>
      <c r="K14" s="41">
        <f t="shared" ref="K14" si="37">(J14*100)/(LARGE(J$2:J$97,1))</f>
        <v>66.541516477927928</v>
      </c>
      <c r="L14" s="25">
        <v>6.2873310279786226E-4</v>
      </c>
      <c r="M14" s="41">
        <f t="shared" ref="M14" si="38">(L14*100)/(LARGE(L$2:L$97,1))</f>
        <v>0.54704595185995619</v>
      </c>
      <c r="N14" s="27">
        <v>0.49728290144674092</v>
      </c>
      <c r="O14" s="27">
        <v>0.50271709855325919</v>
      </c>
      <c r="Q14" s="30" t="s">
        <v>13</v>
      </c>
      <c r="R14" s="31">
        <f t="shared" si="5"/>
        <v>54.429964503916764</v>
      </c>
    </row>
    <row r="15" spans="1:18" x14ac:dyDescent="0.25">
      <c r="A15" s="2" t="s">
        <v>14</v>
      </c>
      <c r="B15" s="9">
        <v>45602.267584067289</v>
      </c>
      <c r="C15" s="41">
        <f t="shared" si="0"/>
        <v>12.177370733456025</v>
      </c>
      <c r="D15" s="65">
        <v>10140.545982194722</v>
      </c>
      <c r="E15" s="41">
        <f t="shared" si="1"/>
        <v>38.683573061047568</v>
      </c>
      <c r="F15" s="11">
        <v>18.97</v>
      </c>
      <c r="G15" s="41">
        <f t="shared" si="1"/>
        <v>66.608146067415731</v>
      </c>
      <c r="H15" s="15">
        <v>3407.43</v>
      </c>
      <c r="I15" s="41">
        <f t="shared" ref="I15" si="39">(H15*100)/(LARGE(H$2:H$97,1))</f>
        <v>76.307043906284292</v>
      </c>
      <c r="J15" s="21">
        <v>0</v>
      </c>
      <c r="K15" s="41">
        <f t="shared" ref="K15" si="40">(J15*100)/(LARGE(J$2:J$97,1))</f>
        <v>0</v>
      </c>
      <c r="L15" s="25">
        <v>7.0418107513360575E-3</v>
      </c>
      <c r="M15" s="41">
        <f t="shared" ref="M15" si="41">(L15*100)/(LARGE(L$2:L$97,1))</f>
        <v>6.1269146608315097</v>
      </c>
      <c r="N15" s="27">
        <v>0.48393561076149355</v>
      </c>
      <c r="O15" s="27">
        <v>0.51606438923850639</v>
      </c>
      <c r="Q15" s="30" t="s">
        <v>14</v>
      </c>
      <c r="R15" s="31">
        <f t="shared" si="5"/>
        <v>39.980609685807025</v>
      </c>
    </row>
    <row r="16" spans="1:18" x14ac:dyDescent="0.25">
      <c r="A16" s="2" t="s">
        <v>15</v>
      </c>
      <c r="B16" s="9">
        <v>62228.234979037465</v>
      </c>
      <c r="C16" s="41">
        <f t="shared" si="0"/>
        <v>16.617074710844214</v>
      </c>
      <c r="D16" s="65">
        <v>7247.7609792983931</v>
      </c>
      <c r="E16" s="41">
        <f t="shared" si="1"/>
        <v>27.648342787852396</v>
      </c>
      <c r="F16" s="11">
        <v>24.56</v>
      </c>
      <c r="G16" s="41">
        <f t="shared" si="1"/>
        <v>86.235955056179776</v>
      </c>
      <c r="H16" s="15">
        <v>3437.61</v>
      </c>
      <c r="I16" s="41">
        <f t="shared" ref="I16" si="42">(H16*100)/(LARGE(H$2:H$97,1))</f>
        <v>76.982904183705003</v>
      </c>
      <c r="J16" s="21">
        <v>0.14897219958645183</v>
      </c>
      <c r="K16" s="41">
        <f t="shared" ref="K16" si="43">(J16*100)/(LARGE(J$2:J$97,1))</f>
        <v>35.332070405831743</v>
      </c>
      <c r="L16" s="25">
        <v>4.3382584093052496E-3</v>
      </c>
      <c r="M16" s="41">
        <f t="shared" ref="M16" si="44">(L16*100)/(LARGE(L$2:L$97,1))</f>
        <v>3.7746170678336979</v>
      </c>
      <c r="N16" s="27">
        <v>0.45988239631719613</v>
      </c>
      <c r="O16" s="27">
        <v>0.54011760368280382</v>
      </c>
      <c r="Q16" s="30" t="s">
        <v>15</v>
      </c>
      <c r="R16" s="31">
        <f t="shared" si="5"/>
        <v>49.318192842449371</v>
      </c>
    </row>
    <row r="17" spans="1:18" x14ac:dyDescent="0.25">
      <c r="A17" s="2" t="s">
        <v>16</v>
      </c>
      <c r="B17" s="9">
        <v>106487.05546940271</v>
      </c>
      <c r="C17" s="41">
        <f t="shared" si="0"/>
        <v>28.43569895673501</v>
      </c>
      <c r="D17" s="65">
        <v>8110.8059594042898</v>
      </c>
      <c r="E17" s="41">
        <f t="shared" si="1"/>
        <v>30.940637266031089</v>
      </c>
      <c r="F17" s="11">
        <v>18.899999999999999</v>
      </c>
      <c r="G17" s="41">
        <f t="shared" si="1"/>
        <v>66.362359550561791</v>
      </c>
      <c r="H17" s="15">
        <v>2845.9</v>
      </c>
      <c r="I17" s="41">
        <f t="shared" ref="I17" si="45">(H17*100)/(LARGE(H$2:H$97,1))</f>
        <v>63.731966981829252</v>
      </c>
      <c r="J17" s="21">
        <v>5.9607041086802308E-2</v>
      </c>
      <c r="K17" s="41">
        <f t="shared" ref="K17" si="46">(J17*100)/(LARGE(J$2:J$97,1))</f>
        <v>14.13713550721941</v>
      </c>
      <c r="L17" s="25">
        <v>1.886199308393587E-4</v>
      </c>
      <c r="M17" s="41">
        <f t="shared" ref="M17" si="47">(L17*100)/(LARGE(L$2:L$97,1))</f>
        <v>0.16411378555798686</v>
      </c>
      <c r="N17" s="27">
        <v>0.41616138928474322</v>
      </c>
      <c r="O17" s="27">
        <v>0.58383861071525667</v>
      </c>
      <c r="Q17" s="30" t="s">
        <v>16</v>
      </c>
      <c r="R17" s="31">
        <f t="shared" si="5"/>
        <v>40.75438240958691</v>
      </c>
    </row>
    <row r="18" spans="1:18" x14ac:dyDescent="0.25">
      <c r="A18" s="6" t="s">
        <v>17</v>
      </c>
      <c r="B18" s="9">
        <v>223750.15293166676</v>
      </c>
      <c r="C18" s="41">
        <f t="shared" si="0"/>
        <v>59.748971011001913</v>
      </c>
      <c r="D18" s="65">
        <v>17858.684071292857</v>
      </c>
      <c r="E18" s="41">
        <f t="shared" si="1"/>
        <v>68.126283462353115</v>
      </c>
      <c r="F18" s="11">
        <v>12.2</v>
      </c>
      <c r="G18" s="41">
        <f t="shared" si="1"/>
        <v>42.837078651685395</v>
      </c>
      <c r="H18" s="15">
        <v>2903.81</v>
      </c>
      <c r="I18" s="41">
        <f t="shared" ref="I18" si="48">(H18*100)/(LARGE(H$2:H$97,1))</f>
        <v>65.028821477039116</v>
      </c>
      <c r="J18" s="21">
        <v>0.30159056910249321</v>
      </c>
      <c r="K18" s="41">
        <f t="shared" ref="K18" si="49">(J18*100)/(LARGE(J$2:J$97,1))</f>
        <v>71.528911104520205</v>
      </c>
      <c r="L18" s="25">
        <v>1.4460861364350834E-3</v>
      </c>
      <c r="M18" s="41">
        <f t="shared" ref="M18" si="50">(L18*100)/(LARGE(L$2:L$97,1))</f>
        <v>1.2582056892778992</v>
      </c>
      <c r="N18" s="27">
        <v>0.44736691018427871</v>
      </c>
      <c r="O18" s="27">
        <v>0.55263308981572135</v>
      </c>
      <c r="Q18" s="35" t="s">
        <v>17</v>
      </c>
      <c r="R18" s="31">
        <f t="shared" si="5"/>
        <v>61.705654279175533</v>
      </c>
    </row>
    <row r="19" spans="1:18" x14ac:dyDescent="0.25">
      <c r="A19" s="2" t="s">
        <v>18</v>
      </c>
      <c r="B19" s="9">
        <v>130278.21682573658</v>
      </c>
      <c r="C19" s="41">
        <f t="shared" si="0"/>
        <v>34.78875566562489</v>
      </c>
      <c r="D19" s="65">
        <v>9983.9028497857489</v>
      </c>
      <c r="E19" s="41">
        <f t="shared" si="1"/>
        <v>38.086019825975853</v>
      </c>
      <c r="F19" s="11">
        <v>15.56</v>
      </c>
      <c r="G19" s="41">
        <f t="shared" si="1"/>
        <v>54.634831460674157</v>
      </c>
      <c r="H19" s="15">
        <v>3729.02</v>
      </c>
      <c r="I19" s="41">
        <f t="shared" ref="I19" si="51">(H19*100)/(LARGE(H$2:H$97,1))</f>
        <v>83.508830076454174</v>
      </c>
      <c r="J19" s="21">
        <v>0.15239236334240802</v>
      </c>
      <c r="K19" s="41">
        <f t="shared" ref="K19" si="52">(J19*100)/(LARGE(J$2:J$97,1))</f>
        <v>36.143238308033467</v>
      </c>
      <c r="L19" s="25">
        <v>0</v>
      </c>
      <c r="M19" s="41">
        <f t="shared" ref="M19" si="53">(L19*100)/(LARGE(L$2:L$97,1))</f>
        <v>0</v>
      </c>
      <c r="N19" s="27">
        <v>0.46997637341442494</v>
      </c>
      <c r="O19" s="27">
        <v>0.53002362658557522</v>
      </c>
      <c r="Q19" s="30" t="s">
        <v>18</v>
      </c>
      <c r="R19" s="31">
        <f t="shared" si="5"/>
        <v>49.432335067352504</v>
      </c>
    </row>
    <row r="20" spans="1:18" x14ac:dyDescent="0.25">
      <c r="A20" s="2" t="s">
        <v>19</v>
      </c>
      <c r="B20" s="9">
        <v>287692.70613482525</v>
      </c>
      <c r="C20" s="41">
        <f t="shared" si="0"/>
        <v>76.823827531308936</v>
      </c>
      <c r="D20" s="65">
        <v>20999.055174254208</v>
      </c>
      <c r="E20" s="41">
        <f t="shared" si="1"/>
        <v>80.105990986337517</v>
      </c>
      <c r="F20" s="11">
        <v>11.4</v>
      </c>
      <c r="G20" s="41">
        <f t="shared" si="1"/>
        <v>40.028089887640448</v>
      </c>
      <c r="H20" s="15">
        <v>2821.09</v>
      </c>
      <c r="I20" s="41">
        <f t="shared" ref="I20" si="54">(H20*100)/(LARGE(H$2:H$97,1))</f>
        <v>63.176364149396917</v>
      </c>
      <c r="J20" s="21">
        <v>0.30756933126796088</v>
      </c>
      <c r="K20" s="41">
        <f t="shared" ref="K20" si="55">(J20*100)/(LARGE(J$2:J$97,1))</f>
        <v>72.946907525036494</v>
      </c>
      <c r="L20" s="25">
        <v>8.8022634391700719E-4</v>
      </c>
      <c r="M20" s="41">
        <f t="shared" ref="M20" si="56">(L20*100)/(LARGE(L$2:L$97,1))</f>
        <v>0.76586433260393871</v>
      </c>
      <c r="N20" s="27">
        <v>0.47785468675436443</v>
      </c>
      <c r="O20" s="27">
        <v>0.52214531324563551</v>
      </c>
      <c r="Q20" s="30" t="s">
        <v>19</v>
      </c>
      <c r="R20" s="31">
        <f t="shared" si="5"/>
        <v>66.769408882464845</v>
      </c>
    </row>
    <row r="21" spans="1:18" x14ac:dyDescent="0.25">
      <c r="A21" s="2" t="s">
        <v>20</v>
      </c>
      <c r="B21" s="9">
        <v>85107.456138402325</v>
      </c>
      <c r="C21" s="41">
        <f t="shared" si="0"/>
        <v>22.726612084982573</v>
      </c>
      <c r="D21" s="65">
        <v>10855.930981047011</v>
      </c>
      <c r="E21" s="41">
        <f t="shared" si="1"/>
        <v>41.412582713828662</v>
      </c>
      <c r="F21" s="11">
        <v>21.97</v>
      </c>
      <c r="G21" s="41">
        <f t="shared" si="1"/>
        <v>77.141853932584269</v>
      </c>
      <c r="H21" s="15">
        <v>3812.77</v>
      </c>
      <c r="I21" s="41">
        <f t="shared" ref="I21" si="57">(H21*100)/(LARGE(H$2:H$97,1))</f>
        <v>85.384353543451681</v>
      </c>
      <c r="J21" s="21">
        <v>3.3666755978028151E-2</v>
      </c>
      <c r="K21" s="41">
        <f t="shared" ref="K21" si="58">(J21*100)/(LARGE(J$2:J$97,1))</f>
        <v>7.9848199587154864</v>
      </c>
      <c r="L21" s="25">
        <v>1.5089594467148696E-3</v>
      </c>
      <c r="M21" s="41">
        <f t="shared" ref="M21" si="59">(L21*100)/(LARGE(L$2:L$97,1))</f>
        <v>1.3129102844638949</v>
      </c>
      <c r="N21" s="27">
        <v>0.46978706272618459</v>
      </c>
      <c r="O21" s="27">
        <v>0.53021293727381524</v>
      </c>
      <c r="Q21" s="30" t="s">
        <v>20</v>
      </c>
      <c r="R21" s="31">
        <f t="shared" si="5"/>
        <v>47.192626503605318</v>
      </c>
    </row>
    <row r="22" spans="1:18" x14ac:dyDescent="0.25">
      <c r="A22" s="6" t="s">
        <v>21</v>
      </c>
      <c r="B22" s="9">
        <v>84096.468373570795</v>
      </c>
      <c r="C22" s="41">
        <f t="shared" si="0"/>
        <v>22.456643649824258</v>
      </c>
      <c r="D22" s="65">
        <v>11991.994361583034</v>
      </c>
      <c r="E22" s="41">
        <f t="shared" si="1"/>
        <v>45.74637212320664</v>
      </c>
      <c r="F22" s="11">
        <v>19.22</v>
      </c>
      <c r="G22" s="41">
        <f t="shared" si="1"/>
        <v>67.485955056179776</v>
      </c>
      <c r="H22" s="15">
        <v>3829.1</v>
      </c>
      <c r="I22" s="41">
        <f t="shared" ref="I22" si="60">(H22*100)/(LARGE(H$2:H$97,1))</f>
        <v>85.75005262662863</v>
      </c>
      <c r="J22" s="21">
        <v>1.500774371814211E-3</v>
      </c>
      <c r="K22" s="41">
        <f t="shared" ref="K22" si="61">(J22*100)/(LARGE(J$2:J$97,1))</f>
        <v>0.35594202082943521</v>
      </c>
      <c r="L22" s="25">
        <v>1.1254322540081735E-2</v>
      </c>
      <c r="M22" s="41">
        <f t="shared" ref="M22" si="62">(L22*100)/(LARGE(L$2:L$97,1))</f>
        <v>9.7921225382932171</v>
      </c>
      <c r="N22" s="27">
        <v>0.4840978229161243</v>
      </c>
      <c r="O22" s="27">
        <v>0.51590217708387587</v>
      </c>
      <c r="Q22" s="35" t="s">
        <v>21</v>
      </c>
      <c r="R22" s="31">
        <f t="shared" si="5"/>
        <v>46.3174176029924</v>
      </c>
    </row>
    <row r="23" spans="1:18" x14ac:dyDescent="0.25">
      <c r="A23" s="2" t="s">
        <v>22</v>
      </c>
      <c r="B23" s="9">
        <v>280321.99528174102</v>
      </c>
      <c r="C23" s="41">
        <f t="shared" si="0"/>
        <v>74.855594735392586</v>
      </c>
      <c r="D23" s="65">
        <v>22980.435590273817</v>
      </c>
      <c r="E23" s="41">
        <f t="shared" si="1"/>
        <v>87.664447327781446</v>
      </c>
      <c r="F23" s="11">
        <v>13.03</v>
      </c>
      <c r="G23" s="41">
        <f t="shared" si="1"/>
        <v>45.751404494382022</v>
      </c>
      <c r="H23" s="15">
        <v>3135.76</v>
      </c>
      <c r="I23" s="41">
        <f t="shared" ref="I23" si="63">(H23*100)/(LARGE(H$2:H$97,1))</f>
        <v>70.223181693995187</v>
      </c>
      <c r="J23" s="21">
        <v>0.21156018686760417</v>
      </c>
      <c r="K23" s="41">
        <f t="shared" ref="K23" si="64">(J23*100)/(LARGE(J$2:J$97,1))</f>
        <v>50.176203601929679</v>
      </c>
      <c r="L23" s="25">
        <v>4.4640050298648225E-3</v>
      </c>
      <c r="M23" s="41">
        <f t="shared" ref="M23" si="65">(L23*100)/(LARGE(L$2:L$97,1))</f>
        <v>3.8840262582056897</v>
      </c>
      <c r="N23" s="27">
        <v>0.4502374694697277</v>
      </c>
      <c r="O23" s="27">
        <v>0.54976253053027213</v>
      </c>
      <c r="Q23" s="30" t="s">
        <v>22</v>
      </c>
      <c r="R23" s="31">
        <f t="shared" si="5"/>
        <v>66.510971622337323</v>
      </c>
    </row>
    <row r="24" spans="1:18" x14ac:dyDescent="0.25">
      <c r="A24" s="2" t="s">
        <v>23</v>
      </c>
      <c r="B24" s="9">
        <v>193255.87725721239</v>
      </c>
      <c r="C24" s="41">
        <f t="shared" si="0"/>
        <v>51.60595269614555</v>
      </c>
      <c r="D24" s="65">
        <v>7243.0424835154017</v>
      </c>
      <c r="E24" s="41">
        <f t="shared" si="1"/>
        <v>27.630342940834289</v>
      </c>
      <c r="F24" s="11">
        <v>14.29</v>
      </c>
      <c r="G24" s="41">
        <f t="shared" si="1"/>
        <v>50.175561797752806</v>
      </c>
      <c r="H24" s="15">
        <v>3048.93</v>
      </c>
      <c r="I24" s="41">
        <f t="shared" ref="I24" si="66">(H24*100)/(LARGE(H$2:H$97,1))</f>
        <v>68.278683752032279</v>
      </c>
      <c r="J24" s="21">
        <v>0.12380300029713098</v>
      </c>
      <c r="K24" s="41">
        <f t="shared" ref="K24" si="67">(J24*100)/(LARGE(J$2:J$97,1))</f>
        <v>29.362635009043998</v>
      </c>
      <c r="L24" s="25">
        <v>4.9669915121031121E-3</v>
      </c>
      <c r="M24" s="41">
        <f t="shared" ref="M24" si="68">(L24*100)/(LARGE(L$2:L$97,1))</f>
        <v>4.3216630196936539</v>
      </c>
      <c r="N24" s="27">
        <v>0.48639438272503743</v>
      </c>
      <c r="O24" s="27">
        <v>0.51360561727496257</v>
      </c>
      <c r="Q24" s="30" t="s">
        <v>23</v>
      </c>
      <c r="R24" s="31">
        <f t="shared" si="5"/>
        <v>46.274967843100512</v>
      </c>
    </row>
    <row r="25" spans="1:18" x14ac:dyDescent="0.25">
      <c r="A25" s="2" t="s">
        <v>24</v>
      </c>
      <c r="B25" s="9">
        <v>131581.61121797335</v>
      </c>
      <c r="C25" s="41">
        <f t="shared" si="0"/>
        <v>35.136806707098096</v>
      </c>
      <c r="D25" s="65">
        <v>12606.406757491426</v>
      </c>
      <c r="E25" s="41">
        <f t="shared" si="1"/>
        <v>48.090197282963132</v>
      </c>
      <c r="F25" s="11">
        <v>14.03</v>
      </c>
      <c r="G25" s="41">
        <f t="shared" si="1"/>
        <v>49.262640449438202</v>
      </c>
      <c r="H25" s="15">
        <v>3425.64</v>
      </c>
      <c r="I25" s="41">
        <f t="shared" ref="I25" si="69">(H25*100)/(LARGE(H$2:H$97,1))</f>
        <v>76.714844292362201</v>
      </c>
      <c r="J25" s="21">
        <v>9.4067056630132331E-2</v>
      </c>
      <c r="K25" s="41">
        <f t="shared" ref="K25" si="70">(J25*100)/(LARGE(J$2:J$97,1))</f>
        <v>22.310094614642839</v>
      </c>
      <c r="L25" s="25">
        <v>4.4011317195850359E-4</v>
      </c>
      <c r="M25" s="41">
        <f t="shared" ref="M25" si="71">(L25*100)/(LARGE(L$2:L$97,1))</f>
        <v>0.38293216630196936</v>
      </c>
      <c r="N25" s="27">
        <v>0.46511738207432451</v>
      </c>
      <c r="O25" s="27">
        <v>0.53488261792567571</v>
      </c>
      <c r="Q25" s="30" t="s">
        <v>24</v>
      </c>
      <c r="R25" s="31">
        <f t="shared" si="5"/>
        <v>46.379503102561294</v>
      </c>
    </row>
    <row r="26" spans="1:18" x14ac:dyDescent="0.25">
      <c r="A26" s="6" t="s">
        <v>25</v>
      </c>
      <c r="B26" s="9">
        <v>225069.02625979114</v>
      </c>
      <c r="C26" s="41">
        <f t="shared" si="0"/>
        <v>60.101155459668433</v>
      </c>
      <c r="D26" s="65">
        <v>15384.945716876124</v>
      </c>
      <c r="E26" s="41">
        <f t="shared" si="1"/>
        <v>58.689608303538407</v>
      </c>
      <c r="F26" s="11">
        <v>10.26</v>
      </c>
      <c r="G26" s="41">
        <f t="shared" si="1"/>
        <v>36.025280898876403</v>
      </c>
      <c r="H26" s="15">
        <v>2613.25</v>
      </c>
      <c r="I26" s="41">
        <f t="shared" ref="I26" si="72">(H26*100)/(LARGE(H$2:H$97,1))</f>
        <v>58.52193074783559</v>
      </c>
      <c r="J26" s="21">
        <v>6.0056353477861577E-2</v>
      </c>
      <c r="K26" s="41">
        <f t="shared" ref="K26" si="73">(J26*100)/(LARGE(J$2:J$97,1))</f>
        <v>14.243699933865377</v>
      </c>
      <c r="L26" s="25">
        <v>1.5089594467148696E-3</v>
      </c>
      <c r="M26" s="41">
        <f t="shared" ref="M26" si="74">(L26*100)/(LARGE(L$2:L$97,1))</f>
        <v>1.3129102844638949</v>
      </c>
      <c r="N26" s="27">
        <v>0.45387291480556097</v>
      </c>
      <c r="O26" s="27">
        <v>0.5461270851944392</v>
      </c>
      <c r="Q26" s="35" t="s">
        <v>25</v>
      </c>
      <c r="R26" s="31">
        <f t="shared" si="5"/>
        <v>45.77891712564962</v>
      </c>
    </row>
    <row r="27" spans="1:18" x14ac:dyDescent="0.25">
      <c r="A27" s="2" t="s">
        <v>26</v>
      </c>
      <c r="B27" s="9">
        <v>57898.305605930487</v>
      </c>
      <c r="C27" s="41">
        <f t="shared" si="0"/>
        <v>15.460834944284304</v>
      </c>
      <c r="D27" s="65">
        <v>15134.905812905614</v>
      </c>
      <c r="E27" s="41">
        <f t="shared" si="1"/>
        <v>57.735770422382508</v>
      </c>
      <c r="F27" s="11">
        <v>25.11</v>
      </c>
      <c r="G27" s="41">
        <f t="shared" si="1"/>
        <v>88.167134831460672</v>
      </c>
      <c r="H27" s="15">
        <v>3083.06</v>
      </c>
      <c r="I27" s="41">
        <f t="shared" ref="I27" si="75">(H27*100)/(LARGE(H$2:H$97,1))</f>
        <v>69.043001554165116</v>
      </c>
      <c r="J27" s="21">
        <v>0</v>
      </c>
      <c r="K27" s="41">
        <f t="shared" ref="K27" si="76">(J27*100)/(LARGE(J$2:J$97,1))</f>
        <v>0</v>
      </c>
      <c r="L27" s="25">
        <v>1.0374096196164728E-2</v>
      </c>
      <c r="M27" s="41">
        <f t="shared" ref="M27" si="77">(L27*100)/(LARGE(L$2:L$97,1))</f>
        <v>9.0262582056892775</v>
      </c>
      <c r="N27" s="27">
        <v>0.44964864355630507</v>
      </c>
      <c r="O27" s="27">
        <v>0.55035135644369504</v>
      </c>
      <c r="Q27" s="30" t="s">
        <v>26</v>
      </c>
      <c r="R27" s="31">
        <f t="shared" si="5"/>
        <v>47.886599991596377</v>
      </c>
    </row>
    <row r="28" spans="1:18" x14ac:dyDescent="0.25">
      <c r="A28" s="2" t="s">
        <v>27</v>
      </c>
      <c r="B28" s="9">
        <v>111819.78328206163</v>
      </c>
      <c r="C28" s="41">
        <f t="shared" si="0"/>
        <v>29.859720327506672</v>
      </c>
      <c r="D28" s="65">
        <v>9346.0033816489977</v>
      </c>
      <c r="E28" s="41">
        <f t="shared" si="1"/>
        <v>35.652597530509794</v>
      </c>
      <c r="F28" s="11">
        <v>20.87</v>
      </c>
      <c r="G28" s="41">
        <f t="shared" si="1"/>
        <v>73.279494382022477</v>
      </c>
      <c r="H28" s="15">
        <v>3215.99</v>
      </c>
      <c r="I28" s="41">
        <f t="shared" ref="I28" si="78">(H28*100)/(LARGE(H$2:H$97,1))</f>
        <v>72.019877189603662</v>
      </c>
      <c r="J28" s="21">
        <v>9.0590236190848702E-2</v>
      </c>
      <c r="K28" s="41">
        <f t="shared" ref="K28" si="79">(J28*100)/(LARGE(J$2:J$97,1))</f>
        <v>21.485489319895112</v>
      </c>
      <c r="L28" s="25">
        <v>1.2574662055957246E-4</v>
      </c>
      <c r="M28" s="41">
        <f t="shared" ref="M28" si="80">(L28*100)/(LARGE(L$2:L$97,1))</f>
        <v>0.10940919037199125</v>
      </c>
      <c r="N28" s="27">
        <v>0.48734737938942735</v>
      </c>
      <c r="O28" s="27">
        <v>0.51265262061057271</v>
      </c>
      <c r="Q28" s="30" t="s">
        <v>27</v>
      </c>
      <c r="R28" s="31">
        <f t="shared" si="5"/>
        <v>46.481317587981948</v>
      </c>
    </row>
    <row r="29" spans="1:18" x14ac:dyDescent="0.25">
      <c r="A29" s="6" t="s">
        <v>28</v>
      </c>
      <c r="B29" s="9">
        <v>115901.54707359824</v>
      </c>
      <c r="C29" s="41">
        <f t="shared" si="0"/>
        <v>30.949691365554454</v>
      </c>
      <c r="D29" s="65">
        <v>12476.04469892023</v>
      </c>
      <c r="E29" s="41">
        <f t="shared" si="1"/>
        <v>47.592899580651839</v>
      </c>
      <c r="F29" s="11">
        <v>13.78</v>
      </c>
      <c r="G29" s="41">
        <f t="shared" si="1"/>
        <v>48.384831460674157</v>
      </c>
      <c r="H29" s="15">
        <v>3369.12</v>
      </c>
      <c r="I29" s="41">
        <f t="shared" ref="I29" si="81">(H29*100)/(LARGE(H$2:H$97,1))</f>
        <v>75.449117888126978</v>
      </c>
      <c r="J29" s="21">
        <v>0.11697612455908772</v>
      </c>
      <c r="K29" s="41">
        <f t="shared" ref="K29" si="82">(J29*100)/(LARGE(J$2:J$97,1))</f>
        <v>27.743489591993008</v>
      </c>
      <c r="L29" s="25">
        <v>9.3052499214083626E-3</v>
      </c>
      <c r="M29" s="41">
        <f t="shared" ref="M29" si="83">(L29*100)/(LARGE(L$2:L$97,1))</f>
        <v>8.0962800875273526</v>
      </c>
      <c r="N29" s="27">
        <v>0.48322237339332857</v>
      </c>
      <c r="O29" s="27">
        <v>0.51677762660667137</v>
      </c>
      <c r="Q29" s="35" t="s">
        <v>28</v>
      </c>
      <c r="R29" s="31">
        <f t="shared" si="5"/>
        <v>47.643261994905558</v>
      </c>
    </row>
    <row r="30" spans="1:18" x14ac:dyDescent="0.25">
      <c r="A30" s="2" t="s">
        <v>29</v>
      </c>
      <c r="B30" s="9">
        <v>134085.22090700563</v>
      </c>
      <c r="C30" s="41">
        <f t="shared" si="0"/>
        <v>35.805356429960355</v>
      </c>
      <c r="D30" s="65">
        <v>12710.380991714759</v>
      </c>
      <c r="E30" s="41">
        <f t="shared" si="1"/>
        <v>48.486832226792288</v>
      </c>
      <c r="F30" s="11">
        <v>18.420000000000002</v>
      </c>
      <c r="G30" s="41">
        <f t="shared" si="1"/>
        <v>64.676966292134836</v>
      </c>
      <c r="H30" s="15">
        <v>3943.42</v>
      </c>
      <c r="I30" s="41">
        <f t="shared" ref="I30" si="84">(H30*100)/(LARGE(H$2:H$97,1))</f>
        <v>88.310170151967782</v>
      </c>
      <c r="J30" s="21">
        <v>5.2372144638285871E-2</v>
      </c>
      <c r="K30" s="41">
        <f t="shared" ref="K30" si="85">(J30*100)/(LARGE(J$2:J$97,1))</f>
        <v>12.421218903937058</v>
      </c>
      <c r="L30" s="25">
        <v>5.0298648223828981E-3</v>
      </c>
      <c r="M30" s="41">
        <f t="shared" ref="M30" si="86">(L30*100)/(LARGE(L$2:L$97,1))</f>
        <v>4.3763676148796495</v>
      </c>
      <c r="N30" s="27">
        <v>0.49564425283770785</v>
      </c>
      <c r="O30" s="27">
        <v>0.50435574716229215</v>
      </c>
      <c r="Q30" s="30" t="s">
        <v>29</v>
      </c>
      <c r="R30" s="31">
        <f t="shared" si="5"/>
        <v>50.815382323934394</v>
      </c>
    </row>
    <row r="31" spans="1:18" x14ac:dyDescent="0.25">
      <c r="A31" s="6" t="s">
        <v>30</v>
      </c>
      <c r="B31" s="9">
        <v>374483.69259859953</v>
      </c>
      <c r="C31" s="41">
        <f t="shared" si="0"/>
        <v>100.00000000000001</v>
      </c>
      <c r="D31" s="65">
        <v>4132.8725195208963</v>
      </c>
      <c r="E31" s="41">
        <f t="shared" si="1"/>
        <v>15.765844989174898</v>
      </c>
      <c r="F31" s="11">
        <v>10.11</v>
      </c>
      <c r="G31" s="41">
        <f t="shared" si="1"/>
        <v>35.498595505617978</v>
      </c>
      <c r="H31" s="15">
        <v>2998.9</v>
      </c>
      <c r="I31" s="41">
        <f t="shared" ref="I31" si="87">(H31*100)/(LARGE(H$2:H$97,1))</f>
        <v>67.158296420045588</v>
      </c>
      <c r="J31" s="21">
        <v>0.19089383748413771</v>
      </c>
      <c r="K31" s="41">
        <f t="shared" ref="K31" si="88">(J31*100)/(LARGE(J$2:J$97,1))</f>
        <v>45.274719207692669</v>
      </c>
      <c r="L31" s="25">
        <v>3.0807922037095251E-3</v>
      </c>
      <c r="M31" s="41">
        <f t="shared" ref="M31" si="89">(L31*100)/(LARGE(L$2:L$97,1))</f>
        <v>2.6805251641137855</v>
      </c>
      <c r="N31" s="27">
        <v>0.47014543811847126</v>
      </c>
      <c r="O31" s="27">
        <v>0.52985456188152857</v>
      </c>
      <c r="Q31" s="35" t="s">
        <v>30</v>
      </c>
      <c r="R31" s="31">
        <f t="shared" si="5"/>
        <v>53.275596257328985</v>
      </c>
    </row>
    <row r="32" spans="1:18" x14ac:dyDescent="0.25">
      <c r="A32" s="2" t="s">
        <v>31</v>
      </c>
      <c r="B32" s="9">
        <v>105278.06806147896</v>
      </c>
      <c r="C32" s="41">
        <f t="shared" si="0"/>
        <v>28.112857820573804</v>
      </c>
      <c r="D32" s="65">
        <v>12151.466548794177</v>
      </c>
      <c r="E32" s="41">
        <f t="shared" si="1"/>
        <v>46.354717474237944</v>
      </c>
      <c r="F32" s="11">
        <v>11.48</v>
      </c>
      <c r="G32" s="41">
        <f t="shared" si="1"/>
        <v>40.30898876404494</v>
      </c>
      <c r="H32" s="15">
        <v>3369.79</v>
      </c>
      <c r="I32" s="41">
        <f t="shared" ref="I32" si="90">(H32*100)/(LARGE(H$2:H$97,1))</f>
        <v>75.46412207586296</v>
      </c>
      <c r="J32" s="21">
        <v>4.2097819159910711E-2</v>
      </c>
      <c r="K32" s="41">
        <f t="shared" ref="K32" si="91">(J32*100)/(LARGE(J$2:J$97,1))</f>
        <v>9.9844341066251445</v>
      </c>
      <c r="L32" s="25">
        <v>1.8233259981138006E-3</v>
      </c>
      <c r="M32" s="41">
        <f t="shared" ref="M32" si="92">(L32*100)/(LARGE(L$2:L$97,1))</f>
        <v>1.5864332603938729</v>
      </c>
      <c r="N32" s="27">
        <v>0.52273603722792927</v>
      </c>
      <c r="O32" s="27">
        <v>0.47726396277207073</v>
      </c>
      <c r="Q32" s="30" t="s">
        <v>31</v>
      </c>
      <c r="R32" s="31">
        <f t="shared" si="5"/>
        <v>40.362310700347734</v>
      </c>
    </row>
    <row r="33" spans="1:18" x14ac:dyDescent="0.25">
      <c r="A33" s="2" t="s">
        <v>32</v>
      </c>
      <c r="B33" s="9">
        <v>153604.69074045381</v>
      </c>
      <c r="C33" s="41">
        <f t="shared" si="0"/>
        <v>41.017724877301703</v>
      </c>
      <c r="D33" s="65">
        <v>7393.9610875418648</v>
      </c>
      <c r="E33" s="41">
        <f t="shared" si="1"/>
        <v>28.206058573442213</v>
      </c>
      <c r="F33" s="11">
        <v>10.15</v>
      </c>
      <c r="G33" s="41">
        <f t="shared" si="1"/>
        <v>35.639044943820224</v>
      </c>
      <c r="H33" s="15">
        <v>3080.61</v>
      </c>
      <c r="I33" s="41">
        <f t="shared" ref="I33" si="93">(H33*100)/(LARGE(H$2:H$97,1))</f>
        <v>68.988135494533552</v>
      </c>
      <c r="J33" s="21">
        <v>9.0319910010628612E-2</v>
      </c>
      <c r="K33" s="41">
        <f t="shared" ref="K33" si="94">(J33*100)/(LARGE(J$2:J$97,1))</f>
        <v>21.421375453961804</v>
      </c>
      <c r="L33" s="25">
        <v>0</v>
      </c>
      <c r="M33" s="41">
        <f t="shared" ref="M33" si="95">(L33*100)/(LARGE(L$2:L$97,1))</f>
        <v>0</v>
      </c>
      <c r="N33" s="27">
        <v>0.4992145104403638</v>
      </c>
      <c r="O33" s="27">
        <v>0.50078548955963609</v>
      </c>
      <c r="Q33" s="30" t="s">
        <v>32</v>
      </c>
      <c r="R33" s="31">
        <f t="shared" si="5"/>
        <v>39.054467868611901</v>
      </c>
    </row>
    <row r="34" spans="1:18" x14ac:dyDescent="0.25">
      <c r="A34" s="6" t="s">
        <v>33</v>
      </c>
      <c r="B34" s="9">
        <v>110810.47896492612</v>
      </c>
      <c r="C34" s="41">
        <f t="shared" si="0"/>
        <v>29.590201430667189</v>
      </c>
      <c r="D34" s="65">
        <v>10056.91419405223</v>
      </c>
      <c r="E34" s="41">
        <f t="shared" si="1"/>
        <v>38.364539313504125</v>
      </c>
      <c r="F34" s="11">
        <v>19.940000000000001</v>
      </c>
      <c r="G34" s="41">
        <f t="shared" si="1"/>
        <v>70.014044943820238</v>
      </c>
      <c r="H34" s="15">
        <v>3584.14</v>
      </c>
      <c r="I34" s="41">
        <f t="shared" ref="I34" si="96">(H34*100)/(LARGE(H$2:H$97,1))</f>
        <v>80.264342435873886</v>
      </c>
      <c r="J34" s="21">
        <v>4.3560212456643814E-2</v>
      </c>
      <c r="K34" s="41">
        <f t="shared" ref="K34" si="97">(J34*100)/(LARGE(J$2:J$97,1))</f>
        <v>10.33127320186993</v>
      </c>
      <c r="L34" s="25">
        <v>5.7843445457403334E-3</v>
      </c>
      <c r="M34" s="41">
        <f t="shared" ref="M34" si="98">(L34*100)/(LARGE(L$2:L$97,1))</f>
        <v>5.0328227571115969</v>
      </c>
      <c r="N34" s="27">
        <v>0.4740766132288799</v>
      </c>
      <c r="O34" s="27">
        <v>0.52592338677112016</v>
      </c>
      <c r="Q34" s="35" t="s">
        <v>33</v>
      </c>
      <c r="R34" s="31">
        <f t="shared" si="5"/>
        <v>46.719444816569393</v>
      </c>
    </row>
    <row r="35" spans="1:18" x14ac:dyDescent="0.25">
      <c r="A35" s="2" t="s">
        <v>34</v>
      </c>
      <c r="B35" s="9">
        <v>100916.24550966792</v>
      </c>
      <c r="C35" s="41">
        <f t="shared" si="0"/>
        <v>26.948101480573072</v>
      </c>
      <c r="D35" s="65">
        <v>9596.3596422836854</v>
      </c>
      <c r="E35" s="41">
        <f t="shared" si="1"/>
        <v>36.607642230919176</v>
      </c>
      <c r="F35" s="11">
        <v>24.43</v>
      </c>
      <c r="G35" s="41">
        <f t="shared" si="1"/>
        <v>85.779494382022477</v>
      </c>
      <c r="H35" s="15">
        <v>2929.05</v>
      </c>
      <c r="I35" s="41">
        <f t="shared" ref="I35" si="99">(H35*100)/(LARGE(H$2:H$97,1))</f>
        <v>65.594053862794539</v>
      </c>
      <c r="J35" s="21">
        <v>1.228479219472468E-2</v>
      </c>
      <c r="K35" s="41">
        <f t="shared" ref="K35" si="100">(J35*100)/(LARGE(J$2:J$97,1))</f>
        <v>2.9136116936579008</v>
      </c>
      <c r="L35" s="25">
        <v>3.1436655139893115E-3</v>
      </c>
      <c r="M35" s="41">
        <f t="shared" ref="M35" si="101">(L35*100)/(LARGE(L$2:L$97,1))</f>
        <v>2.7352297592997812</v>
      </c>
      <c r="N35" s="27">
        <v>0.4756621291393624</v>
      </c>
      <c r="O35" s="27">
        <v>0.52433787086063743</v>
      </c>
      <c r="Q35" s="30" t="s">
        <v>34</v>
      </c>
      <c r="R35" s="31">
        <f t="shared" si="5"/>
        <v>44.115626681853392</v>
      </c>
    </row>
    <row r="36" spans="1:18" x14ac:dyDescent="0.25">
      <c r="A36" s="2" t="s">
        <v>35</v>
      </c>
      <c r="B36" s="9">
        <v>226407.96754800167</v>
      </c>
      <c r="C36" s="41">
        <f t="shared" si="0"/>
        <v>60.45869874250657</v>
      </c>
      <c r="D36" s="65">
        <v>18973.16751352885</v>
      </c>
      <c r="E36" s="41">
        <f t="shared" si="1"/>
        <v>72.377750961121166</v>
      </c>
      <c r="F36" s="11">
        <v>11.54</v>
      </c>
      <c r="G36" s="41">
        <f t="shared" si="1"/>
        <v>40.519662921348313</v>
      </c>
      <c r="H36" s="15">
        <v>3245.61</v>
      </c>
      <c r="I36" s="41">
        <f t="shared" ref="I36" si="102">(H36*100)/(LARGE(H$2:H$97,1))</f>
        <v>72.683196653394305</v>
      </c>
      <c r="J36" s="21">
        <v>8.4958784724368616E-2</v>
      </c>
      <c r="K36" s="41">
        <f t="shared" ref="K36" si="103">(J36*100)/(LARGE(J$2:J$97,1))</f>
        <v>20.149865356141849</v>
      </c>
      <c r="L36" s="25">
        <v>2.9550455831499527E-3</v>
      </c>
      <c r="M36" s="41">
        <f t="shared" ref="M36" si="104">(L36*100)/(LARGE(L$2:L$97,1))</f>
        <v>2.5711159737417941</v>
      </c>
      <c r="N36" s="27">
        <v>0.46281470024967447</v>
      </c>
      <c r="O36" s="27">
        <v>0.53718529975032547</v>
      </c>
      <c r="Q36" s="30" t="s">
        <v>35</v>
      </c>
      <c r="R36" s="31">
        <f t="shared" si="5"/>
        <v>53.752058121650791</v>
      </c>
    </row>
    <row r="37" spans="1:18" x14ac:dyDescent="0.25">
      <c r="A37" s="6" t="s">
        <v>36</v>
      </c>
      <c r="B37" s="9">
        <v>199803.77901544597</v>
      </c>
      <c r="C37" s="41">
        <f t="shared" si="0"/>
        <v>53.354467220982848</v>
      </c>
      <c r="D37" s="65">
        <v>14253.141701168966</v>
      </c>
      <c r="E37" s="41">
        <f t="shared" si="1"/>
        <v>54.372067274754563</v>
      </c>
      <c r="F37" s="11">
        <v>13.53</v>
      </c>
      <c r="G37" s="41">
        <f t="shared" si="1"/>
        <v>47.507022471910112</v>
      </c>
      <c r="H37" s="15">
        <v>3541.7</v>
      </c>
      <c r="I37" s="41">
        <f t="shared" ref="I37" si="105">(H37*100)/(LARGE(H$2:H$97,1))</f>
        <v>79.313927917194803</v>
      </c>
      <c r="J37" s="21">
        <v>8.1564640259699658E-2</v>
      </c>
      <c r="K37" s="41">
        <f t="shared" ref="K37" si="106">(J37*100)/(LARGE(J$2:J$97,1))</f>
        <v>19.344868507561021</v>
      </c>
      <c r="L37" s="25">
        <v>1.1317195850361521E-3</v>
      </c>
      <c r="M37" s="41">
        <f t="shared" ref="M37" si="107">(L37*100)/(LARGE(L$2:L$97,1))</f>
        <v>0.98468271334792112</v>
      </c>
      <c r="N37" s="27">
        <v>0.49838008939148049</v>
      </c>
      <c r="O37" s="27">
        <v>0.5016199106085194</v>
      </c>
      <c r="Q37" s="35" t="s">
        <v>36</v>
      </c>
      <c r="R37" s="31">
        <f t="shared" si="5"/>
        <v>50.975407221150256</v>
      </c>
    </row>
    <row r="38" spans="1:18" x14ac:dyDescent="0.25">
      <c r="A38" s="2" t="s">
        <v>37</v>
      </c>
      <c r="B38" s="9">
        <v>224377.67887629956</v>
      </c>
      <c r="C38" s="41">
        <f t="shared" si="0"/>
        <v>59.916541977918605</v>
      </c>
      <c r="D38" s="65">
        <v>16205.850886314676</v>
      </c>
      <c r="E38" s="41">
        <f t="shared" si="1"/>
        <v>61.821150249497315</v>
      </c>
      <c r="F38" s="11">
        <v>16.71</v>
      </c>
      <c r="G38" s="41">
        <f t="shared" si="1"/>
        <v>58.672752808988761</v>
      </c>
      <c r="H38" s="15">
        <v>3486.81</v>
      </c>
      <c r="I38" s="41">
        <f t="shared" ref="I38" si="108">(H38*100)/(LARGE(H$2:H$97,1))</f>
        <v>78.084704238347115</v>
      </c>
      <c r="J38" s="21">
        <v>0.23108860709785189</v>
      </c>
      <c r="K38" s="41">
        <f t="shared" ref="K38" si="109">(J38*100)/(LARGE(J$2:J$97,1))</f>
        <v>54.807802788926793</v>
      </c>
      <c r="L38" s="25">
        <v>1.8233259981138006E-2</v>
      </c>
      <c r="M38" s="41">
        <f t="shared" ref="M38" si="110">(L38*100)/(LARGE(L$2:L$97,1))</f>
        <v>15.864332603938729</v>
      </c>
      <c r="N38" s="27">
        <v>0.46923673593816634</v>
      </c>
      <c r="O38" s="27">
        <v>0.53076326406183372</v>
      </c>
      <c r="Q38" s="30" t="s">
        <v>37</v>
      </c>
      <c r="R38" s="31">
        <f t="shared" si="5"/>
        <v>65.833456933523465</v>
      </c>
    </row>
    <row r="39" spans="1:18" x14ac:dyDescent="0.25">
      <c r="A39" s="2" t="s">
        <v>38</v>
      </c>
      <c r="B39" s="9">
        <v>23121.454368714873</v>
      </c>
      <c r="C39" s="41">
        <f t="shared" si="0"/>
        <v>6.1742219556401956</v>
      </c>
      <c r="D39" s="65">
        <v>5316.2836481772974</v>
      </c>
      <c r="E39" s="41">
        <f t="shared" si="1"/>
        <v>20.280253871794923</v>
      </c>
      <c r="F39" s="11">
        <v>20.8</v>
      </c>
      <c r="G39" s="41">
        <f t="shared" si="1"/>
        <v>73.033707865168537</v>
      </c>
      <c r="H39" s="15">
        <v>3705.35</v>
      </c>
      <c r="I39" s="41">
        <f t="shared" ref="I39" si="111">(H39*100)/(LARGE(H$2:H$97,1))</f>
        <v>82.978756757483055</v>
      </c>
      <c r="J39" s="21">
        <v>3.462659877893047E-2</v>
      </c>
      <c r="K39" s="41">
        <f t="shared" ref="K39" si="112">(J39*100)/(LARGE(J$2:J$97,1))</f>
        <v>8.2124680267050501</v>
      </c>
      <c r="L39" s="25">
        <v>1.6975793775542282E-3</v>
      </c>
      <c r="M39" s="41">
        <f t="shared" ref="M39" si="113">(L39*100)/(LARGE(L$2:L$97,1))</f>
        <v>1.4770240700218817</v>
      </c>
      <c r="N39" s="27">
        <v>0.47644220732700171</v>
      </c>
      <c r="O39" s="27">
        <v>0.5235577926729984</v>
      </c>
      <c r="Q39" s="30" t="s">
        <v>38</v>
      </c>
      <c r="R39" s="31">
        <f t="shared" si="5"/>
        <v>38.431286509362728</v>
      </c>
    </row>
    <row r="40" spans="1:18" x14ac:dyDescent="0.25">
      <c r="A40" s="6" t="s">
        <v>39</v>
      </c>
      <c r="B40" s="9">
        <v>56146.948869792897</v>
      </c>
      <c r="C40" s="41">
        <f t="shared" si="0"/>
        <v>14.993162580773715</v>
      </c>
      <c r="D40" s="65">
        <v>8233.7632572009297</v>
      </c>
      <c r="E40" s="41">
        <f t="shared" si="1"/>
        <v>31.409687711742482</v>
      </c>
      <c r="F40" s="11">
        <v>14.74</v>
      </c>
      <c r="G40" s="41">
        <f t="shared" si="1"/>
        <v>51.75561797752809</v>
      </c>
      <c r="H40" s="15">
        <v>2702.31</v>
      </c>
      <c r="I40" s="41">
        <f t="shared" ref="I40" si="114">(H40*100)/(LARGE(H$2:H$97,1))</f>
        <v>60.516368001218247</v>
      </c>
      <c r="J40" s="21">
        <v>0.1069894847809859</v>
      </c>
      <c r="K40" s="41">
        <f t="shared" ref="K40" si="115">(J40*100)/(LARGE(J$2:J$97,1))</f>
        <v>25.374935856886161</v>
      </c>
      <c r="L40" s="25">
        <v>4.4011317195850359E-4</v>
      </c>
      <c r="M40" s="41">
        <f t="shared" ref="M40" si="116">(L40*100)/(LARGE(L$2:L$97,1))</f>
        <v>0.38293216630196936</v>
      </c>
      <c r="N40" s="27">
        <v>0.47382007794555198</v>
      </c>
      <c r="O40" s="27">
        <v>0.52617992205444797</v>
      </c>
      <c r="Q40" s="35" t="s">
        <v>39</v>
      </c>
      <c r="R40" s="31">
        <f t="shared" si="5"/>
        <v>36.886540858890136</v>
      </c>
    </row>
    <row r="41" spans="1:18" x14ac:dyDescent="0.25">
      <c r="A41" s="2" t="s">
        <v>40</v>
      </c>
      <c r="B41" s="9">
        <v>224582.99926205716</v>
      </c>
      <c r="C41" s="41">
        <f t="shared" si="0"/>
        <v>59.971369568496144</v>
      </c>
      <c r="D41" s="65">
        <v>7340.0975649762859</v>
      </c>
      <c r="E41" s="41">
        <f t="shared" si="1"/>
        <v>28.000583097649344</v>
      </c>
      <c r="F41" s="11">
        <v>11.46</v>
      </c>
      <c r="G41" s="41">
        <f t="shared" si="1"/>
        <v>40.238764044943821</v>
      </c>
      <c r="H41" s="15">
        <v>3084.87</v>
      </c>
      <c r="I41" s="41">
        <f t="shared" ref="I41" si="117">(H41*100)/(LARGE(H$2:H$97,1))</f>
        <v>69.083535255362321</v>
      </c>
      <c r="J41" s="21">
        <v>0.1821528555115727</v>
      </c>
      <c r="K41" s="41">
        <f t="shared" ref="K41" si="118">(J41*100)/(LARGE(J$2:J$97,1))</f>
        <v>43.201600925703765</v>
      </c>
      <c r="L41" s="25">
        <v>3.7723986167871739E-4</v>
      </c>
      <c r="M41" s="41">
        <f t="shared" ref="M41" si="119">(L41*100)/(LARGE(L$2:L$97,1))</f>
        <v>0.32822757111597373</v>
      </c>
      <c r="N41" s="27">
        <v>0.48453652757187066</v>
      </c>
      <c r="O41" s="27">
        <v>0.5154634724281294</v>
      </c>
      <c r="Q41" s="30" t="s">
        <v>40</v>
      </c>
      <c r="R41" s="31">
        <f t="shared" si="5"/>
        <v>48.16481609265427</v>
      </c>
    </row>
    <row r="42" spans="1:18" x14ac:dyDescent="0.25">
      <c r="A42" s="2" t="s">
        <v>41</v>
      </c>
      <c r="B42" s="9">
        <v>340622.92445953912</v>
      </c>
      <c r="C42" s="41">
        <f t="shared" si="0"/>
        <v>90.958012642928352</v>
      </c>
      <c r="D42" s="65">
        <v>8931.2142152976685</v>
      </c>
      <c r="E42" s="41">
        <f t="shared" si="1"/>
        <v>34.070283614705247</v>
      </c>
      <c r="F42" s="11">
        <v>9.51</v>
      </c>
      <c r="G42" s="41">
        <f t="shared" si="1"/>
        <v>33.391853932584269</v>
      </c>
      <c r="H42" s="15">
        <v>2929.39</v>
      </c>
      <c r="I42" s="41">
        <f t="shared" ref="I42" si="120">(H42*100)/(LARGE(H$2:H$97,1))</f>
        <v>65.601667928212805</v>
      </c>
      <c r="J42" s="21">
        <v>0.27661093541207338</v>
      </c>
      <c r="K42" s="41">
        <f t="shared" ref="K42" si="121">(J42*100)/(LARGE(J$2:J$97,1))</f>
        <v>65.604435405618958</v>
      </c>
      <c r="L42" s="25">
        <v>0</v>
      </c>
      <c r="M42" s="41">
        <f t="shared" ref="M42" si="122">(L42*100)/(LARGE(L$2:L$97,1))</f>
        <v>0</v>
      </c>
      <c r="N42" s="27">
        <v>0.46846101696491815</v>
      </c>
      <c r="O42" s="27">
        <v>0.53153898303508196</v>
      </c>
      <c r="Q42" s="30" t="s">
        <v>41</v>
      </c>
      <c r="R42" s="31">
        <f t="shared" si="5"/>
        <v>57.925250704809926</v>
      </c>
    </row>
    <row r="43" spans="1:18" x14ac:dyDescent="0.25">
      <c r="A43" s="6" t="s">
        <v>42</v>
      </c>
      <c r="B43" s="9">
        <v>125759.82630156742</v>
      </c>
      <c r="C43" s="41">
        <f t="shared" si="0"/>
        <v>33.5821903028409</v>
      </c>
      <c r="D43" s="65">
        <v>14752.027335115135</v>
      </c>
      <c r="E43" s="41">
        <f t="shared" si="1"/>
        <v>56.275187570619224</v>
      </c>
      <c r="F43" s="11">
        <v>11.24</v>
      </c>
      <c r="G43" s="41">
        <f t="shared" si="1"/>
        <v>39.466292134831463</v>
      </c>
      <c r="H43" s="15">
        <v>3538.64</v>
      </c>
      <c r="I43" s="41">
        <f t="shared" ref="I43" si="123">(H43*100)/(LARGE(H$2:H$97,1))</f>
        <v>79.245401328430475</v>
      </c>
      <c r="J43" s="21">
        <v>0.15213178066920521</v>
      </c>
      <c r="K43" s="41">
        <f t="shared" ref="K43" si="124">(J43*100)/(LARGE(J$2:J$97,1))</f>
        <v>36.081435331493552</v>
      </c>
      <c r="L43" s="25">
        <v>7.5447972335743478E-4</v>
      </c>
      <c r="M43" s="41">
        <f t="shared" ref="M43" si="125">(L43*100)/(LARGE(L$2:L$97,1))</f>
        <v>0.65645514223194745</v>
      </c>
      <c r="N43" s="27">
        <v>0.47934501581193129</v>
      </c>
      <c r="O43" s="27">
        <v>0.52065498418806866</v>
      </c>
      <c r="Q43" s="35" t="s">
        <v>42</v>
      </c>
      <c r="R43" s="31">
        <f t="shared" si="5"/>
        <v>49.061392362089506</v>
      </c>
    </row>
    <row r="44" spans="1:18" x14ac:dyDescent="0.25">
      <c r="A44" s="2" t="s">
        <v>43</v>
      </c>
      <c r="B44" s="9">
        <v>90189.989531459767</v>
      </c>
      <c r="C44" s="41">
        <f t="shared" si="0"/>
        <v>24.083822957848355</v>
      </c>
      <c r="D44" s="65">
        <v>14429.194970291908</v>
      </c>
      <c r="E44" s="41">
        <f t="shared" si="1"/>
        <v>55.043665185824793</v>
      </c>
      <c r="F44" s="11">
        <v>26.47</v>
      </c>
      <c r="G44" s="41">
        <f t="shared" si="1"/>
        <v>92.942415730337075</v>
      </c>
      <c r="H44" s="15">
        <v>2874.33</v>
      </c>
      <c r="I44" s="41">
        <f t="shared" ref="I44" si="126">(H44*100)/(LARGE(H$2:H$97,1))</f>
        <v>64.368637216655998</v>
      </c>
      <c r="J44" s="21">
        <v>0</v>
      </c>
      <c r="K44" s="41">
        <f t="shared" ref="K44" si="127">(J44*100)/(LARGE(J$2:J$97,1))</f>
        <v>0</v>
      </c>
      <c r="L44" s="25">
        <v>6.2244577176988371E-3</v>
      </c>
      <c r="M44" s="41">
        <f t="shared" ref="M44" si="128">(L44*100)/(LARGE(L$2:L$97,1))</f>
        <v>5.4157549234135667</v>
      </c>
      <c r="N44" s="27">
        <v>0.45852210431267021</v>
      </c>
      <c r="O44" s="27">
        <v>0.54147789568732974</v>
      </c>
      <c r="Q44" s="30" t="s">
        <v>43</v>
      </c>
      <c r="R44" s="31">
        <f t="shared" si="5"/>
        <v>48.370859202815957</v>
      </c>
    </row>
    <row r="45" spans="1:18" x14ac:dyDescent="0.25">
      <c r="A45" s="2" t="s">
        <v>44</v>
      </c>
      <c r="B45" s="9">
        <v>287809.2012206876</v>
      </c>
      <c r="C45" s="41">
        <f t="shared" si="0"/>
        <v>76.854935717904183</v>
      </c>
      <c r="D45" s="65">
        <v>11095.074924490767</v>
      </c>
      <c r="E45" s="41">
        <f t="shared" si="1"/>
        <v>42.324855309856218</v>
      </c>
      <c r="F45" s="11">
        <v>11.95</v>
      </c>
      <c r="G45" s="41">
        <f t="shared" si="1"/>
        <v>41.959269662921351</v>
      </c>
      <c r="H45" s="15">
        <v>2866.64</v>
      </c>
      <c r="I45" s="41">
        <f t="shared" ref="I45" si="129">(H45*100)/(LARGE(H$2:H$97,1))</f>
        <v>64.196424972343024</v>
      </c>
      <c r="J45" s="21">
        <v>0.28250041810502141</v>
      </c>
      <c r="K45" s="41">
        <f t="shared" ref="K45" si="130">(J45*100)/(LARGE(J$2:J$97,1))</f>
        <v>67.001257213572529</v>
      </c>
      <c r="L45" s="25">
        <v>8.1735303363722098E-4</v>
      </c>
      <c r="M45" s="41">
        <f t="shared" ref="M45" si="131">(L45*100)/(LARGE(L$2:L$97,1))</f>
        <v>0.71115973741794314</v>
      </c>
      <c r="N45" s="27">
        <v>0.45160957142955843</v>
      </c>
      <c r="O45" s="27">
        <v>0.54839042857044151</v>
      </c>
      <c r="Q45" s="30" t="s">
        <v>44</v>
      </c>
      <c r="R45" s="31">
        <f t="shared" si="5"/>
        <v>58.60958052280305</v>
      </c>
    </row>
    <row r="46" spans="1:18" x14ac:dyDescent="0.25">
      <c r="A46" s="2" t="s">
        <v>45</v>
      </c>
      <c r="B46" s="9">
        <v>93524.045402609307</v>
      </c>
      <c r="C46" s="41">
        <f t="shared" si="0"/>
        <v>24.97413031623131</v>
      </c>
      <c r="D46" s="65">
        <v>12758.554282228872</v>
      </c>
      <c r="E46" s="41">
        <f t="shared" si="1"/>
        <v>48.670600931797502</v>
      </c>
      <c r="F46" s="11">
        <v>15.9</v>
      </c>
      <c r="G46" s="41">
        <f t="shared" si="1"/>
        <v>55.828651685393261</v>
      </c>
      <c r="H46" s="15">
        <v>3672.15</v>
      </c>
      <c r="I46" s="41">
        <f t="shared" ref="I46" si="132">(H46*100)/(LARGE(H$2:H$97,1))</f>
        <v>82.235265663700162</v>
      </c>
      <c r="J46" s="21">
        <v>0.21155439088315411</v>
      </c>
      <c r="K46" s="41">
        <f t="shared" ref="K46" si="133">(J46*100)/(LARGE(J$2:J$97,1))</f>
        <v>50.174828955309515</v>
      </c>
      <c r="L46" s="25">
        <v>9.9339830242062242E-3</v>
      </c>
      <c r="M46" s="41">
        <f t="shared" ref="M46" si="134">(L46*100)/(LARGE(L$2:L$97,1))</f>
        <v>8.6433260393873077</v>
      </c>
      <c r="N46" s="27">
        <v>0.49200466719178754</v>
      </c>
      <c r="O46" s="27">
        <v>0.50799533280821252</v>
      </c>
      <c r="Q46" s="30" t="s">
        <v>45</v>
      </c>
      <c r="R46" s="31">
        <f t="shared" si="5"/>
        <v>54.105360718363819</v>
      </c>
    </row>
    <row r="47" spans="1:18" x14ac:dyDescent="0.25">
      <c r="A47" s="2" t="s">
        <v>46</v>
      </c>
      <c r="B47" s="9">
        <v>138014.49241172482</v>
      </c>
      <c r="C47" s="41">
        <f t="shared" si="0"/>
        <v>36.854606793161317</v>
      </c>
      <c r="D47" s="65">
        <v>9280.0011031420709</v>
      </c>
      <c r="E47" s="41">
        <f t="shared" si="1"/>
        <v>35.400815824938782</v>
      </c>
      <c r="F47" s="11">
        <v>14.54</v>
      </c>
      <c r="G47" s="41">
        <f t="shared" si="1"/>
        <v>51.053370786516851</v>
      </c>
      <c r="H47" s="15">
        <v>2832.47</v>
      </c>
      <c r="I47" s="41">
        <f t="shared" ref="I47" si="135">(H47*100)/(LARGE(H$2:H$97,1))</f>
        <v>63.431211397808042</v>
      </c>
      <c r="J47" s="21">
        <v>1.8489413586065633E-2</v>
      </c>
      <c r="K47" s="41">
        <f t="shared" ref="K47" si="136">(J47*100)/(LARGE(J$2:J$97,1))</f>
        <v>4.3851756528996306</v>
      </c>
      <c r="L47" s="25">
        <v>6.9160641307764858E-4</v>
      </c>
      <c r="M47" s="41">
        <f t="shared" ref="M47" si="137">(L47*100)/(LARGE(L$2:L$97,1))</f>
        <v>0.60175054704595199</v>
      </c>
      <c r="N47" s="27">
        <v>0.52785838425305398</v>
      </c>
      <c r="O47" s="27">
        <v>0.47214161574694585</v>
      </c>
      <c r="Q47" s="30" t="s">
        <v>46</v>
      </c>
      <c r="R47" s="31">
        <f t="shared" si="5"/>
        <v>38.345386200474117</v>
      </c>
    </row>
    <row r="48" spans="1:18" x14ac:dyDescent="0.25">
      <c r="A48" s="6" t="s">
        <v>47</v>
      </c>
      <c r="B48" s="9">
        <v>164553.11869467897</v>
      </c>
      <c r="C48" s="41">
        <f t="shared" si="0"/>
        <v>43.941330943630618</v>
      </c>
      <c r="D48" s="65">
        <v>19291.7022796167</v>
      </c>
      <c r="E48" s="41">
        <f t="shared" si="1"/>
        <v>73.592879112808347</v>
      </c>
      <c r="F48" s="11">
        <v>10.54</v>
      </c>
      <c r="G48" s="41">
        <f t="shared" si="1"/>
        <v>37.008426966292134</v>
      </c>
      <c r="H48" s="15">
        <v>3486.12</v>
      </c>
      <c r="I48" s="41">
        <f t="shared" ref="I48" si="138">(H48*100)/(LARGE(H$2:H$97,1))</f>
        <v>78.069252164410059</v>
      </c>
      <c r="J48" s="21">
        <v>0.10384811411728806</v>
      </c>
      <c r="K48" s="41">
        <f t="shared" ref="K48" si="139">(J48*100)/(LARGE(J$2:J$97,1))</f>
        <v>24.629889937119259</v>
      </c>
      <c r="L48" s="25">
        <v>3.0179188934297391E-3</v>
      </c>
      <c r="M48" s="41">
        <f t="shared" ref="M48" si="140">(L48*100)/(LARGE(L$2:L$97,1))</f>
        <v>2.6258205689277898</v>
      </c>
      <c r="N48" s="27">
        <v>0.45424607220418312</v>
      </c>
      <c r="O48" s="27">
        <v>0.54575392779581688</v>
      </c>
      <c r="Q48" s="35" t="s">
        <v>47</v>
      </c>
      <c r="R48" s="31">
        <f t="shared" si="5"/>
        <v>51.973519938637651</v>
      </c>
    </row>
    <row r="49" spans="1:18" x14ac:dyDescent="0.25">
      <c r="A49" s="2" t="s">
        <v>48</v>
      </c>
      <c r="B49" s="9">
        <v>68882.48002970677</v>
      </c>
      <c r="C49" s="41">
        <f t="shared" si="0"/>
        <v>18.393986544973618</v>
      </c>
      <c r="D49" s="65">
        <v>6509.9280378656031</v>
      </c>
      <c r="E49" s="41">
        <f t="shared" si="1"/>
        <v>24.83370001152867</v>
      </c>
      <c r="F49" s="11">
        <v>24.69</v>
      </c>
      <c r="G49" s="41">
        <f t="shared" si="1"/>
        <v>86.692415730337075</v>
      </c>
      <c r="H49" s="15">
        <v>3603.6</v>
      </c>
      <c r="I49" s="41">
        <f t="shared" ref="I49" si="141">(H49*100)/(LARGE(H$2:H$97,1))</f>
        <v>80.700135709518918</v>
      </c>
      <c r="J49" s="21">
        <v>7.3177001604565837E-3</v>
      </c>
      <c r="K49" s="41">
        <f t="shared" ref="K49" si="142">(J49*100)/(LARGE(J$2:J$97,1))</f>
        <v>1.7355553451969834</v>
      </c>
      <c r="L49" s="25">
        <v>6.0987110971392642E-3</v>
      </c>
      <c r="M49" s="41">
        <f t="shared" ref="M49" si="143">(L49*100)/(LARGE(L$2:L$97,1))</f>
        <v>5.3063457330415753</v>
      </c>
      <c r="N49" s="27">
        <v>0.4784717074297678</v>
      </c>
      <c r="O49" s="27">
        <v>0.52152829257023203</v>
      </c>
      <c r="Q49" s="30" t="s">
        <v>48</v>
      </c>
      <c r="R49" s="31">
        <f t="shared" si="5"/>
        <v>43.532427814919373</v>
      </c>
    </row>
    <row r="50" spans="1:18" x14ac:dyDescent="0.25">
      <c r="A50" s="2" t="s">
        <v>49</v>
      </c>
      <c r="B50" s="9">
        <v>74008.900738178971</v>
      </c>
      <c r="C50" s="41">
        <f t="shared" si="0"/>
        <v>19.762916837478262</v>
      </c>
      <c r="D50" s="65">
        <v>19794.733368282225</v>
      </c>
      <c r="E50" s="41">
        <f t="shared" si="1"/>
        <v>75.511813251516287</v>
      </c>
      <c r="F50" s="11">
        <v>20.8</v>
      </c>
      <c r="G50" s="41">
        <f t="shared" si="1"/>
        <v>73.033707865168537</v>
      </c>
      <c r="H50" s="15">
        <v>3175.7</v>
      </c>
      <c r="I50" s="41">
        <f t="shared" ref="I50" si="144">(H50*100)/(LARGE(H$2:H$97,1))</f>
        <v>71.117610437540023</v>
      </c>
      <c r="J50" s="21">
        <v>5.0054904165582779E-3</v>
      </c>
      <c r="K50" s="41">
        <f t="shared" ref="K50" si="145">(J50*100)/(LARGE(J$2:J$97,1))</f>
        <v>1.1871633788351277</v>
      </c>
      <c r="L50" s="25">
        <v>1.1002829298962591E-2</v>
      </c>
      <c r="M50" s="41">
        <f t="shared" ref="M50" si="146">(L50*100)/(LARGE(L$2:L$97,1))</f>
        <v>9.5733041575492344</v>
      </c>
      <c r="N50" s="27">
        <v>0.49281609438057122</v>
      </c>
      <c r="O50" s="27">
        <v>0.50718390561942872</v>
      </c>
      <c r="Q50" s="30" t="s">
        <v>49</v>
      </c>
      <c r="R50" s="31">
        <f t="shared" si="5"/>
        <v>50.037303185617489</v>
      </c>
    </row>
    <row r="51" spans="1:18" x14ac:dyDescent="0.25">
      <c r="A51" s="6" t="s">
        <v>50</v>
      </c>
      <c r="B51" s="9">
        <v>75258.27777707862</v>
      </c>
      <c r="C51" s="41">
        <f t="shared" si="0"/>
        <v>20.096543391475858</v>
      </c>
      <c r="D51" s="65">
        <v>12382.293852770144</v>
      </c>
      <c r="E51" s="41">
        <f t="shared" si="1"/>
        <v>47.235264231140121</v>
      </c>
      <c r="F51" s="11">
        <v>17.3</v>
      </c>
      <c r="G51" s="41">
        <f t="shared" si="1"/>
        <v>60.74438202247191</v>
      </c>
      <c r="H51" s="15">
        <v>4182.3500000000004</v>
      </c>
      <c r="I51" s="41">
        <f t="shared" ref="I51" si="147">(H51*100)/(LARGE(H$2:H$97,1))</f>
        <v>93.660842653098712</v>
      </c>
      <c r="J51" s="21">
        <v>0.11135940543765012</v>
      </c>
      <c r="K51" s="41">
        <f t="shared" ref="K51" si="148">(J51*100)/(LARGE(J$2:J$97,1))</f>
        <v>26.411359731526996</v>
      </c>
      <c r="L51" s="25">
        <v>1.4460861364350834E-3</v>
      </c>
      <c r="M51" s="41">
        <f t="shared" ref="M51" si="149">(L51*100)/(LARGE(L$2:L$97,1))</f>
        <v>1.2582056892778992</v>
      </c>
      <c r="N51" s="27">
        <v>0.47202434830169193</v>
      </c>
      <c r="O51" s="27">
        <v>0.52797565169830796</v>
      </c>
      <c r="Q51" s="35" t="s">
        <v>50</v>
      </c>
      <c r="R51" s="31">
        <f t="shared" si="5"/>
        <v>49.881319543798298</v>
      </c>
    </row>
    <row r="52" spans="1:18" x14ac:dyDescent="0.25">
      <c r="A52" s="2" t="s">
        <v>51</v>
      </c>
      <c r="B52" s="9">
        <v>107669.64824897033</v>
      </c>
      <c r="C52" s="41">
        <f t="shared" si="0"/>
        <v>28.751491821134909</v>
      </c>
      <c r="D52" s="65">
        <v>8237.435758242329</v>
      </c>
      <c r="E52" s="41">
        <f t="shared" si="1"/>
        <v>31.423697358027916</v>
      </c>
      <c r="F52" s="11">
        <v>18.739999999999998</v>
      </c>
      <c r="G52" s="41">
        <f t="shared" si="1"/>
        <v>65.800561797752806</v>
      </c>
      <c r="H52" s="15">
        <v>3832.81</v>
      </c>
      <c r="I52" s="41">
        <f t="shared" ref="I52" si="150">(H52*100)/(LARGE(H$2:H$97,1))</f>
        <v>85.833135516927854</v>
      </c>
      <c r="J52" s="21">
        <v>4.8538270730643311E-2</v>
      </c>
      <c r="K52" s="41">
        <f t="shared" ref="K52" si="151">(J52*100)/(LARGE(J$2:J$97,1))</f>
        <v>11.511930437982052</v>
      </c>
      <c r="L52" s="25">
        <v>1.634706067274442E-3</v>
      </c>
      <c r="M52" s="41">
        <f t="shared" ref="M52" si="152">(L52*100)/(LARGE(L$2:L$97,1))</f>
        <v>1.4223194748358863</v>
      </c>
      <c r="N52" s="27">
        <v>0.47795475161666667</v>
      </c>
      <c r="O52" s="27">
        <v>0.52204524838333333</v>
      </c>
      <c r="Q52" s="30" t="s">
        <v>51</v>
      </c>
      <c r="R52" s="31">
        <f t="shared" si="5"/>
        <v>44.948627281332286</v>
      </c>
    </row>
    <row r="53" spans="1:18" x14ac:dyDescent="0.25">
      <c r="A53" s="2" t="s">
        <v>52</v>
      </c>
      <c r="B53" s="9">
        <v>7784.0810669279645</v>
      </c>
      <c r="C53" s="41">
        <f t="shared" si="0"/>
        <v>2.0786168318606979</v>
      </c>
      <c r="D53" s="65">
        <v>40.214531341510963</v>
      </c>
      <c r="E53" s="41">
        <f t="shared" si="1"/>
        <v>0.15340808709872231</v>
      </c>
      <c r="F53" s="11">
        <v>14.02</v>
      </c>
      <c r="G53" s="41">
        <f t="shared" si="1"/>
        <v>49.227528089887642</v>
      </c>
      <c r="H53" s="15">
        <v>4370.45</v>
      </c>
      <c r="I53" s="41">
        <f t="shared" ref="I53" si="153">(H53*100)/(LARGE(H$2:H$97,1))</f>
        <v>97.873212374199966</v>
      </c>
      <c r="J53" s="21">
        <v>3.5461350272264214E-2</v>
      </c>
      <c r="K53" s="41">
        <f t="shared" ref="K53" si="154">(J53*100)/(LARGE(J$2:J$97,1))</f>
        <v>8.4104479089630519</v>
      </c>
      <c r="L53" s="25">
        <v>0</v>
      </c>
      <c r="M53" s="41">
        <f t="shared" ref="M53" si="155">(L53*100)/(LARGE(L$2:L$97,1))</f>
        <v>0</v>
      </c>
      <c r="N53" s="27">
        <v>0.47087754697011391</v>
      </c>
      <c r="O53" s="27">
        <v>0.52912245302988603</v>
      </c>
      <c r="Q53" s="30" t="s">
        <v>52</v>
      </c>
      <c r="R53" s="31">
        <f t="shared" si="5"/>
        <v>31.548642658402013</v>
      </c>
    </row>
    <row r="54" spans="1:18" x14ac:dyDescent="0.25">
      <c r="A54" s="2" t="s">
        <v>53</v>
      </c>
      <c r="B54" s="9">
        <v>93540.370013249165</v>
      </c>
      <c r="C54" s="41">
        <f t="shared" si="0"/>
        <v>24.978489547611073</v>
      </c>
      <c r="D54" s="65">
        <v>9687.1631128715017</v>
      </c>
      <c r="E54" s="41">
        <f t="shared" si="1"/>
        <v>36.954034101223598</v>
      </c>
      <c r="F54" s="11">
        <v>25.58</v>
      </c>
      <c r="G54" s="41">
        <f t="shared" si="1"/>
        <v>89.817415730337075</v>
      </c>
      <c r="H54" s="15">
        <v>2610.17</v>
      </c>
      <c r="I54" s="41">
        <f t="shared" ref="I54" si="156">(H54*100)/(LARGE(H$2:H$97,1))</f>
        <v>58.452956272870189</v>
      </c>
      <c r="J54" s="21">
        <v>0</v>
      </c>
      <c r="K54" s="41">
        <f t="shared" ref="K54" si="157">(J54*100)/(LARGE(J$2:J$97,1))</f>
        <v>0</v>
      </c>
      <c r="L54" s="25">
        <v>2.7664256523105943E-3</v>
      </c>
      <c r="M54" s="41">
        <f t="shared" ref="M54" si="158">(L54*100)/(LARGE(L$2:L$97,1))</f>
        <v>2.407002188183808</v>
      </c>
      <c r="N54" s="27">
        <v>0.47201330180847895</v>
      </c>
      <c r="O54" s="27">
        <v>0.52798669819152089</v>
      </c>
      <c r="Q54" s="30" t="s">
        <v>53</v>
      </c>
      <c r="R54" s="31">
        <f t="shared" si="5"/>
        <v>42.521979568045147</v>
      </c>
    </row>
    <row r="55" spans="1:18" x14ac:dyDescent="0.25">
      <c r="A55" s="6" t="s">
        <v>54</v>
      </c>
      <c r="B55" s="9">
        <v>86924.912065456127</v>
      </c>
      <c r="C55" s="41">
        <f t="shared" si="0"/>
        <v>23.211935201309004</v>
      </c>
      <c r="D55" s="65">
        <v>10011.700376163506</v>
      </c>
      <c r="E55" s="41">
        <f t="shared" si="1"/>
        <v>38.192060234888594</v>
      </c>
      <c r="F55" s="11">
        <v>21.83</v>
      </c>
      <c r="G55" s="41">
        <f t="shared" si="1"/>
        <v>76.650280898876403</v>
      </c>
      <c r="H55" s="15">
        <v>4159.22</v>
      </c>
      <c r="I55" s="41">
        <f t="shared" ref="I55" si="159">(H55*100)/(LARGE(H$2:H$97,1))</f>
        <v>93.142862261556587</v>
      </c>
      <c r="J55" s="21">
        <v>2.2954275224460019E-3</v>
      </c>
      <c r="K55" s="41">
        <f t="shared" ref="K55" si="160">(J55*100)/(LARGE(J$2:J$97,1))</f>
        <v>0.54441168929294548</v>
      </c>
      <c r="L55" s="25">
        <v>8.5444828670229483E-2</v>
      </c>
      <c r="M55" s="41">
        <f t="shared" ref="M55" si="161">(L55*100)/(LARGE(L$2:L$97,1))</f>
        <v>74.343544857768052</v>
      </c>
      <c r="N55" s="27">
        <v>0.48255855111742763</v>
      </c>
      <c r="O55" s="27">
        <v>0.51744144888257237</v>
      </c>
      <c r="Q55" s="35" t="s">
        <v>54</v>
      </c>
      <c r="R55" s="31">
        <f t="shared" si="5"/>
        <v>61.217019028738321</v>
      </c>
    </row>
    <row r="56" spans="1:18" x14ac:dyDescent="0.25">
      <c r="A56" s="2" t="s">
        <v>55</v>
      </c>
      <c r="B56" s="9">
        <v>61153.155596124961</v>
      </c>
      <c r="C56" s="41">
        <f t="shared" si="0"/>
        <v>16.329991613726587</v>
      </c>
      <c r="D56" s="65">
        <v>4507.8987061911957</v>
      </c>
      <c r="E56" s="41">
        <f t="shared" si="1"/>
        <v>17.196473371250118</v>
      </c>
      <c r="F56" s="11">
        <v>19.16</v>
      </c>
      <c r="G56" s="41">
        <f t="shared" si="1"/>
        <v>67.275280898876403</v>
      </c>
      <c r="H56" s="15">
        <v>2621.42</v>
      </c>
      <c r="I56" s="41">
        <f t="shared" ref="I56" si="162">(H56*100)/(LARGE(H$2:H$97,1))</f>
        <v>58.704892260974333</v>
      </c>
      <c r="J56" s="21">
        <v>0.20063864607743992</v>
      </c>
      <c r="K56" s="41">
        <f t="shared" ref="K56" si="163">(J56*100)/(LARGE(J$2:J$97,1))</f>
        <v>47.58591729878416</v>
      </c>
      <c r="L56" s="25">
        <v>3.1436655139893113E-4</v>
      </c>
      <c r="M56" s="41">
        <f t="shared" ref="M56" si="164">(L56*100)/(LARGE(L$2:L$97,1))</f>
        <v>0.2735229759299781</v>
      </c>
      <c r="N56" s="27">
        <v>0.45485376404870836</v>
      </c>
      <c r="O56" s="27">
        <v>0.54514623595129164</v>
      </c>
      <c r="Q56" s="30" t="s">
        <v>55</v>
      </c>
      <c r="R56" s="31">
        <f t="shared" si="5"/>
        <v>41.473215683908315</v>
      </c>
    </row>
    <row r="57" spans="1:18" x14ac:dyDescent="0.25">
      <c r="A57" s="6" t="s">
        <v>56</v>
      </c>
      <c r="B57" s="9">
        <v>160529.02880771703</v>
      </c>
      <c r="C57" s="41">
        <f t="shared" si="0"/>
        <v>42.866760817749253</v>
      </c>
      <c r="D57" s="65">
        <v>978.63811241370195</v>
      </c>
      <c r="E57" s="41">
        <f t="shared" si="1"/>
        <v>3.7332525278572493</v>
      </c>
      <c r="F57" s="11">
        <v>9.75</v>
      </c>
      <c r="G57" s="41">
        <f t="shared" si="1"/>
        <v>34.234550561797754</v>
      </c>
      <c r="H57" s="15">
        <v>3486.69</v>
      </c>
      <c r="I57" s="41">
        <f t="shared" ref="I57" si="165">(H57*100)/(LARGE(H$2:H$97,1))</f>
        <v>78.082016921140678</v>
      </c>
      <c r="J57" s="21">
        <v>0.10249179927552647</v>
      </c>
      <c r="K57" s="41">
        <f t="shared" ref="K57" si="166">(J57*100)/(LARGE(J$2:J$97,1))</f>
        <v>24.308209706749935</v>
      </c>
      <c r="L57" s="25">
        <v>6.2873310279786232E-5</v>
      </c>
      <c r="M57" s="41">
        <f t="shared" ref="M57" si="167">(L57*100)/(LARGE(L$2:L$97,1))</f>
        <v>5.4704595185995623E-2</v>
      </c>
      <c r="N57" s="27">
        <v>0.46488019420443699</v>
      </c>
      <c r="O57" s="27">
        <v>0.53511980579556306</v>
      </c>
      <c r="Q57" s="35" t="s">
        <v>56</v>
      </c>
      <c r="R57" s="31">
        <f t="shared" si="5"/>
        <v>36.655899026096172</v>
      </c>
    </row>
    <row r="58" spans="1:18" x14ac:dyDescent="0.25">
      <c r="A58" s="2" t="s">
        <v>57</v>
      </c>
      <c r="B58" s="9">
        <v>19365.121578178328</v>
      </c>
      <c r="C58" s="41">
        <f t="shared" si="0"/>
        <v>5.1711521652119998</v>
      </c>
      <c r="D58" s="65">
        <v>6864.1329714043695</v>
      </c>
      <c r="E58" s="41">
        <f t="shared" si="1"/>
        <v>26.184900671649817</v>
      </c>
      <c r="F58" s="11">
        <v>16.3</v>
      </c>
      <c r="G58" s="41">
        <f t="shared" si="1"/>
        <v>57.233146067415731</v>
      </c>
      <c r="H58" s="15">
        <v>4150.55</v>
      </c>
      <c r="I58" s="41">
        <f t="shared" ref="I58" si="168">(H58*100)/(LARGE(H$2:H$97,1))</f>
        <v>92.948703593390988</v>
      </c>
      <c r="J58" s="21">
        <v>3.093657107278926E-2</v>
      </c>
      <c r="K58" s="41">
        <f t="shared" ref="K58" si="169">(J58*100)/(LARGE(J$2:J$97,1))</f>
        <v>7.3372958867032461</v>
      </c>
      <c r="L58" s="25">
        <v>5.6397359320968246E-2</v>
      </c>
      <c r="M58" s="41">
        <f t="shared" ref="M58" si="170">(L58*100)/(LARGE(L$2:L$97,1))</f>
        <v>49.070021881838073</v>
      </c>
      <c r="N58" s="27">
        <v>0.49990632370425103</v>
      </c>
      <c r="O58" s="27">
        <v>0.50009367629574919</v>
      </c>
      <c r="Q58" s="30" t="s">
        <v>57</v>
      </c>
      <c r="R58" s="31">
        <f t="shared" si="5"/>
        <v>47.589044053241977</v>
      </c>
    </row>
    <row r="59" spans="1:18" x14ac:dyDescent="0.25">
      <c r="A59" s="2" t="s">
        <v>58</v>
      </c>
      <c r="B59" s="9">
        <v>69761.589409063075</v>
      </c>
      <c r="C59" s="41">
        <f t="shared" si="0"/>
        <v>18.628738924511438</v>
      </c>
      <c r="D59" s="65">
        <v>4549.4380199270036</v>
      </c>
      <c r="E59" s="41">
        <f t="shared" si="1"/>
        <v>17.354935162225313</v>
      </c>
      <c r="F59" s="11">
        <v>13.21</v>
      </c>
      <c r="G59" s="41">
        <f t="shared" si="1"/>
        <v>46.383426966292134</v>
      </c>
      <c r="H59" s="15">
        <v>3257.66</v>
      </c>
      <c r="I59" s="41">
        <f t="shared" ref="I59" si="171">(H59*100)/(LARGE(H$2:H$97,1))</f>
        <v>72.953048089541412</v>
      </c>
      <c r="J59" s="21">
        <v>0.23147870796537245</v>
      </c>
      <c r="K59" s="41">
        <f t="shared" ref="K59" si="172">(J59*100)/(LARGE(J$2:J$97,1))</f>
        <v>54.900323885848728</v>
      </c>
      <c r="L59" s="25">
        <v>0</v>
      </c>
      <c r="M59" s="41">
        <f t="shared" ref="M59" si="173">(L59*100)/(LARGE(L$2:L$97,1))</f>
        <v>0</v>
      </c>
      <c r="N59" s="27">
        <v>0.46746188583597043</v>
      </c>
      <c r="O59" s="27">
        <v>0.53253811416402952</v>
      </c>
      <c r="Q59" s="30" t="s">
        <v>58</v>
      </c>
      <c r="R59" s="31">
        <f t="shared" si="5"/>
        <v>42.04409460568381</v>
      </c>
    </row>
    <row r="60" spans="1:18" x14ac:dyDescent="0.25">
      <c r="A60" s="2" t="s">
        <v>59</v>
      </c>
      <c r="B60" s="9">
        <v>156792.0286816484</v>
      </c>
      <c r="C60" s="41">
        <f t="shared" si="0"/>
        <v>41.868853512323746</v>
      </c>
      <c r="D60" s="65">
        <v>8495.4748378696586</v>
      </c>
      <c r="E60" s="41">
        <f t="shared" si="1"/>
        <v>32.408050035575648</v>
      </c>
      <c r="F60" s="11">
        <v>11.54</v>
      </c>
      <c r="G60" s="41">
        <f t="shared" si="1"/>
        <v>40.519662921348313</v>
      </c>
      <c r="H60" s="15">
        <v>2695.57</v>
      </c>
      <c r="I60" s="41">
        <f t="shared" ref="I60" si="174">(H60*100)/(LARGE(H$2:H$97,1))</f>
        <v>60.365430351456304</v>
      </c>
      <c r="J60" s="21">
        <v>0.25747275605477959</v>
      </c>
      <c r="K60" s="41">
        <f t="shared" ref="K60" si="175">(J60*100)/(LARGE(J$2:J$97,1))</f>
        <v>61.06539052094616</v>
      </c>
      <c r="L60" s="25">
        <v>0</v>
      </c>
      <c r="M60" s="41">
        <f t="shared" ref="M60" si="176">(L60*100)/(LARGE(L$2:L$97,1))</f>
        <v>0</v>
      </c>
      <c r="N60" s="27">
        <v>0.48895740992178954</v>
      </c>
      <c r="O60" s="27">
        <v>0.5110425900782104</v>
      </c>
      <c r="Q60" s="30" t="s">
        <v>59</v>
      </c>
      <c r="R60" s="31">
        <f t="shared" si="5"/>
        <v>47.245477468330037</v>
      </c>
    </row>
    <row r="61" spans="1:18" x14ac:dyDescent="0.25">
      <c r="A61" s="2" t="s">
        <v>60</v>
      </c>
      <c r="B61" s="9">
        <v>126095.0641504087</v>
      </c>
      <c r="C61" s="41">
        <f t="shared" si="0"/>
        <v>33.671710315452131</v>
      </c>
      <c r="D61" s="65">
        <v>11256.732224441788</v>
      </c>
      <c r="E61" s="41">
        <f t="shared" si="1"/>
        <v>42.941536303610114</v>
      </c>
      <c r="F61" s="11">
        <v>20.239999999999998</v>
      </c>
      <c r="G61" s="41">
        <f t="shared" si="1"/>
        <v>71.067415730337075</v>
      </c>
      <c r="H61" s="15">
        <v>3610.2</v>
      </c>
      <c r="I61" s="41">
        <f t="shared" ref="I61" si="177">(H61*100)/(LARGE(H$2:H$97,1))</f>
        <v>80.847938155873351</v>
      </c>
      <c r="J61" s="21">
        <v>8.0746078532561827E-2</v>
      </c>
      <c r="K61" s="41">
        <f t="shared" ref="K61" si="178">(J61*100)/(LARGE(J$2:J$97,1))</f>
        <v>19.150728388431148</v>
      </c>
      <c r="L61" s="25">
        <v>1.1317195850361521E-2</v>
      </c>
      <c r="M61" s="41">
        <f t="shared" ref="M61" si="179">(L61*100)/(LARGE(L$2:L$97,1))</f>
        <v>9.846827133479211</v>
      </c>
      <c r="N61" s="27">
        <v>0.44937443508079039</v>
      </c>
      <c r="O61" s="27">
        <v>0.55062556491920978</v>
      </c>
      <c r="Q61" s="30" t="s">
        <v>60</v>
      </c>
      <c r="R61" s="31">
        <f t="shared" si="5"/>
        <v>51.505231205436608</v>
      </c>
    </row>
    <row r="62" spans="1:18" x14ac:dyDescent="0.25">
      <c r="A62" s="2" t="s">
        <v>61</v>
      </c>
      <c r="B62" s="9">
        <v>115706.50087921099</v>
      </c>
      <c r="C62" s="41">
        <f t="shared" si="0"/>
        <v>30.897607336732314</v>
      </c>
      <c r="D62" s="65">
        <v>18048.17994978603</v>
      </c>
      <c r="E62" s="41">
        <f t="shared" si="1"/>
        <v>68.849161468461375</v>
      </c>
      <c r="F62" s="11">
        <v>24.97</v>
      </c>
      <c r="G62" s="41">
        <f t="shared" si="1"/>
        <v>87.675561797752806</v>
      </c>
      <c r="H62" s="15">
        <v>3069.68</v>
      </c>
      <c r="I62" s="41">
        <f t="shared" ref="I62" si="180">(H62*100)/(LARGE(H$2:H$97,1))</f>
        <v>68.743365685646594</v>
      </c>
      <c r="J62" s="21">
        <v>0</v>
      </c>
      <c r="K62" s="41">
        <f t="shared" ref="K62" si="181">(J62*100)/(LARGE(J$2:J$97,1))</f>
        <v>0</v>
      </c>
      <c r="L62" s="25">
        <v>1.8233259981138006E-3</v>
      </c>
      <c r="M62" s="41">
        <f t="shared" ref="M62" si="182">(L62*100)/(LARGE(L$2:L$97,1))</f>
        <v>1.5864332603938729</v>
      </c>
      <c r="N62" s="27">
        <v>0.45289327583836536</v>
      </c>
      <c r="O62" s="27">
        <v>0.54710672416163453</v>
      </c>
      <c r="Q62" s="30" t="s">
        <v>61</v>
      </c>
      <c r="R62" s="31">
        <f t="shared" si="5"/>
        <v>51.55042590979739</v>
      </c>
    </row>
    <row r="63" spans="1:18" x14ac:dyDescent="0.25">
      <c r="A63" s="6" t="s">
        <v>62</v>
      </c>
      <c r="B63" s="9">
        <v>87256.890098452815</v>
      </c>
      <c r="C63" s="41">
        <f t="shared" si="0"/>
        <v>23.300584731197219</v>
      </c>
      <c r="D63" s="65">
        <v>3682.6173346307514</v>
      </c>
      <c r="E63" s="41">
        <f t="shared" si="1"/>
        <v>14.048237340494456</v>
      </c>
      <c r="F63" s="11">
        <v>10.63</v>
      </c>
      <c r="G63" s="41">
        <f t="shared" si="1"/>
        <v>37.324438202247194</v>
      </c>
      <c r="H63" s="15">
        <v>2983.09</v>
      </c>
      <c r="I63" s="41">
        <f t="shared" ref="I63" si="183">(H63*100)/(LARGE(H$2:H$97,1))</f>
        <v>66.804242378096575</v>
      </c>
      <c r="J63" s="21">
        <v>0.1403994846464417</v>
      </c>
      <c r="K63" s="41">
        <f t="shared" ref="K63" si="184">(J63*100)/(LARGE(J$2:J$97,1))</f>
        <v>33.298860393021343</v>
      </c>
      <c r="L63" s="25">
        <v>3.7723986167871739E-4</v>
      </c>
      <c r="M63" s="41">
        <f t="shared" ref="M63" si="185">(L63*100)/(LARGE(L$2:L$97,1))</f>
        <v>0.32822757111597373</v>
      </c>
      <c r="N63" s="27">
        <v>0.50725173407477409</v>
      </c>
      <c r="O63" s="27">
        <v>0.4927482659252258</v>
      </c>
      <c r="Q63" s="35" t="s">
        <v>62</v>
      </c>
      <c r="R63" s="31">
        <f t="shared" si="5"/>
        <v>35.020918123234551</v>
      </c>
    </row>
    <row r="64" spans="1:18" x14ac:dyDescent="0.25">
      <c r="A64" s="2" t="s">
        <v>63</v>
      </c>
      <c r="B64" s="9">
        <v>65058.045403630145</v>
      </c>
      <c r="C64" s="41">
        <f t="shared" si="0"/>
        <v>17.372731226874642</v>
      </c>
      <c r="D64" s="65">
        <v>7947.7384350621578</v>
      </c>
      <c r="E64" s="41">
        <f t="shared" si="1"/>
        <v>30.318576629172977</v>
      </c>
      <c r="F64" s="11">
        <v>25.8</v>
      </c>
      <c r="G64" s="41">
        <f t="shared" si="1"/>
        <v>90.589887640449433</v>
      </c>
      <c r="H64" s="15">
        <v>3187.54</v>
      </c>
      <c r="I64" s="41">
        <f t="shared" ref="I64" si="186">(H64*100)/(LARGE(H$2:H$97,1))</f>
        <v>71.382759068575851</v>
      </c>
      <c r="J64" s="21">
        <v>1.2551877105262579E-3</v>
      </c>
      <c r="K64" s="41">
        <f t="shared" ref="K64" si="187">(J64*100)/(LARGE(J$2:J$97,1))</f>
        <v>0.29769568203973634</v>
      </c>
      <c r="L64" s="25">
        <v>8.4250235774913553E-3</v>
      </c>
      <c r="M64" s="41">
        <f t="shared" ref="M64" si="188">(L64*100)/(LARGE(L$2:L$97,1))</f>
        <v>7.3304157549234139</v>
      </c>
      <c r="N64" s="27">
        <v>0.46906943269202839</v>
      </c>
      <c r="O64" s="27">
        <v>0.53093056730797161</v>
      </c>
      <c r="Q64" s="30" t="s">
        <v>63</v>
      </c>
      <c r="R64" s="31">
        <f t="shared" si="5"/>
        <v>43.458413200407215</v>
      </c>
    </row>
    <row r="65" spans="1:18" x14ac:dyDescent="0.25">
      <c r="A65" s="2" t="s">
        <v>64</v>
      </c>
      <c r="B65" s="9">
        <v>167200.51261184938</v>
      </c>
      <c r="C65" s="41">
        <f t="shared" si="0"/>
        <v>44.648275990769982</v>
      </c>
      <c r="D65" s="65">
        <v>9979.816098151221</v>
      </c>
      <c r="E65" s="41">
        <f t="shared" si="1"/>
        <v>38.070429920292852</v>
      </c>
      <c r="F65" s="11">
        <v>17.05</v>
      </c>
      <c r="G65" s="41">
        <f t="shared" si="1"/>
        <v>59.866573033707866</v>
      </c>
      <c r="H65" s="15">
        <v>3477.63</v>
      </c>
      <c r="I65" s="41">
        <f t="shared" ref="I65" si="189">(H65*100)/(LARGE(H$2:H$97,1))</f>
        <v>77.879124472054144</v>
      </c>
      <c r="J65" s="21">
        <v>9.9271465013819893E-2</v>
      </c>
      <c r="K65" s="41">
        <f t="shared" ref="K65" si="190">(J65*100)/(LARGE(J$2:J$97,1))</f>
        <v>23.544435813494772</v>
      </c>
      <c r="L65" s="25">
        <v>6.9160641307764858E-4</v>
      </c>
      <c r="M65" s="41">
        <f t="shared" ref="M65" si="191">(L65*100)/(LARGE(L$2:L$97,1))</f>
        <v>0.60175054704595199</v>
      </c>
      <c r="N65" s="27">
        <v>0.45753549482592909</v>
      </c>
      <c r="O65" s="27">
        <v>0.54246450517407097</v>
      </c>
      <c r="Q65" s="30" t="s">
        <v>64</v>
      </c>
      <c r="R65" s="31">
        <f t="shared" si="5"/>
        <v>48.922117955473119</v>
      </c>
    </row>
    <row r="66" spans="1:18" x14ac:dyDescent="0.25">
      <c r="A66" s="2" t="s">
        <v>65</v>
      </c>
      <c r="B66" s="9">
        <v>86197.121568142189</v>
      </c>
      <c r="C66" s="41">
        <f t="shared" si="0"/>
        <v>23.017590157266184</v>
      </c>
      <c r="D66" s="65">
        <v>13790.926301044332</v>
      </c>
      <c r="E66" s="41">
        <f t="shared" si="1"/>
        <v>52.60883448314182</v>
      </c>
      <c r="F66" s="11">
        <v>18.03</v>
      </c>
      <c r="G66" s="41">
        <f t="shared" si="1"/>
        <v>63.307584269662918</v>
      </c>
      <c r="H66" s="15">
        <v>3288.64</v>
      </c>
      <c r="I66" s="41">
        <f t="shared" ref="I66" si="192">(H66*100)/(LARGE(H$2:H$97,1))</f>
        <v>73.646823815005078</v>
      </c>
      <c r="J66" s="21">
        <v>4.6565655838893626E-2</v>
      </c>
      <c r="K66" s="41">
        <f t="shared" ref="K66" si="193">(J66*100)/(LARGE(J$2:J$97,1))</f>
        <v>11.044080943698081</v>
      </c>
      <c r="L66" s="25">
        <v>4.4011317195850359E-4</v>
      </c>
      <c r="M66" s="41">
        <f t="shared" ref="M66" si="194">(L66*100)/(LARGE(L$2:L$97,1))</f>
        <v>0.38293216630196936</v>
      </c>
      <c r="N66" s="27">
        <v>0.45577749790797584</v>
      </c>
      <c r="O66" s="27">
        <v>0.54422250209202438</v>
      </c>
      <c r="Q66" s="30" t="s">
        <v>65</v>
      </c>
      <c r="R66" s="31">
        <f t="shared" si="5"/>
        <v>44.801569167015209</v>
      </c>
    </row>
    <row r="67" spans="1:18" x14ac:dyDescent="0.25">
      <c r="A67" s="2" t="s">
        <v>66</v>
      </c>
      <c r="B67" s="9">
        <v>105524.44339091965</v>
      </c>
      <c r="C67" s="41">
        <f t="shared" ref="C67:C97" si="195">(B67*100)/(LARGE(B$2:B$97,1))</f>
        <v>28.178648490317276</v>
      </c>
      <c r="D67" s="65">
        <v>8683.9640087968437</v>
      </c>
      <c r="E67" s="41">
        <f t="shared" ref="E67:G97" si="196">(D67*100)/(LARGE(D$2:D$97,1))</f>
        <v>33.127087711414866</v>
      </c>
      <c r="F67" s="11">
        <v>13.03</v>
      </c>
      <c r="G67" s="41">
        <f t="shared" si="196"/>
        <v>45.751404494382022</v>
      </c>
      <c r="H67" s="15">
        <v>2787.73</v>
      </c>
      <c r="I67" s="41">
        <f t="shared" ref="I67" si="197">(H67*100)/(LARGE(H$2:H$97,1))</f>
        <v>62.429289966005435</v>
      </c>
      <c r="J67" s="21">
        <v>0.14932280342503745</v>
      </c>
      <c r="K67" s="41">
        <f t="shared" ref="K67" si="198">(J67*100)/(LARGE(J$2:J$97,1))</f>
        <v>35.415223903892795</v>
      </c>
      <c r="L67" s="25">
        <v>0</v>
      </c>
      <c r="M67" s="41">
        <f t="shared" ref="M67" si="199">(L67*100)/(LARGE(L$2:L$97,1))</f>
        <v>0</v>
      </c>
      <c r="N67" s="27">
        <v>0.45889408434320916</v>
      </c>
      <c r="O67" s="27">
        <v>0.54110591565679078</v>
      </c>
      <c r="Q67" s="30" t="s">
        <v>66</v>
      </c>
      <c r="R67" s="31">
        <f t="shared" ref="R67:R97" si="200">(C67+E67+G67+I67+K67+M67)/5</f>
        <v>40.980330913202479</v>
      </c>
    </row>
    <row r="68" spans="1:18" x14ac:dyDescent="0.25">
      <c r="A68" s="2" t="s">
        <v>67</v>
      </c>
      <c r="B68" s="9">
        <v>65271.191022578641</v>
      </c>
      <c r="C68" s="41">
        <f t="shared" si="195"/>
        <v>17.429648423313679</v>
      </c>
      <c r="D68" s="65">
        <v>26195.973797907383</v>
      </c>
      <c r="E68" s="41">
        <f t="shared" si="196"/>
        <v>99.930898010416328</v>
      </c>
      <c r="F68" s="11">
        <v>17.88</v>
      </c>
      <c r="G68" s="41">
        <f t="shared" si="196"/>
        <v>62.780898876404493</v>
      </c>
      <c r="H68" s="15">
        <v>3355.13</v>
      </c>
      <c r="I68" s="41">
        <f t="shared" ref="I68" si="201">(H68*100)/(LARGE(H$2:H$97,1))</f>
        <v>75.135821490475692</v>
      </c>
      <c r="J68" s="21">
        <v>0</v>
      </c>
      <c r="K68" s="41">
        <f t="shared" ref="K68" si="202">(J68*100)/(LARGE(J$2:J$97,1))</f>
        <v>0</v>
      </c>
      <c r="L68" s="25">
        <v>5.8032065388242689E-2</v>
      </c>
      <c r="M68" s="41">
        <f t="shared" ref="M68" si="203">(L68*100)/(LARGE(L$2:L$97,1))</f>
        <v>50.492341356673961</v>
      </c>
      <c r="N68" s="27">
        <v>0.48847499465216909</v>
      </c>
      <c r="O68" s="27">
        <v>0.51152500534783096</v>
      </c>
      <c r="Q68" s="30" t="s">
        <v>67</v>
      </c>
      <c r="R68" s="31">
        <f t="shared" si="200"/>
        <v>61.153921631456818</v>
      </c>
    </row>
    <row r="69" spans="1:18" x14ac:dyDescent="0.25">
      <c r="A69" s="6" t="s">
        <v>68</v>
      </c>
      <c r="B69" s="9">
        <v>120450.58458686584</v>
      </c>
      <c r="C69" s="41">
        <f t="shared" si="195"/>
        <v>32.164440526379352</v>
      </c>
      <c r="D69" s="65">
        <v>12542.927948823235</v>
      </c>
      <c r="E69" s="41">
        <f t="shared" si="196"/>
        <v>47.848041965364274</v>
      </c>
      <c r="F69" s="11">
        <v>14.98</v>
      </c>
      <c r="G69" s="41">
        <f t="shared" si="196"/>
        <v>52.598314606741575</v>
      </c>
      <c r="H69" s="15">
        <v>3282.88</v>
      </c>
      <c r="I69" s="41">
        <f t="shared" ref="I69" si="204">(H69*100)/(LARGE(H$2:H$97,1))</f>
        <v>73.517832589095761</v>
      </c>
      <c r="J69" s="21">
        <v>0.27482230270361646</v>
      </c>
      <c r="K69" s="41">
        <f t="shared" ref="K69" si="205">(J69*100)/(LARGE(J$2:J$97,1))</f>
        <v>65.180221378029884</v>
      </c>
      <c r="L69" s="25">
        <v>6.9160641307764858E-4</v>
      </c>
      <c r="M69" s="41">
        <f t="shared" ref="M69" si="206">(L69*100)/(LARGE(L$2:L$97,1))</f>
        <v>0.60175054704595199</v>
      </c>
      <c r="N69" s="27">
        <v>0.48538177993612058</v>
      </c>
      <c r="O69" s="27">
        <v>0.51461822006387947</v>
      </c>
      <c r="Q69" s="35" t="s">
        <v>68</v>
      </c>
      <c r="R69" s="31">
        <f t="shared" si="200"/>
        <v>54.38212032253135</v>
      </c>
    </row>
    <row r="70" spans="1:18" x14ac:dyDescent="0.25">
      <c r="A70" s="2" t="s">
        <v>69</v>
      </c>
      <c r="B70" s="9">
        <v>258137.68836982179</v>
      </c>
      <c r="C70" s="41">
        <f t="shared" si="195"/>
        <v>68.931623318111647</v>
      </c>
      <c r="D70" s="65">
        <v>17782.831862731811</v>
      </c>
      <c r="E70" s="41">
        <f t="shared" si="196"/>
        <v>67.83692680869116</v>
      </c>
      <c r="F70" s="11">
        <v>15.61</v>
      </c>
      <c r="G70" s="41">
        <f t="shared" si="196"/>
        <v>54.810393258426963</v>
      </c>
      <c r="H70" s="15">
        <v>3034.86</v>
      </c>
      <c r="I70" s="41">
        <f t="shared" ref="I70" si="207">(H70*100)/(LARGE(H$2:H$97,1))</f>
        <v>67.963595809576702</v>
      </c>
      <c r="J70" s="21">
        <v>0.33471697688150198</v>
      </c>
      <c r="K70" s="41">
        <f t="shared" ref="K70" si="208">(J70*100)/(LARGE(J$2:J$97,1))</f>
        <v>79.385575470014842</v>
      </c>
      <c r="L70" s="25">
        <v>6.350204338258409E-3</v>
      </c>
      <c r="M70" s="41">
        <f t="shared" ref="M70" si="209">(L70*100)/(LARGE(L$2:L$97,1))</f>
        <v>5.5251641137855581</v>
      </c>
      <c r="N70" s="27">
        <v>0.48952868350402384</v>
      </c>
      <c r="O70" s="27">
        <v>0.5104713164959761</v>
      </c>
      <c r="Q70" s="30" t="s">
        <v>69</v>
      </c>
      <c r="R70" s="31">
        <f t="shared" si="200"/>
        <v>68.890655755721369</v>
      </c>
    </row>
    <row r="71" spans="1:18" x14ac:dyDescent="0.25">
      <c r="A71" s="2" t="s">
        <v>70</v>
      </c>
      <c r="B71" s="9">
        <v>94453.72034649855</v>
      </c>
      <c r="C71" s="41">
        <f t="shared" si="195"/>
        <v>25.222385437152084</v>
      </c>
      <c r="D71" s="65">
        <v>23646.436906366172</v>
      </c>
      <c r="E71" s="41">
        <f t="shared" si="196"/>
        <v>90.20507094065681</v>
      </c>
      <c r="F71" s="11">
        <v>20.94</v>
      </c>
      <c r="G71" s="41">
        <f t="shared" si="196"/>
        <v>73.525280898876403</v>
      </c>
      <c r="H71" s="15">
        <v>3079.08</v>
      </c>
      <c r="I71" s="41">
        <f t="shared" ref="I71" si="210">(H71*100)/(LARGE(H$2:H$97,1))</f>
        <v>68.95387220015138</v>
      </c>
      <c r="J71" s="21">
        <v>0</v>
      </c>
      <c r="K71" s="41">
        <f t="shared" ref="K71" si="211">(J71*100)/(LARGE(J$2:J$97,1))</f>
        <v>0</v>
      </c>
      <c r="L71" s="25">
        <v>0.11493241119144923</v>
      </c>
      <c r="M71" s="41">
        <f t="shared" ref="M71" si="212">(L71*100)/(LARGE(L$2:L$97,1))</f>
        <v>100</v>
      </c>
      <c r="N71" s="27">
        <v>0.44965429570215265</v>
      </c>
      <c r="O71" s="27">
        <v>0.55034570429784735</v>
      </c>
      <c r="Q71" s="30" t="s">
        <v>70</v>
      </c>
      <c r="R71" s="31">
        <f t="shared" si="200"/>
        <v>71.581321895367338</v>
      </c>
    </row>
    <row r="72" spans="1:18" x14ac:dyDescent="0.25">
      <c r="A72" s="6" t="s">
        <v>71</v>
      </c>
      <c r="B72" s="9">
        <v>108604.63610331684</v>
      </c>
      <c r="C72" s="41">
        <f t="shared" si="195"/>
        <v>29.001165671512339</v>
      </c>
      <c r="D72" s="65">
        <v>8705.6147275805761</v>
      </c>
      <c r="E72" s="41">
        <f t="shared" si="196"/>
        <v>33.209679631353431</v>
      </c>
      <c r="F72" s="11">
        <v>24.18</v>
      </c>
      <c r="G72" s="41">
        <f t="shared" si="196"/>
        <v>84.901685393258433</v>
      </c>
      <c r="H72" s="15">
        <v>3772.52</v>
      </c>
      <c r="I72" s="41">
        <f t="shared" ref="I72" si="213">(H72*100)/(LARGE(H$2:H$97,1))</f>
        <v>84.482982563790188</v>
      </c>
      <c r="J72" s="21">
        <v>3.4970339966015657E-3</v>
      </c>
      <c r="K72" s="41">
        <f t="shared" ref="K72" si="214">(J72*100)/(LARGE(J$2:J$97,1))</f>
        <v>0.82939938943313118</v>
      </c>
      <c r="L72" s="25">
        <v>1.8736246463376297E-2</v>
      </c>
      <c r="M72" s="41">
        <f t="shared" ref="M72" si="215">(L72*100)/(LARGE(L$2:L$97,1))</f>
        <v>16.301969365426697</v>
      </c>
      <c r="N72" s="27">
        <v>0.46114656031981677</v>
      </c>
      <c r="O72" s="27">
        <v>0.53885343968018307</v>
      </c>
      <c r="Q72" s="35" t="s">
        <v>71</v>
      </c>
      <c r="R72" s="31">
        <f t="shared" si="200"/>
        <v>49.74537640295484</v>
      </c>
    </row>
    <row r="73" spans="1:18" x14ac:dyDescent="0.25">
      <c r="A73" s="2" t="s">
        <v>72</v>
      </c>
      <c r="B73" s="9">
        <v>81142.625854089521</v>
      </c>
      <c r="C73" s="41">
        <f t="shared" si="195"/>
        <v>21.667866307082278</v>
      </c>
      <c r="D73" s="65">
        <v>4638.8178427153589</v>
      </c>
      <c r="E73" s="41">
        <f t="shared" si="196"/>
        <v>17.695896182577446</v>
      </c>
      <c r="F73" s="11">
        <v>24.45</v>
      </c>
      <c r="G73" s="41">
        <f t="shared" si="196"/>
        <v>85.849719101123597</v>
      </c>
      <c r="H73" s="15">
        <v>3316.9</v>
      </c>
      <c r="I73" s="41">
        <f t="shared" ref="I73" si="216">(H73*100)/(LARGE(H$2:H$97,1))</f>
        <v>74.279687017122683</v>
      </c>
      <c r="J73" s="21">
        <v>2.1271029492755224E-3</v>
      </c>
      <c r="K73" s="41">
        <f t="shared" ref="K73" si="217">(J73*100)/(LARGE(J$2:J$97,1))</f>
        <v>0.50448977307770138</v>
      </c>
      <c r="L73" s="25">
        <v>2.3137378182961334E-2</v>
      </c>
      <c r="M73" s="41">
        <f t="shared" ref="M73" si="218">(L73*100)/(LARGE(L$2:L$97,1))</f>
        <v>20.131291028446388</v>
      </c>
      <c r="N73" s="27">
        <v>0.46233854796743251</v>
      </c>
      <c r="O73" s="27">
        <v>0.53766145203256743</v>
      </c>
      <c r="Q73" s="30" t="s">
        <v>72</v>
      </c>
      <c r="R73" s="31">
        <f t="shared" si="200"/>
        <v>44.025789881886013</v>
      </c>
    </row>
    <row r="74" spans="1:18" x14ac:dyDescent="0.25">
      <c r="A74" s="2" t="s">
        <v>73</v>
      </c>
      <c r="B74" s="9">
        <v>83361.79090988978</v>
      </c>
      <c r="C74" s="41">
        <f t="shared" si="195"/>
        <v>22.260459549367713</v>
      </c>
      <c r="D74" s="65">
        <v>8661.8092098026791</v>
      </c>
      <c r="E74" s="41">
        <f t="shared" si="196"/>
        <v>33.042572855208071</v>
      </c>
      <c r="F74" s="11">
        <v>16.940000000000001</v>
      </c>
      <c r="G74" s="41">
        <f t="shared" si="196"/>
        <v>59.480337078651694</v>
      </c>
      <c r="H74" s="15">
        <v>3245.36</v>
      </c>
      <c r="I74" s="41">
        <f t="shared" ref="I74" si="219">(H74*100)/(LARGE(H$2:H$97,1))</f>
        <v>72.67759807588088</v>
      </c>
      <c r="J74" s="21">
        <v>0.1644478074159744</v>
      </c>
      <c r="K74" s="41">
        <f t="shared" ref="K74" si="220">(J74*100)/(LARGE(J$2:J$97,1))</f>
        <v>39.002454993852957</v>
      </c>
      <c r="L74" s="25">
        <v>1.1945928953159383E-3</v>
      </c>
      <c r="M74" s="41">
        <f t="shared" ref="M74" si="221">(L74*100)/(LARGE(L$2:L$97,1))</f>
        <v>1.0393873085339169</v>
      </c>
      <c r="N74" s="27">
        <v>0.49894284021196361</v>
      </c>
      <c r="O74" s="27">
        <v>0.50105715978803644</v>
      </c>
      <c r="Q74" s="30" t="s">
        <v>73</v>
      </c>
      <c r="R74" s="31">
        <f t="shared" si="200"/>
        <v>45.500561972299053</v>
      </c>
    </row>
    <row r="75" spans="1:18" x14ac:dyDescent="0.25">
      <c r="A75" s="6" t="s">
        <v>74</v>
      </c>
      <c r="B75" s="9">
        <v>139503.87983430861</v>
      </c>
      <c r="C75" s="41">
        <f t="shared" si="195"/>
        <v>37.25232435790992</v>
      </c>
      <c r="D75" s="65">
        <v>14757.149608832518</v>
      </c>
      <c r="E75" s="41">
        <f t="shared" si="196"/>
        <v>56.294727726537161</v>
      </c>
      <c r="F75" s="11">
        <v>19.22</v>
      </c>
      <c r="G75" s="41">
        <f t="shared" si="196"/>
        <v>67.485955056179776</v>
      </c>
      <c r="H75" s="15">
        <v>3481.56</v>
      </c>
      <c r="I75" s="41">
        <f t="shared" ref="I75" si="222">(H75*100)/(LARGE(H$2:H$97,1))</f>
        <v>77.967134110565183</v>
      </c>
      <c r="J75" s="21">
        <v>5.9316686264434593E-2</v>
      </c>
      <c r="K75" s="41">
        <f t="shared" ref="K75" si="223">(J75*100)/(LARGE(J$2:J$97,1))</f>
        <v>14.068271403346019</v>
      </c>
      <c r="L75" s="25">
        <v>8.8022634391700719E-4</v>
      </c>
      <c r="M75" s="41">
        <f t="shared" ref="M75" si="224">(L75*100)/(LARGE(L$2:L$97,1))</f>
        <v>0.76586433260393871</v>
      </c>
      <c r="N75" s="27">
        <v>0.45452024684048264</v>
      </c>
      <c r="O75" s="27">
        <v>0.54547975315951736</v>
      </c>
      <c r="Q75" s="35" t="s">
        <v>74</v>
      </c>
      <c r="R75" s="31">
        <f t="shared" si="200"/>
        <v>50.766855397428401</v>
      </c>
    </row>
    <row r="76" spans="1:18" x14ac:dyDescent="0.25">
      <c r="A76" s="2" t="s">
        <v>75</v>
      </c>
      <c r="B76" s="9">
        <v>149100.80952261671</v>
      </c>
      <c r="C76" s="41">
        <f t="shared" si="195"/>
        <v>39.815033997337352</v>
      </c>
      <c r="D76" s="65">
        <v>12131.491414171393</v>
      </c>
      <c r="E76" s="41">
        <f t="shared" si="196"/>
        <v>46.278517476630171</v>
      </c>
      <c r="F76" s="11">
        <v>14.68</v>
      </c>
      <c r="G76" s="41">
        <f t="shared" si="196"/>
        <v>51.544943820224717</v>
      </c>
      <c r="H76" s="15">
        <v>3603.74</v>
      </c>
      <c r="I76" s="41">
        <f t="shared" ref="I76" si="225">(H76*100)/(LARGE(H$2:H$97,1))</f>
        <v>80.703270912926442</v>
      </c>
      <c r="J76" s="21">
        <v>8.7944372465053947E-2</v>
      </c>
      <c r="K76" s="41">
        <f t="shared" ref="K76" si="226">(J76*100)/(LARGE(J$2:J$97,1))</f>
        <v>20.857963890965895</v>
      </c>
      <c r="L76" s="25">
        <v>9.9339830242062242E-3</v>
      </c>
      <c r="M76" s="41">
        <f t="shared" ref="M76" si="227">(L76*100)/(LARGE(L$2:L$97,1))</f>
        <v>8.6433260393873077</v>
      </c>
      <c r="N76" s="27">
        <v>0.50208902686443302</v>
      </c>
      <c r="O76" s="27">
        <v>0.49791097313556693</v>
      </c>
      <c r="Q76" s="30" t="s">
        <v>75</v>
      </c>
      <c r="R76" s="31">
        <f t="shared" si="200"/>
        <v>49.568611227494372</v>
      </c>
    </row>
    <row r="77" spans="1:18" x14ac:dyDescent="0.25">
      <c r="A77" s="2" t="s">
        <v>76</v>
      </c>
      <c r="B77" s="9">
        <v>83530.511439138587</v>
      </c>
      <c r="C77" s="41">
        <f t="shared" si="195"/>
        <v>22.305513721974812</v>
      </c>
      <c r="D77" s="65">
        <v>10324.248023805054</v>
      </c>
      <c r="E77" s="41">
        <f t="shared" si="196"/>
        <v>39.384349070601132</v>
      </c>
      <c r="F77" s="11">
        <v>14.7</v>
      </c>
      <c r="G77" s="41">
        <f t="shared" si="196"/>
        <v>51.615168539325843</v>
      </c>
      <c r="H77" s="15">
        <v>4465.42</v>
      </c>
      <c r="I77" s="41">
        <f t="shared" ref="I77" si="228">(H77*100)/(LARGE(H$2:H$97,1))</f>
        <v>100</v>
      </c>
      <c r="J77" s="21">
        <v>4.3340800424449225E-2</v>
      </c>
      <c r="K77" s="41">
        <f t="shared" ref="K77" si="229">(J77*100)/(LARGE(J$2:J$97,1))</f>
        <v>10.279234758516697</v>
      </c>
      <c r="L77" s="25">
        <v>8.6765168186104993E-3</v>
      </c>
      <c r="M77" s="41">
        <f t="shared" ref="M77" si="230">(L77*100)/(LARGE(L$2:L$97,1))</f>
        <v>7.5492341356673958</v>
      </c>
      <c r="N77" s="27">
        <v>0.47016733292099727</v>
      </c>
      <c r="O77" s="27">
        <v>0.52983266707900267</v>
      </c>
      <c r="Q77" s="30" t="s">
        <v>76</v>
      </c>
      <c r="R77" s="31">
        <f t="shared" si="200"/>
        <v>46.226700045217179</v>
      </c>
    </row>
    <row r="78" spans="1:18" x14ac:dyDescent="0.25">
      <c r="A78" s="2" t="s">
        <v>77</v>
      </c>
      <c r="B78" s="9">
        <v>159002.77943446219</v>
      </c>
      <c r="C78" s="41">
        <f t="shared" si="195"/>
        <v>42.459199846892567</v>
      </c>
      <c r="D78" s="65">
        <v>11990.131427157143</v>
      </c>
      <c r="E78" s="41">
        <f t="shared" si="196"/>
        <v>45.739265507833224</v>
      </c>
      <c r="F78" s="11">
        <v>11.18</v>
      </c>
      <c r="G78" s="41">
        <f t="shared" si="196"/>
        <v>39.25561797752809</v>
      </c>
      <c r="H78" s="15">
        <v>2684.18</v>
      </c>
      <c r="I78" s="41">
        <f t="shared" ref="I78" si="231">(H78*100)/(LARGE(H$2:H$97,1))</f>
        <v>60.110359159944643</v>
      </c>
      <c r="J78" s="21">
        <v>0.1217025973808037</v>
      </c>
      <c r="K78" s="41">
        <f t="shared" ref="K78" si="232">(J78*100)/(LARGE(J$2:J$97,1))</f>
        <v>28.864477742612397</v>
      </c>
      <c r="L78" s="25">
        <v>1.886199308393587E-4</v>
      </c>
      <c r="M78" s="41">
        <f t="shared" ref="M78" si="233">(L78*100)/(LARGE(L$2:L$97,1))</f>
        <v>0.16411378555798686</v>
      </c>
      <c r="N78" s="27">
        <v>0.48509909634260956</v>
      </c>
      <c r="O78" s="27">
        <v>0.51490090365739027</v>
      </c>
      <c r="Q78" s="30" t="s">
        <v>77</v>
      </c>
      <c r="R78" s="31">
        <f t="shared" si="200"/>
        <v>43.318606804073781</v>
      </c>
    </row>
    <row r="79" spans="1:18" x14ac:dyDescent="0.25">
      <c r="A79" s="2" t="s">
        <v>78</v>
      </c>
      <c r="B79" s="9">
        <v>275146.77285990171</v>
      </c>
      <c r="C79" s="41">
        <f t="shared" si="195"/>
        <v>73.473632710310085</v>
      </c>
      <c r="D79" s="65">
        <v>21150.349829622748</v>
      </c>
      <c r="E79" s="41">
        <f t="shared" si="196"/>
        <v>80.68314115803156</v>
      </c>
      <c r="F79" s="11">
        <v>14.28</v>
      </c>
      <c r="G79" s="41">
        <f t="shared" si="196"/>
        <v>50.140449438202246</v>
      </c>
      <c r="H79" s="15">
        <v>3218.04</v>
      </c>
      <c r="I79" s="41">
        <f t="shared" ref="I79" si="234">(H79*100)/(LARGE(H$2:H$97,1))</f>
        <v>72.065785525213755</v>
      </c>
      <c r="J79" s="21">
        <v>0.27667580193751018</v>
      </c>
      <c r="K79" s="41">
        <f t="shared" ref="K79" si="235">(J79*100)/(LARGE(J$2:J$97,1))</f>
        <v>65.619819944815376</v>
      </c>
      <c r="L79" s="25">
        <v>2.0119459289531594E-3</v>
      </c>
      <c r="M79" s="41">
        <f t="shared" ref="M79" si="236">(L79*100)/(LARGE(L$2:L$97,1))</f>
        <v>1.7505470459518599</v>
      </c>
      <c r="N79" s="27">
        <v>0.45893900980453867</v>
      </c>
      <c r="O79" s="27">
        <v>0.54106099019546128</v>
      </c>
      <c r="Q79" s="30" t="s">
        <v>78</v>
      </c>
      <c r="R79" s="31">
        <f t="shared" si="200"/>
        <v>68.746675164504978</v>
      </c>
    </row>
    <row r="80" spans="1:18" x14ac:dyDescent="0.25">
      <c r="A80" s="6" t="s">
        <v>79</v>
      </c>
      <c r="B80" s="9">
        <v>138950.78110905385</v>
      </c>
      <c r="C80" s="41">
        <f t="shared" si="195"/>
        <v>37.10462801326625</v>
      </c>
      <c r="D80" s="65">
        <v>14439.260648680391</v>
      </c>
      <c r="E80" s="41">
        <f t="shared" si="196"/>
        <v>55.082063158284413</v>
      </c>
      <c r="F80" s="11">
        <v>24.72</v>
      </c>
      <c r="G80" s="41">
        <f t="shared" si="196"/>
        <v>86.797752808988761</v>
      </c>
      <c r="H80" s="15">
        <v>3131.07</v>
      </c>
      <c r="I80" s="41">
        <f t="shared" ref="I80" si="237">(H80*100)/(LARGE(H$2:H$97,1))</f>
        <v>70.118152379843323</v>
      </c>
      <c r="J80" s="21">
        <v>1.5019445556658276E-2</v>
      </c>
      <c r="K80" s="41">
        <f t="shared" ref="K80" si="238">(J80*100)/(LARGE(J$2:J$97,1))</f>
        <v>3.5621955595577326</v>
      </c>
      <c r="L80" s="25">
        <v>1.5718327569946558E-3</v>
      </c>
      <c r="M80" s="41">
        <f t="shared" ref="M80" si="239">(L80*100)/(LARGE(L$2:L$97,1))</f>
        <v>1.3676148796498906</v>
      </c>
      <c r="N80" s="27">
        <v>0.43027167549263251</v>
      </c>
      <c r="O80" s="27">
        <v>0.56972832450736743</v>
      </c>
      <c r="Q80" s="35" t="s">
        <v>79</v>
      </c>
      <c r="R80" s="31">
        <f t="shared" si="200"/>
        <v>50.806481359918067</v>
      </c>
    </row>
    <row r="81" spans="1:18" x14ac:dyDescent="0.25">
      <c r="A81" s="2" t="s">
        <v>80</v>
      </c>
      <c r="B81" s="9">
        <v>26676.117160074478</v>
      </c>
      <c r="C81" s="41">
        <f t="shared" si="195"/>
        <v>7.1234389340066659</v>
      </c>
      <c r="D81" s="65">
        <v>11939.678105296232</v>
      </c>
      <c r="E81" s="41">
        <f t="shared" si="196"/>
        <v>45.546799070049104</v>
      </c>
      <c r="F81" s="11">
        <v>11.25</v>
      </c>
      <c r="G81" s="41">
        <f t="shared" si="196"/>
        <v>39.501404494382022</v>
      </c>
      <c r="H81" s="15">
        <v>3205.92</v>
      </c>
      <c r="I81" s="41">
        <f t="shared" ref="I81" si="240">(H81*100)/(LARGE(H$2:H$97,1))</f>
        <v>71.794366487362893</v>
      </c>
      <c r="J81" s="21">
        <v>0</v>
      </c>
      <c r="K81" s="41">
        <f t="shared" ref="K81" si="241">(J81*100)/(LARGE(J$2:J$97,1))</f>
        <v>0</v>
      </c>
      <c r="L81" s="25">
        <v>9.1040553285130457E-2</v>
      </c>
      <c r="M81" s="41">
        <f t="shared" ref="M81" si="242">(L81*100)/(LARGE(L$2:L$97,1))</f>
        <v>79.212253829321654</v>
      </c>
      <c r="N81" s="27">
        <v>0.4577355135658554</v>
      </c>
      <c r="O81" s="27">
        <v>0.5422644864341446</v>
      </c>
      <c r="Q81" s="30" t="s">
        <v>80</v>
      </c>
      <c r="R81" s="31">
        <f t="shared" si="200"/>
        <v>48.635652563024465</v>
      </c>
    </row>
    <row r="82" spans="1:18" x14ac:dyDescent="0.25">
      <c r="A82" s="2" t="s">
        <v>81</v>
      </c>
      <c r="B82" s="9">
        <v>35026.204514505</v>
      </c>
      <c r="C82" s="41">
        <f t="shared" si="195"/>
        <v>9.353198872680629</v>
      </c>
      <c r="D82" s="65">
        <v>2961.6253567607073</v>
      </c>
      <c r="E82" s="41">
        <f t="shared" si="196"/>
        <v>11.29783850582257</v>
      </c>
      <c r="F82" s="11">
        <v>22.35</v>
      </c>
      <c r="G82" s="41">
        <f t="shared" si="196"/>
        <v>78.476123595505612</v>
      </c>
      <c r="H82" s="15">
        <v>3675.98</v>
      </c>
      <c r="I82" s="41">
        <f t="shared" ref="I82" si="243">(H82*100)/(LARGE(H$2:H$97,1))</f>
        <v>82.321035871205837</v>
      </c>
      <c r="J82" s="21">
        <v>7.7427071349448734E-2</v>
      </c>
      <c r="K82" s="41">
        <f t="shared" ref="K82" si="244">(J82*100)/(LARGE(J$2:J$97,1))</f>
        <v>18.363552017291106</v>
      </c>
      <c r="L82" s="25">
        <v>6.2873310279786226E-4</v>
      </c>
      <c r="M82" s="41">
        <f t="shared" ref="M82" si="245">(L82*100)/(LARGE(L$2:L$97,1))</f>
        <v>0.54704595185995619</v>
      </c>
      <c r="N82" s="27">
        <v>0.47045661043886605</v>
      </c>
      <c r="O82" s="27">
        <v>0.52954338956113378</v>
      </c>
      <c r="Q82" s="30" t="s">
        <v>81</v>
      </c>
      <c r="R82" s="31">
        <f t="shared" si="200"/>
        <v>40.07175896287314</v>
      </c>
    </row>
    <row r="83" spans="1:18" x14ac:dyDescent="0.25">
      <c r="A83" s="2" t="s">
        <v>82</v>
      </c>
      <c r="B83" s="9">
        <v>101554.80675535348</v>
      </c>
      <c r="C83" s="41">
        <f t="shared" si="195"/>
        <v>27.1186192516553</v>
      </c>
      <c r="D83" s="65">
        <v>11198.898637914263</v>
      </c>
      <c r="E83" s="41">
        <f t="shared" si="196"/>
        <v>42.720916055573355</v>
      </c>
      <c r="F83" s="11">
        <v>22.66</v>
      </c>
      <c r="G83" s="41">
        <f t="shared" si="196"/>
        <v>79.56460674157303</v>
      </c>
      <c r="H83" s="15">
        <v>3740.04</v>
      </c>
      <c r="I83" s="41">
        <f t="shared" ref="I83" si="246">(H83*100)/(LARGE(H$2:H$97,1))</f>
        <v>83.755615373245959</v>
      </c>
      <c r="J83" s="21">
        <v>1.381905980264744E-2</v>
      </c>
      <c r="K83" s="41">
        <f t="shared" ref="K83" si="247">(J83*100)/(LARGE(J$2:J$97,1))</f>
        <v>3.2774973803497685</v>
      </c>
      <c r="L83" s="25">
        <v>2.320025149324112E-2</v>
      </c>
      <c r="M83" s="41">
        <f t="shared" ref="M83" si="248">(L83*100)/(LARGE(L$2:L$97,1))</f>
        <v>20.185995623632387</v>
      </c>
      <c r="N83" s="27">
        <v>0.47567147911049185</v>
      </c>
      <c r="O83" s="27">
        <v>0.52432852088950821</v>
      </c>
      <c r="Q83" s="30" t="s">
        <v>82</v>
      </c>
      <c r="R83" s="31">
        <f t="shared" si="200"/>
        <v>51.32465008520596</v>
      </c>
    </row>
    <row r="84" spans="1:18" x14ac:dyDescent="0.25">
      <c r="A84" s="2" t="s">
        <v>83</v>
      </c>
      <c r="B84" s="9">
        <v>227872.03794460982</v>
      </c>
      <c r="C84" s="41">
        <f t="shared" si="195"/>
        <v>60.84965579231794</v>
      </c>
      <c r="D84" s="65">
        <v>3769.1777242645153</v>
      </c>
      <c r="E84" s="41">
        <f t="shared" si="196"/>
        <v>14.378442948996193</v>
      </c>
      <c r="F84" s="11">
        <v>13.49</v>
      </c>
      <c r="G84" s="41">
        <f t="shared" si="196"/>
        <v>47.366573033707866</v>
      </c>
      <c r="H84" s="15">
        <v>3545.95</v>
      </c>
      <c r="I84" s="41">
        <f t="shared" ref="I84" si="249">(H84*100)/(LARGE(H$2:H$97,1))</f>
        <v>79.409103734923036</v>
      </c>
      <c r="J84" s="21">
        <v>0.14050857722753027</v>
      </c>
      <c r="K84" s="41">
        <f t="shared" ref="K84" si="250">(J84*100)/(LARGE(J$2:J$97,1))</f>
        <v>33.324734124942303</v>
      </c>
      <c r="L84" s="25">
        <v>3.7723986167871739E-4</v>
      </c>
      <c r="M84" s="41">
        <f t="shared" ref="M84" si="251">(L84*100)/(LARGE(L$2:L$97,1))</f>
        <v>0.32822757111597373</v>
      </c>
      <c r="N84" s="27">
        <v>0.45265608130691171</v>
      </c>
      <c r="O84" s="27">
        <v>0.54734391869308829</v>
      </c>
      <c r="Q84" s="30" t="s">
        <v>83</v>
      </c>
      <c r="R84" s="31">
        <f t="shared" si="200"/>
        <v>47.13134744120066</v>
      </c>
    </row>
    <row r="85" spans="1:18" x14ac:dyDescent="0.25">
      <c r="A85" s="6" t="s">
        <v>84</v>
      </c>
      <c r="B85" s="9">
        <v>93545.446211510251</v>
      </c>
      <c r="C85" s="41">
        <f t="shared" si="195"/>
        <v>24.979845066786247</v>
      </c>
      <c r="D85" s="65">
        <v>10234.537078826055</v>
      </c>
      <c r="E85" s="41">
        <f t="shared" si="196"/>
        <v>39.042124904312246</v>
      </c>
      <c r="F85" s="11">
        <v>23.25</v>
      </c>
      <c r="G85" s="41">
        <f t="shared" si="196"/>
        <v>81.636235955056179</v>
      </c>
      <c r="H85" s="15">
        <v>3688.67</v>
      </c>
      <c r="I85" s="41">
        <f t="shared" ref="I85" si="252">(H85*100)/(LARGE(H$2:H$97,1))</f>
        <v>82.605219665787317</v>
      </c>
      <c r="J85" s="21">
        <v>9.424995490300684E-3</v>
      </c>
      <c r="K85" s="41">
        <f t="shared" ref="K85" si="253">(J85*100)/(LARGE(J$2:J$97,1))</f>
        <v>2.2353473007874909</v>
      </c>
      <c r="L85" s="25">
        <v>6.2873310279786226E-4</v>
      </c>
      <c r="M85" s="41">
        <f t="shared" ref="M85" si="254">(L85*100)/(LARGE(L$2:L$97,1))</f>
        <v>0.54704595185995619</v>
      </c>
      <c r="N85" s="27">
        <v>0.48519902576153573</v>
      </c>
      <c r="O85" s="27">
        <v>0.51480097423846427</v>
      </c>
      <c r="Q85" s="35" t="s">
        <v>84</v>
      </c>
      <c r="R85" s="31">
        <f t="shared" si="200"/>
        <v>46.20916376891789</v>
      </c>
    </row>
    <row r="86" spans="1:18" x14ac:dyDescent="0.25">
      <c r="A86" s="2" t="s">
        <v>85</v>
      </c>
      <c r="B86" s="9">
        <v>210129.39377470914</v>
      </c>
      <c r="C86" s="41">
        <f t="shared" si="195"/>
        <v>56.111760786321348</v>
      </c>
      <c r="D86" s="65">
        <v>15116.352516840274</v>
      </c>
      <c r="E86" s="41">
        <f t="shared" si="196"/>
        <v>57.66499437293438</v>
      </c>
      <c r="F86" s="11">
        <v>10.26</v>
      </c>
      <c r="G86" s="41">
        <f t="shared" si="196"/>
        <v>36.025280898876403</v>
      </c>
      <c r="H86" s="15">
        <v>2312.96</v>
      </c>
      <c r="I86" s="41">
        <f t="shared" ref="I86" si="255">(H86*100)/(LARGE(H$2:H$97,1))</f>
        <v>51.797143381809548</v>
      </c>
      <c r="J86" s="21">
        <v>0.42163450337137098</v>
      </c>
      <c r="K86" s="41">
        <f t="shared" ref="K86" si="256">(J86*100)/(LARGE(J$2:J$97,1))</f>
        <v>100</v>
      </c>
      <c r="L86" s="25">
        <v>1.2574662055957246E-4</v>
      </c>
      <c r="M86" s="41">
        <f t="shared" ref="M86" si="257">(L86*100)/(LARGE(L$2:L$97,1))</f>
        <v>0.10940919037199125</v>
      </c>
      <c r="N86" s="27">
        <v>0.45494588832533722</v>
      </c>
      <c r="O86" s="27">
        <v>0.54505411167466289</v>
      </c>
      <c r="Q86" s="30" t="s">
        <v>85</v>
      </c>
      <c r="R86" s="31">
        <f t="shared" si="200"/>
        <v>60.341717726062733</v>
      </c>
    </row>
    <row r="87" spans="1:18" x14ac:dyDescent="0.25">
      <c r="A87" s="2" t="s">
        <v>86</v>
      </c>
      <c r="B87" s="9">
        <v>145492.57119374213</v>
      </c>
      <c r="C87" s="41">
        <f t="shared" si="195"/>
        <v>38.851510511485017</v>
      </c>
      <c r="D87" s="65">
        <v>15991.536625104305</v>
      </c>
      <c r="E87" s="41">
        <f t="shared" si="196"/>
        <v>61.003596500802459</v>
      </c>
      <c r="F87" s="11">
        <v>12.39</v>
      </c>
      <c r="G87" s="41">
        <f t="shared" si="196"/>
        <v>43.504213483146067</v>
      </c>
      <c r="H87" s="15">
        <v>3665.51</v>
      </c>
      <c r="I87" s="41">
        <f t="shared" ref="I87" si="258">(H87*100)/(LARGE(H$2:H$97,1))</f>
        <v>82.086567444943583</v>
      </c>
      <c r="J87" s="21">
        <v>9.5219012160092514E-2</v>
      </c>
      <c r="K87" s="41">
        <f t="shared" ref="K87" si="259">(J87*100)/(LARGE(J$2:J$97,1))</f>
        <v>22.583306489086038</v>
      </c>
      <c r="L87" s="25">
        <v>2.1376925495127318E-3</v>
      </c>
      <c r="M87" s="41">
        <f t="shared" ref="M87" si="260">(L87*100)/(LARGE(L$2:L$97,1))</f>
        <v>1.8599562363238513</v>
      </c>
      <c r="N87" s="27">
        <v>0.45379099449996502</v>
      </c>
      <c r="O87" s="27">
        <v>0.54620900550003493</v>
      </c>
      <c r="Q87" s="30" t="s">
        <v>86</v>
      </c>
      <c r="R87" s="31">
        <f t="shared" si="200"/>
        <v>49.977830133157404</v>
      </c>
    </row>
    <row r="88" spans="1:18" x14ac:dyDescent="0.25">
      <c r="A88" s="2" t="s">
        <v>87</v>
      </c>
      <c r="B88" s="9">
        <v>91857.976059675348</v>
      </c>
      <c r="C88" s="41">
        <f t="shared" si="195"/>
        <v>24.529232614178422</v>
      </c>
      <c r="D88" s="65">
        <v>12552.159645510457</v>
      </c>
      <c r="E88" s="41">
        <f t="shared" si="196"/>
        <v>47.88325851227453</v>
      </c>
      <c r="F88" s="11">
        <v>21.35</v>
      </c>
      <c r="G88" s="41">
        <f t="shared" si="196"/>
        <v>74.964887640449433</v>
      </c>
      <c r="H88" s="15">
        <v>3784.85</v>
      </c>
      <c r="I88" s="41">
        <f t="shared" ref="I88" si="261">(H88*100)/(LARGE(H$2:H$97,1))</f>
        <v>84.759104406752328</v>
      </c>
      <c r="J88" s="21">
        <v>1.3598895286058921E-2</v>
      </c>
      <c r="K88" s="41">
        <f t="shared" ref="K88" si="262">(J88*100)/(LARGE(J$2:J$97,1))</f>
        <v>3.2252804685865959</v>
      </c>
      <c r="L88" s="25">
        <v>1.0688462747563659E-3</v>
      </c>
      <c r="M88" s="41">
        <f t="shared" ref="M88" si="263">(L88*100)/(LARGE(L$2:L$97,1))</f>
        <v>0.92997811816192566</v>
      </c>
      <c r="N88" s="27">
        <v>0.43594731870583914</v>
      </c>
      <c r="O88" s="27">
        <v>0.56405268129416086</v>
      </c>
      <c r="Q88" s="30" t="s">
        <v>87</v>
      </c>
      <c r="R88" s="31">
        <f t="shared" si="200"/>
        <v>47.258348352080645</v>
      </c>
    </row>
    <row r="89" spans="1:18" x14ac:dyDescent="0.25">
      <c r="A89" s="6" t="s">
        <v>88</v>
      </c>
      <c r="B89" s="9">
        <v>56651.058153406942</v>
      </c>
      <c r="C89" s="41">
        <f t="shared" si="195"/>
        <v>15.127777062946747</v>
      </c>
      <c r="D89" s="65">
        <v>7802.5362607613788</v>
      </c>
      <c r="E89" s="41">
        <f t="shared" si="196"/>
        <v>29.764667704737384</v>
      </c>
      <c r="F89" s="11">
        <v>19.78</v>
      </c>
      <c r="G89" s="41">
        <f t="shared" si="196"/>
        <v>69.452247191011239</v>
      </c>
      <c r="H89" s="15">
        <v>3929</v>
      </c>
      <c r="I89" s="41">
        <f t="shared" ref="I89" si="264">(H89*100)/(LARGE(H$2:H$97,1))</f>
        <v>87.987244200993416</v>
      </c>
      <c r="J89" s="21">
        <v>2.5450422856760056E-2</v>
      </c>
      <c r="K89" s="41">
        <f t="shared" ref="K89" si="265">(J89*100)/(LARGE(J$2:J$97,1))</f>
        <v>6.0361338204676303</v>
      </c>
      <c r="L89" s="25">
        <v>4.6023263124803523E-2</v>
      </c>
      <c r="M89" s="41">
        <f t="shared" ref="M89" si="266">(L89*100)/(LARGE(L$2:L$97,1))</f>
        <v>40.043763676148799</v>
      </c>
      <c r="N89" s="27">
        <v>0.45259061689899321</v>
      </c>
      <c r="O89" s="27">
        <v>0.54740938310100684</v>
      </c>
      <c r="Q89" s="35" t="s">
        <v>88</v>
      </c>
      <c r="R89" s="31">
        <f t="shared" si="200"/>
        <v>49.682366731261041</v>
      </c>
    </row>
    <row r="90" spans="1:18" x14ac:dyDescent="0.25">
      <c r="A90" s="2" t="s">
        <v>89</v>
      </c>
      <c r="B90" s="9">
        <v>136971.39450439249</v>
      </c>
      <c r="C90" s="41">
        <f t="shared" si="195"/>
        <v>36.576063847781207</v>
      </c>
      <c r="D90" s="65">
        <v>17611.570975430841</v>
      </c>
      <c r="E90" s="41">
        <f t="shared" si="196"/>
        <v>67.183610600861783</v>
      </c>
      <c r="F90" s="11">
        <v>12.7</v>
      </c>
      <c r="G90" s="41">
        <f t="shared" si="196"/>
        <v>44.592696629213485</v>
      </c>
      <c r="H90" s="15">
        <v>3066.85</v>
      </c>
      <c r="I90" s="41">
        <f t="shared" ref="I90" si="267">(H90*100)/(LARGE(H$2:H$97,1))</f>
        <v>68.679989788194618</v>
      </c>
      <c r="J90" s="21">
        <v>6.786501053290514E-2</v>
      </c>
      <c r="K90" s="41">
        <f t="shared" ref="K90" si="268">(J90*100)/(LARGE(J$2:J$97,1))</f>
        <v>16.095696625930632</v>
      </c>
      <c r="L90" s="25">
        <v>3.7723986167871739E-4</v>
      </c>
      <c r="M90" s="41">
        <f t="shared" ref="M90" si="269">(L90*100)/(LARGE(L$2:L$97,1))</f>
        <v>0.32822757111597373</v>
      </c>
      <c r="N90" s="27">
        <v>0.47537644738795298</v>
      </c>
      <c r="O90" s="27">
        <v>0.52462355261204707</v>
      </c>
      <c r="Q90" s="30" t="s">
        <v>89</v>
      </c>
      <c r="R90" s="31">
        <f t="shared" si="200"/>
        <v>46.691257012619538</v>
      </c>
    </row>
    <row r="91" spans="1:18" x14ac:dyDescent="0.25">
      <c r="A91" s="2" t="s">
        <v>90</v>
      </c>
      <c r="B91" s="9">
        <v>55659.622326889476</v>
      </c>
      <c r="C91" s="41">
        <f t="shared" si="195"/>
        <v>14.863029666434567</v>
      </c>
      <c r="D91" s="65">
        <v>6293.9697799177411</v>
      </c>
      <c r="E91" s="41">
        <f t="shared" si="196"/>
        <v>24.009874838393898</v>
      </c>
      <c r="F91" s="11">
        <v>16.73</v>
      </c>
      <c r="G91" s="41">
        <f t="shared" si="196"/>
        <v>58.742977528089888</v>
      </c>
      <c r="H91" s="15">
        <v>3375.53</v>
      </c>
      <c r="I91" s="41">
        <f t="shared" ref="I91" si="270">(H91*100)/(LARGE(H$2:H$97,1))</f>
        <v>75.592665415571204</v>
      </c>
      <c r="J91" s="21">
        <v>6.0309004167568549E-2</v>
      </c>
      <c r="K91" s="41">
        <f t="shared" ref="K91" si="271">(J91*100)/(LARGE(J$2:J$97,1))</f>
        <v>14.303621664104906</v>
      </c>
      <c r="L91" s="25">
        <v>1.4083621502672115E-2</v>
      </c>
      <c r="M91" s="41">
        <f t="shared" ref="M91" si="272">(L91*100)/(LARGE(L$2:L$97,1))</f>
        <v>12.253829321663019</v>
      </c>
      <c r="N91" s="27">
        <v>0.46544305765541905</v>
      </c>
      <c r="O91" s="27">
        <v>0.53455694234458107</v>
      </c>
      <c r="Q91" s="30" t="s">
        <v>90</v>
      </c>
      <c r="R91" s="31">
        <f t="shared" si="200"/>
        <v>39.953199686851498</v>
      </c>
    </row>
    <row r="92" spans="1:18" x14ac:dyDescent="0.25">
      <c r="A92" s="2" t="s">
        <v>91</v>
      </c>
      <c r="B92" s="9">
        <v>108477.13337924336</v>
      </c>
      <c r="C92" s="41">
        <f t="shared" si="195"/>
        <v>28.967118067679785</v>
      </c>
      <c r="D92" s="65">
        <v>9631.0435761858407</v>
      </c>
      <c r="E92" s="41">
        <f t="shared" si="196"/>
        <v>36.739952512190456</v>
      </c>
      <c r="F92" s="11">
        <v>15.27</v>
      </c>
      <c r="G92" s="41">
        <f t="shared" si="196"/>
        <v>53.616573033707866</v>
      </c>
      <c r="H92" s="15">
        <v>3705.15</v>
      </c>
      <c r="I92" s="41">
        <f t="shared" ref="I92" si="273">(H92*100)/(LARGE(H$2:H$97,1))</f>
        <v>82.974277895472312</v>
      </c>
      <c r="J92" s="21">
        <v>0.18318699090546836</v>
      </c>
      <c r="K92" s="41">
        <f t="shared" ref="K92" si="274">(J92*100)/(LARGE(J$2:J$97,1))</f>
        <v>43.446869134454893</v>
      </c>
      <c r="L92" s="25">
        <v>4.9669915121031121E-3</v>
      </c>
      <c r="M92" s="41">
        <f t="shared" ref="M92" si="275">(L92*100)/(LARGE(L$2:L$97,1))</f>
        <v>4.3216630196936539</v>
      </c>
      <c r="N92" s="27">
        <v>0.43380034680991353</v>
      </c>
      <c r="O92" s="27">
        <v>0.56619965319008636</v>
      </c>
      <c r="Q92" s="30" t="s">
        <v>91</v>
      </c>
      <c r="R92" s="31">
        <f t="shared" si="200"/>
        <v>50.013290732639788</v>
      </c>
    </row>
    <row r="93" spans="1:18" x14ac:dyDescent="0.25">
      <c r="A93" s="6" t="s">
        <v>92</v>
      </c>
      <c r="B93" s="9">
        <v>132052.96267729404</v>
      </c>
      <c r="C93" s="41">
        <f t="shared" si="195"/>
        <v>35.26267372577918</v>
      </c>
      <c r="D93" s="65">
        <v>15450.682003413376</v>
      </c>
      <c r="E93" s="41">
        <f t="shared" si="196"/>
        <v>58.940375318203166</v>
      </c>
      <c r="F93" s="11">
        <v>25.64</v>
      </c>
      <c r="G93" s="41">
        <f t="shared" si="196"/>
        <v>90.028089887640448</v>
      </c>
      <c r="H93" s="15">
        <v>3157.12</v>
      </c>
      <c r="I93" s="41">
        <f t="shared" ref="I93" si="276">(H93*100)/(LARGE(H$2:H$97,1))</f>
        <v>70.701524156742252</v>
      </c>
      <c r="J93" s="21">
        <v>1.596873436710565E-2</v>
      </c>
      <c r="K93" s="41">
        <f t="shared" ref="K93" si="277">(J93*100)/(LARGE(J$2:J$97,1))</f>
        <v>3.7873405139807939</v>
      </c>
      <c r="L93" s="25">
        <v>6.4130776485381959E-3</v>
      </c>
      <c r="M93" s="41">
        <f t="shared" ref="M93" si="278">(L93*100)/(LARGE(L$2:L$97,1))</f>
        <v>5.5798687089715537</v>
      </c>
      <c r="N93" s="27">
        <v>0.46409709188259035</v>
      </c>
      <c r="O93" s="27">
        <v>0.53590290811740948</v>
      </c>
      <c r="Q93" s="35" t="s">
        <v>92</v>
      </c>
      <c r="R93" s="31">
        <f t="shared" si="200"/>
        <v>52.85997446226348</v>
      </c>
    </row>
    <row r="94" spans="1:18" x14ac:dyDescent="0.25">
      <c r="A94" s="2" t="s">
        <v>93</v>
      </c>
      <c r="B94" s="9">
        <v>102640.940978072</v>
      </c>
      <c r="C94" s="41">
        <f t="shared" si="195"/>
        <v>27.408654370456251</v>
      </c>
      <c r="D94" s="65">
        <v>11830.75876892385</v>
      </c>
      <c r="E94" s="41">
        <f t="shared" si="196"/>
        <v>45.131299834236764</v>
      </c>
      <c r="F94" s="11">
        <v>19.3</v>
      </c>
      <c r="G94" s="41">
        <f t="shared" si="196"/>
        <v>67.766853932584269</v>
      </c>
      <c r="H94" s="15">
        <v>3564.91</v>
      </c>
      <c r="I94" s="41">
        <f t="shared" ref="I94" si="279">(H94*100)/(LARGE(H$2:H$97,1))</f>
        <v>79.833699853541205</v>
      </c>
      <c r="J94" s="21">
        <v>8.4947043985444132E-3</v>
      </c>
      <c r="K94" s="41">
        <f t="shared" ref="K94" si="280">(J94*100)/(LARGE(J$2:J$97,1))</f>
        <v>2.0147080778781459</v>
      </c>
      <c r="L94" s="25">
        <v>4.4011317195850359E-4</v>
      </c>
      <c r="M94" s="41">
        <f t="shared" ref="M94" si="281">(L94*100)/(LARGE(L$2:L$97,1))</f>
        <v>0.38293216630196936</v>
      </c>
      <c r="N94" s="27">
        <v>0.45753797355788717</v>
      </c>
      <c r="O94" s="27">
        <v>0.54246202644211283</v>
      </c>
      <c r="Q94" s="30" t="s">
        <v>93</v>
      </c>
      <c r="R94" s="31">
        <f t="shared" si="200"/>
        <v>44.507629646999717</v>
      </c>
    </row>
    <row r="95" spans="1:18" x14ac:dyDescent="0.25">
      <c r="A95" s="2" t="s">
        <v>94</v>
      </c>
      <c r="B95" s="9">
        <v>115190.02374202253</v>
      </c>
      <c r="C95" s="41">
        <f t="shared" si="195"/>
        <v>30.759690213130874</v>
      </c>
      <c r="D95" s="65">
        <v>15788.138727332129</v>
      </c>
      <c r="E95" s="41">
        <f t="shared" si="196"/>
        <v>60.227685869092014</v>
      </c>
      <c r="F95" s="11">
        <v>18.2</v>
      </c>
      <c r="G95" s="41">
        <f t="shared" si="196"/>
        <v>63.90449438202247</v>
      </c>
      <c r="H95" s="15">
        <v>3585.85</v>
      </c>
      <c r="I95" s="41">
        <f t="shared" ref="I95" si="282">(H95*100)/(LARGE(H$2:H$97,1))</f>
        <v>80.302636706065726</v>
      </c>
      <c r="J95" s="21">
        <v>4.5005047786298095E-2</v>
      </c>
      <c r="K95" s="41">
        <f t="shared" ref="K95" si="283">(J95*100)/(LARGE(J$2:J$97,1))</f>
        <v>10.673948034717204</v>
      </c>
      <c r="L95" s="25">
        <v>1.1945928953159383E-3</v>
      </c>
      <c r="M95" s="41">
        <f t="shared" ref="M95" si="284">(L95*100)/(LARGE(L$2:L$97,1))</f>
        <v>1.0393873085339169</v>
      </c>
      <c r="N95" s="27">
        <v>0.40923605195563112</v>
      </c>
      <c r="O95" s="27">
        <v>0.59076394804436883</v>
      </c>
      <c r="Q95" s="30" t="s">
        <v>94</v>
      </c>
      <c r="R95" s="31">
        <f t="shared" si="200"/>
        <v>49.38156850271244</v>
      </c>
    </row>
    <row r="96" spans="1:18" x14ac:dyDescent="0.25">
      <c r="A96" s="2" t="s">
        <v>95</v>
      </c>
      <c r="B96" s="9">
        <v>102090.73983182978</v>
      </c>
      <c r="C96" s="41">
        <f t="shared" si="195"/>
        <v>27.261731778867738</v>
      </c>
      <c r="D96" s="65">
        <v>10898.155182238768</v>
      </c>
      <c r="E96" s="41">
        <f t="shared" si="196"/>
        <v>41.57365717417958</v>
      </c>
      <c r="F96" s="11">
        <v>20.68</v>
      </c>
      <c r="G96" s="41">
        <f t="shared" si="196"/>
        <v>72.612359550561791</v>
      </c>
      <c r="H96" s="15">
        <v>3258.09</v>
      </c>
      <c r="I96" s="41">
        <f t="shared" ref="I96" si="285">(H96*100)/(LARGE(H$2:H$97,1))</f>
        <v>72.962677642864506</v>
      </c>
      <c r="J96" s="21">
        <v>7.5615165893852893E-2</v>
      </c>
      <c r="K96" s="41">
        <f t="shared" ref="K96" si="286">(J96*100)/(LARGE(J$2:J$97,1))</f>
        <v>17.933818340111483</v>
      </c>
      <c r="L96" s="25">
        <v>1.2763281986796604E-2</v>
      </c>
      <c r="M96" s="41">
        <f t="shared" ref="M96" si="287">(L96*100)/(LARGE(L$2:L$97,1))</f>
        <v>11.105032822757112</v>
      </c>
      <c r="N96" s="27">
        <v>0.47113715200559164</v>
      </c>
      <c r="O96" s="27">
        <v>0.5288628479944083</v>
      </c>
      <c r="Q96" s="30" t="s">
        <v>95</v>
      </c>
      <c r="R96" s="31">
        <f t="shared" si="200"/>
        <v>48.68985546186844</v>
      </c>
    </row>
    <row r="97" spans="1:18" x14ac:dyDescent="0.25">
      <c r="A97" s="7" t="s">
        <v>96</v>
      </c>
      <c r="B97" s="10">
        <v>129099.21287379469</v>
      </c>
      <c r="C97" s="41">
        <f t="shared" si="195"/>
        <v>34.473921141386839</v>
      </c>
      <c r="D97" s="65">
        <v>11800.945971623445</v>
      </c>
      <c r="E97" s="41">
        <f t="shared" si="196"/>
        <v>45.017571685422155</v>
      </c>
      <c r="F97" s="11">
        <v>16.61</v>
      </c>
      <c r="G97" s="41">
        <f t="shared" si="196"/>
        <v>58.321629213483142</v>
      </c>
      <c r="H97" s="15">
        <v>2987.72</v>
      </c>
      <c r="I97" s="41">
        <f t="shared" ref="I97" si="288">(H97*100)/(LARGE(H$2:H$97,1))</f>
        <v>66.907928033645206</v>
      </c>
      <c r="J97" s="21">
        <v>0.32660111387478019</v>
      </c>
      <c r="K97" s="41">
        <f t="shared" ref="K97" si="289">(J97*100)/(LARGE(J$2:J$97,1))</f>
        <v>77.460718053976137</v>
      </c>
      <c r="L97" s="25">
        <v>6.2873310279786232E-5</v>
      </c>
      <c r="M97" s="41">
        <f t="shared" ref="M97" si="290">(L97*100)/(LARGE(L$2:L$97,1))</f>
        <v>5.4704595185995623E-2</v>
      </c>
      <c r="N97" s="27">
        <v>0.48579444538728528</v>
      </c>
      <c r="O97" s="27">
        <v>0.51420555461271455</v>
      </c>
      <c r="Q97" s="35" t="s">
        <v>96</v>
      </c>
      <c r="R97" s="31">
        <f t="shared" si="200"/>
        <v>56.447294544619901</v>
      </c>
    </row>
    <row r="98" spans="1:18" x14ac:dyDescent="0.25">
      <c r="D98" s="65"/>
    </row>
    <row r="99" spans="1:18" x14ac:dyDescent="0.25">
      <c r="D99" s="65"/>
    </row>
    <row r="100" spans="1:18" x14ac:dyDescent="0.25">
      <c r="D100" s="65"/>
    </row>
    <row r="101" spans="1:18" x14ac:dyDescent="0.25">
      <c r="D101" s="65"/>
    </row>
    <row r="102" spans="1:18" x14ac:dyDescent="0.25">
      <c r="D102" s="65"/>
    </row>
    <row r="103" spans="1:18" x14ac:dyDescent="0.25">
      <c r="D103" s="65"/>
    </row>
    <row r="104" spans="1:18" x14ac:dyDescent="0.25">
      <c r="D104" s="65"/>
    </row>
    <row r="105" spans="1:18" x14ac:dyDescent="0.25">
      <c r="D105" s="65"/>
    </row>
    <row r="106" spans="1:18" x14ac:dyDescent="0.25">
      <c r="D106" s="65"/>
    </row>
    <row r="107" spans="1:18" x14ac:dyDescent="0.25">
      <c r="D107" s="65"/>
    </row>
    <row r="108" spans="1:18" x14ac:dyDescent="0.25">
      <c r="D108" s="65"/>
    </row>
    <row r="109" spans="1:18" x14ac:dyDescent="0.25">
      <c r="D109" s="65"/>
    </row>
    <row r="110" spans="1:18" x14ac:dyDescent="0.25">
      <c r="D110" s="65"/>
    </row>
    <row r="111" spans="1:18" x14ac:dyDescent="0.25">
      <c r="D111" s="65"/>
    </row>
    <row r="112" spans="1:18" x14ac:dyDescent="0.25">
      <c r="D112" s="65"/>
    </row>
    <row r="113" spans="4:4" x14ac:dyDescent="0.25">
      <c r="D113" s="65"/>
    </row>
    <row r="114" spans="4:4" x14ac:dyDescent="0.25">
      <c r="D114" s="65"/>
    </row>
    <row r="115" spans="4:4" x14ac:dyDescent="0.25">
      <c r="D115" s="65"/>
    </row>
    <row r="116" spans="4:4" x14ac:dyDescent="0.25">
      <c r="D116" s="65"/>
    </row>
    <row r="117" spans="4:4" x14ac:dyDescent="0.25">
      <c r="D117" s="65"/>
    </row>
    <row r="118" spans="4:4" x14ac:dyDescent="0.25">
      <c r="D118" s="65"/>
    </row>
    <row r="119" spans="4:4" x14ac:dyDescent="0.25">
      <c r="D119" s="65"/>
    </row>
    <row r="120" spans="4:4" x14ac:dyDescent="0.25">
      <c r="D120" s="65"/>
    </row>
    <row r="121" spans="4:4" x14ac:dyDescent="0.25">
      <c r="D121" s="65"/>
    </row>
    <row r="122" spans="4:4" x14ac:dyDescent="0.25">
      <c r="D122" s="65"/>
    </row>
    <row r="123" spans="4:4" x14ac:dyDescent="0.25">
      <c r="D123" s="65"/>
    </row>
    <row r="124" spans="4:4" x14ac:dyDescent="0.25">
      <c r="D124" s="65"/>
    </row>
    <row r="125" spans="4:4" x14ac:dyDescent="0.25">
      <c r="D125" s="65"/>
    </row>
    <row r="126" spans="4:4" x14ac:dyDescent="0.25">
      <c r="D126" s="65"/>
    </row>
    <row r="127" spans="4:4" x14ac:dyDescent="0.25">
      <c r="D127" s="65"/>
    </row>
    <row r="128" spans="4:4" x14ac:dyDescent="0.25">
      <c r="D128" s="65"/>
    </row>
    <row r="129" spans="4:4" x14ac:dyDescent="0.25">
      <c r="D129" s="65"/>
    </row>
    <row r="130" spans="4:4" x14ac:dyDescent="0.25">
      <c r="D130" s="65"/>
    </row>
    <row r="131" spans="4:4" x14ac:dyDescent="0.25">
      <c r="D131" s="65"/>
    </row>
    <row r="132" spans="4:4" x14ac:dyDescent="0.25">
      <c r="D132" s="65"/>
    </row>
    <row r="133" spans="4:4" x14ac:dyDescent="0.25">
      <c r="D133" s="65"/>
    </row>
    <row r="134" spans="4:4" x14ac:dyDescent="0.25">
      <c r="D134" s="65"/>
    </row>
    <row r="135" spans="4:4" x14ac:dyDescent="0.25">
      <c r="D135" s="65"/>
    </row>
    <row r="136" spans="4:4" x14ac:dyDescent="0.25">
      <c r="D136" s="65"/>
    </row>
    <row r="137" spans="4:4" x14ac:dyDescent="0.25">
      <c r="D137" s="65"/>
    </row>
    <row r="138" spans="4:4" x14ac:dyDescent="0.25">
      <c r="D138" s="65"/>
    </row>
    <row r="139" spans="4:4" x14ac:dyDescent="0.25">
      <c r="D139" s="65"/>
    </row>
    <row r="140" spans="4:4" x14ac:dyDescent="0.25">
      <c r="D140" s="65"/>
    </row>
    <row r="141" spans="4:4" x14ac:dyDescent="0.25">
      <c r="D141" s="65"/>
    </row>
    <row r="142" spans="4:4" x14ac:dyDescent="0.25">
      <c r="D142" s="65"/>
    </row>
    <row r="143" spans="4:4" x14ac:dyDescent="0.25">
      <c r="D143" s="65"/>
    </row>
    <row r="144" spans="4:4" x14ac:dyDescent="0.25">
      <c r="D144" s="65"/>
    </row>
    <row r="145" spans="4:4" x14ac:dyDescent="0.25">
      <c r="D145" s="65"/>
    </row>
    <row r="146" spans="4:4" x14ac:dyDescent="0.25">
      <c r="D146" s="65"/>
    </row>
    <row r="147" spans="4:4" x14ac:dyDescent="0.25">
      <c r="D147" s="65"/>
    </row>
    <row r="148" spans="4:4" x14ac:dyDescent="0.25">
      <c r="D148" s="65"/>
    </row>
    <row r="149" spans="4:4" x14ac:dyDescent="0.25">
      <c r="D149" s="65"/>
    </row>
    <row r="150" spans="4:4" x14ac:dyDescent="0.25">
      <c r="D150" s="65"/>
    </row>
    <row r="151" spans="4:4" x14ac:dyDescent="0.25">
      <c r="D151" s="65"/>
    </row>
    <row r="152" spans="4:4" x14ac:dyDescent="0.25">
      <c r="D152" s="65"/>
    </row>
    <row r="153" spans="4:4" x14ac:dyDescent="0.25">
      <c r="D153" s="65"/>
    </row>
    <row r="154" spans="4:4" x14ac:dyDescent="0.25">
      <c r="D154" s="65"/>
    </row>
    <row r="155" spans="4:4" x14ac:dyDescent="0.25">
      <c r="D155" s="65"/>
    </row>
    <row r="156" spans="4:4" x14ac:dyDescent="0.25">
      <c r="D156" s="65"/>
    </row>
    <row r="157" spans="4:4" x14ac:dyDescent="0.25">
      <c r="D157" s="65"/>
    </row>
    <row r="158" spans="4:4" x14ac:dyDescent="0.25">
      <c r="D158" s="65"/>
    </row>
    <row r="159" spans="4:4" x14ac:dyDescent="0.25">
      <c r="D159" s="65"/>
    </row>
    <row r="160" spans="4:4" x14ac:dyDescent="0.25">
      <c r="D160" s="65"/>
    </row>
    <row r="161" spans="4:4" x14ac:dyDescent="0.25">
      <c r="D161" s="65"/>
    </row>
    <row r="162" spans="4:4" x14ac:dyDescent="0.25">
      <c r="D162" s="65"/>
    </row>
    <row r="163" spans="4:4" x14ac:dyDescent="0.25">
      <c r="D163" s="65"/>
    </row>
    <row r="164" spans="4:4" x14ac:dyDescent="0.25">
      <c r="D164" s="65"/>
    </row>
    <row r="165" spans="4:4" x14ac:dyDescent="0.25">
      <c r="D165" s="65"/>
    </row>
    <row r="166" spans="4:4" x14ac:dyDescent="0.25">
      <c r="D166" s="65"/>
    </row>
    <row r="167" spans="4:4" x14ac:dyDescent="0.25">
      <c r="D167" s="65"/>
    </row>
    <row r="168" spans="4:4" x14ac:dyDescent="0.25">
      <c r="D168" s="65"/>
    </row>
    <row r="169" spans="4:4" x14ac:dyDescent="0.25">
      <c r="D169" s="65"/>
    </row>
    <row r="170" spans="4:4" x14ac:dyDescent="0.25">
      <c r="D170" s="65"/>
    </row>
    <row r="171" spans="4:4" x14ac:dyDescent="0.25">
      <c r="D171" s="65"/>
    </row>
    <row r="172" spans="4:4" x14ac:dyDescent="0.25">
      <c r="D172" s="65"/>
    </row>
    <row r="173" spans="4:4" x14ac:dyDescent="0.25">
      <c r="D173" s="65"/>
    </row>
    <row r="174" spans="4:4" x14ac:dyDescent="0.25">
      <c r="D174" s="65"/>
    </row>
    <row r="175" spans="4:4" x14ac:dyDescent="0.25">
      <c r="D175" s="65"/>
    </row>
    <row r="176" spans="4:4" x14ac:dyDescent="0.25">
      <c r="D176" s="65"/>
    </row>
    <row r="177" spans="4:4" x14ac:dyDescent="0.25">
      <c r="D177" s="65"/>
    </row>
    <row r="178" spans="4:4" x14ac:dyDescent="0.25">
      <c r="D178" s="65"/>
    </row>
    <row r="179" spans="4:4" x14ac:dyDescent="0.25">
      <c r="D179" s="65"/>
    </row>
    <row r="180" spans="4:4" x14ac:dyDescent="0.25">
      <c r="D180" s="65"/>
    </row>
    <row r="181" spans="4:4" x14ac:dyDescent="0.25">
      <c r="D181" s="65"/>
    </row>
    <row r="182" spans="4:4" x14ac:dyDescent="0.25">
      <c r="D182" s="65"/>
    </row>
    <row r="183" spans="4:4" x14ac:dyDescent="0.25">
      <c r="D183" s="65"/>
    </row>
    <row r="184" spans="4:4" x14ac:dyDescent="0.25">
      <c r="D184" s="65"/>
    </row>
    <row r="185" spans="4:4" x14ac:dyDescent="0.25">
      <c r="D185" s="65"/>
    </row>
    <row r="186" spans="4:4" x14ac:dyDescent="0.25">
      <c r="D186" s="65"/>
    </row>
    <row r="187" spans="4:4" x14ac:dyDescent="0.25">
      <c r="D187" s="65"/>
    </row>
    <row r="188" spans="4:4" x14ac:dyDescent="0.25">
      <c r="D188" s="65"/>
    </row>
    <row r="189" spans="4:4" x14ac:dyDescent="0.25">
      <c r="D189" s="65"/>
    </row>
    <row r="190" spans="4:4" x14ac:dyDescent="0.25">
      <c r="D190" s="65"/>
    </row>
    <row r="191" spans="4:4" x14ac:dyDescent="0.25">
      <c r="D191" s="65"/>
    </row>
    <row r="192" spans="4:4" x14ac:dyDescent="0.25">
      <c r="D192" s="65"/>
    </row>
    <row r="193" spans="4:4" x14ac:dyDescent="0.25">
      <c r="D193" s="65"/>
    </row>
    <row r="194" spans="4:4" x14ac:dyDescent="0.25">
      <c r="D194" s="65"/>
    </row>
    <row r="195" spans="4:4" x14ac:dyDescent="0.25">
      <c r="D195" s="65"/>
    </row>
    <row r="196" spans="4:4" x14ac:dyDescent="0.25">
      <c r="D196" s="65"/>
    </row>
    <row r="197" spans="4:4" x14ac:dyDescent="0.25">
      <c r="D197" s="65"/>
    </row>
    <row r="198" spans="4:4" x14ac:dyDescent="0.25">
      <c r="D198" s="65"/>
    </row>
    <row r="199" spans="4:4" x14ac:dyDescent="0.25">
      <c r="D199" s="65"/>
    </row>
    <row r="200" spans="4:4" x14ac:dyDescent="0.25">
      <c r="D200" s="65"/>
    </row>
    <row r="201" spans="4:4" x14ac:dyDescent="0.25">
      <c r="D201" s="65"/>
    </row>
    <row r="202" spans="4:4" x14ac:dyDescent="0.25">
      <c r="D202" s="65"/>
    </row>
    <row r="203" spans="4:4" x14ac:dyDescent="0.25">
      <c r="D203" s="65"/>
    </row>
    <row r="204" spans="4:4" x14ac:dyDescent="0.25">
      <c r="D204" s="65"/>
    </row>
    <row r="205" spans="4:4" x14ac:dyDescent="0.25">
      <c r="D205" s="65"/>
    </row>
    <row r="206" spans="4:4" x14ac:dyDescent="0.25">
      <c r="D206" s="65"/>
    </row>
    <row r="207" spans="4:4" x14ac:dyDescent="0.25">
      <c r="D207" s="65"/>
    </row>
    <row r="208" spans="4:4" x14ac:dyDescent="0.25">
      <c r="D208" s="65"/>
    </row>
    <row r="209" spans="4:4" x14ac:dyDescent="0.25">
      <c r="D209" s="65"/>
    </row>
    <row r="210" spans="4:4" x14ac:dyDescent="0.25">
      <c r="D210" s="65"/>
    </row>
    <row r="211" spans="4:4" x14ac:dyDescent="0.25">
      <c r="D211" s="65"/>
    </row>
    <row r="212" spans="4:4" x14ac:dyDescent="0.25">
      <c r="D212" s="65"/>
    </row>
    <row r="213" spans="4:4" x14ac:dyDescent="0.25">
      <c r="D213" s="65"/>
    </row>
    <row r="214" spans="4:4" x14ac:dyDescent="0.25">
      <c r="D214" s="65"/>
    </row>
    <row r="215" spans="4:4" x14ac:dyDescent="0.25">
      <c r="D215" s="65"/>
    </row>
    <row r="216" spans="4:4" x14ac:dyDescent="0.25">
      <c r="D216" s="65"/>
    </row>
    <row r="217" spans="4:4" x14ac:dyDescent="0.25">
      <c r="D217" s="65"/>
    </row>
    <row r="218" spans="4:4" x14ac:dyDescent="0.25">
      <c r="D218" s="65"/>
    </row>
    <row r="219" spans="4:4" x14ac:dyDescent="0.25">
      <c r="D219" s="65"/>
    </row>
    <row r="220" spans="4:4" x14ac:dyDescent="0.25">
      <c r="D220" s="65"/>
    </row>
    <row r="221" spans="4:4" x14ac:dyDescent="0.25">
      <c r="D221" s="65"/>
    </row>
    <row r="222" spans="4:4" x14ac:dyDescent="0.25">
      <c r="D222" s="65"/>
    </row>
    <row r="223" spans="4:4" x14ac:dyDescent="0.25">
      <c r="D223" s="65"/>
    </row>
    <row r="224" spans="4:4" x14ac:dyDescent="0.25">
      <c r="D224" s="65"/>
    </row>
    <row r="225" spans="4:4" x14ac:dyDescent="0.25">
      <c r="D225" s="65"/>
    </row>
    <row r="226" spans="4:4" x14ac:dyDescent="0.25">
      <c r="D226" s="65"/>
    </row>
    <row r="227" spans="4:4" x14ac:dyDescent="0.25">
      <c r="D227" s="65"/>
    </row>
    <row r="228" spans="4:4" x14ac:dyDescent="0.25">
      <c r="D228" s="65"/>
    </row>
    <row r="229" spans="4:4" x14ac:dyDescent="0.25">
      <c r="D229" s="65"/>
    </row>
    <row r="230" spans="4:4" x14ac:dyDescent="0.25">
      <c r="D230" s="65"/>
    </row>
    <row r="231" spans="4:4" x14ac:dyDescent="0.25">
      <c r="D231" s="65"/>
    </row>
    <row r="232" spans="4:4" x14ac:dyDescent="0.25">
      <c r="D232" s="65"/>
    </row>
    <row r="233" spans="4:4" x14ac:dyDescent="0.25">
      <c r="D233" s="65"/>
    </row>
    <row r="234" spans="4:4" x14ac:dyDescent="0.25">
      <c r="D234" s="65"/>
    </row>
    <row r="235" spans="4:4" x14ac:dyDescent="0.25">
      <c r="D235" s="65"/>
    </row>
    <row r="236" spans="4:4" x14ac:dyDescent="0.25">
      <c r="D236" s="65"/>
    </row>
    <row r="237" spans="4:4" x14ac:dyDescent="0.25">
      <c r="D237" s="65"/>
    </row>
    <row r="238" spans="4:4" x14ac:dyDescent="0.25">
      <c r="D238" s="65"/>
    </row>
    <row r="239" spans="4:4" x14ac:dyDescent="0.25">
      <c r="D239" s="65"/>
    </row>
    <row r="240" spans="4:4" x14ac:dyDescent="0.25">
      <c r="D240" s="65"/>
    </row>
    <row r="241" spans="4:4" x14ac:dyDescent="0.25">
      <c r="D241" s="65"/>
    </row>
    <row r="242" spans="4:4" x14ac:dyDescent="0.25">
      <c r="D242" s="65"/>
    </row>
    <row r="243" spans="4:4" x14ac:dyDescent="0.25">
      <c r="D243" s="65"/>
    </row>
    <row r="244" spans="4:4" x14ac:dyDescent="0.25">
      <c r="D244" s="65"/>
    </row>
    <row r="245" spans="4:4" x14ac:dyDescent="0.25">
      <c r="D245" s="65"/>
    </row>
    <row r="246" spans="4:4" x14ac:dyDescent="0.25">
      <c r="D246" s="65"/>
    </row>
    <row r="247" spans="4:4" x14ac:dyDescent="0.25">
      <c r="D247" s="65"/>
    </row>
    <row r="248" spans="4:4" x14ac:dyDescent="0.25">
      <c r="D248" s="65"/>
    </row>
    <row r="249" spans="4:4" x14ac:dyDescent="0.25">
      <c r="D249" s="65"/>
    </row>
    <row r="250" spans="4:4" x14ac:dyDescent="0.25">
      <c r="D250" s="65"/>
    </row>
    <row r="251" spans="4:4" x14ac:dyDescent="0.25">
      <c r="D251" s="65"/>
    </row>
    <row r="252" spans="4:4" x14ac:dyDescent="0.25">
      <c r="D252" s="65"/>
    </row>
    <row r="253" spans="4:4" x14ac:dyDescent="0.25">
      <c r="D253" s="65"/>
    </row>
    <row r="254" spans="4:4" x14ac:dyDescent="0.25">
      <c r="D254" s="65"/>
    </row>
    <row r="255" spans="4:4" x14ac:dyDescent="0.25">
      <c r="D255" s="65"/>
    </row>
    <row r="256" spans="4:4" x14ac:dyDescent="0.25">
      <c r="D256" s="65"/>
    </row>
    <row r="257" spans="4:4" x14ac:dyDescent="0.25">
      <c r="D257" s="65"/>
    </row>
    <row r="258" spans="4:4" x14ac:dyDescent="0.25">
      <c r="D258" s="65"/>
    </row>
    <row r="259" spans="4:4" x14ac:dyDescent="0.25">
      <c r="D259" s="65"/>
    </row>
    <row r="260" spans="4:4" x14ac:dyDescent="0.25">
      <c r="D260" s="65"/>
    </row>
    <row r="261" spans="4:4" x14ac:dyDescent="0.25">
      <c r="D261" s="65"/>
    </row>
    <row r="262" spans="4:4" x14ac:dyDescent="0.25">
      <c r="D262" s="65"/>
    </row>
    <row r="263" spans="4:4" x14ac:dyDescent="0.25">
      <c r="D263" s="65"/>
    </row>
    <row r="264" spans="4:4" x14ac:dyDescent="0.25">
      <c r="D264" s="65"/>
    </row>
    <row r="265" spans="4:4" x14ac:dyDescent="0.25">
      <c r="D265" s="65"/>
    </row>
    <row r="266" spans="4:4" x14ac:dyDescent="0.25">
      <c r="D266" s="65"/>
    </row>
    <row r="267" spans="4:4" x14ac:dyDescent="0.25">
      <c r="D267" s="65"/>
    </row>
    <row r="268" spans="4:4" x14ac:dyDescent="0.25">
      <c r="D268" s="65"/>
    </row>
    <row r="269" spans="4:4" x14ac:dyDescent="0.25">
      <c r="D269" s="65"/>
    </row>
    <row r="270" spans="4:4" x14ac:dyDescent="0.25">
      <c r="D270" s="65"/>
    </row>
    <row r="271" spans="4:4" x14ac:dyDescent="0.25">
      <c r="D271" s="65"/>
    </row>
    <row r="272" spans="4:4" x14ac:dyDescent="0.25">
      <c r="D272" s="65"/>
    </row>
    <row r="273" spans="4:4" x14ac:dyDescent="0.25">
      <c r="D273" s="65"/>
    </row>
    <row r="274" spans="4:4" x14ac:dyDescent="0.25">
      <c r="D274" s="65"/>
    </row>
    <row r="275" spans="4:4" x14ac:dyDescent="0.25">
      <c r="D275" s="65"/>
    </row>
    <row r="276" spans="4:4" x14ac:dyDescent="0.25">
      <c r="D276" s="65"/>
    </row>
    <row r="277" spans="4:4" x14ac:dyDescent="0.25">
      <c r="D277" s="65"/>
    </row>
    <row r="278" spans="4:4" x14ac:dyDescent="0.25">
      <c r="D278" s="65"/>
    </row>
    <row r="279" spans="4:4" x14ac:dyDescent="0.25">
      <c r="D279" s="65"/>
    </row>
    <row r="280" spans="4:4" x14ac:dyDescent="0.25">
      <c r="D280" s="65"/>
    </row>
    <row r="281" spans="4:4" x14ac:dyDescent="0.25">
      <c r="D281" s="65"/>
    </row>
    <row r="282" spans="4:4" x14ac:dyDescent="0.25">
      <c r="D282" s="65"/>
    </row>
    <row r="283" spans="4:4" x14ac:dyDescent="0.25">
      <c r="D283" s="65"/>
    </row>
    <row r="284" spans="4:4" x14ac:dyDescent="0.25">
      <c r="D284" s="65"/>
    </row>
    <row r="285" spans="4:4" x14ac:dyDescent="0.25">
      <c r="D285" s="65"/>
    </row>
    <row r="286" spans="4:4" x14ac:dyDescent="0.25">
      <c r="D286" s="65"/>
    </row>
    <row r="287" spans="4:4" x14ac:dyDescent="0.25">
      <c r="D287" s="65"/>
    </row>
    <row r="288" spans="4:4" x14ac:dyDescent="0.25">
      <c r="D288" s="65"/>
    </row>
    <row r="289" spans="4:4" x14ac:dyDescent="0.25">
      <c r="D289" s="65"/>
    </row>
    <row r="290" spans="4:4" x14ac:dyDescent="0.25">
      <c r="D290" s="65"/>
    </row>
    <row r="291" spans="4:4" x14ac:dyDescent="0.25">
      <c r="D291" s="65"/>
    </row>
    <row r="292" spans="4:4" x14ac:dyDescent="0.25">
      <c r="D292" s="65"/>
    </row>
    <row r="293" spans="4:4" x14ac:dyDescent="0.25">
      <c r="D293" s="65"/>
    </row>
    <row r="294" spans="4:4" x14ac:dyDescent="0.25">
      <c r="D294" s="65"/>
    </row>
    <row r="295" spans="4:4" x14ac:dyDescent="0.25">
      <c r="D295" s="65"/>
    </row>
    <row r="296" spans="4:4" x14ac:dyDescent="0.25">
      <c r="D296" s="65"/>
    </row>
    <row r="297" spans="4:4" x14ac:dyDescent="0.25">
      <c r="D297" s="65"/>
    </row>
    <row r="298" spans="4:4" x14ac:dyDescent="0.25">
      <c r="D298" s="65"/>
    </row>
    <row r="299" spans="4:4" x14ac:dyDescent="0.25">
      <c r="D299" s="65"/>
    </row>
    <row r="300" spans="4:4" x14ac:dyDescent="0.25">
      <c r="D300" s="65"/>
    </row>
    <row r="301" spans="4:4" x14ac:dyDescent="0.25">
      <c r="D301" s="65"/>
    </row>
    <row r="302" spans="4:4" x14ac:dyDescent="0.25">
      <c r="D302" s="65"/>
    </row>
    <row r="303" spans="4:4" x14ac:dyDescent="0.25">
      <c r="D303" s="65"/>
    </row>
    <row r="304" spans="4:4" x14ac:dyDescent="0.25">
      <c r="D304" s="65"/>
    </row>
    <row r="305" spans="4:4" x14ac:dyDescent="0.25">
      <c r="D305" s="65"/>
    </row>
    <row r="306" spans="4:4" x14ac:dyDescent="0.25">
      <c r="D306" s="65"/>
    </row>
    <row r="307" spans="4:4" x14ac:dyDescent="0.25">
      <c r="D307" s="65"/>
    </row>
    <row r="308" spans="4:4" x14ac:dyDescent="0.25">
      <c r="D308" s="65"/>
    </row>
    <row r="309" spans="4:4" x14ac:dyDescent="0.25">
      <c r="D309" s="65"/>
    </row>
    <row r="310" spans="4:4" x14ac:dyDescent="0.25">
      <c r="D310" s="65"/>
    </row>
    <row r="311" spans="4:4" x14ac:dyDescent="0.25">
      <c r="D311" s="65"/>
    </row>
    <row r="312" spans="4:4" x14ac:dyDescent="0.25">
      <c r="D312" s="65"/>
    </row>
    <row r="313" spans="4:4" x14ac:dyDescent="0.25">
      <c r="D313" s="65"/>
    </row>
    <row r="314" spans="4:4" x14ac:dyDescent="0.25">
      <c r="D314" s="65"/>
    </row>
    <row r="315" spans="4:4" x14ac:dyDescent="0.25">
      <c r="D315" s="65"/>
    </row>
    <row r="316" spans="4:4" x14ac:dyDescent="0.25">
      <c r="D316" s="65"/>
    </row>
    <row r="317" spans="4:4" x14ac:dyDescent="0.25">
      <c r="D317" s="65"/>
    </row>
    <row r="318" spans="4:4" x14ac:dyDescent="0.25">
      <c r="D318" s="65"/>
    </row>
    <row r="319" spans="4:4" x14ac:dyDescent="0.25">
      <c r="D319" s="65"/>
    </row>
    <row r="320" spans="4:4" x14ac:dyDescent="0.25">
      <c r="D320" s="65"/>
    </row>
    <row r="321" spans="4:4" x14ac:dyDescent="0.25">
      <c r="D321" s="65"/>
    </row>
    <row r="322" spans="4:4" x14ac:dyDescent="0.25">
      <c r="D322" s="65"/>
    </row>
    <row r="323" spans="4:4" x14ac:dyDescent="0.25">
      <c r="D323" s="65"/>
    </row>
    <row r="324" spans="4:4" x14ac:dyDescent="0.25">
      <c r="D324" s="65"/>
    </row>
    <row r="325" spans="4:4" x14ac:dyDescent="0.25">
      <c r="D325" s="65"/>
    </row>
    <row r="326" spans="4:4" x14ac:dyDescent="0.25">
      <c r="D326" s="65"/>
    </row>
    <row r="327" spans="4:4" x14ac:dyDescent="0.25">
      <c r="D327" s="65"/>
    </row>
    <row r="328" spans="4:4" x14ac:dyDescent="0.25">
      <c r="D328" s="65"/>
    </row>
    <row r="329" spans="4:4" x14ac:dyDescent="0.25">
      <c r="D329" s="65"/>
    </row>
    <row r="330" spans="4:4" x14ac:dyDescent="0.25">
      <c r="D330" s="65"/>
    </row>
    <row r="331" spans="4:4" x14ac:dyDescent="0.25">
      <c r="D331" s="65"/>
    </row>
    <row r="332" spans="4:4" x14ac:dyDescent="0.25">
      <c r="D332" s="65"/>
    </row>
    <row r="333" spans="4:4" x14ac:dyDescent="0.25">
      <c r="D333" s="65"/>
    </row>
    <row r="334" spans="4:4" x14ac:dyDescent="0.25">
      <c r="D334" s="65"/>
    </row>
    <row r="335" spans="4:4" x14ac:dyDescent="0.25">
      <c r="D335" s="65"/>
    </row>
    <row r="336" spans="4:4" x14ac:dyDescent="0.25">
      <c r="D336" s="65"/>
    </row>
    <row r="337" spans="4:4" x14ac:dyDescent="0.25">
      <c r="D337" s="65"/>
    </row>
    <row r="338" spans="4:4" x14ac:dyDescent="0.25">
      <c r="D338" s="65"/>
    </row>
    <row r="339" spans="4:4" x14ac:dyDescent="0.25">
      <c r="D339" s="65"/>
    </row>
    <row r="340" spans="4:4" x14ac:dyDescent="0.25">
      <c r="D340" s="65"/>
    </row>
    <row r="341" spans="4:4" x14ac:dyDescent="0.25">
      <c r="D341" s="65"/>
    </row>
    <row r="342" spans="4:4" x14ac:dyDescent="0.25">
      <c r="D342" s="65"/>
    </row>
    <row r="343" spans="4:4" x14ac:dyDescent="0.25">
      <c r="D343" s="65"/>
    </row>
    <row r="344" spans="4:4" x14ac:dyDescent="0.25">
      <c r="D344" s="65"/>
    </row>
    <row r="345" spans="4:4" x14ac:dyDescent="0.25">
      <c r="D345" s="65"/>
    </row>
    <row r="346" spans="4:4" x14ac:dyDescent="0.25">
      <c r="D346" s="65"/>
    </row>
    <row r="347" spans="4:4" x14ac:dyDescent="0.25">
      <c r="D347" s="65"/>
    </row>
    <row r="348" spans="4:4" x14ac:dyDescent="0.25">
      <c r="D348" s="65"/>
    </row>
    <row r="349" spans="4:4" x14ac:dyDescent="0.25">
      <c r="D349" s="65"/>
    </row>
    <row r="350" spans="4:4" x14ac:dyDescent="0.25">
      <c r="D350" s="65"/>
    </row>
    <row r="351" spans="4:4" x14ac:dyDescent="0.25">
      <c r="D351" s="65"/>
    </row>
    <row r="352" spans="4:4" x14ac:dyDescent="0.25">
      <c r="D352" s="65"/>
    </row>
    <row r="353" spans="4:4" x14ac:dyDescent="0.25">
      <c r="D353" s="65"/>
    </row>
    <row r="354" spans="4:4" x14ac:dyDescent="0.25">
      <c r="D354" s="65"/>
    </row>
    <row r="355" spans="4:4" x14ac:dyDescent="0.25">
      <c r="D355" s="65"/>
    </row>
    <row r="356" spans="4:4" x14ac:dyDescent="0.25">
      <c r="D356" s="65"/>
    </row>
    <row r="357" spans="4:4" x14ac:dyDescent="0.25">
      <c r="D357" s="65"/>
    </row>
    <row r="358" spans="4:4" x14ac:dyDescent="0.25">
      <c r="D358" s="65"/>
    </row>
    <row r="359" spans="4:4" x14ac:dyDescent="0.25">
      <c r="D359" s="65"/>
    </row>
    <row r="360" spans="4:4" x14ac:dyDescent="0.25">
      <c r="D360" s="65"/>
    </row>
    <row r="361" spans="4:4" x14ac:dyDescent="0.25">
      <c r="D361" s="65"/>
    </row>
    <row r="362" spans="4:4" x14ac:dyDescent="0.25">
      <c r="D362" s="65"/>
    </row>
    <row r="363" spans="4:4" x14ac:dyDescent="0.25">
      <c r="D363" s="65"/>
    </row>
    <row r="364" spans="4:4" x14ac:dyDescent="0.25">
      <c r="D364" s="65"/>
    </row>
    <row r="365" spans="4:4" x14ac:dyDescent="0.25">
      <c r="D365" s="65"/>
    </row>
    <row r="366" spans="4:4" x14ac:dyDescent="0.25">
      <c r="D366" s="65"/>
    </row>
    <row r="367" spans="4:4" x14ac:dyDescent="0.25">
      <c r="D367" s="65"/>
    </row>
    <row r="368" spans="4:4" x14ac:dyDescent="0.25">
      <c r="D368" s="65"/>
    </row>
    <row r="369" spans="4:4" x14ac:dyDescent="0.25">
      <c r="D369" s="65"/>
    </row>
    <row r="370" spans="4:4" x14ac:dyDescent="0.25">
      <c r="D370" s="65"/>
    </row>
    <row r="371" spans="4:4" x14ac:dyDescent="0.25">
      <c r="D371" s="65"/>
    </row>
    <row r="372" spans="4:4" x14ac:dyDescent="0.25">
      <c r="D372" s="65"/>
    </row>
    <row r="373" spans="4:4" x14ac:dyDescent="0.25">
      <c r="D373" s="65"/>
    </row>
    <row r="374" spans="4:4" x14ac:dyDescent="0.25">
      <c r="D374" s="65"/>
    </row>
    <row r="375" spans="4:4" x14ac:dyDescent="0.25">
      <c r="D375" s="65"/>
    </row>
    <row r="376" spans="4:4" x14ac:dyDescent="0.25">
      <c r="D376" s="65"/>
    </row>
    <row r="377" spans="4:4" x14ac:dyDescent="0.25">
      <c r="D377" s="65"/>
    </row>
    <row r="378" spans="4:4" x14ac:dyDescent="0.25">
      <c r="D378" s="65"/>
    </row>
    <row r="379" spans="4:4" x14ac:dyDescent="0.25">
      <c r="D379" s="65"/>
    </row>
    <row r="380" spans="4:4" x14ac:dyDescent="0.25">
      <c r="D380" s="65"/>
    </row>
    <row r="381" spans="4:4" x14ac:dyDescent="0.25">
      <c r="D381" s="65"/>
    </row>
    <row r="382" spans="4:4" x14ac:dyDescent="0.25">
      <c r="D382" s="65"/>
    </row>
    <row r="383" spans="4:4" x14ac:dyDescent="0.25">
      <c r="D383" s="65"/>
    </row>
    <row r="384" spans="4:4" x14ac:dyDescent="0.25">
      <c r="D384" s="65"/>
    </row>
    <row r="385" spans="4:4" x14ac:dyDescent="0.25">
      <c r="D385" s="65"/>
    </row>
    <row r="386" spans="4:4" x14ac:dyDescent="0.25">
      <c r="D386" s="65"/>
    </row>
    <row r="387" spans="4:4" x14ac:dyDescent="0.25">
      <c r="D387" s="65"/>
    </row>
    <row r="388" spans="4:4" x14ac:dyDescent="0.25">
      <c r="D388" s="65"/>
    </row>
    <row r="389" spans="4:4" x14ac:dyDescent="0.25">
      <c r="D389" s="65"/>
    </row>
    <row r="390" spans="4:4" x14ac:dyDescent="0.25">
      <c r="D390" s="65"/>
    </row>
    <row r="391" spans="4:4" x14ac:dyDescent="0.25">
      <c r="D391" s="65"/>
    </row>
    <row r="392" spans="4:4" x14ac:dyDescent="0.25">
      <c r="D392" s="65"/>
    </row>
    <row r="393" spans="4:4" x14ac:dyDescent="0.25">
      <c r="D393" s="65"/>
    </row>
    <row r="394" spans="4:4" x14ac:dyDescent="0.25">
      <c r="D394" s="65"/>
    </row>
    <row r="395" spans="4:4" x14ac:dyDescent="0.25">
      <c r="D395" s="65"/>
    </row>
    <row r="396" spans="4:4" x14ac:dyDescent="0.25">
      <c r="D396" s="65"/>
    </row>
    <row r="397" spans="4:4" x14ac:dyDescent="0.25">
      <c r="D397" s="65"/>
    </row>
    <row r="398" spans="4:4" x14ac:dyDescent="0.25">
      <c r="D398" s="65"/>
    </row>
    <row r="399" spans="4:4" x14ac:dyDescent="0.25">
      <c r="D399" s="65"/>
    </row>
    <row r="400" spans="4:4" x14ac:dyDescent="0.25">
      <c r="D400" s="65"/>
    </row>
    <row r="401" spans="4:4" x14ac:dyDescent="0.25">
      <c r="D401" s="65"/>
    </row>
    <row r="402" spans="4:4" x14ac:dyDescent="0.25">
      <c r="D402" s="65"/>
    </row>
    <row r="403" spans="4:4" x14ac:dyDescent="0.25">
      <c r="D403" s="65"/>
    </row>
    <row r="404" spans="4:4" x14ac:dyDescent="0.25">
      <c r="D404" s="65"/>
    </row>
    <row r="405" spans="4:4" x14ac:dyDescent="0.25">
      <c r="D405" s="65"/>
    </row>
    <row r="406" spans="4:4" x14ac:dyDescent="0.25">
      <c r="D406" s="65"/>
    </row>
    <row r="407" spans="4:4" x14ac:dyDescent="0.25">
      <c r="D407" s="65"/>
    </row>
    <row r="408" spans="4:4" x14ac:dyDescent="0.25">
      <c r="D408" s="65"/>
    </row>
    <row r="409" spans="4:4" x14ac:dyDescent="0.25">
      <c r="D409" s="65"/>
    </row>
    <row r="410" spans="4:4" x14ac:dyDescent="0.25">
      <c r="D410" s="65"/>
    </row>
    <row r="411" spans="4:4" x14ac:dyDescent="0.25">
      <c r="D411" s="65"/>
    </row>
    <row r="412" spans="4:4" x14ac:dyDescent="0.25">
      <c r="D412" s="65"/>
    </row>
    <row r="413" spans="4:4" x14ac:dyDescent="0.25">
      <c r="D413" s="65"/>
    </row>
    <row r="414" spans="4:4" x14ac:dyDescent="0.25">
      <c r="D414" s="65"/>
    </row>
    <row r="415" spans="4:4" x14ac:dyDescent="0.25">
      <c r="D415" s="65"/>
    </row>
    <row r="416" spans="4:4" x14ac:dyDescent="0.25">
      <c r="D416" s="65"/>
    </row>
    <row r="417" spans="4:4" x14ac:dyDescent="0.25">
      <c r="D417" s="65"/>
    </row>
    <row r="418" spans="4:4" x14ac:dyDescent="0.25">
      <c r="D418" s="65"/>
    </row>
    <row r="419" spans="4:4" x14ac:dyDescent="0.25">
      <c r="D419" s="65"/>
    </row>
    <row r="420" spans="4:4" x14ac:dyDescent="0.25">
      <c r="D420" s="65"/>
    </row>
    <row r="421" spans="4:4" x14ac:dyDescent="0.25">
      <c r="D421" s="65"/>
    </row>
    <row r="422" spans="4:4" x14ac:dyDescent="0.25">
      <c r="D422" s="65"/>
    </row>
    <row r="423" spans="4:4" x14ac:dyDescent="0.25">
      <c r="D423" s="65"/>
    </row>
    <row r="424" spans="4:4" x14ac:dyDescent="0.25">
      <c r="D424" s="65"/>
    </row>
    <row r="425" spans="4:4" x14ac:dyDescent="0.25">
      <c r="D425" s="65"/>
    </row>
    <row r="426" spans="4:4" x14ac:dyDescent="0.25">
      <c r="D426" s="65"/>
    </row>
    <row r="427" spans="4:4" x14ac:dyDescent="0.25">
      <c r="D427" s="65"/>
    </row>
    <row r="428" spans="4:4" x14ac:dyDescent="0.25">
      <c r="D428" s="65"/>
    </row>
    <row r="429" spans="4:4" x14ac:dyDescent="0.25">
      <c r="D429" s="65"/>
    </row>
    <row r="430" spans="4:4" x14ac:dyDescent="0.25">
      <c r="D430" s="65"/>
    </row>
    <row r="431" spans="4:4" x14ac:dyDescent="0.25">
      <c r="D431" s="65"/>
    </row>
    <row r="432" spans="4:4" x14ac:dyDescent="0.25">
      <c r="D432" s="65"/>
    </row>
    <row r="433" spans="4:4" x14ac:dyDescent="0.25">
      <c r="D433" s="65"/>
    </row>
    <row r="434" spans="4:4" x14ac:dyDescent="0.25">
      <c r="D434" s="65"/>
    </row>
    <row r="435" spans="4:4" x14ac:dyDescent="0.25">
      <c r="D435" s="65"/>
    </row>
    <row r="436" spans="4:4" x14ac:dyDescent="0.25">
      <c r="D436" s="65"/>
    </row>
    <row r="437" spans="4:4" x14ac:dyDescent="0.25">
      <c r="D437" s="65"/>
    </row>
    <row r="438" spans="4:4" x14ac:dyDescent="0.25">
      <c r="D438" s="65"/>
    </row>
    <row r="439" spans="4:4" x14ac:dyDescent="0.25">
      <c r="D439" s="65"/>
    </row>
    <row r="440" spans="4:4" x14ac:dyDescent="0.25">
      <c r="D440" s="65"/>
    </row>
    <row r="441" spans="4:4" x14ac:dyDescent="0.25">
      <c r="D441" s="65"/>
    </row>
    <row r="442" spans="4:4" x14ac:dyDescent="0.25">
      <c r="D442" s="65"/>
    </row>
    <row r="443" spans="4:4" x14ac:dyDescent="0.25">
      <c r="D443" s="65"/>
    </row>
    <row r="444" spans="4:4" x14ac:dyDescent="0.25">
      <c r="D444" s="65"/>
    </row>
    <row r="445" spans="4:4" x14ac:dyDescent="0.25">
      <c r="D445" s="65"/>
    </row>
    <row r="446" spans="4:4" x14ac:dyDescent="0.25">
      <c r="D446" s="65"/>
    </row>
    <row r="447" spans="4:4" x14ac:dyDescent="0.25">
      <c r="D447" s="65"/>
    </row>
    <row r="448" spans="4:4" x14ac:dyDescent="0.25">
      <c r="D448" s="65"/>
    </row>
    <row r="449" spans="4:4" x14ac:dyDescent="0.25">
      <c r="D449" s="65"/>
    </row>
    <row r="450" spans="4:4" x14ac:dyDescent="0.25">
      <c r="D450" s="65"/>
    </row>
    <row r="451" spans="4:4" x14ac:dyDescent="0.25">
      <c r="D451" s="65"/>
    </row>
    <row r="452" spans="4:4" x14ac:dyDescent="0.25">
      <c r="D452" s="65"/>
    </row>
    <row r="453" spans="4:4" x14ac:dyDescent="0.25">
      <c r="D453" s="65"/>
    </row>
    <row r="454" spans="4:4" x14ac:dyDescent="0.25">
      <c r="D454" s="65"/>
    </row>
    <row r="455" spans="4:4" x14ac:dyDescent="0.25">
      <c r="D455" s="65"/>
    </row>
    <row r="456" spans="4:4" x14ac:dyDescent="0.25">
      <c r="D456" s="65"/>
    </row>
    <row r="457" spans="4:4" x14ac:dyDescent="0.25">
      <c r="D457" s="65"/>
    </row>
    <row r="458" spans="4:4" x14ac:dyDescent="0.25">
      <c r="D458" s="65"/>
    </row>
    <row r="459" spans="4:4" x14ac:dyDescent="0.25">
      <c r="D459" s="65"/>
    </row>
    <row r="460" spans="4:4" x14ac:dyDescent="0.25">
      <c r="D460" s="65"/>
    </row>
    <row r="461" spans="4:4" x14ac:dyDescent="0.25">
      <c r="D461" s="65"/>
    </row>
    <row r="462" spans="4:4" x14ac:dyDescent="0.25">
      <c r="D462" s="65"/>
    </row>
    <row r="463" spans="4:4" x14ac:dyDescent="0.25">
      <c r="D463" s="65"/>
    </row>
    <row r="464" spans="4:4" x14ac:dyDescent="0.25">
      <c r="D464" s="65"/>
    </row>
    <row r="465" spans="4:4" x14ac:dyDescent="0.25">
      <c r="D465" s="65"/>
    </row>
    <row r="466" spans="4:4" x14ac:dyDescent="0.25">
      <c r="D466" s="65"/>
    </row>
    <row r="467" spans="4:4" x14ac:dyDescent="0.25">
      <c r="D467" s="65"/>
    </row>
    <row r="468" spans="4:4" x14ac:dyDescent="0.25">
      <c r="D468" s="65"/>
    </row>
    <row r="469" spans="4:4" x14ac:dyDescent="0.25">
      <c r="D469" s="65"/>
    </row>
    <row r="470" spans="4:4" x14ac:dyDescent="0.25">
      <c r="D470" s="65"/>
    </row>
    <row r="471" spans="4:4" x14ac:dyDescent="0.25">
      <c r="D471" s="65"/>
    </row>
    <row r="472" spans="4:4" x14ac:dyDescent="0.25">
      <c r="D472" s="65"/>
    </row>
    <row r="473" spans="4:4" x14ac:dyDescent="0.25">
      <c r="D473" s="65"/>
    </row>
    <row r="474" spans="4:4" x14ac:dyDescent="0.25">
      <c r="D474" s="65"/>
    </row>
    <row r="475" spans="4:4" x14ac:dyDescent="0.25">
      <c r="D475" s="65"/>
    </row>
    <row r="476" spans="4:4" x14ac:dyDescent="0.25">
      <c r="D476" s="65"/>
    </row>
    <row r="477" spans="4:4" x14ac:dyDescent="0.25">
      <c r="D477" s="65"/>
    </row>
    <row r="478" spans="4:4" x14ac:dyDescent="0.25">
      <c r="D478" s="65"/>
    </row>
    <row r="479" spans="4:4" x14ac:dyDescent="0.25">
      <c r="D479" s="65"/>
    </row>
    <row r="480" spans="4:4" x14ac:dyDescent="0.25">
      <c r="D480" s="65"/>
    </row>
    <row r="481" spans="4:4" x14ac:dyDescent="0.25">
      <c r="D481" s="65"/>
    </row>
    <row r="482" spans="4:4" x14ac:dyDescent="0.25">
      <c r="D482" s="65"/>
    </row>
    <row r="483" spans="4:4" x14ac:dyDescent="0.25">
      <c r="D483" s="65"/>
    </row>
    <row r="484" spans="4:4" x14ac:dyDescent="0.25">
      <c r="D484" s="65"/>
    </row>
    <row r="485" spans="4:4" x14ac:dyDescent="0.25">
      <c r="D485" s="65"/>
    </row>
    <row r="486" spans="4:4" x14ac:dyDescent="0.25">
      <c r="D486" s="65"/>
    </row>
    <row r="487" spans="4:4" x14ac:dyDescent="0.25">
      <c r="D487" s="65"/>
    </row>
    <row r="488" spans="4:4" x14ac:dyDescent="0.25">
      <c r="D488" s="65"/>
    </row>
    <row r="489" spans="4:4" x14ac:dyDescent="0.25">
      <c r="D489" s="65"/>
    </row>
    <row r="490" spans="4:4" x14ac:dyDescent="0.25">
      <c r="D490" s="65"/>
    </row>
    <row r="491" spans="4:4" x14ac:dyDescent="0.25">
      <c r="D491" s="65"/>
    </row>
    <row r="492" spans="4:4" x14ac:dyDescent="0.25">
      <c r="D492" s="65"/>
    </row>
    <row r="493" spans="4:4" x14ac:dyDescent="0.25">
      <c r="D493" s="65"/>
    </row>
    <row r="494" spans="4:4" x14ac:dyDescent="0.25">
      <c r="D494" s="65"/>
    </row>
    <row r="495" spans="4:4" x14ac:dyDescent="0.25">
      <c r="D495" s="65"/>
    </row>
    <row r="496" spans="4:4" x14ac:dyDescent="0.25">
      <c r="D496" s="65"/>
    </row>
    <row r="497" spans="4:4" x14ac:dyDescent="0.25">
      <c r="D497" s="65"/>
    </row>
    <row r="498" spans="4:4" x14ac:dyDescent="0.25">
      <c r="D498" s="65"/>
    </row>
    <row r="499" spans="4:4" x14ac:dyDescent="0.25">
      <c r="D499" s="65"/>
    </row>
    <row r="500" spans="4:4" x14ac:dyDescent="0.25">
      <c r="D500" s="65"/>
    </row>
    <row r="501" spans="4:4" x14ac:dyDescent="0.25">
      <c r="D501" s="65"/>
    </row>
    <row r="502" spans="4:4" x14ac:dyDescent="0.25">
      <c r="D502" s="65"/>
    </row>
    <row r="503" spans="4:4" x14ac:dyDescent="0.25">
      <c r="D503" s="65"/>
    </row>
    <row r="504" spans="4:4" x14ac:dyDescent="0.25">
      <c r="D504" s="65"/>
    </row>
    <row r="505" spans="4:4" x14ac:dyDescent="0.25">
      <c r="D505" s="65"/>
    </row>
    <row r="506" spans="4:4" x14ac:dyDescent="0.25">
      <c r="D506" s="65"/>
    </row>
    <row r="507" spans="4:4" x14ac:dyDescent="0.25">
      <c r="D507" s="65"/>
    </row>
    <row r="508" spans="4:4" x14ac:dyDescent="0.25">
      <c r="D508" s="65"/>
    </row>
    <row r="509" spans="4:4" x14ac:dyDescent="0.25">
      <c r="D509" s="65"/>
    </row>
    <row r="510" spans="4:4" x14ac:dyDescent="0.25">
      <c r="D510" s="65"/>
    </row>
    <row r="511" spans="4:4" x14ac:dyDescent="0.25">
      <c r="D511" s="65"/>
    </row>
    <row r="512" spans="4:4" x14ac:dyDescent="0.25">
      <c r="D512" s="65"/>
    </row>
    <row r="513" spans="4:4" x14ac:dyDescent="0.25">
      <c r="D513" s="65"/>
    </row>
    <row r="514" spans="4:4" x14ac:dyDescent="0.25">
      <c r="D514" s="65"/>
    </row>
    <row r="515" spans="4:4" x14ac:dyDescent="0.25">
      <c r="D515" s="65"/>
    </row>
    <row r="516" spans="4:4" x14ac:dyDescent="0.25">
      <c r="D516" s="65"/>
    </row>
    <row r="517" spans="4:4" x14ac:dyDescent="0.25">
      <c r="D517" s="65"/>
    </row>
    <row r="518" spans="4:4" x14ac:dyDescent="0.25">
      <c r="D518" s="65"/>
    </row>
    <row r="519" spans="4:4" x14ac:dyDescent="0.25">
      <c r="D519" s="65"/>
    </row>
    <row r="520" spans="4:4" x14ac:dyDescent="0.25">
      <c r="D520" s="65"/>
    </row>
    <row r="521" spans="4:4" x14ac:dyDescent="0.25">
      <c r="D521" s="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7"/>
  <sheetViews>
    <sheetView workbookViewId="0">
      <selection activeCell="AA3" sqref="AA3"/>
    </sheetView>
  </sheetViews>
  <sheetFormatPr defaultRowHeight="15" x14ac:dyDescent="0.25"/>
  <cols>
    <col min="1" max="1" width="18.7109375" bestFit="1" customWidth="1"/>
    <col min="2" max="2" width="18.7109375" style="15" customWidth="1"/>
    <col min="3" max="4" width="18.7109375" customWidth="1"/>
    <col min="5" max="5" width="18.7109375" style="22" customWidth="1"/>
    <col min="6" max="6" width="18.7109375" style="25" customWidth="1"/>
    <col min="7" max="7" width="18.7109375" style="22" customWidth="1"/>
    <col min="8" max="8" width="18.7109375" style="49" customWidth="1"/>
    <col min="9" max="9" width="18.7109375" style="22" customWidth="1"/>
    <col min="10" max="10" width="18.7109375" style="49" customWidth="1"/>
    <col min="11" max="13" width="18.7109375" style="22" customWidth="1"/>
    <col min="14" max="14" width="10.5703125" style="19" bestFit="1" customWidth="1"/>
    <col min="15" max="15" width="10.5703125" style="19" customWidth="1"/>
    <col min="16" max="16" width="18.7109375" style="22" customWidth="1"/>
    <col min="17" max="17" width="17" style="55" customWidth="1"/>
    <col min="18" max="18" width="18.7109375" style="22" customWidth="1"/>
    <col min="19" max="19" width="10.7109375" customWidth="1"/>
    <col min="20" max="20" width="10.5703125" style="19" bestFit="1" customWidth="1"/>
    <col min="21" max="21" width="24.85546875" style="43" customWidth="1"/>
    <col min="22" max="22" width="10.5703125" style="19" bestFit="1" customWidth="1"/>
    <col min="24" max="24" width="18.7109375" bestFit="1" customWidth="1"/>
    <col min="25" max="25" width="11.7109375" customWidth="1"/>
  </cols>
  <sheetData>
    <row r="1" spans="1:25" ht="90" x14ac:dyDescent="0.25">
      <c r="A1" s="36" t="s">
        <v>0</v>
      </c>
      <c r="B1" s="36" t="s">
        <v>183</v>
      </c>
      <c r="C1" s="29" t="s">
        <v>184</v>
      </c>
      <c r="D1" s="50" t="s">
        <v>113</v>
      </c>
      <c r="E1" s="29" t="s">
        <v>114</v>
      </c>
      <c r="F1" s="44" t="s">
        <v>116</v>
      </c>
      <c r="G1" s="29" t="s">
        <v>117</v>
      </c>
      <c r="H1" s="47" t="s">
        <v>118</v>
      </c>
      <c r="I1" s="29" t="s">
        <v>121</v>
      </c>
      <c r="J1" s="47" t="s">
        <v>119</v>
      </c>
      <c r="K1" s="29" t="s">
        <v>120</v>
      </c>
      <c r="L1" s="29" t="s">
        <v>122</v>
      </c>
      <c r="M1" s="52" t="s">
        <v>124</v>
      </c>
      <c r="N1" s="18" t="s">
        <v>125</v>
      </c>
      <c r="O1" s="40" t="s">
        <v>126</v>
      </c>
      <c r="P1" s="29" t="s">
        <v>127</v>
      </c>
      <c r="Q1" s="53" t="s">
        <v>105</v>
      </c>
      <c r="R1" s="29" t="s">
        <v>128</v>
      </c>
      <c r="S1" s="37" t="s">
        <v>112</v>
      </c>
      <c r="T1" s="18" t="s">
        <v>111</v>
      </c>
      <c r="U1" s="42" t="s">
        <v>115</v>
      </c>
      <c r="V1" s="18" t="s">
        <v>123</v>
      </c>
      <c r="X1" s="36" t="s">
        <v>0</v>
      </c>
      <c r="Y1" s="29" t="s">
        <v>194</v>
      </c>
    </row>
    <row r="2" spans="1:25" x14ac:dyDescent="0.25">
      <c r="A2" s="38" t="s">
        <v>1</v>
      </c>
      <c r="B2" s="68">
        <v>4053.562687923918</v>
      </c>
      <c r="C2" s="41">
        <f>(B2*100)/(LARGE(B$2:B$97,1))</f>
        <v>31.429983382455113</v>
      </c>
      <c r="D2" s="51">
        <v>29035</v>
      </c>
      <c r="E2" s="41">
        <f>(D2*100)/(LARGE(D$2:D$97,1))</f>
        <v>23.091850449748286</v>
      </c>
      <c r="F2" s="45">
        <v>0.57706329641331855</v>
      </c>
      <c r="G2" s="41">
        <f>(F2*100)/(LARGE(F$2:F$97,1))</f>
        <v>78.532236308955191</v>
      </c>
      <c r="H2" s="48">
        <v>0.14254932067173673</v>
      </c>
      <c r="I2" s="41">
        <f>(H2*100)/(LARGE(H$2:H$97,1))</f>
        <v>38.881184687917766</v>
      </c>
      <c r="J2" s="48">
        <v>4.1660254606913652E-2</v>
      </c>
      <c r="K2" s="41">
        <f>(J2*100)/(LARGE(J$2:J$97,1))</f>
        <v>29.429413298253184</v>
      </c>
      <c r="L2" s="41">
        <f>(I2+K2)/2</f>
        <v>34.155298993085474</v>
      </c>
      <c r="M2" s="46">
        <v>4.6370855300781879E-3</v>
      </c>
      <c r="N2" s="41">
        <f>IF((M2*100)/(0.2)&gt;100,100,(M2*100)/(0.2))</f>
        <v>2.3185427650390937</v>
      </c>
      <c r="O2" s="46">
        <v>1.0356255178127589E-3</v>
      </c>
      <c r="P2" s="41">
        <f>(O2*100)/(LARGE(O$2:O$97,1))</f>
        <v>0.27999671969333589</v>
      </c>
      <c r="Q2" s="54">
        <v>5.2081524947053502E-3</v>
      </c>
      <c r="R2" s="41">
        <f>(Q2*100)/(LARGE(Q$2:Q$97,1))</f>
        <v>4.9925580340137428</v>
      </c>
      <c r="S2" s="39">
        <v>0.16009554332708473</v>
      </c>
      <c r="T2" s="41">
        <f>(S2*100)/(LARGE(S$2:S$97,1))</f>
        <v>16.05643664749347</v>
      </c>
      <c r="U2" s="43">
        <v>130.06216363306524</v>
      </c>
      <c r="V2" s="41">
        <f>(100*(SMALL(U$2:U$97,1))/U2)</f>
        <v>38.244639490339154</v>
      </c>
      <c r="X2" s="38" t="s">
        <v>1</v>
      </c>
      <c r="Y2" s="41">
        <f>(C2+E2+G2+(L2*3)+N2+(P2*2)+R2+T2+V2)/12</f>
        <v>24.807678124723925</v>
      </c>
    </row>
    <row r="3" spans="1:25" x14ac:dyDescent="0.25">
      <c r="A3" s="38" t="s">
        <v>2</v>
      </c>
      <c r="B3" s="68">
        <v>2073.4223381740271</v>
      </c>
      <c r="C3" s="41">
        <f t="shared" ref="C3:C66" si="0">(B3*100)/(LARGE(B$2:B$97,1))</f>
        <v>16.076630522518773</v>
      </c>
      <c r="D3" s="51">
        <v>15592</v>
      </c>
      <c r="E3" s="41">
        <f t="shared" ref="E3:G66" si="1">(D3*100)/(LARGE(D$2:D$97,1))</f>
        <v>12.400486730238514</v>
      </c>
      <c r="F3" s="45">
        <v>0.50037893141341483</v>
      </c>
      <c r="G3" s="41">
        <f t="shared" si="1"/>
        <v>68.096301965521846</v>
      </c>
      <c r="H3" s="48">
        <v>4.4270689527509469E-2</v>
      </c>
      <c r="I3" s="41">
        <f t="shared" ref="I3:K3" si="2">(H3*100)/(LARGE(H$2:H$97,1))</f>
        <v>12.075096869415276</v>
      </c>
      <c r="J3" s="48">
        <v>1.2033867508162287E-2</v>
      </c>
      <c r="K3" s="41">
        <f t="shared" si="2"/>
        <v>8.5009000500768863</v>
      </c>
      <c r="L3" s="41">
        <f t="shared" ref="L3:L66" si="3">(I3+K3)/2</f>
        <v>10.287998459746081</v>
      </c>
      <c r="M3" s="46">
        <v>1.0027165028784575E-3</v>
      </c>
      <c r="N3" s="41">
        <f t="shared" ref="N3:N66" si="4">IF((M3*100)/(0.2)&gt;100,100,(M3*100)/(0.2))</f>
        <v>0.50135825143922874</v>
      </c>
      <c r="O3" s="46">
        <v>0</v>
      </c>
      <c r="P3" s="41">
        <f t="shared" ref="P3" si="5">(O3*100)/(LARGE(O$2:O$97,1))</f>
        <v>0</v>
      </c>
      <c r="Q3" s="54">
        <v>2.6904130352406207E-2</v>
      </c>
      <c r="R3" s="41">
        <f t="shared" ref="R3" si="6">(Q3*100)/(LARGE(Q$2:Q$97,1))</f>
        <v>25.790418440245332</v>
      </c>
      <c r="S3" s="39">
        <v>6.7643455176638764E-2</v>
      </c>
      <c r="T3" s="41">
        <f t="shared" ref="T3:T66" si="7">(S3*100)/(LARGE(S$2:S$97,1))</f>
        <v>6.7841541999846386</v>
      </c>
      <c r="U3" s="43">
        <v>205.92699612007351</v>
      </c>
      <c r="V3" s="41">
        <f t="shared" ref="V3:V66" si="8">(100*(SMALL(U$2:U$97,1))/U3)</f>
        <v>24.155067830833097</v>
      </c>
      <c r="X3" s="38" t="s">
        <v>2</v>
      </c>
      <c r="Y3" s="41">
        <f t="shared" ref="Y3:Y66" si="9">(C3+E3+G3+(L3*3)+N3+(P3*2)+R3+T3+V3)/12</f>
        <v>15.389034443334973</v>
      </c>
    </row>
    <row r="4" spans="1:25" x14ac:dyDescent="0.25">
      <c r="A4" s="38" t="s">
        <v>3</v>
      </c>
      <c r="B4" s="68">
        <v>797.22750340573896</v>
      </c>
      <c r="C4" s="41">
        <f t="shared" si="0"/>
        <v>6.1814381849147439</v>
      </c>
      <c r="D4" s="51">
        <v>28732</v>
      </c>
      <c r="E4" s="41">
        <f t="shared" si="1"/>
        <v>22.850871263033156</v>
      </c>
      <c r="F4" s="45">
        <v>0.71139564660691079</v>
      </c>
      <c r="G4" s="41">
        <f t="shared" si="1"/>
        <v>96.813454218514536</v>
      </c>
      <c r="H4" s="48">
        <v>0.32975122888088648</v>
      </c>
      <c r="I4" s="41">
        <f t="shared" ref="I4:K4" si="10">(H4*100)/(LARGE(H$2:H$97,1))</f>
        <v>89.941631224677138</v>
      </c>
      <c r="J4" s="48">
        <v>0.14000986845908783</v>
      </c>
      <c r="K4" s="41">
        <f t="shared" si="10"/>
        <v>98.905019270639883</v>
      </c>
      <c r="L4" s="41">
        <f t="shared" si="3"/>
        <v>94.423325247658511</v>
      </c>
      <c r="M4" s="46">
        <v>0.12444434248850986</v>
      </c>
      <c r="N4" s="41">
        <f t="shared" si="4"/>
        <v>62.222171244254923</v>
      </c>
      <c r="O4" s="46">
        <v>4.2990870218421358E-2</v>
      </c>
      <c r="P4" s="41">
        <f t="shared" ref="P4" si="11">(O4*100)/(LARGE(O$2:O$97,1))</f>
        <v>11.623219427175464</v>
      </c>
      <c r="Q4" s="54">
        <v>3.2879611150145429E-3</v>
      </c>
      <c r="R4" s="41">
        <f t="shared" ref="R4" si="12">(Q4*100)/(LARGE(Q$2:Q$97,1))</f>
        <v>3.1518540781934865</v>
      </c>
      <c r="S4" s="39">
        <v>0.90261468608110229</v>
      </c>
      <c r="T4" s="41">
        <f t="shared" si="7"/>
        <v>90.525789931258871</v>
      </c>
      <c r="U4" s="43">
        <v>122.78691091279161</v>
      </c>
      <c r="V4" s="41">
        <f t="shared" si="8"/>
        <v>40.510674325970712</v>
      </c>
      <c r="X4" s="38" t="s">
        <v>3</v>
      </c>
      <c r="Y4" s="41">
        <f t="shared" si="9"/>
        <v>52.397722320288914</v>
      </c>
    </row>
    <row r="5" spans="1:25" x14ac:dyDescent="0.25">
      <c r="A5" s="38" t="s">
        <v>4</v>
      </c>
      <c r="B5" s="68">
        <v>4118.6413510717348</v>
      </c>
      <c r="C5" s="41">
        <f t="shared" si="0"/>
        <v>31.93458179594008</v>
      </c>
      <c r="D5" s="51">
        <v>28476</v>
      </c>
      <c r="E5" s="41">
        <f t="shared" si="1"/>
        <v>22.647271686138527</v>
      </c>
      <c r="F5" s="45">
        <v>0.65111159231991689</v>
      </c>
      <c r="G5" s="41">
        <f t="shared" si="1"/>
        <v>88.609429415077358</v>
      </c>
      <c r="H5" s="48">
        <v>0.21086760119406994</v>
      </c>
      <c r="I5" s="41">
        <f t="shared" ref="I5:K5" si="13">(H5*100)/(LARGE(H$2:H$97,1))</f>
        <v>57.515406654269633</v>
      </c>
      <c r="J5" s="48">
        <v>7.5934467154171584E-2</v>
      </c>
      <c r="K5" s="41">
        <f t="shared" si="13"/>
        <v>53.641218435853972</v>
      </c>
      <c r="L5" s="41">
        <f t="shared" si="3"/>
        <v>55.578312545061806</v>
      </c>
      <c r="M5" s="46">
        <v>2.1372100901091939E-2</v>
      </c>
      <c r="N5" s="41">
        <f t="shared" si="4"/>
        <v>10.686050450545968</v>
      </c>
      <c r="O5" s="46">
        <v>1.0782435979286372E-2</v>
      </c>
      <c r="P5" s="41">
        <f t="shared" ref="P5" si="14">(O5*100)/(LARGE(O$2:O$97,1))</f>
        <v>2.9151914978686633</v>
      </c>
      <c r="Q5" s="54">
        <v>1.1425315442075042E-3</v>
      </c>
      <c r="R5" s="41">
        <f t="shared" ref="R5" si="15">(Q5*100)/(LARGE(Q$2:Q$97,1))</f>
        <v>1.0952357954084857</v>
      </c>
      <c r="S5" s="39">
        <v>0.43406326034063258</v>
      </c>
      <c r="T5" s="41">
        <f t="shared" si="7"/>
        <v>43.533436945366482</v>
      </c>
      <c r="U5" s="43">
        <v>112.55921256359213</v>
      </c>
      <c r="V5" s="41">
        <f t="shared" si="8"/>
        <v>44.191678727939191</v>
      </c>
      <c r="X5" s="38" t="s">
        <v>4</v>
      </c>
      <c r="Y5" s="41">
        <f t="shared" si="9"/>
        <v>34.605250453944905</v>
      </c>
    </row>
    <row r="6" spans="1:25" x14ac:dyDescent="0.25">
      <c r="A6" s="38" t="s">
        <v>5</v>
      </c>
      <c r="B6" s="68">
        <v>5297.9909347053745</v>
      </c>
      <c r="C6" s="41">
        <f t="shared" si="0"/>
        <v>41.078868111318357</v>
      </c>
      <c r="D6" s="51">
        <v>34860</v>
      </c>
      <c r="E6" s="41">
        <f t="shared" si="1"/>
        <v>27.724536134948345</v>
      </c>
      <c r="F6" s="45">
        <v>0.62616628654364503</v>
      </c>
      <c r="G6" s="41">
        <f t="shared" si="1"/>
        <v>85.21463605324449</v>
      </c>
      <c r="H6" s="48">
        <v>0.18820358403532056</v>
      </c>
      <c r="I6" s="41">
        <f t="shared" ref="I6:K6" si="16">(H6*100)/(LARGE(H$2:H$97,1))</f>
        <v>51.333659643712402</v>
      </c>
      <c r="J6" s="48">
        <v>6.6092730713322681E-2</v>
      </c>
      <c r="K6" s="41">
        <f t="shared" si="16"/>
        <v>46.688871840205572</v>
      </c>
      <c r="L6" s="41">
        <f t="shared" si="3"/>
        <v>49.011265741958987</v>
      </c>
      <c r="M6" s="46">
        <v>4.3305872067777515E-2</v>
      </c>
      <c r="N6" s="41">
        <f t="shared" si="4"/>
        <v>21.652936033888757</v>
      </c>
      <c r="O6" s="46">
        <v>7.4125590425686047E-2</v>
      </c>
      <c r="P6" s="41">
        <f t="shared" ref="P6" si="17">(O6*100)/(LARGE(O$2:O$97,1))</f>
        <v>20.040952842064218</v>
      </c>
      <c r="Q6" s="54">
        <v>1.4760257649811803E-3</v>
      </c>
      <c r="R6" s="41">
        <f t="shared" ref="R6" si="18">(Q6*100)/(LARGE(Q$2:Q$97,1))</f>
        <v>1.4149248315711962</v>
      </c>
      <c r="S6" s="39">
        <v>0.7738963060037678</v>
      </c>
      <c r="T6" s="41">
        <f t="shared" si="7"/>
        <v>77.616258084659009</v>
      </c>
      <c r="U6" s="43">
        <v>87.243877467442047</v>
      </c>
      <c r="V6" s="41">
        <f t="shared" si="8"/>
        <v>57.014666288031052</v>
      </c>
      <c r="X6" s="38" t="s">
        <v>5</v>
      </c>
      <c r="Y6" s="41">
        <f t="shared" si="9"/>
        <v>41.569377370638882</v>
      </c>
    </row>
    <row r="7" spans="1:25" x14ac:dyDescent="0.25">
      <c r="A7" s="38" t="s">
        <v>6</v>
      </c>
      <c r="B7" s="68">
        <v>1066.1060341465889</v>
      </c>
      <c r="C7" s="41">
        <f t="shared" si="0"/>
        <v>8.2662333154452305</v>
      </c>
      <c r="D7" s="51">
        <v>6493</v>
      </c>
      <c r="E7" s="41">
        <f t="shared" si="1"/>
        <v>5.1639533311594841</v>
      </c>
      <c r="F7" s="45">
        <v>0.4068669527896992</v>
      </c>
      <c r="G7" s="41">
        <f t="shared" si="1"/>
        <v>55.370306656792813</v>
      </c>
      <c r="H7" s="48">
        <v>7.2357215663500105E-2</v>
      </c>
      <c r="I7" s="41">
        <f t="shared" ref="I7:K7" si="19">(H7*100)/(LARGE(H$2:H$97,1))</f>
        <v>19.735865821448591</v>
      </c>
      <c r="J7" s="48">
        <v>2.2271920591960589E-2</v>
      </c>
      <c r="K7" s="41">
        <f t="shared" si="19"/>
        <v>15.733210519983473</v>
      </c>
      <c r="L7" s="41">
        <f t="shared" si="3"/>
        <v>17.734538170716032</v>
      </c>
      <c r="M7" s="46">
        <v>4.5387926135207167E-2</v>
      </c>
      <c r="N7" s="41">
        <f t="shared" si="4"/>
        <v>22.693963067603583</v>
      </c>
      <c r="O7" s="46">
        <v>1.1252210255585919E-2</v>
      </c>
      <c r="P7" s="41">
        <f t="shared" ref="P7" si="20">(O7*100)/(LARGE(O$2:O$97,1))</f>
        <v>3.0422019414100565</v>
      </c>
      <c r="Q7" s="54">
        <v>3.8111587982832783E-2</v>
      </c>
      <c r="R7" s="41">
        <f t="shared" ref="R7" si="21">(Q7*100)/(LARGE(Q$2:Q$97,1))</f>
        <v>36.533936931790656</v>
      </c>
      <c r="S7" s="39">
        <v>1.2054103300862009E-2</v>
      </c>
      <c r="T7" s="41">
        <f t="shared" si="7"/>
        <v>1.2089402488688075</v>
      </c>
      <c r="U7" s="43">
        <v>143.54082276263227</v>
      </c>
      <c r="V7" s="41">
        <f t="shared" si="8"/>
        <v>34.653420983281414</v>
      </c>
      <c r="X7" s="38" t="s">
        <v>6</v>
      </c>
      <c r="Y7" s="41">
        <f t="shared" si="9"/>
        <v>18.598231077492517</v>
      </c>
    </row>
    <row r="8" spans="1:25" x14ac:dyDescent="0.25">
      <c r="A8" s="38" t="s">
        <v>7</v>
      </c>
      <c r="B8" s="68">
        <v>12109.067254526402</v>
      </c>
      <c r="C8" s="41">
        <f t="shared" si="0"/>
        <v>93.88969947858854</v>
      </c>
      <c r="D8" s="51">
        <v>34313</v>
      </c>
      <c r="E8" s="41">
        <f t="shared" si="1"/>
        <v>27.289501101505522</v>
      </c>
      <c r="F8" s="45">
        <v>0.32290857685437208</v>
      </c>
      <c r="G8" s="41">
        <f t="shared" si="1"/>
        <v>43.944456043783646</v>
      </c>
      <c r="H8" s="48">
        <v>0.1096793140908459</v>
      </c>
      <c r="I8" s="41">
        <f t="shared" ref="I8:K8" si="22">(H8*100)/(LARGE(H$2:H$97,1))</f>
        <v>29.91569267054274</v>
      </c>
      <c r="J8" s="48">
        <v>3.5409785766440362E-2</v>
      </c>
      <c r="K8" s="41">
        <f t="shared" si="22"/>
        <v>25.013990671824608</v>
      </c>
      <c r="L8" s="41">
        <f t="shared" si="3"/>
        <v>27.464841671183674</v>
      </c>
      <c r="M8" s="46">
        <v>0</v>
      </c>
      <c r="N8" s="41">
        <f t="shared" si="4"/>
        <v>0</v>
      </c>
      <c r="O8" s="46">
        <v>0</v>
      </c>
      <c r="P8" s="41">
        <f t="shared" ref="P8" si="23">(O8*100)/(LARGE(O$2:O$97,1))</f>
        <v>0</v>
      </c>
      <c r="Q8" s="54">
        <v>4.8786730915501154E-2</v>
      </c>
      <c r="R8" s="41">
        <f t="shared" ref="R8" si="24">(Q8*100)/(LARGE(Q$2:Q$97,1))</f>
        <v>46.767176197906601</v>
      </c>
      <c r="S8" s="39">
        <v>0.10365780146119162</v>
      </c>
      <c r="T8" s="41">
        <f t="shared" si="7"/>
        <v>10.396135255181102</v>
      </c>
      <c r="U8" s="43">
        <v>94.894509680997274</v>
      </c>
      <c r="V8" s="41">
        <f t="shared" si="8"/>
        <v>52.418001591467885</v>
      </c>
      <c r="X8" s="38" t="s">
        <v>7</v>
      </c>
      <c r="Y8" s="41">
        <f t="shared" si="9"/>
        <v>29.758291223498691</v>
      </c>
    </row>
    <row r="9" spans="1:25" x14ac:dyDescent="0.25">
      <c r="A9" s="38" t="s">
        <v>8</v>
      </c>
      <c r="B9" s="68">
        <v>2535.8976448537201</v>
      </c>
      <c r="C9" s="41">
        <f t="shared" si="0"/>
        <v>19.662510974557165</v>
      </c>
      <c r="D9" s="51">
        <v>15876</v>
      </c>
      <c r="E9" s="41">
        <f t="shared" si="1"/>
        <v>12.626355010855994</v>
      </c>
      <c r="F9" s="45">
        <v>0.50893436760876543</v>
      </c>
      <c r="G9" s="41">
        <f t="shared" si="1"/>
        <v>69.260606715443473</v>
      </c>
      <c r="H9" s="48">
        <v>0.14322518370348725</v>
      </c>
      <c r="I9" s="41">
        <f t="shared" ref="I9:K9" si="25">(H9*100)/(LARGE(H$2:H$97,1))</f>
        <v>39.065530395336054</v>
      </c>
      <c r="J9" s="48">
        <v>4.7520679437010757E-2</v>
      </c>
      <c r="K9" s="41">
        <f t="shared" si="25"/>
        <v>33.569303129835035</v>
      </c>
      <c r="L9" s="41">
        <f t="shared" si="3"/>
        <v>36.317416762585545</v>
      </c>
      <c r="M9" s="46">
        <v>1.0492112123576109E-2</v>
      </c>
      <c r="N9" s="41">
        <f t="shared" si="4"/>
        <v>5.2460560617880541</v>
      </c>
      <c r="O9" s="46">
        <v>3.8824899702342437E-2</v>
      </c>
      <c r="P9" s="41">
        <f t="shared" ref="P9" si="26">(O9*100)/(LARGE(O$2:O$97,1))</f>
        <v>10.496887506246351</v>
      </c>
      <c r="Q9" s="54">
        <v>0.10247592847317755</v>
      </c>
      <c r="R9" s="41">
        <f t="shared" ref="R9" si="27">(Q9*100)/(LARGE(Q$2:Q$97,1))</f>
        <v>98.233878618549326</v>
      </c>
      <c r="S9" s="39">
        <v>0.21440517939034259</v>
      </c>
      <c r="T9" s="41">
        <f t="shared" si="7"/>
        <v>21.503304265891437</v>
      </c>
      <c r="U9" s="43">
        <v>111.26776369031562</v>
      </c>
      <c r="V9" s="41">
        <f t="shared" si="8"/>
        <v>44.704597221207713</v>
      </c>
      <c r="X9" s="38" t="s">
        <v>8</v>
      </c>
      <c r="Y9" s="41">
        <f t="shared" si="9"/>
        <v>33.431944514045206</v>
      </c>
    </row>
    <row r="10" spans="1:25" x14ac:dyDescent="0.25">
      <c r="A10" s="38" t="s">
        <v>9</v>
      </c>
      <c r="B10" s="68">
        <v>2911.39240506329</v>
      </c>
      <c r="C10" s="41">
        <f t="shared" si="0"/>
        <v>22.573973059193182</v>
      </c>
      <c r="D10" s="51">
        <v>12929</v>
      </c>
      <c r="E10" s="41">
        <f t="shared" si="1"/>
        <v>10.282573944026023</v>
      </c>
      <c r="F10" s="45">
        <v>0.55055062501219121</v>
      </c>
      <c r="G10" s="41">
        <f t="shared" si="1"/>
        <v>74.92414099498167</v>
      </c>
      <c r="H10" s="48">
        <v>0.1987692063698614</v>
      </c>
      <c r="I10" s="41">
        <f t="shared" ref="I10:K10" si="28">(H10*100)/(LARGE(H$2:H$97,1))</f>
        <v>54.215496690681377</v>
      </c>
      <c r="J10" s="48">
        <v>7.9160719537208338E-2</v>
      </c>
      <c r="K10" s="41">
        <f t="shared" si="28"/>
        <v>55.920290315772483</v>
      </c>
      <c r="L10" s="41">
        <f t="shared" si="3"/>
        <v>55.067893503226927</v>
      </c>
      <c r="M10" s="46">
        <v>5.704858925291055E-2</v>
      </c>
      <c r="N10" s="41">
        <f t="shared" si="4"/>
        <v>28.524294626455273</v>
      </c>
      <c r="O10" s="46">
        <v>3.0525030525030524E-2</v>
      </c>
      <c r="P10" s="41">
        <f t="shared" ref="P10" si="29">(O10*100)/(LARGE(O$2:O$97,1))</f>
        <v>8.252894766052659</v>
      </c>
      <c r="Q10" s="54">
        <v>5.6405717647337504E-2</v>
      </c>
      <c r="R10" s="41">
        <f t="shared" ref="R10" si="30">(Q10*100)/(LARGE(Q$2:Q$97,1))</f>
        <v>54.070770602591118</v>
      </c>
      <c r="S10" s="39">
        <v>0.23471546435371271</v>
      </c>
      <c r="T10" s="41">
        <f t="shared" si="7"/>
        <v>23.540280417942263</v>
      </c>
      <c r="U10" s="43">
        <v>111.01385656864819</v>
      </c>
      <c r="V10" s="41">
        <f t="shared" si="8"/>
        <v>44.80684405738279</v>
      </c>
      <c r="X10" s="38" t="s">
        <v>9</v>
      </c>
      <c r="Y10" s="41">
        <f t="shared" si="9"/>
        <v>36.7026956453632</v>
      </c>
    </row>
    <row r="11" spans="1:25" x14ac:dyDescent="0.25">
      <c r="A11" s="38" t="s">
        <v>10</v>
      </c>
      <c r="B11" s="68">
        <v>3202.051507089765</v>
      </c>
      <c r="C11" s="41">
        <f t="shared" si="0"/>
        <v>24.827647530262052</v>
      </c>
      <c r="D11" s="51">
        <v>12097</v>
      </c>
      <c r="E11" s="41">
        <f t="shared" si="1"/>
        <v>9.6208753191184773</v>
      </c>
      <c r="F11" s="45">
        <v>0.48694665153233357</v>
      </c>
      <c r="G11" s="41">
        <f t="shared" si="1"/>
        <v>66.26831015882486</v>
      </c>
      <c r="H11" s="48">
        <v>0.19563536619092087</v>
      </c>
      <c r="I11" s="41">
        <f t="shared" ref="I11:K11" si="31">(H11*100)/(LARGE(H$2:H$97,1))</f>
        <v>53.360722930935488</v>
      </c>
      <c r="J11" s="48">
        <v>5.4723091201002293E-2</v>
      </c>
      <c r="K11" s="41">
        <f t="shared" si="31"/>
        <v>38.657192163320005</v>
      </c>
      <c r="L11" s="41">
        <f t="shared" si="3"/>
        <v>46.00895754712775</v>
      </c>
      <c r="M11" s="46">
        <v>2.4072796001678421E-3</v>
      </c>
      <c r="N11" s="41">
        <f t="shared" si="4"/>
        <v>1.203639800083921</v>
      </c>
      <c r="O11" s="46">
        <v>0</v>
      </c>
      <c r="P11" s="41">
        <f t="shared" ref="P11" si="32">(O11*100)/(LARGE(O$2:O$97,1))</f>
        <v>0</v>
      </c>
      <c r="Q11" s="54">
        <v>4.9240193640896046E-2</v>
      </c>
      <c r="R11" s="41">
        <f t="shared" ref="R11" si="33">(Q11*100)/(LARGE(Q$2:Q$97,1))</f>
        <v>47.201867573609896</v>
      </c>
      <c r="S11" s="39">
        <v>0.28360579168612798</v>
      </c>
      <c r="T11" s="41">
        <f t="shared" si="7"/>
        <v>28.443630175057823</v>
      </c>
      <c r="U11" s="43">
        <v>79.421578701541335</v>
      </c>
      <c r="V11" s="41">
        <f t="shared" si="8"/>
        <v>62.630089212562403</v>
      </c>
      <c r="X11" s="38" t="s">
        <v>10</v>
      </c>
      <c r="Y11" s="41">
        <f t="shared" si="9"/>
        <v>31.518577700908555</v>
      </c>
    </row>
    <row r="12" spans="1:25" x14ac:dyDescent="0.25">
      <c r="A12" s="38" t="s">
        <v>11</v>
      </c>
      <c r="B12" s="68">
        <v>4119.7557594059235</v>
      </c>
      <c r="C12" s="41">
        <f t="shared" si="0"/>
        <v>31.943222549302345</v>
      </c>
      <c r="D12" s="51">
        <v>89694</v>
      </c>
      <c r="E12" s="41">
        <f t="shared" si="1"/>
        <v>71.334611132761239</v>
      </c>
      <c r="F12" s="45">
        <v>0.69431931769501165</v>
      </c>
      <c r="G12" s="41">
        <f t="shared" si="1"/>
        <v>94.489545722282273</v>
      </c>
      <c r="H12" s="48">
        <v>0.35023428162936826</v>
      </c>
      <c r="I12" s="41">
        <f t="shared" ref="I12:K12" si="34">(H12*100)/(LARGE(H$2:H$97,1))</f>
        <v>95.528507073212722</v>
      </c>
      <c r="J12" s="48">
        <v>0.14136587994692057</v>
      </c>
      <c r="K12" s="41">
        <f t="shared" si="34"/>
        <v>99.862925622608884</v>
      </c>
      <c r="L12" s="41">
        <f t="shared" si="3"/>
        <v>97.695716347910803</v>
      </c>
      <c r="M12" s="46">
        <v>0.12416074729567698</v>
      </c>
      <c r="N12" s="41">
        <f t="shared" si="4"/>
        <v>62.080373647838492</v>
      </c>
      <c r="O12" s="46">
        <v>0.26562791348126047</v>
      </c>
      <c r="P12" s="41">
        <f t="shared" ref="P12" si="35">(O12*100)/(LARGE(O$2:O$97,1))</f>
        <v>71.816446345217585</v>
      </c>
      <c r="Q12" s="54">
        <v>4.6063239146283572E-4</v>
      </c>
      <c r="R12" s="41">
        <f t="shared" ref="R12" si="36">(Q12*100)/(LARGE(Q$2:Q$97,1))</f>
        <v>0.44156424933076982</v>
      </c>
      <c r="S12" s="39">
        <v>0.64000321246436165</v>
      </c>
      <c r="T12" s="41">
        <f t="shared" si="7"/>
        <v>64.187739530834378</v>
      </c>
      <c r="U12" s="43">
        <v>104.48403806770268</v>
      </c>
      <c r="V12" s="41">
        <f t="shared" si="8"/>
        <v>47.607085746982257</v>
      </c>
      <c r="X12" s="38" t="s">
        <v>11</v>
      </c>
      <c r="Y12" s="41">
        <f t="shared" si="9"/>
        <v>67.400348692791624</v>
      </c>
    </row>
    <row r="13" spans="1:25" x14ac:dyDescent="0.25">
      <c r="A13" s="38" t="s">
        <v>12</v>
      </c>
      <c r="B13" s="68">
        <v>1510.3892484439334</v>
      </c>
      <c r="C13" s="41">
        <f t="shared" si="0"/>
        <v>11.711058304600886</v>
      </c>
      <c r="D13" s="51">
        <v>19716</v>
      </c>
      <c r="E13" s="41">
        <f t="shared" si="1"/>
        <v>15.680348664275432</v>
      </c>
      <c r="F13" s="45">
        <v>0.49635692184848978</v>
      </c>
      <c r="G13" s="41">
        <f t="shared" si="1"/>
        <v>67.548948828434888</v>
      </c>
      <c r="H13" s="48">
        <v>5.2989414783292527E-2</v>
      </c>
      <c r="I13" s="41">
        <f t="shared" ref="I13:K13" si="37">(H13*100)/(LARGE(H$2:H$97,1))</f>
        <v>14.453181628541923</v>
      </c>
      <c r="J13" s="48">
        <v>1.1855139339195913E-2</v>
      </c>
      <c r="K13" s="41">
        <f t="shared" si="37"/>
        <v>8.3746438569215389</v>
      </c>
      <c r="L13" s="41">
        <f t="shared" si="3"/>
        <v>11.413912742731732</v>
      </c>
      <c r="M13" s="46">
        <v>8.931610711682551E-3</v>
      </c>
      <c r="N13" s="41">
        <f t="shared" si="4"/>
        <v>4.4658053558412751</v>
      </c>
      <c r="O13" s="46">
        <v>1.3322359960907361E-2</v>
      </c>
      <c r="P13" s="41">
        <f t="shared" ref="P13" si="38">(O13*100)/(LARGE(O$2:O$97,1))</f>
        <v>3.6018976198135002</v>
      </c>
      <c r="Q13" s="54">
        <v>7.7898346032719806E-2</v>
      </c>
      <c r="R13" s="41">
        <f t="shared" ref="R13" si="39">(Q13*100)/(LARGE(Q$2:Q$97,1))</f>
        <v>74.673699304582371</v>
      </c>
      <c r="S13" s="39">
        <v>0.11640188922284242</v>
      </c>
      <c r="T13" s="41">
        <f t="shared" si="7"/>
        <v>11.674276004901929</v>
      </c>
      <c r="U13" s="43">
        <v>128.98188063546587</v>
      </c>
      <c r="V13" s="41">
        <f t="shared" si="8"/>
        <v>38.564956061838814</v>
      </c>
      <c r="X13" s="38" t="s">
        <v>12</v>
      </c>
      <c r="Y13" s="41">
        <f t="shared" si="9"/>
        <v>22.147052166024821</v>
      </c>
    </row>
    <row r="14" spans="1:25" x14ac:dyDescent="0.25">
      <c r="A14" s="38" t="s">
        <v>13</v>
      </c>
      <c r="B14" s="68">
        <v>3408.9353654139104</v>
      </c>
      <c r="C14" s="41">
        <f t="shared" si="0"/>
        <v>26.431756490658159</v>
      </c>
      <c r="D14" s="51">
        <v>47448</v>
      </c>
      <c r="E14" s="41">
        <f t="shared" si="1"/>
        <v>37.735909080063941</v>
      </c>
      <c r="F14" s="45">
        <v>0.67661435554412064</v>
      </c>
      <c r="G14" s="41">
        <f t="shared" si="1"/>
        <v>92.080086863753507</v>
      </c>
      <c r="H14" s="48">
        <v>0.29062400018174855</v>
      </c>
      <c r="I14" s="41">
        <f t="shared" ref="I14:K14" si="40">(H14*100)/(LARGE(H$2:H$97,1))</f>
        <v>79.269444235579769</v>
      </c>
      <c r="J14" s="48">
        <v>0.1020759131319736</v>
      </c>
      <c r="K14" s="41">
        <f t="shared" si="40"/>
        <v>72.107918295317177</v>
      </c>
      <c r="L14" s="41">
        <f t="shared" si="3"/>
        <v>75.68868126544848</v>
      </c>
      <c r="M14" s="46">
        <v>8.9340159998365531E-2</v>
      </c>
      <c r="N14" s="41">
        <f t="shared" si="4"/>
        <v>44.670079999182768</v>
      </c>
      <c r="O14" s="46">
        <v>0.2090224582172702</v>
      </c>
      <c r="P14" s="41">
        <f t="shared" ref="P14" si="41">(O14*100)/(LARGE(O$2:O$97,1))</f>
        <v>56.512321912151315</v>
      </c>
      <c r="Q14" s="54">
        <v>1.2161751292187211E-3</v>
      </c>
      <c r="R14" s="41">
        <f t="shared" ref="R14" si="42">(Q14*100)/(LARGE(Q$2:Q$97,1))</f>
        <v>1.165830861965216</v>
      </c>
      <c r="S14" s="39">
        <v>0.4320416188759626</v>
      </c>
      <c r="T14" s="41">
        <f t="shared" si="7"/>
        <v>43.3306807822227</v>
      </c>
      <c r="U14" s="43">
        <v>104.23513026380469</v>
      </c>
      <c r="V14" s="41">
        <f t="shared" si="8"/>
        <v>47.720768870256286</v>
      </c>
      <c r="X14" s="38" t="s">
        <v>13</v>
      </c>
      <c r="Y14" s="41">
        <f t="shared" si="9"/>
        <v>52.768816714062545</v>
      </c>
    </row>
    <row r="15" spans="1:25" x14ac:dyDescent="0.25">
      <c r="A15" s="38" t="s">
        <v>14</v>
      </c>
      <c r="B15" s="68">
        <v>3572.4795778578318</v>
      </c>
      <c r="C15" s="41">
        <f t="shared" si="0"/>
        <v>27.69982418200593</v>
      </c>
      <c r="D15" s="51">
        <v>14447</v>
      </c>
      <c r="E15" s="41">
        <f t="shared" si="1"/>
        <v>11.489855810143395</v>
      </c>
      <c r="F15" s="45">
        <v>0.50502829470488864</v>
      </c>
      <c r="G15" s="41">
        <f t="shared" si="1"/>
        <v>68.729031336739183</v>
      </c>
      <c r="H15" s="48">
        <v>0.11251200657746156</v>
      </c>
      <c r="I15" s="41">
        <f t="shared" ref="I15:K15" si="43">(H15*100)/(LARGE(H$2:H$97,1))</f>
        <v>30.688326585718023</v>
      </c>
      <c r="J15" s="48">
        <v>3.1628063723230355E-2</v>
      </c>
      <c r="K15" s="41">
        <f t="shared" si="43"/>
        <v>22.342526898046515</v>
      </c>
      <c r="L15" s="41">
        <f t="shared" si="3"/>
        <v>26.515426741882269</v>
      </c>
      <c r="M15" s="46">
        <v>6.5230759144248836E-3</v>
      </c>
      <c r="N15" s="41">
        <f t="shared" si="4"/>
        <v>3.2615379572124419</v>
      </c>
      <c r="O15" s="46">
        <v>0</v>
      </c>
      <c r="P15" s="41">
        <f t="shared" ref="P15" si="44">(O15*100)/(LARGE(O$2:O$97,1))</f>
        <v>0</v>
      </c>
      <c r="Q15" s="54">
        <v>5.4386223916027335E-2</v>
      </c>
      <c r="R15" s="41">
        <f t="shared" ref="R15" si="45">(Q15*100)/(LARGE(Q$2:Q$97,1))</f>
        <v>52.134874972971424</v>
      </c>
      <c r="S15" s="39">
        <v>0.18698607963742311</v>
      </c>
      <c r="T15" s="41">
        <f t="shared" si="7"/>
        <v>18.753364892409987</v>
      </c>
      <c r="U15" s="43">
        <v>109.57248300420848</v>
      </c>
      <c r="V15" s="41">
        <f t="shared" si="8"/>
        <v>45.396256643093785</v>
      </c>
      <c r="X15" s="38" t="s">
        <v>14</v>
      </c>
      <c r="Y15" s="41">
        <f t="shared" si="9"/>
        <v>25.584252168351913</v>
      </c>
    </row>
    <row r="16" spans="1:25" x14ac:dyDescent="0.25">
      <c r="A16" s="38" t="s">
        <v>15</v>
      </c>
      <c r="B16" s="68">
        <v>2742.3103829575934</v>
      </c>
      <c r="C16" s="41">
        <f t="shared" si="0"/>
        <v>21.262967024702643</v>
      </c>
      <c r="D16" s="51">
        <v>24325</v>
      </c>
      <c r="E16" s="41">
        <f t="shared" si="1"/>
        <v>19.345936359226002</v>
      </c>
      <c r="F16" s="45">
        <v>0.49191071062871411</v>
      </c>
      <c r="G16" s="41">
        <f t="shared" si="1"/>
        <v>66.943866314330819</v>
      </c>
      <c r="H16" s="48">
        <v>6.1313873583896686E-2</v>
      </c>
      <c r="I16" s="41">
        <f t="shared" ref="I16:K16" si="46">(H16*100)/(LARGE(H$2:H$97,1))</f>
        <v>16.723727840393678</v>
      </c>
      <c r="J16" s="48">
        <v>2.2068034486577508E-2</v>
      </c>
      <c r="K16" s="41">
        <f t="shared" si="46"/>
        <v>15.58918239251029</v>
      </c>
      <c r="L16" s="41">
        <f t="shared" si="3"/>
        <v>16.156455116451983</v>
      </c>
      <c r="M16" s="46">
        <v>1.6002016489417559E-2</v>
      </c>
      <c r="N16" s="41">
        <f t="shared" si="4"/>
        <v>8.0010082447087782</v>
      </c>
      <c r="O16" s="46">
        <v>9.1417987240172874E-2</v>
      </c>
      <c r="P16" s="41">
        <f t="shared" ref="P16" si="47">(O16*100)/(LARGE(O$2:O$97,1))</f>
        <v>24.716208810957024</v>
      </c>
      <c r="Q16" s="54">
        <v>1.4990784353880302E-2</v>
      </c>
      <c r="R16" s="41">
        <f t="shared" ref="R16" si="48">(Q16*100)/(LARGE(Q$2:Q$97,1))</f>
        <v>14.370232234601035</v>
      </c>
      <c r="S16" s="39">
        <v>3.2137336262305749E-2</v>
      </c>
      <c r="T16" s="41">
        <f t="shared" si="7"/>
        <v>3.2231447109096938</v>
      </c>
      <c r="U16" s="43">
        <v>170.73010061562661</v>
      </c>
      <c r="V16" s="41">
        <f t="shared" si="8"/>
        <v>29.134760312000907</v>
      </c>
      <c r="X16" s="38" t="s">
        <v>15</v>
      </c>
      <c r="Y16" s="41">
        <f t="shared" si="9"/>
        <v>21.681974847645829</v>
      </c>
    </row>
    <row r="17" spans="1:25" x14ac:dyDescent="0.25">
      <c r="A17" s="38" t="s">
        <v>16</v>
      </c>
      <c r="B17" s="68">
        <v>2884.8236297030185</v>
      </c>
      <c r="C17" s="41">
        <f t="shared" si="0"/>
        <v>22.367967569120644</v>
      </c>
      <c r="D17" s="51">
        <v>38606</v>
      </c>
      <c r="E17" s="41">
        <f t="shared" si="1"/>
        <v>30.703770568726785</v>
      </c>
      <c r="F17" s="45">
        <v>0.60181170181169896</v>
      </c>
      <c r="G17" s="41">
        <f t="shared" si="1"/>
        <v>81.900233603351438</v>
      </c>
      <c r="H17" s="48">
        <v>9.1478128522362367E-2</v>
      </c>
      <c r="I17" s="41">
        <f t="shared" ref="I17:K17" si="49">(H17*100)/(LARGE(H$2:H$97,1))</f>
        <v>24.951209821431664</v>
      </c>
      <c r="J17" s="48">
        <v>3.0867982072875073E-2</v>
      </c>
      <c r="K17" s="41">
        <f t="shared" si="49"/>
        <v>21.805594101072877</v>
      </c>
      <c r="L17" s="41">
        <f t="shared" si="3"/>
        <v>23.378401961252273</v>
      </c>
      <c r="M17" s="46">
        <v>4.8523461397697705E-2</v>
      </c>
      <c r="N17" s="41">
        <f t="shared" si="4"/>
        <v>24.261730698848851</v>
      </c>
      <c r="O17" s="46">
        <v>3.9065018807092962E-2</v>
      </c>
      <c r="P17" s="41">
        <f t="shared" ref="P17" si="50">(O17*100)/(LARGE(O$2:O$97,1))</f>
        <v>10.561807267790892</v>
      </c>
      <c r="Q17" s="54">
        <v>1.6335016335019704E-3</v>
      </c>
      <c r="R17" s="41">
        <f t="shared" ref="R17" si="51">(Q17*100)/(LARGE(Q$2:Q$97,1))</f>
        <v>1.565881896162916</v>
      </c>
      <c r="S17" s="39">
        <v>0.14039082649812951</v>
      </c>
      <c r="T17" s="41">
        <f t="shared" si="7"/>
        <v>14.080194643214066</v>
      </c>
      <c r="U17" s="43">
        <v>132.93150080163579</v>
      </c>
      <c r="V17" s="41">
        <f t="shared" si="8"/>
        <v>37.419125861692443</v>
      </c>
      <c r="X17" s="38" t="s">
        <v>16</v>
      </c>
      <c r="Y17" s="41">
        <f t="shared" si="9"/>
        <v>25.29647710503798</v>
      </c>
    </row>
    <row r="18" spans="1:25" x14ac:dyDescent="0.25">
      <c r="A18" s="38" t="s">
        <v>17</v>
      </c>
      <c r="B18" s="68">
        <v>5882.7308345097763</v>
      </c>
      <c r="C18" s="41">
        <f t="shared" si="0"/>
        <v>45.612747749756487</v>
      </c>
      <c r="D18" s="51">
        <v>77103</v>
      </c>
      <c r="E18" s="41">
        <f t="shared" si="1"/>
        <v>61.320852255103908</v>
      </c>
      <c r="F18" s="45">
        <v>0.67485736615866532</v>
      </c>
      <c r="G18" s="41">
        <f t="shared" si="1"/>
        <v>91.840979115143412</v>
      </c>
      <c r="H18" s="48">
        <v>0.25685378579648888</v>
      </c>
      <c r="I18" s="41">
        <f t="shared" ref="I18:K18" si="52">(H18*100)/(LARGE(H$2:H$97,1))</f>
        <v>70.058415124557186</v>
      </c>
      <c r="J18" s="48">
        <v>9.3764276191386761E-2</v>
      </c>
      <c r="K18" s="41">
        <f t="shared" si="52"/>
        <v>66.236456370334949</v>
      </c>
      <c r="L18" s="41">
        <f t="shared" si="3"/>
        <v>68.147435747446067</v>
      </c>
      <c r="M18" s="46">
        <v>0.10653665234539858</v>
      </c>
      <c r="N18" s="41">
        <f t="shared" si="4"/>
        <v>53.26832617269929</v>
      </c>
      <c r="O18" s="46">
        <v>0.23230943633309203</v>
      </c>
      <c r="P18" s="41">
        <f t="shared" ref="P18" si="53">(O18*100)/(LARGE(O$2:O$97,1))</f>
        <v>62.8083018507023</v>
      </c>
      <c r="Q18" s="54">
        <v>2.0160902197474454E-3</v>
      </c>
      <c r="R18" s="41">
        <f t="shared" ref="R18" si="54">(Q18*100)/(LARGE(Q$2:Q$97,1))</f>
        <v>1.9326330083708678</v>
      </c>
      <c r="S18" s="39">
        <v>0.49813518130850121</v>
      </c>
      <c r="T18" s="41">
        <f t="shared" si="7"/>
        <v>49.959391837826921</v>
      </c>
      <c r="U18" s="43">
        <v>99.928679708366417</v>
      </c>
      <c r="V18" s="41">
        <f t="shared" si="8"/>
        <v>49.777306915260105</v>
      </c>
      <c r="X18" s="38" t="s">
        <v>17</v>
      </c>
      <c r="Y18" s="41">
        <f t="shared" si="9"/>
        <v>56.980928999825316</v>
      </c>
    </row>
    <row r="19" spans="1:25" x14ac:dyDescent="0.25">
      <c r="A19" s="38" t="s">
        <v>18</v>
      </c>
      <c r="B19" s="68">
        <v>3212.4108126921506</v>
      </c>
      <c r="C19" s="41">
        <f t="shared" si="0"/>
        <v>24.907970157048293</v>
      </c>
      <c r="D19" s="51">
        <v>45206</v>
      </c>
      <c r="E19" s="41">
        <f t="shared" si="1"/>
        <v>35.952822160541444</v>
      </c>
      <c r="F19" s="45">
        <v>0.66869234680289547</v>
      </c>
      <c r="G19" s="41">
        <f t="shared" si="1"/>
        <v>91.00198491830956</v>
      </c>
      <c r="H19" s="48">
        <v>0.24173580609368567</v>
      </c>
      <c r="I19" s="41">
        <f t="shared" ref="I19:K19" si="55">(H19*100)/(LARGE(H$2:H$97,1))</f>
        <v>65.934895221670502</v>
      </c>
      <c r="J19" s="48">
        <v>8.6761291662589252E-2</v>
      </c>
      <c r="K19" s="41">
        <f t="shared" si="55"/>
        <v>61.289445653193226</v>
      </c>
      <c r="L19" s="41">
        <f t="shared" si="3"/>
        <v>63.612170437431864</v>
      </c>
      <c r="M19" s="46">
        <v>9.0775526402246703E-2</v>
      </c>
      <c r="N19" s="41">
        <f t="shared" si="4"/>
        <v>45.387763201123349</v>
      </c>
      <c r="O19" s="46">
        <v>0.11148986455776748</v>
      </c>
      <c r="P19" s="41">
        <f t="shared" ref="P19" si="56">(O19*100)/(LARGE(O$2:O$97,1))</f>
        <v>30.142938560609323</v>
      </c>
      <c r="Q19" s="54">
        <v>7.0212817470886846E-4</v>
      </c>
      <c r="R19" s="41">
        <f t="shared" ref="R19" si="57">(Q19*100)/(LARGE(Q$2:Q$97,1))</f>
        <v>0.67306317607132271</v>
      </c>
      <c r="S19" s="39">
        <v>0.44022948132537171</v>
      </c>
      <c r="T19" s="41">
        <f t="shared" si="7"/>
        <v>44.151864757523825</v>
      </c>
      <c r="U19" s="43">
        <v>119.74526792335011</v>
      </c>
      <c r="V19" s="41">
        <f t="shared" si="8"/>
        <v>41.539683744864909</v>
      </c>
      <c r="X19" s="38" t="s">
        <v>18</v>
      </c>
      <c r="Y19" s="41">
        <f t="shared" si="9"/>
        <v>44.56146171241641</v>
      </c>
    </row>
    <row r="20" spans="1:25" x14ac:dyDescent="0.25">
      <c r="A20" s="38" t="s">
        <v>19</v>
      </c>
      <c r="B20" s="68">
        <v>6915.0690877522975</v>
      </c>
      <c r="C20" s="41">
        <f t="shared" si="0"/>
        <v>53.617156868960954</v>
      </c>
      <c r="D20" s="51">
        <v>99844</v>
      </c>
      <c r="E20" s="41">
        <f t="shared" si="1"/>
        <v>79.407016232294396</v>
      </c>
      <c r="F20" s="45">
        <v>0.68088226233750382</v>
      </c>
      <c r="G20" s="41">
        <f t="shared" si="1"/>
        <v>92.660904023544759</v>
      </c>
      <c r="H20" s="48">
        <v>0.28709955603335424</v>
      </c>
      <c r="I20" s="41">
        <f t="shared" ref="I20:K20" si="58">(H20*100)/(LARGE(H$2:H$97,1))</f>
        <v>78.308130893571388</v>
      </c>
      <c r="J20" s="48">
        <v>0.10238690150268401</v>
      </c>
      <c r="K20" s="41">
        <f t="shared" si="58"/>
        <v>72.327605029806506</v>
      </c>
      <c r="L20" s="41">
        <f t="shared" si="3"/>
        <v>75.317867961688947</v>
      </c>
      <c r="M20" s="46">
        <v>0.1249158908015391</v>
      </c>
      <c r="N20" s="41">
        <f t="shared" si="4"/>
        <v>62.457945400769546</v>
      </c>
      <c r="O20" s="46">
        <v>0.23788798777121992</v>
      </c>
      <c r="P20" s="41">
        <f t="shared" ref="P20" si="59">(O20*100)/(LARGE(O$2:O$97,1))</f>
        <v>64.316545976064575</v>
      </c>
      <c r="Q20" s="54">
        <v>1.2814983673216844E-3</v>
      </c>
      <c r="R20" s="41">
        <f t="shared" ref="R20" si="60">(Q20*100)/(LARGE(Q$2:Q$97,1))</f>
        <v>1.2284500071477522</v>
      </c>
      <c r="S20" s="39">
        <v>0.7286975267282314</v>
      </c>
      <c r="T20" s="41">
        <f t="shared" si="7"/>
        <v>73.083144164685748</v>
      </c>
      <c r="U20" s="43">
        <v>93.579893378390182</v>
      </c>
      <c r="V20" s="41">
        <f t="shared" si="8"/>
        <v>53.15437301650887</v>
      </c>
      <c r="X20" s="38" t="s">
        <v>19</v>
      </c>
      <c r="Y20" s="41">
        <f t="shared" si="9"/>
        <v>64.182973795925676</v>
      </c>
    </row>
    <row r="21" spans="1:25" x14ac:dyDescent="0.25">
      <c r="A21" s="38" t="s">
        <v>20</v>
      </c>
      <c r="B21" s="68">
        <v>3705.7873692843978</v>
      </c>
      <c r="C21" s="41">
        <f t="shared" si="0"/>
        <v>28.733448672820121</v>
      </c>
      <c r="D21" s="51">
        <v>29381</v>
      </c>
      <c r="E21" s="41">
        <f t="shared" si="1"/>
        <v>23.36702800289493</v>
      </c>
      <c r="F21" s="45">
        <v>0.59712413542046094</v>
      </c>
      <c r="G21" s="41">
        <f t="shared" si="1"/>
        <v>81.26230519265772</v>
      </c>
      <c r="H21" s="48">
        <v>0.1416283064757298</v>
      </c>
      <c r="I21" s="41">
        <f t="shared" ref="I21:K21" si="61">(H21*100)/(LARGE(H$2:H$97,1))</f>
        <v>38.629972525794571</v>
      </c>
      <c r="J21" s="48">
        <v>4.7365516330753393E-2</v>
      </c>
      <c r="K21" s="41">
        <f t="shared" si="61"/>
        <v>33.459693641708412</v>
      </c>
      <c r="L21" s="41">
        <f t="shared" si="3"/>
        <v>36.044833083751492</v>
      </c>
      <c r="M21" s="46">
        <v>1.0500977585692231E-2</v>
      </c>
      <c r="N21" s="41">
        <f t="shared" si="4"/>
        <v>5.2504887928461148</v>
      </c>
      <c r="O21" s="46">
        <v>2.5797030907763446E-2</v>
      </c>
      <c r="P21" s="41">
        <f t="shared" ref="P21" si="62">(O21*100)/(LARGE(O$2:O$97,1))</f>
        <v>6.9746099413005167</v>
      </c>
      <c r="Q21" s="54">
        <v>1.559865051493195E-2</v>
      </c>
      <c r="R21" s="41">
        <f t="shared" ref="R21" si="63">(Q21*100)/(LARGE(Q$2:Q$97,1))</f>
        <v>14.95293542715323</v>
      </c>
      <c r="S21" s="39">
        <v>0.18520498513147785</v>
      </c>
      <c r="T21" s="41">
        <f t="shared" si="7"/>
        <v>18.57473386681372</v>
      </c>
      <c r="U21" s="43">
        <v>134.45768318353436</v>
      </c>
      <c r="V21" s="41">
        <f t="shared" si="8"/>
        <v>36.994394382731834</v>
      </c>
      <c r="X21" s="38" t="s">
        <v>20</v>
      </c>
      <c r="Y21" s="41">
        <f t="shared" si="9"/>
        <v>27.601587789314436</v>
      </c>
    </row>
    <row r="22" spans="1:25" x14ac:dyDescent="0.25">
      <c r="A22" s="38" t="s">
        <v>21</v>
      </c>
      <c r="B22" s="68">
        <v>3943.9781378098778</v>
      </c>
      <c r="C22" s="41">
        <f t="shared" si="0"/>
        <v>30.580301052558269</v>
      </c>
      <c r="D22" s="51">
        <v>28603</v>
      </c>
      <c r="E22" s="41">
        <f t="shared" si="1"/>
        <v>22.748276163738598</v>
      </c>
      <c r="F22" s="45">
        <v>0.61621898933636621</v>
      </c>
      <c r="G22" s="41">
        <f t="shared" si="1"/>
        <v>83.860913680373429</v>
      </c>
      <c r="H22" s="48">
        <v>0.20694396227207376</v>
      </c>
      <c r="I22" s="41">
        <f t="shared" ref="I22:K22" si="64">(H22*100)/(LARGE(H$2:H$97,1))</f>
        <v>56.445210536491274</v>
      </c>
      <c r="J22" s="48">
        <v>7.6804373983099569E-2</v>
      </c>
      <c r="K22" s="41">
        <f t="shared" si="64"/>
        <v>54.255733345593526</v>
      </c>
      <c r="L22" s="41">
        <f t="shared" si="3"/>
        <v>55.3504719410424</v>
      </c>
      <c r="M22" s="46">
        <v>1.3526591876192925E-2</v>
      </c>
      <c r="N22" s="41">
        <f t="shared" si="4"/>
        <v>6.7632959380964612</v>
      </c>
      <c r="O22" s="46">
        <v>1.241971541109258E-3</v>
      </c>
      <c r="P22" s="41">
        <f t="shared" ref="P22" si="65">(O22*100)/(LARGE(O$2:O$97,1))</f>
        <v>0.33578542772633974</v>
      </c>
      <c r="Q22" s="54">
        <v>9.9750769852693152E-3</v>
      </c>
      <c r="R22" s="41">
        <f t="shared" ref="R22" si="66">(Q22*100)/(LARGE(Q$2:Q$97,1))</f>
        <v>9.5621529502717433</v>
      </c>
      <c r="S22" s="39">
        <v>0.2031593769251078</v>
      </c>
      <c r="T22" s="41">
        <f t="shared" si="7"/>
        <v>20.375430803078306</v>
      </c>
      <c r="U22" s="43">
        <v>136.89316201707297</v>
      </c>
      <c r="V22" s="41">
        <f t="shared" si="8"/>
        <v>36.336223710426914</v>
      </c>
      <c r="X22" s="38" t="s">
        <v>21</v>
      </c>
      <c r="Y22" s="41">
        <f t="shared" si="9"/>
        <v>31.412465081426969</v>
      </c>
    </row>
    <row r="23" spans="1:25" x14ac:dyDescent="0.25">
      <c r="A23" s="38" t="s">
        <v>22</v>
      </c>
      <c r="B23" s="68">
        <v>7507.1560800176103</v>
      </c>
      <c r="C23" s="41">
        <f t="shared" si="0"/>
        <v>58.208003430506942</v>
      </c>
      <c r="D23" s="51">
        <v>95159</v>
      </c>
      <c r="E23" s="41">
        <f t="shared" si="1"/>
        <v>75.680984912953221</v>
      </c>
      <c r="F23" s="45">
        <v>0.66517234139774972</v>
      </c>
      <c r="G23" s="41">
        <f t="shared" si="1"/>
        <v>90.52294925964982</v>
      </c>
      <c r="H23" s="48">
        <v>0.30263128426862024</v>
      </c>
      <c r="I23" s="41">
        <f t="shared" ref="I23:K23" si="67">(H23*100)/(LARGE(H$2:H$97,1))</f>
        <v>82.544503197502394</v>
      </c>
      <c r="J23" s="48">
        <v>0.1119949395757182</v>
      </c>
      <c r="K23" s="41">
        <f t="shared" si="67"/>
        <v>79.114863679679246</v>
      </c>
      <c r="L23" s="41">
        <f t="shared" si="3"/>
        <v>80.82968343859082</v>
      </c>
      <c r="M23" s="46">
        <v>0.1201609013717008</v>
      </c>
      <c r="N23" s="41">
        <f t="shared" si="4"/>
        <v>60.080450685850394</v>
      </c>
      <c r="O23" s="46">
        <v>0.17163162635383028</v>
      </c>
      <c r="P23" s="41">
        <f t="shared" ref="P23" si="68">(O23*100)/(LARGE(O$2:O$97,1))</f>
        <v>46.403155917014935</v>
      </c>
      <c r="Q23" s="54">
        <v>1.1485309918119982E-3</v>
      </c>
      <c r="R23" s="41">
        <f t="shared" ref="R23" si="69">(Q23*100)/(LARGE(Q$2:Q$97,1))</f>
        <v>1.1009868924372135</v>
      </c>
      <c r="S23" s="39">
        <v>0.48731552785432819</v>
      </c>
      <c r="T23" s="41">
        <f t="shared" si="7"/>
        <v>48.874258069425679</v>
      </c>
      <c r="U23" s="43">
        <v>115.75808071702681</v>
      </c>
      <c r="V23" s="41">
        <f t="shared" si="8"/>
        <v>42.970482308181786</v>
      </c>
      <c r="X23" s="38" t="s">
        <v>22</v>
      </c>
      <c r="Y23" s="41">
        <f t="shared" si="9"/>
        <v>59.394456475733939</v>
      </c>
    </row>
    <row r="24" spans="1:25" x14ac:dyDescent="0.25">
      <c r="A24" s="38" t="s">
        <v>23</v>
      </c>
      <c r="B24" s="68">
        <v>2298.7004106428844</v>
      </c>
      <c r="C24" s="41">
        <f t="shared" si="0"/>
        <v>17.823362131042153</v>
      </c>
      <c r="D24" s="51">
        <v>65797</v>
      </c>
      <c r="E24" s="41">
        <f t="shared" si="1"/>
        <v>52.329067816155941</v>
      </c>
      <c r="F24" s="45">
        <v>0.69195221174945742</v>
      </c>
      <c r="G24" s="41">
        <f t="shared" si="1"/>
        <v>94.167407536332817</v>
      </c>
      <c r="H24" s="48">
        <v>0.24336570960142173</v>
      </c>
      <c r="I24" s="41">
        <f t="shared" ref="I24:K24" si="70">(H24*100)/(LARGE(H$2:H$97,1))</f>
        <v>66.379461207738615</v>
      </c>
      <c r="J24" s="48">
        <v>8.4301395667412266E-2</v>
      </c>
      <c r="K24" s="41">
        <f t="shared" si="70"/>
        <v>59.55173913661406</v>
      </c>
      <c r="L24" s="41">
        <f t="shared" si="3"/>
        <v>62.965600172176337</v>
      </c>
      <c r="M24" s="46">
        <v>6.1640793373284243E-2</v>
      </c>
      <c r="N24" s="41">
        <f t="shared" si="4"/>
        <v>30.82039668664212</v>
      </c>
      <c r="O24" s="46">
        <v>9.121242310672549E-2</v>
      </c>
      <c r="P24" s="41">
        <f t="shared" ref="P24" si="71">(O24*100)/(LARGE(O$2:O$97,1))</f>
        <v>24.66063149844214</v>
      </c>
      <c r="Q24" s="54">
        <v>4.6880891131075696E-3</v>
      </c>
      <c r="R24" s="41">
        <f t="shared" ref="R24" si="72">(Q24*100)/(LARGE(Q$2:Q$97,1))</f>
        <v>4.4940229744831468</v>
      </c>
      <c r="S24" s="39">
        <v>0.54457587022642784</v>
      </c>
      <c r="T24" s="41">
        <f t="shared" si="7"/>
        <v>54.617060402361467</v>
      </c>
      <c r="U24" s="43">
        <v>107.83234200743495</v>
      </c>
      <c r="V24" s="41">
        <f t="shared" si="8"/>
        <v>46.128837293890122</v>
      </c>
      <c r="X24" s="38" t="s">
        <v>23</v>
      </c>
      <c r="Y24" s="41">
        <f t="shared" si="9"/>
        <v>44.883184862860098</v>
      </c>
    </row>
    <row r="25" spans="1:25" x14ac:dyDescent="0.25">
      <c r="A25" s="38" t="s">
        <v>24</v>
      </c>
      <c r="B25" s="68">
        <v>4041.7690417690428</v>
      </c>
      <c r="C25" s="41">
        <f t="shared" si="0"/>
        <v>31.338539353781137</v>
      </c>
      <c r="D25" s="51">
        <v>44239</v>
      </c>
      <c r="E25" s="41">
        <f t="shared" si="1"/>
        <v>35.183756571255877</v>
      </c>
      <c r="F25" s="45">
        <v>0.69844771676146999</v>
      </c>
      <c r="G25" s="41">
        <f t="shared" si="1"/>
        <v>95.051377349904214</v>
      </c>
      <c r="H25" s="48">
        <v>0.24487191108007611</v>
      </c>
      <c r="I25" s="41">
        <f t="shared" ref="I25:K25" si="73">(H25*100)/(LARGE(H$2:H$97,1))</f>
        <v>66.790286721271826</v>
      </c>
      <c r="J25" s="48">
        <v>7.9035171033085744E-2</v>
      </c>
      <c r="K25" s="41">
        <f t="shared" si="73"/>
        <v>55.831601015823075</v>
      </c>
      <c r="L25" s="41">
        <f t="shared" si="3"/>
        <v>61.310943868547454</v>
      </c>
      <c r="M25" s="46">
        <v>0.10273579606175719</v>
      </c>
      <c r="N25" s="41">
        <f t="shared" si="4"/>
        <v>51.367898030878592</v>
      </c>
      <c r="O25" s="46">
        <v>6.9712447975785088E-2</v>
      </c>
      <c r="P25" s="41">
        <f t="shared" ref="P25" si="74">(O25*100)/(LARGE(O$2:O$97,1))</f>
        <v>18.847794322639739</v>
      </c>
      <c r="Q25" s="54">
        <v>1.018973072188276E-3</v>
      </c>
      <c r="R25" s="41">
        <f t="shared" ref="R25" si="75">(Q25*100)/(LARGE(Q$2:Q$97,1))</f>
        <v>0.97679209723006677</v>
      </c>
      <c r="S25" s="39">
        <v>0.52271074886159263</v>
      </c>
      <c r="T25" s="41">
        <f t="shared" si="7"/>
        <v>52.424145292495083</v>
      </c>
      <c r="U25" s="43">
        <v>104.90295794589217</v>
      </c>
      <c r="V25" s="41">
        <f t="shared" si="8"/>
        <v>47.41697142654175</v>
      </c>
      <c r="X25" s="38" t="s">
        <v>24</v>
      </c>
      <c r="Y25" s="41">
        <f t="shared" si="9"/>
        <v>44.615658364417385</v>
      </c>
    </row>
    <row r="26" spans="1:25" x14ac:dyDescent="0.25">
      <c r="A26" s="38" t="s">
        <v>25</v>
      </c>
      <c r="B26" s="68">
        <v>4902.1667146077589</v>
      </c>
      <c r="C26" s="41">
        <f t="shared" si="0"/>
        <v>38.009778123613494</v>
      </c>
      <c r="D26" s="51">
        <v>77153</v>
      </c>
      <c r="E26" s="41">
        <f t="shared" si="1"/>
        <v>61.360617797466141</v>
      </c>
      <c r="F26" s="45">
        <v>0.70475453812352762</v>
      </c>
      <c r="G26" s="41">
        <f t="shared" si="1"/>
        <v>95.90966930616257</v>
      </c>
      <c r="H26" s="48">
        <v>0.27538988254841962</v>
      </c>
      <c r="I26" s="41">
        <f t="shared" ref="I26:K26" si="76">(H26*100)/(LARGE(H$2:H$97,1))</f>
        <v>75.114247013539497</v>
      </c>
      <c r="J26" s="48">
        <v>9.4905704742924674E-2</v>
      </c>
      <c r="K26" s="41">
        <f t="shared" si="76"/>
        <v>67.04277819699179</v>
      </c>
      <c r="L26" s="41">
        <f t="shared" si="3"/>
        <v>71.078512605265644</v>
      </c>
      <c r="M26" s="46">
        <v>7.5043101842711887E-2</v>
      </c>
      <c r="N26" s="41">
        <f t="shared" si="4"/>
        <v>37.521550921355939</v>
      </c>
      <c r="O26" s="46">
        <v>4.4702354509107062E-2</v>
      </c>
      <c r="P26" s="41">
        <f t="shared" ref="P26" si="77">(O26*100)/(LARGE(O$2:O$97,1))</f>
        <v>12.085944590814501</v>
      </c>
      <c r="Q26" s="54">
        <v>8.6899293111128222E-4</v>
      </c>
      <c r="R26" s="41">
        <f t="shared" ref="R26" si="78">(Q26*100)/(LARGE(Q$2:Q$97,1))</f>
        <v>0.83302047014393965</v>
      </c>
      <c r="S26" s="39">
        <v>0.99708015446924736</v>
      </c>
      <c r="T26" s="41">
        <f t="shared" si="7"/>
        <v>100</v>
      </c>
      <c r="U26" s="43">
        <v>49.741805594800795</v>
      </c>
      <c r="V26" s="41">
        <f t="shared" si="8"/>
        <v>100.00000000000001</v>
      </c>
      <c r="X26" s="38" t="s">
        <v>25</v>
      </c>
      <c r="Y26" s="41">
        <f t="shared" si="9"/>
        <v>55.920171968013996</v>
      </c>
    </row>
    <row r="27" spans="1:25" x14ac:dyDescent="0.25">
      <c r="A27" s="38" t="s">
        <v>26</v>
      </c>
      <c r="B27" s="68">
        <v>7552.9616357504256</v>
      </c>
      <c r="C27" s="41">
        <f t="shared" si="0"/>
        <v>58.563164548354074</v>
      </c>
      <c r="D27" s="51">
        <v>29180</v>
      </c>
      <c r="E27" s="41">
        <f t="shared" si="1"/>
        <v>23.207170522598759</v>
      </c>
      <c r="F27" s="45">
        <v>0.30725456943659246</v>
      </c>
      <c r="G27" s="41">
        <f t="shared" si="1"/>
        <v>41.81411052128017</v>
      </c>
      <c r="H27" s="48">
        <v>3.414485856238185E-2</v>
      </c>
      <c r="I27" s="41">
        <f t="shared" ref="I27:K27" si="79">(H27*100)/(LARGE(H$2:H$97,1))</f>
        <v>9.3132155639239116</v>
      </c>
      <c r="J27" s="48">
        <v>1.1755166016974749E-2</v>
      </c>
      <c r="K27" s="41">
        <f t="shared" si="79"/>
        <v>8.3040212396042214</v>
      </c>
      <c r="L27" s="41">
        <f t="shared" si="3"/>
        <v>8.8086184017640665</v>
      </c>
      <c r="M27" s="46">
        <v>0</v>
      </c>
      <c r="N27" s="41">
        <f t="shared" si="4"/>
        <v>0</v>
      </c>
      <c r="O27" s="46">
        <v>0</v>
      </c>
      <c r="P27" s="41">
        <f t="shared" ref="P27" si="80">(O27*100)/(LARGE(O$2:O$97,1))</f>
        <v>0</v>
      </c>
      <c r="Q27" s="54">
        <v>8.2830933227948291E-3</v>
      </c>
      <c r="R27" s="41">
        <f t="shared" ref="R27" si="81">(Q27*100)/(LARGE(Q$2:Q$97,1))</f>
        <v>7.9402099222796458</v>
      </c>
      <c r="S27" s="39">
        <v>1.9393230965410978E-2</v>
      </c>
      <c r="T27" s="41">
        <f t="shared" si="7"/>
        <v>1.9450022025294573</v>
      </c>
      <c r="U27" s="43">
        <v>140.96214335051272</v>
      </c>
      <c r="V27" s="41">
        <f t="shared" si="8"/>
        <v>35.287350498859929</v>
      </c>
      <c r="X27" s="38" t="s">
        <v>26</v>
      </c>
      <c r="Y27" s="41">
        <f t="shared" si="9"/>
        <v>16.26523861843285</v>
      </c>
    </row>
    <row r="28" spans="1:25" x14ac:dyDescent="0.25">
      <c r="A28" s="38" t="s">
        <v>27</v>
      </c>
      <c r="B28" s="68">
        <v>3203.3287790336594</v>
      </c>
      <c r="C28" s="41">
        <f t="shared" si="0"/>
        <v>24.837551074147303</v>
      </c>
      <c r="D28" s="51">
        <v>39507</v>
      </c>
      <c r="E28" s="41">
        <f t="shared" si="1"/>
        <v>31.420345642094212</v>
      </c>
      <c r="F28" s="45">
        <v>0.59738877059284978</v>
      </c>
      <c r="G28" s="41">
        <f t="shared" si="1"/>
        <v>81.298319252160169</v>
      </c>
      <c r="H28" s="48">
        <v>0.16761037124024739</v>
      </c>
      <c r="I28" s="41">
        <f t="shared" ref="I28:K28" si="82">(H28*100)/(LARGE(H$2:H$97,1))</f>
        <v>45.716736979825001</v>
      </c>
      <c r="J28" s="48">
        <v>6.1194499920598444E-2</v>
      </c>
      <c r="K28" s="41">
        <f t="shared" si="82"/>
        <v>43.228689952469594</v>
      </c>
      <c r="L28" s="41">
        <f t="shared" si="3"/>
        <v>44.472713466147297</v>
      </c>
      <c r="M28" s="46">
        <v>2.1672411097632075E-2</v>
      </c>
      <c r="N28" s="41">
        <f t="shared" si="4"/>
        <v>10.836205548816038</v>
      </c>
      <c r="O28" s="46">
        <v>6.5915184963423842E-2</v>
      </c>
      <c r="P28" s="41">
        <f t="shared" ref="P28" si="83">(O28*100)/(LARGE(O$2:O$97,1))</f>
        <v>17.821147944207979</v>
      </c>
      <c r="Q28" s="54">
        <v>4.3155737155429422E-3</v>
      </c>
      <c r="R28" s="41">
        <f t="shared" ref="R28" si="84">(Q28*100)/(LARGE(Q$2:Q$97,1))</f>
        <v>4.1369280655311158</v>
      </c>
      <c r="S28" s="39">
        <v>0.16488004083716182</v>
      </c>
      <c r="T28" s="41">
        <f t="shared" si="7"/>
        <v>16.536287488835697</v>
      </c>
      <c r="U28" s="43">
        <v>132.88384096194204</v>
      </c>
      <c r="V28" s="41">
        <f t="shared" si="8"/>
        <v>37.432546526892509</v>
      </c>
      <c r="X28" s="38" t="s">
        <v>27</v>
      </c>
      <c r="Y28" s="41">
        <f t="shared" si="9"/>
        <v>31.296551657111241</v>
      </c>
    </row>
    <row r="29" spans="1:25" x14ac:dyDescent="0.25">
      <c r="A29" s="38" t="s">
        <v>28</v>
      </c>
      <c r="B29" s="68">
        <v>4034.8497053461651</v>
      </c>
      <c r="C29" s="41">
        <f t="shared" si="0"/>
        <v>31.284889109408066</v>
      </c>
      <c r="D29" s="51">
        <v>39187</v>
      </c>
      <c r="E29" s="41">
        <f t="shared" si="1"/>
        <v>31.165846170975925</v>
      </c>
      <c r="F29" s="45">
        <v>0.6870452945317993</v>
      </c>
      <c r="G29" s="41">
        <f t="shared" si="1"/>
        <v>93.499627788633177</v>
      </c>
      <c r="H29" s="48">
        <v>0.29286553845700614</v>
      </c>
      <c r="I29" s="41">
        <f t="shared" ref="I29:K29" si="85">(H29*100)/(LARGE(H$2:H$97,1))</f>
        <v>79.880837283646429</v>
      </c>
      <c r="J29" s="48">
        <v>0.10835593900839599</v>
      </c>
      <c r="K29" s="41">
        <f t="shared" si="85"/>
        <v>76.54422044432728</v>
      </c>
      <c r="L29" s="41">
        <f t="shared" si="3"/>
        <v>78.212528863986847</v>
      </c>
      <c r="M29" s="46">
        <v>7.7667853695320394E-2</v>
      </c>
      <c r="N29" s="41">
        <f t="shared" si="4"/>
        <v>38.833926847660194</v>
      </c>
      <c r="O29" s="46">
        <v>9.0318302387267901E-2</v>
      </c>
      <c r="P29" s="41">
        <f t="shared" ref="P29" si="86">(O29*100)/(LARGE(O$2:O$97,1))</f>
        <v>24.418892699859125</v>
      </c>
      <c r="Q29" s="54">
        <v>0</v>
      </c>
      <c r="R29" s="41">
        <f t="shared" ref="R29" si="87">(Q29*100)/(LARGE(Q$2:Q$97,1))</f>
        <v>0</v>
      </c>
      <c r="S29" s="39">
        <v>0.58178761557859349</v>
      </c>
      <c r="T29" s="41">
        <f t="shared" si="7"/>
        <v>58.349132010182572</v>
      </c>
      <c r="U29" s="43">
        <v>109.29868310451107</v>
      </c>
      <c r="V29" s="41">
        <f t="shared" si="8"/>
        <v>45.509977048156962</v>
      </c>
      <c r="X29" s="38" t="s">
        <v>28</v>
      </c>
      <c r="Y29" s="41">
        <f t="shared" si="9"/>
        <v>48.509897580557976</v>
      </c>
    </row>
    <row r="30" spans="1:25" x14ac:dyDescent="0.25">
      <c r="A30" s="38" t="s">
        <v>29</v>
      </c>
      <c r="B30" s="68">
        <v>4247.4284577977842</v>
      </c>
      <c r="C30" s="41">
        <f t="shared" si="0"/>
        <v>32.933154393900161</v>
      </c>
      <c r="D30" s="51">
        <v>47485</v>
      </c>
      <c r="E30" s="41">
        <f t="shared" si="1"/>
        <v>37.765335581411996</v>
      </c>
      <c r="F30" s="45">
        <v>0.63149529822083017</v>
      </c>
      <c r="G30" s="41">
        <f t="shared" si="1"/>
        <v>85.939858410873228</v>
      </c>
      <c r="H30" s="48">
        <v>0.19856552872141328</v>
      </c>
      <c r="I30" s="41">
        <f t="shared" ref="I30:K30" si="88">(H30*100)/(LARGE(H$2:H$97,1))</f>
        <v>54.159942386888183</v>
      </c>
      <c r="J30" s="48">
        <v>6.056358118665494E-2</v>
      </c>
      <c r="K30" s="41">
        <f t="shared" si="88"/>
        <v>42.78299972916134</v>
      </c>
      <c r="L30" s="41">
        <f t="shared" si="3"/>
        <v>48.471471058024761</v>
      </c>
      <c r="M30" s="46">
        <v>1.5807399030785034E-2</v>
      </c>
      <c r="N30" s="41">
        <f t="shared" si="4"/>
        <v>7.9036995153925167</v>
      </c>
      <c r="O30" s="46">
        <v>4.089783017256108E-2</v>
      </c>
      <c r="P30" s="41">
        <f t="shared" ref="P30" si="89">(O30*100)/(LARGE(O$2:O$97,1))</f>
        <v>11.057335005685548</v>
      </c>
      <c r="Q30" s="54">
        <v>4.6687287065996664E-3</v>
      </c>
      <c r="R30" s="41">
        <f t="shared" ref="R30" si="90">(Q30*100)/(LARGE(Q$2:Q$97,1))</f>
        <v>4.4754640031106563</v>
      </c>
      <c r="S30" s="39">
        <v>0.25207205216045969</v>
      </c>
      <c r="T30" s="41">
        <f t="shared" si="7"/>
        <v>25.281021894838474</v>
      </c>
      <c r="U30" s="43">
        <v>119.45010498397613</v>
      </c>
      <c r="V30" s="41">
        <f t="shared" si="8"/>
        <v>41.642328905004739</v>
      </c>
      <c r="X30" s="38" t="s">
        <v>29</v>
      </c>
      <c r="Y30" s="41">
        <f t="shared" si="9"/>
        <v>33.622495490831433</v>
      </c>
    </row>
    <row r="31" spans="1:25" x14ac:dyDescent="0.25">
      <c r="A31" s="38" t="s">
        <v>30</v>
      </c>
      <c r="B31" s="68">
        <v>1298.6029006812519</v>
      </c>
      <c r="C31" s="41">
        <f t="shared" si="0"/>
        <v>10.068937063786645</v>
      </c>
      <c r="D31" s="51">
        <v>125737</v>
      </c>
      <c r="E31" s="41">
        <f t="shared" si="1"/>
        <v>100</v>
      </c>
      <c r="F31" s="45">
        <v>0.71998680047431807</v>
      </c>
      <c r="G31" s="41">
        <f t="shared" si="1"/>
        <v>97.982619767381095</v>
      </c>
      <c r="H31" s="48">
        <v>0.33033891152002059</v>
      </c>
      <c r="I31" s="41">
        <f t="shared" ref="I31:K31" si="91">(H31*100)/(LARGE(H$2:H$97,1))</f>
        <v>90.101925199579156</v>
      </c>
      <c r="J31" s="48">
        <v>0.1230235031630891</v>
      </c>
      <c r="K31" s="41">
        <f t="shared" si="91"/>
        <v>86.905602333613004</v>
      </c>
      <c r="L31" s="41">
        <f t="shared" si="3"/>
        <v>88.50376376659608</v>
      </c>
      <c r="M31" s="46">
        <v>0.27498067494063444</v>
      </c>
      <c r="N31" s="41">
        <f t="shared" si="4"/>
        <v>100</v>
      </c>
      <c r="O31" s="46">
        <v>0.14554745508729985</v>
      </c>
      <c r="P31" s="41">
        <f t="shared" ref="P31" si="92">(O31*100)/(LARGE(O$2:O$97,1))</f>
        <v>39.350913320702091</v>
      </c>
      <c r="Q31" s="54">
        <v>2.0770683259058119E-3</v>
      </c>
      <c r="R31" s="41">
        <f t="shared" ref="R31" si="93">(Q31*100)/(LARGE(Q$2:Q$97,1))</f>
        <v>1.9910868908386699</v>
      </c>
      <c r="S31" s="39">
        <v>0.90607464316649722</v>
      </c>
      <c r="T31" s="41">
        <f t="shared" si="7"/>
        <v>90.872798852245438</v>
      </c>
      <c r="U31" s="43">
        <v>84.128083455730049</v>
      </c>
      <c r="V31" s="41">
        <f t="shared" si="8"/>
        <v>59.126279301222844</v>
      </c>
      <c r="X31" s="38" t="s">
        <v>30</v>
      </c>
      <c r="Y31" s="41">
        <f t="shared" si="9"/>
        <v>67.021236651388932</v>
      </c>
    </row>
    <row r="32" spans="1:25" x14ac:dyDescent="0.25">
      <c r="A32" s="38" t="s">
        <v>31</v>
      </c>
      <c r="B32" s="68">
        <v>3874.8372907222065</v>
      </c>
      <c r="C32" s="41">
        <f t="shared" si="0"/>
        <v>30.044205809356946</v>
      </c>
      <c r="D32" s="51">
        <v>35777</v>
      </c>
      <c r="E32" s="41">
        <f t="shared" si="1"/>
        <v>28.453836181871683</v>
      </c>
      <c r="F32" s="45">
        <v>0.68828206465068253</v>
      </c>
      <c r="G32" s="41">
        <f t="shared" si="1"/>
        <v>93.667939174645198</v>
      </c>
      <c r="H32" s="48">
        <v>0.31901943409815192</v>
      </c>
      <c r="I32" s="41">
        <f t="shared" ref="I32:K32" si="94">(H32*100)/(LARGE(H$2:H$97,1))</f>
        <v>87.014469642888798</v>
      </c>
      <c r="J32" s="48">
        <v>0.12217146128727266</v>
      </c>
      <c r="K32" s="41">
        <f t="shared" si="94"/>
        <v>86.303707488096151</v>
      </c>
      <c r="L32" s="41">
        <f t="shared" si="3"/>
        <v>86.659088565492482</v>
      </c>
      <c r="M32" s="46">
        <v>0.13133372975336205</v>
      </c>
      <c r="N32" s="41">
        <f t="shared" si="4"/>
        <v>65.666864876681018</v>
      </c>
      <c r="O32" s="46">
        <v>3.1092486226702614E-2</v>
      </c>
      <c r="P32" s="41">
        <f t="shared" ref="P32" si="95">(O32*100)/(LARGE(O$2:O$97,1))</f>
        <v>8.4063148318067675</v>
      </c>
      <c r="Q32" s="54">
        <v>4.8210514424637998E-3</v>
      </c>
      <c r="R32" s="41">
        <f t="shared" ref="R32" si="96">(Q32*100)/(LARGE(Q$2:Q$97,1))</f>
        <v>4.621481251928647</v>
      </c>
      <c r="S32" s="39">
        <v>0.84372225182028071</v>
      </c>
      <c r="T32" s="41">
        <f t="shared" si="7"/>
        <v>84.619300468315899</v>
      </c>
      <c r="U32" s="43">
        <v>88.988456757236719</v>
      </c>
      <c r="V32" s="41">
        <f t="shared" si="8"/>
        <v>55.896919002088097</v>
      </c>
      <c r="X32" s="38" t="s">
        <v>31</v>
      </c>
      <c r="Y32" s="41">
        <f t="shared" si="9"/>
        <v>53.313370177081538</v>
      </c>
    </row>
    <row r="33" spans="1:25" x14ac:dyDescent="0.25">
      <c r="A33" s="38" t="s">
        <v>32</v>
      </c>
      <c r="B33" s="68">
        <v>2285.5581489180231</v>
      </c>
      <c r="C33" s="41">
        <f t="shared" si="0"/>
        <v>17.721461383620429</v>
      </c>
      <c r="D33" s="51">
        <v>47387</v>
      </c>
      <c r="E33" s="41">
        <f t="shared" si="1"/>
        <v>37.687395118382021</v>
      </c>
      <c r="F33" s="45">
        <v>0.7348107268244376</v>
      </c>
      <c r="G33" s="41">
        <f t="shared" si="1"/>
        <v>100.00000000000001</v>
      </c>
      <c r="H33" s="48">
        <v>0.35025716706539595</v>
      </c>
      <c r="I33" s="41">
        <f t="shared" ref="I33:K33" si="97">(H33*100)/(LARGE(H$2:H$97,1))</f>
        <v>95.534749213551692</v>
      </c>
      <c r="J33" s="48">
        <v>0.14155992232908851</v>
      </c>
      <c r="K33" s="41">
        <f t="shared" si="97"/>
        <v>100</v>
      </c>
      <c r="L33" s="41">
        <f t="shared" si="3"/>
        <v>97.767374606775846</v>
      </c>
      <c r="M33" s="46">
        <v>0.14204067525388386</v>
      </c>
      <c r="N33" s="41">
        <f t="shared" si="4"/>
        <v>71.020337626941924</v>
      </c>
      <c r="O33" s="46">
        <v>7.8720787207872081E-2</v>
      </c>
      <c r="P33" s="41">
        <f t="shared" ref="P33" si="98">(O33*100)/(LARGE(O$2:O$97,1))</f>
        <v>21.283332450549384</v>
      </c>
      <c r="Q33" s="54">
        <v>0</v>
      </c>
      <c r="R33" s="41">
        <f t="shared" ref="R33" si="99">(Q33*100)/(LARGE(Q$2:Q$97,1))</f>
        <v>0</v>
      </c>
      <c r="S33" s="39">
        <v>0.90480126747950673</v>
      </c>
      <c r="T33" s="41">
        <f t="shared" si="7"/>
        <v>90.745088388720234</v>
      </c>
      <c r="U33" s="43">
        <v>89.028724943170076</v>
      </c>
      <c r="V33" s="41">
        <f t="shared" si="8"/>
        <v>55.871636515689296</v>
      </c>
      <c r="X33" s="38" t="s">
        <v>32</v>
      </c>
      <c r="Y33" s="41">
        <f t="shared" si="9"/>
        <v>59.076225646231677</v>
      </c>
    </row>
    <row r="34" spans="1:25" x14ac:dyDescent="0.25">
      <c r="A34" s="38" t="s">
        <v>33</v>
      </c>
      <c r="B34" s="68">
        <v>3610.4274494190877</v>
      </c>
      <c r="C34" s="41">
        <f t="shared" si="0"/>
        <v>27.994059417622989</v>
      </c>
      <c r="D34" s="51">
        <v>40813</v>
      </c>
      <c r="E34" s="41">
        <f t="shared" si="1"/>
        <v>32.459021608595719</v>
      </c>
      <c r="F34" s="45">
        <v>0.54917775686696335</v>
      </c>
      <c r="G34" s="41">
        <f t="shared" si="1"/>
        <v>74.73730810113419</v>
      </c>
      <c r="H34" s="48">
        <v>0.14885594733425128</v>
      </c>
      <c r="I34" s="41">
        <f t="shared" ref="I34:K34" si="100">(H34*100)/(LARGE(H$2:H$97,1))</f>
        <v>40.601355046271443</v>
      </c>
      <c r="J34" s="48">
        <v>5.0780981558310269E-2</v>
      </c>
      <c r="K34" s="41">
        <f t="shared" si="100"/>
        <v>35.872428242972774</v>
      </c>
      <c r="L34" s="41">
        <f t="shared" si="3"/>
        <v>38.236891644622105</v>
      </c>
      <c r="M34" s="46">
        <v>1.8265824435053687E-2</v>
      </c>
      <c r="N34" s="41">
        <f t="shared" si="4"/>
        <v>9.1329122175268438</v>
      </c>
      <c r="O34" s="46">
        <v>3.3788732038687846E-2</v>
      </c>
      <c r="P34" s="41">
        <f t="shared" ref="P34" si="101">(O34*100)/(LARGE(O$2:O$97,1))</f>
        <v>9.1352848792397356</v>
      </c>
      <c r="Q34" s="54">
        <v>1.9746672338245872E-2</v>
      </c>
      <c r="R34" s="41">
        <f t="shared" ref="R34" si="102">(Q34*100)/(LARGE(Q$2:Q$97,1))</f>
        <v>18.92924750716691</v>
      </c>
      <c r="S34" s="39">
        <v>0.1545198875050221</v>
      </c>
      <c r="T34" s="41">
        <f t="shared" si="7"/>
        <v>15.497238292469486</v>
      </c>
      <c r="U34" s="43">
        <v>130.88046069371904</v>
      </c>
      <c r="V34" s="41">
        <f t="shared" si="8"/>
        <v>38.005524530666563</v>
      </c>
      <c r="X34" s="38" t="s">
        <v>33</v>
      </c>
      <c r="Y34" s="41">
        <f t="shared" si="9"/>
        <v>29.144713030627372</v>
      </c>
    </row>
    <row r="35" spans="1:25" x14ac:dyDescent="0.25">
      <c r="A35" s="38" t="s">
        <v>34</v>
      </c>
      <c r="B35" s="68">
        <v>4230.566469388772</v>
      </c>
      <c r="C35" s="41">
        <f t="shared" si="0"/>
        <v>32.802412116971944</v>
      </c>
      <c r="D35" s="51">
        <v>43254</v>
      </c>
      <c r="E35" s="41">
        <f t="shared" si="1"/>
        <v>34.400375386719901</v>
      </c>
      <c r="F35" s="45">
        <v>0.37161907158133417</v>
      </c>
      <c r="G35" s="41">
        <f t="shared" si="1"/>
        <v>50.573441297914272</v>
      </c>
      <c r="H35" s="48">
        <v>2.8357598326238014E-2</v>
      </c>
      <c r="I35" s="41">
        <f t="shared" ref="I35:K35" si="103">(H35*100)/(LARGE(H$2:H$97,1))</f>
        <v>7.7347055224995964</v>
      </c>
      <c r="J35" s="48">
        <v>5.909108321479388E-3</v>
      </c>
      <c r="K35" s="41">
        <f t="shared" si="103"/>
        <v>4.1742805620804955</v>
      </c>
      <c r="L35" s="41">
        <f t="shared" si="3"/>
        <v>5.9544930422900464</v>
      </c>
      <c r="M35" s="46">
        <v>1.6080286834162152E-3</v>
      </c>
      <c r="N35" s="41">
        <f t="shared" si="4"/>
        <v>0.80401434170810759</v>
      </c>
      <c r="O35" s="46">
        <v>7.6848502045352438E-3</v>
      </c>
      <c r="P35" s="41">
        <f t="shared" ref="P35" si="104">(O35*100)/(LARGE(O$2:O$97,1))</f>
        <v>2.0777132386125339</v>
      </c>
      <c r="Q35" s="54">
        <v>1.3385331488237496E-2</v>
      </c>
      <c r="R35" s="41">
        <f t="shared" ref="R35" si="105">(Q35*100)/(LARGE(Q$2:Q$97,1))</f>
        <v>12.831238011458794</v>
      </c>
      <c r="S35" s="39">
        <v>2.6240660875903543E-2</v>
      </c>
      <c r="T35" s="41">
        <f t="shared" si="7"/>
        <v>2.6317503922111087</v>
      </c>
      <c r="U35" s="43">
        <v>144.98381218489948</v>
      </c>
      <c r="V35" s="41">
        <f t="shared" si="8"/>
        <v>34.308523720816858</v>
      </c>
      <c r="X35" s="38" t="s">
        <v>34</v>
      </c>
      <c r="Y35" s="41">
        <f t="shared" si="9"/>
        <v>15.864221739324678</v>
      </c>
    </row>
    <row r="36" spans="1:25" x14ac:dyDescent="0.25">
      <c r="A36" s="38" t="s">
        <v>35</v>
      </c>
      <c r="B36" s="68">
        <v>5960.6872784882526</v>
      </c>
      <c r="C36" s="41">
        <f t="shared" si="0"/>
        <v>46.217196213350796</v>
      </c>
      <c r="D36" s="51">
        <v>75626</v>
      </c>
      <c r="E36" s="41">
        <f t="shared" si="1"/>
        <v>60.146178133723566</v>
      </c>
      <c r="F36" s="45">
        <v>0.71344756937977427</v>
      </c>
      <c r="G36" s="41">
        <f t="shared" si="1"/>
        <v>97.092699294553512</v>
      </c>
      <c r="H36" s="48">
        <v>0.31363629830156853</v>
      </c>
      <c r="I36" s="41">
        <f t="shared" ref="I36:K36" si="106">(H36*100)/(LARGE(H$2:H$97,1))</f>
        <v>85.546186973278026</v>
      </c>
      <c r="J36" s="48">
        <v>0.10431610714273692</v>
      </c>
      <c r="K36" s="41">
        <f t="shared" si="106"/>
        <v>73.690424116106954</v>
      </c>
      <c r="L36" s="41">
        <f t="shared" si="3"/>
        <v>79.61830554469249</v>
      </c>
      <c r="M36" s="46">
        <v>8.6102262330895921E-2</v>
      </c>
      <c r="N36" s="41">
        <f t="shared" si="4"/>
        <v>43.051131165447963</v>
      </c>
      <c r="O36" s="46">
        <v>6.6658348237186152E-2</v>
      </c>
      <c r="P36" s="41">
        <f t="shared" ref="P36" si="107">(O36*100)/(LARGE(O$2:O$97,1))</f>
        <v>18.022073158265549</v>
      </c>
      <c r="Q36" s="54">
        <v>1.0243993294843051E-3</v>
      </c>
      <c r="R36" s="41">
        <f t="shared" ref="R36" si="108">(Q36*100)/(LARGE(Q$2:Q$97,1))</f>
        <v>0.98199373149201596</v>
      </c>
      <c r="S36" s="39">
        <v>0.79134825327510927</v>
      </c>
      <c r="T36" s="41">
        <f t="shared" si="7"/>
        <v>79.366563433042089</v>
      </c>
      <c r="U36" s="43">
        <v>94.834845796943227</v>
      </c>
      <c r="V36" s="41">
        <f t="shared" si="8"/>
        <v>52.450979570638061</v>
      </c>
      <c r="X36" s="38" t="s">
        <v>35</v>
      </c>
      <c r="Y36" s="41">
        <f t="shared" si="9"/>
        <v>54.517150374404714</v>
      </c>
    </row>
    <row r="37" spans="1:25" x14ac:dyDescent="0.25">
      <c r="A37" s="38" t="s">
        <v>36</v>
      </c>
      <c r="B37" s="68">
        <v>4494.1761016534974</v>
      </c>
      <c r="C37" s="41">
        <f t="shared" si="0"/>
        <v>34.846353952685561</v>
      </c>
      <c r="D37" s="51">
        <v>68022</v>
      </c>
      <c r="E37" s="41">
        <f t="shared" si="1"/>
        <v>54.098634451275281</v>
      </c>
      <c r="F37" s="45">
        <v>0.68893158217261352</v>
      </c>
      <c r="G37" s="41">
        <f t="shared" si="1"/>
        <v>93.756331667871052</v>
      </c>
      <c r="H37" s="48">
        <v>0.2653606726360685</v>
      </c>
      <c r="I37" s="41">
        <f t="shared" ref="I37:K37" si="109">(H37*100)/(LARGE(H$2:H$97,1))</f>
        <v>72.378719681396035</v>
      </c>
      <c r="J37" s="48">
        <v>0.1050905829499503</v>
      </c>
      <c r="K37" s="41">
        <f t="shared" si="109"/>
        <v>74.237525156055924</v>
      </c>
      <c r="L37" s="41">
        <f t="shared" si="3"/>
        <v>73.308122418725986</v>
      </c>
      <c r="M37" s="46">
        <v>8.1342879013565531E-2</v>
      </c>
      <c r="N37" s="41">
        <f t="shared" si="4"/>
        <v>40.671439506782761</v>
      </c>
      <c r="O37" s="46">
        <v>6.3187734324991612E-2</v>
      </c>
      <c r="P37" s="41">
        <f t="shared" ref="P37" si="110">(O37*100)/(LARGE(O$2:O$97,1))</f>
        <v>17.08374120909836</v>
      </c>
      <c r="Q37" s="54">
        <v>4.7533082694310698E-3</v>
      </c>
      <c r="R37" s="41">
        <f t="shared" ref="R37" si="111">(Q37*100)/(LARGE(Q$2:Q$97,1))</f>
        <v>4.5565423464111978</v>
      </c>
      <c r="S37" s="39">
        <v>0.6317585870625203</v>
      </c>
      <c r="T37" s="41">
        <f t="shared" si="7"/>
        <v>63.360862637849785</v>
      </c>
      <c r="U37" s="43">
        <v>99.895059052985161</v>
      </c>
      <c r="V37" s="41">
        <f t="shared" si="8"/>
        <v>49.79405995287248</v>
      </c>
      <c r="X37" s="38" t="s">
        <v>36</v>
      </c>
      <c r="Y37" s="41">
        <f t="shared" si="9"/>
        <v>49.598006182510233</v>
      </c>
    </row>
    <row r="38" spans="1:25" x14ac:dyDescent="0.25">
      <c r="A38" s="38" t="s">
        <v>37</v>
      </c>
      <c r="B38" s="68">
        <v>5635.9568120471667</v>
      </c>
      <c r="C38" s="41">
        <f t="shared" si="0"/>
        <v>43.699343659984343</v>
      </c>
      <c r="D38" s="51">
        <v>81057</v>
      </c>
      <c r="E38" s="41">
        <f t="shared" si="1"/>
        <v>64.465511345109235</v>
      </c>
      <c r="F38" s="45">
        <v>0.58531439341063796</v>
      </c>
      <c r="G38" s="41">
        <f t="shared" si="1"/>
        <v>79.655123699695579</v>
      </c>
      <c r="H38" s="48">
        <v>0.19288207786015832</v>
      </c>
      <c r="I38" s="41">
        <f t="shared" ref="I38:K38" si="112">(H38*100)/(LARGE(H$2:H$97,1))</f>
        <v>52.609746976907715</v>
      </c>
      <c r="J38" s="48">
        <v>6.7963758333977956E-2</v>
      </c>
      <c r="K38" s="41">
        <f t="shared" si="112"/>
        <v>48.010593122522778</v>
      </c>
      <c r="L38" s="41">
        <f t="shared" si="3"/>
        <v>50.310170049715246</v>
      </c>
      <c r="M38" s="46">
        <v>8.3010652965437012E-2</v>
      </c>
      <c r="N38" s="41">
        <f t="shared" si="4"/>
        <v>41.505326482718502</v>
      </c>
      <c r="O38" s="46">
        <v>0.17028028841271453</v>
      </c>
      <c r="P38" s="41">
        <f t="shared" ref="P38" si="113">(O38*100)/(LARGE(O$2:O$97,1))</f>
        <v>46.037801660865789</v>
      </c>
      <c r="Q38" s="54">
        <v>5.4572972790294409E-3</v>
      </c>
      <c r="R38" s="41">
        <f t="shared" ref="R38" si="114">(Q38*100)/(LARGE(Q$2:Q$97,1))</f>
        <v>5.231389327044119</v>
      </c>
      <c r="S38" s="39">
        <v>0.21993959765898272</v>
      </c>
      <c r="T38" s="41">
        <f t="shared" si="7"/>
        <v>22.058366789584543</v>
      </c>
      <c r="U38" s="43">
        <v>120.70890849215964</v>
      </c>
      <c r="V38" s="41">
        <f t="shared" si="8"/>
        <v>41.208065101534459</v>
      </c>
      <c r="X38" s="38" t="s">
        <v>37</v>
      </c>
      <c r="Y38" s="41">
        <f t="shared" si="9"/>
        <v>45.069103323045674</v>
      </c>
    </row>
    <row r="39" spans="1:25" x14ac:dyDescent="0.25">
      <c r="A39" s="38" t="s">
        <v>38</v>
      </c>
      <c r="B39" s="68">
        <v>1777.9636395650841</v>
      </c>
      <c r="C39" s="41">
        <f t="shared" si="0"/>
        <v>13.785741568180937</v>
      </c>
      <c r="D39" s="51">
        <v>8110</v>
      </c>
      <c r="E39" s="41">
        <f t="shared" si="1"/>
        <v>6.4499709711540758</v>
      </c>
      <c r="F39" s="45">
        <v>0.62751256281407108</v>
      </c>
      <c r="G39" s="41">
        <f t="shared" si="1"/>
        <v>85.397850073029431</v>
      </c>
      <c r="H39" s="48">
        <v>0.20111120094949972</v>
      </c>
      <c r="I39" s="41">
        <f t="shared" ref="I39:K39" si="115">(H39*100)/(LARGE(H$2:H$97,1))</f>
        <v>54.854289800041137</v>
      </c>
      <c r="J39" s="48">
        <v>6.2747047888425944E-2</v>
      </c>
      <c r="K39" s="41">
        <f t="shared" si="115"/>
        <v>44.325432549020505</v>
      </c>
      <c r="L39" s="41">
        <f t="shared" si="3"/>
        <v>49.589861174530824</v>
      </c>
      <c r="M39" s="46">
        <v>3.1729928980552172E-2</v>
      </c>
      <c r="N39" s="41">
        <f t="shared" si="4"/>
        <v>15.864964490276085</v>
      </c>
      <c r="O39" s="46">
        <v>2.6899714887814553E-2</v>
      </c>
      <c r="P39" s="41">
        <f t="shared" ref="P39" si="116">(O39*100)/(LARGE(O$2:O$97,1))</f>
        <v>7.2727369109070379</v>
      </c>
      <c r="Q39" s="54">
        <v>0</v>
      </c>
      <c r="R39" s="41">
        <f t="shared" ref="R39" si="117">(Q39*100)/(LARGE(Q$2:Q$97,1))</f>
        <v>0</v>
      </c>
      <c r="S39" s="39">
        <v>0.36374077112387204</v>
      </c>
      <c r="T39" s="41">
        <f t="shared" si="7"/>
        <v>36.480594814114397</v>
      </c>
      <c r="U39" s="43">
        <v>129.0856439704676</v>
      </c>
      <c r="V39" s="41">
        <f t="shared" si="8"/>
        <v>38.533956267190177</v>
      </c>
      <c r="X39" s="38" t="s">
        <v>38</v>
      </c>
      <c r="Y39" s="41">
        <f t="shared" si="9"/>
        <v>29.985677960779309</v>
      </c>
    </row>
    <row r="40" spans="1:25" x14ac:dyDescent="0.25">
      <c r="A40" s="38" t="s">
        <v>39</v>
      </c>
      <c r="B40" s="68">
        <v>2921.0438171797473</v>
      </c>
      <c r="C40" s="41">
        <f t="shared" si="0"/>
        <v>22.648806914197124</v>
      </c>
      <c r="D40" s="51">
        <v>19970</v>
      </c>
      <c r="E40" s="41">
        <f t="shared" si="1"/>
        <v>15.882357619475572</v>
      </c>
      <c r="F40" s="45">
        <v>0.58481896710163905</v>
      </c>
      <c r="G40" s="41">
        <f t="shared" si="1"/>
        <v>79.587701397473637</v>
      </c>
      <c r="H40" s="48">
        <v>0.17470150530917505</v>
      </c>
      <c r="I40" s="41">
        <f t="shared" ref="I40:K40" si="118">(H40*100)/(LARGE(H$2:H$97,1))</f>
        <v>47.650886452313003</v>
      </c>
      <c r="J40" s="48">
        <v>6.0635159582962228E-2</v>
      </c>
      <c r="K40" s="41">
        <f t="shared" si="118"/>
        <v>42.833563755426404</v>
      </c>
      <c r="L40" s="41">
        <f t="shared" si="3"/>
        <v>45.2422251038697</v>
      </c>
      <c r="M40" s="46">
        <v>8.4044054318384714E-2</v>
      </c>
      <c r="N40" s="41">
        <f t="shared" si="4"/>
        <v>42.022027159192355</v>
      </c>
      <c r="O40" s="46">
        <v>8.050287887591781E-2</v>
      </c>
      <c r="P40" s="41">
        <f t="shared" ref="P40" si="119">(O40*100)/(LARGE(O$2:O$97,1))</f>
        <v>21.765147365944163</v>
      </c>
      <c r="Q40" s="54">
        <v>4.0433743797105154E-3</v>
      </c>
      <c r="R40" s="41">
        <f t="shared" ref="R40" si="120">(Q40*100)/(LARGE(Q$2:Q$97,1))</f>
        <v>3.8759965773796203</v>
      </c>
      <c r="S40" s="39">
        <v>0.16415119540536932</v>
      </c>
      <c r="T40" s="41">
        <f t="shared" si="7"/>
        <v>16.463189510852128</v>
      </c>
      <c r="U40" s="43">
        <v>118.16127955122212</v>
      </c>
      <c r="V40" s="41">
        <f t="shared" si="8"/>
        <v>42.096536008852254</v>
      </c>
      <c r="X40" s="38" t="s">
        <v>39</v>
      </c>
      <c r="Y40" s="41">
        <f t="shared" si="9"/>
        <v>33.486132102576676</v>
      </c>
    </row>
    <row r="41" spans="1:25" x14ac:dyDescent="0.25">
      <c r="A41" s="38" t="s">
        <v>40</v>
      </c>
      <c r="B41" s="68">
        <v>2293.7868332777803</v>
      </c>
      <c r="C41" s="41">
        <f t="shared" si="0"/>
        <v>17.785263878511433</v>
      </c>
      <c r="D41" s="51">
        <v>68022</v>
      </c>
      <c r="E41" s="41">
        <f t="shared" si="1"/>
        <v>54.098634451275281</v>
      </c>
      <c r="F41" s="45">
        <v>0.71186473970622421</v>
      </c>
      <c r="G41" s="41">
        <f t="shared" si="1"/>
        <v>96.877292848271694</v>
      </c>
      <c r="H41" s="48">
        <v>0.28197288852461783</v>
      </c>
      <c r="I41" s="41">
        <f t="shared" ref="I41:K41" si="121">(H41*100)/(LARGE(H$2:H$97,1))</f>
        <v>76.909801492200558</v>
      </c>
      <c r="J41" s="48">
        <v>9.5438004229482273E-2</v>
      </c>
      <c r="K41" s="41">
        <f t="shared" si="121"/>
        <v>67.418802341254988</v>
      </c>
      <c r="L41" s="41">
        <f t="shared" si="3"/>
        <v>72.164301916727766</v>
      </c>
      <c r="M41" s="46">
        <v>0.13297139312445769</v>
      </c>
      <c r="N41" s="41">
        <f t="shared" si="4"/>
        <v>66.485696562228839</v>
      </c>
      <c r="O41" s="46">
        <v>0.14848060869975319</v>
      </c>
      <c r="P41" s="41">
        <f t="shared" ref="P41" si="122">(O41*100)/(LARGE(O$2:O$97,1))</f>
        <v>40.143934905935062</v>
      </c>
      <c r="Q41" s="54">
        <v>2.8845973738925918E-3</v>
      </c>
      <c r="R41" s="41">
        <f t="shared" ref="R41" si="123">(Q41*100)/(LARGE(Q$2:Q$97,1))</f>
        <v>2.7651878105648988</v>
      </c>
      <c r="S41" s="39">
        <v>0.71884038011293216</v>
      </c>
      <c r="T41" s="41">
        <f t="shared" si="7"/>
        <v>72.094542940289074</v>
      </c>
      <c r="U41" s="43">
        <v>94.233576642335763</v>
      </c>
      <c r="V41" s="41">
        <f t="shared" si="8"/>
        <v>52.785649624227034</v>
      </c>
      <c r="X41" s="38" t="s">
        <v>40</v>
      </c>
      <c r="Y41" s="41">
        <f t="shared" si="9"/>
        <v>54.972753639785147</v>
      </c>
    </row>
    <row r="42" spans="1:25" x14ac:dyDescent="0.25">
      <c r="A42" s="38" t="s">
        <v>41</v>
      </c>
      <c r="B42" s="68">
        <v>2910.2527891540713</v>
      </c>
      <c r="C42" s="41">
        <f t="shared" si="0"/>
        <v>22.565136854637661</v>
      </c>
      <c r="D42" s="51">
        <v>113253</v>
      </c>
      <c r="E42" s="41">
        <f t="shared" si="1"/>
        <v>90.071339382997849</v>
      </c>
      <c r="F42" s="45">
        <v>0.69879144003772076</v>
      </c>
      <c r="G42" s="41">
        <f t="shared" si="1"/>
        <v>95.098154467290087</v>
      </c>
      <c r="H42" s="48">
        <v>0.35298014983189779</v>
      </c>
      <c r="I42" s="41">
        <f t="shared" ref="I42:K42" si="124">(H42*100)/(LARGE(H$2:H$97,1))</f>
        <v>96.277459142630761</v>
      </c>
      <c r="J42" s="48">
        <v>0.14077252436752957</v>
      </c>
      <c r="K42" s="41">
        <f t="shared" si="124"/>
        <v>99.443770561184365</v>
      </c>
      <c r="L42" s="41">
        <f t="shared" si="3"/>
        <v>97.86061485190757</v>
      </c>
      <c r="M42" s="46">
        <v>0.21241131672806035</v>
      </c>
      <c r="N42" s="41">
        <f t="shared" si="4"/>
        <v>100</v>
      </c>
      <c r="O42" s="46">
        <v>0.21338669505865354</v>
      </c>
      <c r="P42" s="41">
        <f t="shared" ref="P42" si="125">(O42*100)/(LARGE(O$2:O$97,1))</f>
        <v>57.692258074918854</v>
      </c>
      <c r="Q42" s="54">
        <v>9.3298550069644947E-4</v>
      </c>
      <c r="R42" s="41">
        <f t="shared" ref="R42" si="126">(Q42*100)/(LARGE(Q$2:Q$97,1))</f>
        <v>0.894364030595444</v>
      </c>
      <c r="S42" s="39">
        <v>0.82249107497024987</v>
      </c>
      <c r="T42" s="41">
        <f t="shared" si="7"/>
        <v>82.489965453987764</v>
      </c>
      <c r="U42" s="43">
        <v>99.127280840936137</v>
      </c>
      <c r="V42" s="41">
        <f t="shared" si="8"/>
        <v>50.179733745162061</v>
      </c>
      <c r="X42" s="38" t="s">
        <v>41</v>
      </c>
      <c r="Y42" s="41">
        <f t="shared" si="9"/>
        <v>70.855421220019267</v>
      </c>
    </row>
    <row r="43" spans="1:25" x14ac:dyDescent="0.25">
      <c r="A43" s="38" t="s">
        <v>42</v>
      </c>
      <c r="B43" s="68">
        <v>4492.7029625098367</v>
      </c>
      <c r="C43" s="41">
        <f t="shared" si="0"/>
        <v>34.834931719363937</v>
      </c>
      <c r="D43" s="51">
        <v>42154</v>
      </c>
      <c r="E43" s="41">
        <f t="shared" si="1"/>
        <v>33.525533454750793</v>
      </c>
      <c r="F43" s="45">
        <v>0.71706539908065081</v>
      </c>
      <c r="G43" s="41">
        <f t="shared" si="1"/>
        <v>97.585047809457663</v>
      </c>
      <c r="H43" s="48">
        <v>0.36308717026911763</v>
      </c>
      <c r="I43" s="41">
        <f t="shared" ref="I43:K43" si="127">(H43*100)/(LARGE(H$2:H$97,1))</f>
        <v>99.034209763484611</v>
      </c>
      <c r="J43" s="48">
        <v>0.13836748487512299</v>
      </c>
      <c r="K43" s="41">
        <f t="shared" si="127"/>
        <v>97.744815480652804</v>
      </c>
      <c r="L43" s="41">
        <f t="shared" si="3"/>
        <v>98.389512622068708</v>
      </c>
      <c r="M43" s="46">
        <v>0.16318922832637436</v>
      </c>
      <c r="N43" s="41">
        <f t="shared" si="4"/>
        <v>81.594614163187174</v>
      </c>
      <c r="O43" s="46">
        <v>0.12866213930226286</v>
      </c>
      <c r="P43" s="41">
        <f t="shared" ref="P43" si="128">(O43*100)/(LARGE(O$2:O$97,1))</f>
        <v>34.785717746165027</v>
      </c>
      <c r="Q43" s="54">
        <v>0</v>
      </c>
      <c r="R43" s="41">
        <f t="shared" ref="R43" si="129">(Q43*100)/(LARGE(Q$2:Q$97,1))</f>
        <v>0</v>
      </c>
      <c r="S43" s="39">
        <v>0.76782326662994926</v>
      </c>
      <c r="T43" s="41">
        <f t="shared" si="7"/>
        <v>77.007175720859365</v>
      </c>
      <c r="U43" s="43">
        <v>103.23266629949208</v>
      </c>
      <c r="V43" s="41">
        <f t="shared" si="8"/>
        <v>48.184172101583641</v>
      </c>
      <c r="X43" s="38" t="s">
        <v>42</v>
      </c>
      <c r="Y43" s="41">
        <f t="shared" si="9"/>
        <v>61.455954027311549</v>
      </c>
    </row>
    <row r="44" spans="1:25" x14ac:dyDescent="0.25">
      <c r="A44" s="38" t="s">
        <v>43</v>
      </c>
      <c r="B44" s="68">
        <v>6766.3485781763593</v>
      </c>
      <c r="C44" s="41">
        <f t="shared" si="0"/>
        <v>52.464027263113913</v>
      </c>
      <c r="D44" s="51">
        <v>42954</v>
      </c>
      <c r="E44" s="41">
        <f t="shared" si="1"/>
        <v>34.161782132546506</v>
      </c>
      <c r="F44" s="45">
        <v>0.33312981732104585</v>
      </c>
      <c r="G44" s="41">
        <f t="shared" si="1"/>
        <v>45.335459208754564</v>
      </c>
      <c r="H44" s="48">
        <v>2.4640930052142969E-2</v>
      </c>
      <c r="I44" s="41">
        <f t="shared" ref="I44:K44" si="130">(H44*100)/(LARGE(H$2:H$97,1))</f>
        <v>6.7209618939235707</v>
      </c>
      <c r="J44" s="48">
        <v>6.9545425278675684E-3</v>
      </c>
      <c r="K44" s="41">
        <f t="shared" si="130"/>
        <v>4.9127905790313582</v>
      </c>
      <c r="L44" s="41">
        <f t="shared" si="3"/>
        <v>5.816876236477464</v>
      </c>
      <c r="M44" s="46">
        <v>9.3614123512940914E-4</v>
      </c>
      <c r="N44" s="41">
        <f t="shared" si="4"/>
        <v>0.46807061756470458</v>
      </c>
      <c r="O44" s="46">
        <v>0</v>
      </c>
      <c r="P44" s="41">
        <f t="shared" ref="P44" si="131">(O44*100)/(LARGE(O$2:O$97,1))</f>
        <v>0</v>
      </c>
      <c r="Q44" s="54">
        <v>5.3555859813068998E-3</v>
      </c>
      <c r="R44" s="41">
        <f t="shared" ref="R44" si="132">(Q44*100)/(LARGE(Q$2:Q$97,1))</f>
        <v>5.1338884268475775</v>
      </c>
      <c r="S44" s="39">
        <v>8.4521190917435964E-3</v>
      </c>
      <c r="T44" s="41">
        <f t="shared" si="7"/>
        <v>0.84768702434386711</v>
      </c>
      <c r="U44" s="43">
        <v>163.94109496510038</v>
      </c>
      <c r="V44" s="41">
        <f t="shared" si="8"/>
        <v>30.341267151710671</v>
      </c>
      <c r="X44" s="38" t="s">
        <v>43</v>
      </c>
      <c r="Y44" s="41">
        <f t="shared" si="9"/>
        <v>15.516900877859515</v>
      </c>
    </row>
    <row r="45" spans="1:25" x14ac:dyDescent="0.25">
      <c r="A45" s="38" t="s">
        <v>44</v>
      </c>
      <c r="B45" s="68">
        <v>3729.4329204194119</v>
      </c>
      <c r="C45" s="41">
        <f t="shared" si="0"/>
        <v>28.916788449815929</v>
      </c>
      <c r="D45" s="51">
        <v>100938</v>
      </c>
      <c r="E45" s="41">
        <f t="shared" si="1"/>
        <v>80.277086299180041</v>
      </c>
      <c r="F45" s="45">
        <v>0.6610310823222274</v>
      </c>
      <c r="G45" s="41">
        <f t="shared" si="1"/>
        <v>89.959367520251533</v>
      </c>
      <c r="H45" s="48">
        <v>0.2887716471363389</v>
      </c>
      <c r="I45" s="41">
        <f t="shared" ref="I45:K45" si="133">(H45*100)/(LARGE(H$2:H$97,1))</f>
        <v>78.764203800013945</v>
      </c>
      <c r="J45" s="48">
        <v>0.10742642922204645</v>
      </c>
      <c r="K45" s="41">
        <f t="shared" si="133"/>
        <v>75.887601133539107</v>
      </c>
      <c r="L45" s="41">
        <f t="shared" si="3"/>
        <v>77.325902466776526</v>
      </c>
      <c r="M45" s="46">
        <v>9.3511537993326913E-2</v>
      </c>
      <c r="N45" s="41">
        <f t="shared" si="4"/>
        <v>46.755768996663448</v>
      </c>
      <c r="O45" s="46">
        <v>0.20835601524224279</v>
      </c>
      <c r="P45" s="41">
        <f t="shared" ref="P45" si="134">(O45*100)/(LARGE(O$2:O$97,1))</f>
        <v>56.332139168813306</v>
      </c>
      <c r="Q45" s="54">
        <v>2.1956301332797454E-3</v>
      </c>
      <c r="R45" s="41">
        <f t="shared" ref="R45" si="135">(Q45*100)/(LARGE(Q$2:Q$97,1))</f>
        <v>2.104740764171618</v>
      </c>
      <c r="S45" s="39">
        <v>0.53893448829390922</v>
      </c>
      <c r="T45" s="41">
        <f t="shared" si="7"/>
        <v>54.051270189084022</v>
      </c>
      <c r="U45" s="43">
        <v>115.74304146348851</v>
      </c>
      <c r="V45" s="41">
        <f t="shared" si="8"/>
        <v>42.976065745163609</v>
      </c>
      <c r="X45" s="38" t="s">
        <v>44</v>
      </c>
      <c r="Y45" s="41">
        <f t="shared" si="9"/>
        <v>57.473589475190529</v>
      </c>
    </row>
    <row r="46" spans="1:25" x14ac:dyDescent="0.25">
      <c r="A46" s="38" t="s">
        <v>45</v>
      </c>
      <c r="B46" s="68">
        <v>3990.7022591645373</v>
      </c>
      <c r="C46" s="41">
        <f t="shared" si="0"/>
        <v>30.942584424198664</v>
      </c>
      <c r="D46" s="51">
        <v>30631</v>
      </c>
      <c r="E46" s="41">
        <f t="shared" si="1"/>
        <v>24.361166561950739</v>
      </c>
      <c r="F46" s="45">
        <v>0.65396432986049957</v>
      </c>
      <c r="G46" s="41">
        <f t="shared" si="1"/>
        <v>88.997656945847226</v>
      </c>
      <c r="H46" s="48">
        <v>0.25071764077071862</v>
      </c>
      <c r="I46" s="41">
        <f t="shared" ref="I46:K46" si="136">(H46*100)/(LARGE(H$2:H$97,1))</f>
        <v>68.384744658121051</v>
      </c>
      <c r="J46" s="48">
        <v>9.0433316745987286E-2</v>
      </c>
      <c r="K46" s="41">
        <f t="shared" si="136"/>
        <v>63.883417889813686</v>
      </c>
      <c r="L46" s="41">
        <f t="shared" si="3"/>
        <v>66.134081273967368</v>
      </c>
      <c r="M46" s="46">
        <v>9.4316685551417992E-2</v>
      </c>
      <c r="N46" s="41">
        <f t="shared" si="4"/>
        <v>47.158342775708995</v>
      </c>
      <c r="O46" s="46">
        <v>7.1154751496401908E-2</v>
      </c>
      <c r="P46" s="41">
        <f t="shared" ref="P46" si="137">(O46*100)/(LARGE(O$2:O$97,1))</f>
        <v>19.237742472457224</v>
      </c>
      <c r="Q46" s="54">
        <v>2.7121668257794999E-2</v>
      </c>
      <c r="R46" s="41">
        <f t="shared" ref="R46" si="138">(Q46*100)/(LARGE(Q$2:Q$97,1))</f>
        <v>25.998951239228358</v>
      </c>
      <c r="S46" s="39">
        <v>0.4492994538114462</v>
      </c>
      <c r="T46" s="41">
        <f t="shared" si="7"/>
        <v>45.061518053241308</v>
      </c>
      <c r="U46" s="43">
        <v>106.12218000474947</v>
      </c>
      <c r="V46" s="41">
        <f t="shared" si="8"/>
        <v>46.872204842168358</v>
      </c>
      <c r="X46" s="38" t="s">
        <v>45</v>
      </c>
      <c r="Y46" s="41">
        <f t="shared" si="9"/>
        <v>45.522512800763344</v>
      </c>
    </row>
    <row r="47" spans="1:25" x14ac:dyDescent="0.25">
      <c r="A47" s="38" t="s">
        <v>46</v>
      </c>
      <c r="B47" s="68">
        <v>3091.8339100346066</v>
      </c>
      <c r="C47" s="41">
        <f t="shared" si="0"/>
        <v>23.973056763917704</v>
      </c>
      <c r="D47" s="51">
        <v>46585</v>
      </c>
      <c r="E47" s="41">
        <f t="shared" si="1"/>
        <v>37.049555818891811</v>
      </c>
      <c r="F47" s="45">
        <v>0.66914537352002768</v>
      </c>
      <c r="G47" s="41">
        <f t="shared" si="1"/>
        <v>91.063637082682547</v>
      </c>
      <c r="H47" s="48">
        <v>0.19588281661670892</v>
      </c>
      <c r="I47" s="41">
        <f t="shared" ref="I47:K47" si="139">(H47*100)/(LARGE(H$2:H$97,1))</f>
        <v>53.428216523053855</v>
      </c>
      <c r="J47" s="48">
        <v>5.1917385780916626E-2</v>
      </c>
      <c r="K47" s="41">
        <f t="shared" si="139"/>
        <v>36.67520081017193</v>
      </c>
      <c r="L47" s="41">
        <f t="shared" si="3"/>
        <v>45.051708666612896</v>
      </c>
      <c r="M47" s="46">
        <v>7.1141948714496958E-2</v>
      </c>
      <c r="N47" s="41">
        <f t="shared" si="4"/>
        <v>35.570974357248474</v>
      </c>
      <c r="O47" s="46">
        <v>1.343713825271807E-2</v>
      </c>
      <c r="P47" s="41">
        <f t="shared" ref="P47" si="140">(O47*100)/(LARGE(O$2:O$97,1))</f>
        <v>3.6329296334576573</v>
      </c>
      <c r="Q47" s="54">
        <v>2.5153747592353832E-3</v>
      </c>
      <c r="R47" s="41">
        <f t="shared" ref="R47" si="141">(Q47*100)/(LARGE(Q$2:Q$97,1))</f>
        <v>2.4112493778826019</v>
      </c>
      <c r="S47" s="39">
        <v>0.90849096555618292</v>
      </c>
      <c r="T47" s="41">
        <f t="shared" si="7"/>
        <v>91.115138686094795</v>
      </c>
      <c r="U47" s="43">
        <v>67.572910784867304</v>
      </c>
      <c r="V47" s="41">
        <f t="shared" si="8"/>
        <v>73.61205106757113</v>
      </c>
      <c r="X47" s="38" t="s">
        <v>46</v>
      </c>
      <c r="Y47" s="41">
        <f t="shared" si="9"/>
        <v>41.434720701753584</v>
      </c>
    </row>
    <row r="48" spans="1:25" x14ac:dyDescent="0.25">
      <c r="A48" s="38" t="s">
        <v>47</v>
      </c>
      <c r="B48" s="68">
        <v>6002.4880082485279</v>
      </c>
      <c r="C48" s="41">
        <f t="shared" si="0"/>
        <v>46.541305236175063</v>
      </c>
      <c r="D48" s="51">
        <v>55692</v>
      </c>
      <c r="E48" s="41">
        <f t="shared" si="1"/>
        <v>44.2924517047488</v>
      </c>
      <c r="F48" s="45">
        <v>0.72422807431056757</v>
      </c>
      <c r="G48" s="41">
        <f t="shared" si="1"/>
        <v>98.559812462237161</v>
      </c>
      <c r="H48" s="48">
        <v>0.36662802796755722</v>
      </c>
      <c r="I48" s="41">
        <f t="shared" ref="I48:K48" si="142">(H48*100)/(LARGE(H$2:H$97,1))</f>
        <v>100</v>
      </c>
      <c r="J48" s="48">
        <v>0.1405293636636725</v>
      </c>
      <c r="K48" s="41">
        <f t="shared" si="142"/>
        <v>99.271998282804759</v>
      </c>
      <c r="L48" s="41">
        <f t="shared" si="3"/>
        <v>99.63599914140238</v>
      </c>
      <c r="M48" s="46">
        <v>0.12523094901873863</v>
      </c>
      <c r="N48" s="41">
        <f t="shared" si="4"/>
        <v>62.615474509369314</v>
      </c>
      <c r="O48" s="46">
        <v>7.5534873162703589E-2</v>
      </c>
      <c r="P48" s="41">
        <f t="shared" ref="P48" si="143">(O48*100)/(LARGE(O$2:O$97,1))</f>
        <v>20.421973333253682</v>
      </c>
      <c r="Q48" s="54">
        <v>4.6438930249273632E-4</v>
      </c>
      <c r="R48" s="41">
        <f t="shared" ref="R48" si="144">(Q48*100)/(LARGE(Q$2:Q$97,1))</f>
        <v>0.44516564087306298</v>
      </c>
      <c r="S48" s="39">
        <v>0.87308203178674482</v>
      </c>
      <c r="T48" s="41">
        <f t="shared" si="7"/>
        <v>87.563876171168232</v>
      </c>
      <c r="U48" s="43">
        <v>96.216552924472126</v>
      </c>
      <c r="V48" s="41">
        <f t="shared" si="8"/>
        <v>51.697763100957296</v>
      </c>
      <c r="X48" s="38" t="s">
        <v>47</v>
      </c>
      <c r="Y48" s="41">
        <f t="shared" si="9"/>
        <v>60.955649409686941</v>
      </c>
    </row>
    <row r="49" spans="1:25" x14ac:dyDescent="0.25">
      <c r="A49" s="38" t="s">
        <v>48</v>
      </c>
      <c r="B49" s="68">
        <v>2459.6339628137289</v>
      </c>
      <c r="C49" s="41">
        <f t="shared" si="0"/>
        <v>19.071187626742013</v>
      </c>
      <c r="D49" s="51">
        <v>25602</v>
      </c>
      <c r="E49" s="41">
        <f t="shared" si="1"/>
        <v>20.361548311157417</v>
      </c>
      <c r="F49" s="45">
        <v>0.47955150439622346</v>
      </c>
      <c r="G49" s="41">
        <f t="shared" si="1"/>
        <v>65.261908528289467</v>
      </c>
      <c r="H49" s="48">
        <v>6.0888954457381142E-2</v>
      </c>
      <c r="I49" s="41">
        <f t="shared" ref="I49:K49" si="145">(H49*100)/(LARGE(H$2:H$97,1))</f>
        <v>16.607828592627179</v>
      </c>
      <c r="J49" s="48">
        <v>1.5174394196770484E-2</v>
      </c>
      <c r="K49" s="41">
        <f t="shared" si="145"/>
        <v>10.719414045377988</v>
      </c>
      <c r="L49" s="41">
        <f t="shared" si="3"/>
        <v>13.663621319002583</v>
      </c>
      <c r="M49" s="46">
        <v>4.0541637822192195E-3</v>
      </c>
      <c r="N49" s="41">
        <f t="shared" si="4"/>
        <v>2.0270818911096096</v>
      </c>
      <c r="O49" s="46">
        <v>5.1501465810950007E-3</v>
      </c>
      <c r="P49" s="41">
        <f t="shared" ref="P49" si="146">(O49*100)/(LARGE(O$2:O$97,1))</f>
        <v>1.3924185179330113</v>
      </c>
      <c r="Q49" s="54">
        <v>3.0476138361158787E-2</v>
      </c>
      <c r="R49" s="41">
        <f t="shared" ref="R49" si="147">(Q49*100)/(LARGE(Q$2:Q$97,1))</f>
        <v>29.214561128038898</v>
      </c>
      <c r="S49" s="39">
        <v>0.11490841502533201</v>
      </c>
      <c r="T49" s="41">
        <f t="shared" si="7"/>
        <v>11.524491236765069</v>
      </c>
      <c r="U49" s="43">
        <v>141.78460293191833</v>
      </c>
      <c r="V49" s="41">
        <f t="shared" si="8"/>
        <v>35.082656766818083</v>
      </c>
      <c r="X49" s="38" t="s">
        <v>48</v>
      </c>
      <c r="Y49" s="41">
        <f t="shared" si="9"/>
        <v>18.859928040149526</v>
      </c>
    </row>
    <row r="50" spans="1:25" x14ac:dyDescent="0.25">
      <c r="A50" s="38" t="s">
        <v>49</v>
      </c>
      <c r="B50" s="68">
        <v>8331.2294182217302</v>
      </c>
      <c r="C50" s="41">
        <f t="shared" si="0"/>
        <v>64.597595332672668</v>
      </c>
      <c r="D50" s="51">
        <v>31098</v>
      </c>
      <c r="E50" s="41">
        <f t="shared" si="1"/>
        <v>24.732576727613989</v>
      </c>
      <c r="F50" s="45">
        <v>0.40160705403924152</v>
      </c>
      <c r="G50" s="41">
        <f t="shared" si="1"/>
        <v>54.654489840510216</v>
      </c>
      <c r="H50" s="48">
        <v>0.10181737353631058</v>
      </c>
      <c r="I50" s="41">
        <f t="shared" ref="I50:K50" si="148">(H50*100)/(LARGE(H$2:H$97,1))</f>
        <v>27.771301092485043</v>
      </c>
      <c r="J50" s="48">
        <v>3.8495295477289755E-2</v>
      </c>
      <c r="K50" s="41">
        <f t="shared" si="148"/>
        <v>27.193639869198719</v>
      </c>
      <c r="L50" s="41">
        <f t="shared" si="3"/>
        <v>27.482470480841883</v>
      </c>
      <c r="M50" s="46">
        <v>7.8716340303064717E-4</v>
      </c>
      <c r="N50" s="41">
        <f t="shared" si="4"/>
        <v>0.39358170151532357</v>
      </c>
      <c r="O50" s="46">
        <v>2.9221318279926945E-3</v>
      </c>
      <c r="P50" s="41">
        <f t="shared" ref="P50" si="149">(O50*100)/(LARGE(O$2:O$97,1))</f>
        <v>0.79004168232302474</v>
      </c>
      <c r="Q50" s="54">
        <v>3.5130349072742866E-2</v>
      </c>
      <c r="R50" s="41">
        <f t="shared" ref="R50" si="150">(Q50*100)/(LARGE(Q$2:Q$97,1))</f>
        <v>33.676108116867326</v>
      </c>
      <c r="S50" s="39">
        <v>4.6003516559536509E-2</v>
      </c>
      <c r="T50" s="41">
        <f t="shared" si="7"/>
        <v>4.6138233073172037</v>
      </c>
      <c r="U50" s="43">
        <v>111.9273916928487</v>
      </c>
      <c r="V50" s="41">
        <f t="shared" si="8"/>
        <v>44.441137100114268</v>
      </c>
      <c r="X50" s="38" t="s">
        <v>49</v>
      </c>
      <c r="Y50" s="41">
        <f t="shared" si="9"/>
        <v>25.928067244481891</v>
      </c>
    </row>
    <row r="51" spans="1:25" x14ac:dyDescent="0.25">
      <c r="A51" s="38" t="s">
        <v>50</v>
      </c>
      <c r="B51" s="68">
        <v>4005.3541689364843</v>
      </c>
      <c r="C51" s="41">
        <f t="shared" si="0"/>
        <v>31.056190482894991</v>
      </c>
      <c r="D51" s="51">
        <v>26070</v>
      </c>
      <c r="E51" s="41">
        <f t="shared" si="1"/>
        <v>20.733753787667911</v>
      </c>
      <c r="F51" s="45">
        <v>0.64026005297375399</v>
      </c>
      <c r="G51" s="41">
        <f t="shared" si="1"/>
        <v>87.132649211682804</v>
      </c>
      <c r="H51" s="48">
        <v>0.23217352444815148</v>
      </c>
      <c r="I51" s="41">
        <f t="shared" ref="I51:K51" si="151">(H51*100)/(LARGE(H$2:H$97,1))</f>
        <v>63.326725383007663</v>
      </c>
      <c r="J51" s="48">
        <v>7.9115207870115889E-2</v>
      </c>
      <c r="K51" s="41">
        <f t="shared" si="151"/>
        <v>55.888140208352503</v>
      </c>
      <c r="L51" s="41">
        <f t="shared" si="3"/>
        <v>59.607432795680083</v>
      </c>
      <c r="M51" s="46">
        <v>3.6457335071872904E-2</v>
      </c>
      <c r="N51" s="41">
        <f t="shared" si="4"/>
        <v>18.228667535936449</v>
      </c>
      <c r="O51" s="46">
        <v>8.4341581453438452E-2</v>
      </c>
      <c r="P51" s="41">
        <f t="shared" ref="P51" si="152">(O51*100)/(LARGE(O$2:O$97,1))</f>
        <v>22.802997545470603</v>
      </c>
      <c r="Q51" s="54">
        <v>1.2440805843166095E-3</v>
      </c>
      <c r="R51" s="41">
        <f t="shared" ref="R51" si="153">(Q51*100)/(LARGE(Q$2:Q$97,1))</f>
        <v>1.1925811547385949</v>
      </c>
      <c r="S51" s="39">
        <v>0.33995956873315364</v>
      </c>
      <c r="T51" s="41">
        <f t="shared" si="7"/>
        <v>34.095510497259518</v>
      </c>
      <c r="U51" s="43">
        <v>114.24855602618406</v>
      </c>
      <c r="V51" s="41">
        <f t="shared" si="8"/>
        <v>43.538235689736609</v>
      </c>
      <c r="X51" s="38" t="s">
        <v>50</v>
      </c>
      <c r="Y51" s="41">
        <f t="shared" si="9"/>
        <v>38.367156819824864</v>
      </c>
    </row>
    <row r="52" spans="1:25" x14ac:dyDescent="0.25">
      <c r="A52" s="38" t="s">
        <v>51</v>
      </c>
      <c r="B52" s="68">
        <v>2870.6264641426719</v>
      </c>
      <c r="C52" s="41">
        <f t="shared" si="0"/>
        <v>22.257887446524048</v>
      </c>
      <c r="D52" s="51">
        <v>38651</v>
      </c>
      <c r="E52" s="41">
        <f t="shared" si="1"/>
        <v>30.739559556852797</v>
      </c>
      <c r="F52" s="45">
        <v>0.5998484593365907</v>
      </c>
      <c r="G52" s="41">
        <f t="shared" si="1"/>
        <v>81.633056981748126</v>
      </c>
      <c r="H52" s="48">
        <v>0.14244528778037835</v>
      </c>
      <c r="I52" s="41">
        <f t="shared" ref="I52:K52" si="154">(H52*100)/(LARGE(H$2:H$97,1))</f>
        <v>38.852809091012347</v>
      </c>
      <c r="J52" s="48">
        <v>4.7818393099491908E-2</v>
      </c>
      <c r="K52" s="41">
        <f t="shared" si="154"/>
        <v>33.779612416236766</v>
      </c>
      <c r="L52" s="41">
        <f t="shared" si="3"/>
        <v>36.31621075362456</v>
      </c>
      <c r="M52" s="46">
        <v>1.39937442689328E-2</v>
      </c>
      <c r="N52" s="41">
        <f t="shared" si="4"/>
        <v>6.9968721344663996</v>
      </c>
      <c r="O52" s="46">
        <v>3.1456033044721582E-2</v>
      </c>
      <c r="P52" s="41">
        <f t="shared" ref="P52" si="155">(O52*100)/(LARGE(O$2:O$97,1))</f>
        <v>8.5046051063794188</v>
      </c>
      <c r="Q52" s="54">
        <v>6.9094297747182686E-3</v>
      </c>
      <c r="R52" s="41">
        <f t="shared" ref="R52" si="156">(Q52*100)/(LARGE(Q$2:Q$97,1))</f>
        <v>6.6234099649140639</v>
      </c>
      <c r="S52" s="39">
        <v>0.2449947619601909</v>
      </c>
      <c r="T52" s="41">
        <f t="shared" si="7"/>
        <v>24.571220363984008</v>
      </c>
      <c r="U52" s="43">
        <v>118.48114305668723</v>
      </c>
      <c r="V52" s="41">
        <f t="shared" si="8"/>
        <v>41.982888003538136</v>
      </c>
      <c r="X52" s="38" t="s">
        <v>51</v>
      </c>
      <c r="Y52" s="41">
        <f t="shared" si="9"/>
        <v>28.396894743805007</v>
      </c>
    </row>
    <row r="53" spans="1:25" x14ac:dyDescent="0.25">
      <c r="A53" s="38" t="s">
        <v>52</v>
      </c>
      <c r="B53" s="68">
        <v>12.603409508385289</v>
      </c>
      <c r="C53" s="41">
        <f t="shared" si="0"/>
        <v>9.7722665691327121E-2</v>
      </c>
      <c r="D53" s="51">
        <v>2713</v>
      </c>
      <c r="E53" s="41">
        <f t="shared" si="1"/>
        <v>2.1576783285747236</v>
      </c>
      <c r="F53" s="45">
        <v>0.6465730800990912</v>
      </c>
      <c r="G53" s="41">
        <f t="shared" si="1"/>
        <v>87.991785706956847</v>
      </c>
      <c r="H53" s="48">
        <v>0.33710163244145186</v>
      </c>
      <c r="I53" s="41">
        <f t="shared" ref="I53:K53" si="157">(H53*100)/(LARGE(H$2:H$97,1))</f>
        <v>91.946498010589053</v>
      </c>
      <c r="J53" s="48">
        <v>0.13907584032380735</v>
      </c>
      <c r="K53" s="41">
        <f t="shared" si="157"/>
        <v>98.245208132068385</v>
      </c>
      <c r="L53" s="41">
        <f t="shared" si="3"/>
        <v>95.095853071328719</v>
      </c>
      <c r="M53" s="46">
        <v>0.99796476220022468</v>
      </c>
      <c r="N53" s="41">
        <f t="shared" si="4"/>
        <v>100</v>
      </c>
      <c r="O53" s="46">
        <v>2.8185328185328186E-2</v>
      </c>
      <c r="P53" s="41">
        <f t="shared" ref="P53" si="158">(O53*100)/(LARGE(O$2:O$97,1))</f>
        <v>7.6203215347952185</v>
      </c>
      <c r="Q53" s="54">
        <v>3.0140379851362559E-2</v>
      </c>
      <c r="R53" s="41">
        <f t="shared" ref="R53" si="159">(Q53*100)/(LARGE(Q$2:Q$97,1))</f>
        <v>28.892701534396856</v>
      </c>
      <c r="S53" s="39">
        <v>0.34782608695652173</v>
      </c>
      <c r="T53" s="41">
        <f t="shared" si="7"/>
        <v>34.884465947642084</v>
      </c>
      <c r="U53" s="43">
        <v>110.67391304347827</v>
      </c>
      <c r="V53" s="41">
        <f t="shared" si="8"/>
        <v>44.944471761163555</v>
      </c>
      <c r="X53" s="38" t="s">
        <v>52</v>
      </c>
      <c r="Y53" s="41">
        <f t="shared" si="9"/>
        <v>49.958085685666823</v>
      </c>
    </row>
    <row r="54" spans="1:25" x14ac:dyDescent="0.25">
      <c r="A54" s="38" t="s">
        <v>53</v>
      </c>
      <c r="B54" s="68">
        <v>4245.0307904713909</v>
      </c>
      <c r="C54" s="41">
        <f t="shared" si="0"/>
        <v>32.914563675061714</v>
      </c>
      <c r="D54" s="51">
        <v>39640</v>
      </c>
      <c r="E54" s="41">
        <f t="shared" si="1"/>
        <v>31.526121984777749</v>
      </c>
      <c r="F54" s="45">
        <v>0.39431824683870281</v>
      </c>
      <c r="G54" s="41">
        <f t="shared" si="1"/>
        <v>53.662559955104477</v>
      </c>
      <c r="H54" s="48">
        <v>2.1318771354209193E-2</v>
      </c>
      <c r="I54" s="41">
        <f t="shared" ref="I54:K54" si="160">(H54*100)/(LARGE(H$2:H$97,1))</f>
        <v>5.8148231253328184</v>
      </c>
      <c r="J54" s="48">
        <v>2.9325356617861905E-3</v>
      </c>
      <c r="K54" s="41">
        <f t="shared" si="160"/>
        <v>2.0715860912729513</v>
      </c>
      <c r="L54" s="41">
        <f t="shared" si="3"/>
        <v>3.9432046083028851</v>
      </c>
      <c r="M54" s="46">
        <v>0</v>
      </c>
      <c r="N54" s="41">
        <f t="shared" si="4"/>
        <v>0</v>
      </c>
      <c r="O54" s="46">
        <v>0</v>
      </c>
      <c r="P54" s="41">
        <f t="shared" ref="P54" si="161">(O54*100)/(LARGE(O$2:O$97,1))</f>
        <v>0</v>
      </c>
      <c r="Q54" s="54">
        <v>4.1091001507852273E-3</v>
      </c>
      <c r="R54" s="41">
        <f t="shared" ref="R54" si="162">(Q54*100)/(LARGE(Q$2:Q$97,1))</f>
        <v>3.9390015924505861</v>
      </c>
      <c r="S54" s="39">
        <v>8.2667919210897139E-3</v>
      </c>
      <c r="T54" s="41">
        <f t="shared" si="7"/>
        <v>0.82910003614405337</v>
      </c>
      <c r="U54" s="43">
        <v>170.90649131047439</v>
      </c>
      <c r="V54" s="41">
        <f t="shared" si="8"/>
        <v>29.10469064889887</v>
      </c>
      <c r="X54" s="38" t="s">
        <v>53</v>
      </c>
      <c r="Y54" s="41">
        <f t="shared" si="9"/>
        <v>13.650470976445506</v>
      </c>
    </row>
    <row r="55" spans="1:25" x14ac:dyDescent="0.25">
      <c r="A55" s="38" t="s">
        <v>54</v>
      </c>
      <c r="B55" s="68">
        <v>3606.1696399365928</v>
      </c>
      <c r="C55" s="41">
        <f t="shared" si="0"/>
        <v>27.961045772199636</v>
      </c>
      <c r="D55" s="51">
        <v>29199</v>
      </c>
      <c r="E55" s="41">
        <f t="shared" si="1"/>
        <v>23.222281428696405</v>
      </c>
      <c r="F55" s="45">
        <v>0.49888341427102828</v>
      </c>
      <c r="G55" s="41">
        <f t="shared" si="1"/>
        <v>67.892777835049557</v>
      </c>
      <c r="H55" s="48">
        <v>8.1478492175981215E-2</v>
      </c>
      <c r="I55" s="41">
        <f t="shared" ref="I55:K55" si="163">(H55*100)/(LARGE(H$2:H$97,1))</f>
        <v>22.223748857299917</v>
      </c>
      <c r="J55" s="48">
        <v>2.3635674089661243E-2</v>
      </c>
      <c r="K55" s="41">
        <f t="shared" si="163"/>
        <v>16.696585940980313</v>
      </c>
      <c r="L55" s="41">
        <f t="shared" si="3"/>
        <v>19.460167399140115</v>
      </c>
      <c r="M55" s="46">
        <v>7.6667065544289547E-3</v>
      </c>
      <c r="N55" s="41">
        <f t="shared" si="4"/>
        <v>3.8333532772144774</v>
      </c>
      <c r="O55" s="46">
        <v>1.7552481920943622E-3</v>
      </c>
      <c r="P55" s="41">
        <f t="shared" ref="P55" si="164">(O55*100)/(LARGE(O$2:O$97,1))</f>
        <v>0.47455738351450738</v>
      </c>
      <c r="Q55" s="54">
        <v>6.2067987664386259E-2</v>
      </c>
      <c r="R55" s="41">
        <f t="shared" ref="R55" si="165">(Q55*100)/(LARGE(Q$2:Q$97,1))</f>
        <v>59.498647703561289</v>
      </c>
      <c r="S55" s="39">
        <v>0.10857096256829858</v>
      </c>
      <c r="T55" s="41">
        <f t="shared" si="7"/>
        <v>10.888890134022541</v>
      </c>
      <c r="U55" s="43">
        <v>136.78446190230244</v>
      </c>
      <c r="V55" s="41">
        <f t="shared" si="8"/>
        <v>36.365099444064498</v>
      </c>
      <c r="X55" s="38" t="s">
        <v>54</v>
      </c>
      <c r="Y55" s="41">
        <f t="shared" si="9"/>
        <v>24.082642713271483</v>
      </c>
    </row>
    <row r="56" spans="1:25" x14ac:dyDescent="0.25">
      <c r="A56" s="38" t="s">
        <v>55</v>
      </c>
      <c r="B56" s="68">
        <v>1536.3189276232727</v>
      </c>
      <c r="C56" s="41">
        <f t="shared" si="0"/>
        <v>11.912108454422654</v>
      </c>
      <c r="D56" s="51">
        <v>18220</v>
      </c>
      <c r="E56" s="41">
        <f t="shared" si="1"/>
        <v>14.490563636797443</v>
      </c>
      <c r="F56" s="45">
        <v>0.56892262550232797</v>
      </c>
      <c r="G56" s="41">
        <f t="shared" si="1"/>
        <v>77.424376745422236</v>
      </c>
      <c r="H56" s="48">
        <v>8.0241232994978443E-2</v>
      </c>
      <c r="I56" s="41">
        <f t="shared" ref="I56:K56" si="166">(H56*100)/(LARGE(H$2:H$97,1))</f>
        <v>21.886278973215589</v>
      </c>
      <c r="J56" s="48">
        <v>3.4940443989923284E-2</v>
      </c>
      <c r="K56" s="41">
        <f t="shared" si="166"/>
        <v>24.682440774936431</v>
      </c>
      <c r="L56" s="41">
        <f t="shared" si="3"/>
        <v>23.28435987407601</v>
      </c>
      <c r="M56" s="46">
        <v>5.3688328805953263E-2</v>
      </c>
      <c r="N56" s="41">
        <f t="shared" si="4"/>
        <v>26.844164402976631</v>
      </c>
      <c r="O56" s="46">
        <v>0.14676745118250015</v>
      </c>
      <c r="P56" s="41">
        <f t="shared" ref="P56" si="167">(O56*100)/(LARGE(O$2:O$97,1))</f>
        <v>39.680757360675351</v>
      </c>
      <c r="Q56" s="54">
        <v>1.5879341630963158E-2</v>
      </c>
      <c r="R56" s="41">
        <f t="shared" ref="R56" si="168">(Q56*100)/(LARGE(Q$2:Q$97,1))</f>
        <v>15.222007173390027</v>
      </c>
      <c r="S56" s="39">
        <v>6.0384363398121865E-2</v>
      </c>
      <c r="T56" s="41">
        <f t="shared" si="7"/>
        <v>6.0561192726040041</v>
      </c>
      <c r="U56" s="43">
        <v>303.71625900851717</v>
      </c>
      <c r="V56" s="41">
        <f t="shared" si="8"/>
        <v>16.377722337678957</v>
      </c>
      <c r="X56" s="38" t="s">
        <v>55</v>
      </c>
      <c r="Y56" s="41">
        <f t="shared" si="9"/>
        <v>26.46180469723922</v>
      </c>
    </row>
    <row r="57" spans="1:25" x14ac:dyDescent="0.25">
      <c r="A57" s="38" t="s">
        <v>56</v>
      </c>
      <c r="B57" s="68">
        <v>302.13896521488778</v>
      </c>
      <c r="C57" s="41">
        <f t="shared" si="0"/>
        <v>2.3426855304807717</v>
      </c>
      <c r="D57" s="51">
        <v>48554</v>
      </c>
      <c r="E57" s="41">
        <f t="shared" si="1"/>
        <v>38.615522877116518</v>
      </c>
      <c r="F57" s="45">
        <v>0.70838776125402114</v>
      </c>
      <c r="G57" s="41">
        <f t="shared" si="1"/>
        <v>96.404112704695251</v>
      </c>
      <c r="H57" s="48">
        <v>0.34663090258941398</v>
      </c>
      <c r="I57" s="41">
        <f t="shared" ref="I57:K57" si="169">(H57*100)/(LARGE(H$2:H$97,1))</f>
        <v>94.545663764715556</v>
      </c>
      <c r="J57" s="48">
        <v>0.13732965947529047</v>
      </c>
      <c r="K57" s="41">
        <f t="shared" si="169"/>
        <v>97.011680435961367</v>
      </c>
      <c r="L57" s="41">
        <f t="shared" si="3"/>
        <v>95.778672100338468</v>
      </c>
      <c r="M57" s="46">
        <v>0.6329483307593271</v>
      </c>
      <c r="N57" s="41">
        <f t="shared" si="4"/>
        <v>100</v>
      </c>
      <c r="O57" s="46">
        <v>8.9490877575057221E-2</v>
      </c>
      <c r="P57" s="41">
        <f t="shared" ref="P57" si="170">(O57*100)/(LARGE(O$2:O$97,1))</f>
        <v>24.195186129069747</v>
      </c>
      <c r="Q57" s="54">
        <v>6.459406558983468E-3</v>
      </c>
      <c r="R57" s="41">
        <f t="shared" ref="R57" si="171">(Q57*100)/(LARGE(Q$2:Q$97,1))</f>
        <v>6.1920157183950613</v>
      </c>
      <c r="S57" s="39">
        <v>0.85996978851963746</v>
      </c>
      <c r="T57" s="41">
        <f t="shared" si="7"/>
        <v>86.248812060391003</v>
      </c>
      <c r="U57" s="43">
        <v>91.35287009063444</v>
      </c>
      <c r="V57" s="41">
        <f t="shared" si="8"/>
        <v>54.450183716669414</v>
      </c>
      <c r="X57" s="38" t="s">
        <v>56</v>
      </c>
      <c r="Y57" s="41">
        <f t="shared" si="9"/>
        <v>59.998310097241905</v>
      </c>
    </row>
    <row r="58" spans="1:25" x14ac:dyDescent="0.25">
      <c r="A58" s="38" t="s">
        <v>57</v>
      </c>
      <c r="B58" s="68">
        <v>2252.2192062211125</v>
      </c>
      <c r="C58" s="41">
        <f t="shared" si="0"/>
        <v>17.462962256895636</v>
      </c>
      <c r="D58" s="51">
        <v>6309</v>
      </c>
      <c r="E58" s="41">
        <f t="shared" si="1"/>
        <v>5.0176161352664685</v>
      </c>
      <c r="F58" s="45">
        <v>0.563720269790557</v>
      </c>
      <c r="G58" s="41">
        <f t="shared" si="1"/>
        <v>76.716390930591601</v>
      </c>
      <c r="H58" s="48">
        <v>0.20786268132699173</v>
      </c>
      <c r="I58" s="41">
        <f t="shared" ref="I58:K58" si="172">(H58*100)/(LARGE(H$2:H$97,1))</f>
        <v>56.695796685076523</v>
      </c>
      <c r="J58" s="48">
        <v>7.1311756024795822E-2</v>
      </c>
      <c r="K58" s="41">
        <f t="shared" si="172"/>
        <v>50.375667668858483</v>
      </c>
      <c r="L58" s="41">
        <f t="shared" si="3"/>
        <v>53.5357321769675</v>
      </c>
      <c r="M58" s="46">
        <v>7.6007176136648258E-2</v>
      </c>
      <c r="N58" s="41">
        <f t="shared" si="4"/>
        <v>38.003588068324127</v>
      </c>
      <c r="O58" s="46">
        <v>2.1364009860312245E-2</v>
      </c>
      <c r="P58" s="41">
        <f t="shared" ref="P58" si="173">(O58*100)/(LARGE(O$2:O$97,1))</f>
        <v>5.7760769481783187</v>
      </c>
      <c r="Q58" s="54">
        <v>1.7475007754723298E-2</v>
      </c>
      <c r="R58" s="41">
        <f t="shared" ref="R58" si="174">(Q58*100)/(LARGE(Q$2:Q$97,1))</f>
        <v>16.751619782444973</v>
      </c>
      <c r="S58" s="39">
        <v>0.22057522123893805</v>
      </c>
      <c r="T58" s="41">
        <f t="shared" si="7"/>
        <v>22.122115283334644</v>
      </c>
      <c r="U58" s="43">
        <v>114.19358407079646</v>
      </c>
      <c r="V58" s="41">
        <f t="shared" si="8"/>
        <v>43.559194677664578</v>
      </c>
      <c r="X58" s="38" t="s">
        <v>57</v>
      </c>
      <c r="Y58" s="41">
        <f t="shared" si="9"/>
        <v>32.649403130148436</v>
      </c>
    </row>
    <row r="59" spans="1:25" x14ac:dyDescent="0.25">
      <c r="A59" s="38" t="s">
        <v>58</v>
      </c>
      <c r="B59" s="68">
        <v>1464.0037931211245</v>
      </c>
      <c r="C59" s="41">
        <f t="shared" si="0"/>
        <v>11.351400837275477</v>
      </c>
      <c r="D59" s="51">
        <v>23584</v>
      </c>
      <c r="E59" s="41">
        <f t="shared" si="1"/>
        <v>18.756611021417722</v>
      </c>
      <c r="F59" s="45">
        <v>0.68400078716913937</v>
      </c>
      <c r="G59" s="41">
        <f t="shared" si="1"/>
        <v>93.08530240503174</v>
      </c>
      <c r="H59" s="48">
        <v>0.28062626416934439</v>
      </c>
      <c r="I59" s="41">
        <f t="shared" ref="I59:K59" si="175">(H59*100)/(LARGE(H$2:H$97,1))</f>
        <v>76.542501598971285</v>
      </c>
      <c r="J59" s="48">
        <v>0.12087755913961901</v>
      </c>
      <c r="K59" s="41">
        <f t="shared" si="175"/>
        <v>85.389676082621321</v>
      </c>
      <c r="L59" s="41">
        <f t="shared" si="3"/>
        <v>80.966088840796303</v>
      </c>
      <c r="M59" s="46">
        <v>0.15936844374399622</v>
      </c>
      <c r="N59" s="41">
        <f t="shared" si="4"/>
        <v>79.684221871998105</v>
      </c>
      <c r="O59" s="46">
        <v>0.17281493276716206</v>
      </c>
      <c r="P59" s="41">
        <f t="shared" ref="P59" si="176">(O59*100)/(LARGE(O$2:O$97,1))</f>
        <v>46.723080357294016</v>
      </c>
      <c r="Q59" s="54">
        <v>8.1266638086413597E-3</v>
      </c>
      <c r="R59" s="41">
        <f t="shared" ref="R59" si="177">(Q59*100)/(LARGE(Q$2:Q$97,1))</f>
        <v>7.7902558976158671</v>
      </c>
      <c r="S59" s="39">
        <v>0.52891684365299785</v>
      </c>
      <c r="T59" s="41">
        <f t="shared" si="7"/>
        <v>53.046572161948596</v>
      </c>
      <c r="U59" s="43">
        <v>110.22471818330338</v>
      </c>
      <c r="V59" s="41">
        <f t="shared" si="8"/>
        <v>45.127632362897337</v>
      </c>
      <c r="X59" s="38" t="s">
        <v>58</v>
      </c>
      <c r="Y59" s="41">
        <f t="shared" si="9"/>
        <v>53.765535316263481</v>
      </c>
    </row>
    <row r="60" spans="1:25" x14ac:dyDescent="0.25">
      <c r="A60" s="38" t="s">
        <v>59</v>
      </c>
      <c r="B60" s="68">
        <v>2743.4574769762589</v>
      </c>
      <c r="C60" s="41">
        <f t="shared" si="0"/>
        <v>21.271861212043614</v>
      </c>
      <c r="D60" s="51">
        <v>53405</v>
      </c>
      <c r="E60" s="41">
        <f t="shared" si="1"/>
        <v>42.473575797100295</v>
      </c>
      <c r="F60" s="45">
        <v>0.70499157390044842</v>
      </c>
      <c r="G60" s="41">
        <f t="shared" si="1"/>
        <v>95.94192737865221</v>
      </c>
      <c r="H60" s="48">
        <v>0.32684073327172525</v>
      </c>
      <c r="I60" s="41">
        <f t="shared" ref="I60:K60" si="178">(H60*100)/(LARGE(H$2:H$97,1))</f>
        <v>89.147776039819647</v>
      </c>
      <c r="J60" s="48">
        <v>0.12995529871136913</v>
      </c>
      <c r="K60" s="41">
        <f t="shared" si="178"/>
        <v>91.802324113500305</v>
      </c>
      <c r="L60" s="41">
        <f t="shared" si="3"/>
        <v>90.475050076659983</v>
      </c>
      <c r="M60" s="46">
        <v>0.20118591484964804</v>
      </c>
      <c r="N60" s="41">
        <f t="shared" si="4"/>
        <v>100</v>
      </c>
      <c r="O60" s="46">
        <v>0.19707283866575903</v>
      </c>
      <c r="P60" s="41">
        <f t="shared" ref="P60" si="179">(O60*100)/(LARGE(O$2:O$97,1))</f>
        <v>53.281565023239452</v>
      </c>
      <c r="Q60" s="54">
        <v>1.9607644112961129E-3</v>
      </c>
      <c r="R60" s="41">
        <f t="shared" ref="R60" si="180">(Q60*100)/(LARGE(Q$2:Q$97,1))</f>
        <v>1.8795974435035161</v>
      </c>
      <c r="S60" s="39">
        <v>0.72539339709966055</v>
      </c>
      <c r="T60" s="41">
        <f t="shared" si="7"/>
        <v>72.751763621831628</v>
      </c>
      <c r="U60" s="43">
        <v>103.90057081147793</v>
      </c>
      <c r="V60" s="41">
        <f t="shared" si="8"/>
        <v>47.874429568875669</v>
      </c>
      <c r="X60" s="38" t="s">
        <v>59</v>
      </c>
      <c r="Y60" s="41">
        <f t="shared" si="9"/>
        <v>63.348452941538824</v>
      </c>
    </row>
    <row r="61" spans="1:25" x14ac:dyDescent="0.25">
      <c r="A61" s="38" t="s">
        <v>60</v>
      </c>
      <c r="B61" s="68">
        <v>3858.0917716270847</v>
      </c>
      <c r="C61" s="41">
        <f t="shared" si="0"/>
        <v>29.914366596938152</v>
      </c>
      <c r="D61" s="51">
        <v>44802</v>
      </c>
      <c r="E61" s="41">
        <f t="shared" si="1"/>
        <v>35.631516578254612</v>
      </c>
      <c r="F61" s="45">
        <v>0.58869005150842679</v>
      </c>
      <c r="G61" s="41">
        <f t="shared" si="1"/>
        <v>80.114515210265537</v>
      </c>
      <c r="H61" s="48">
        <v>0.16579731985913412</v>
      </c>
      <c r="I61" s="41">
        <f t="shared" ref="I61:K61" si="181">(H61*100)/(LARGE(H$2:H$97,1))</f>
        <v>45.222216309606715</v>
      </c>
      <c r="J61" s="48">
        <v>4.8942494100650484E-2</v>
      </c>
      <c r="K61" s="41">
        <f t="shared" si="181"/>
        <v>34.573693807822544</v>
      </c>
      <c r="L61" s="41">
        <f t="shared" si="3"/>
        <v>39.897955058714629</v>
      </c>
      <c r="M61" s="46">
        <v>2.0257963395782532E-2</v>
      </c>
      <c r="N61" s="41">
        <f t="shared" si="4"/>
        <v>10.128981697891266</v>
      </c>
      <c r="O61" s="46">
        <v>6.2453126065316694E-2</v>
      </c>
      <c r="P61" s="41">
        <f t="shared" ref="P61" si="182">(O61*100)/(LARGE(O$2:O$97,1))</f>
        <v>16.885128969991872</v>
      </c>
      <c r="Q61" s="54">
        <v>5.6126301629795382E-3</v>
      </c>
      <c r="R61" s="41">
        <f t="shared" ref="R61" si="183">(Q61*100)/(LARGE(Q$2:Q$97,1))</f>
        <v>5.3802921171409865</v>
      </c>
      <c r="S61" s="39">
        <v>0.26722254781821086</v>
      </c>
      <c r="T61" s="41">
        <f t="shared" si="7"/>
        <v>26.800508125693792</v>
      </c>
      <c r="U61" s="43">
        <v>115.98566785657201</v>
      </c>
      <c r="V61" s="41">
        <f t="shared" si="8"/>
        <v>42.886165604798315</v>
      </c>
      <c r="X61" s="38" t="s">
        <v>60</v>
      </c>
      <c r="Y61" s="41">
        <f t="shared" si="9"/>
        <v>32.02670575392586</v>
      </c>
    </row>
    <row r="62" spans="1:25" x14ac:dyDescent="0.25">
      <c r="A62" s="38" t="s">
        <v>61</v>
      </c>
      <c r="B62" s="68">
        <v>7507.3059000078856</v>
      </c>
      <c r="C62" s="41">
        <f t="shared" si="0"/>
        <v>58.209165085122216</v>
      </c>
      <c r="D62" s="51">
        <v>48411</v>
      </c>
      <c r="E62" s="41">
        <f t="shared" si="1"/>
        <v>38.501793425960535</v>
      </c>
      <c r="F62" s="45">
        <v>0.43943377630806318</v>
      </c>
      <c r="G62" s="41">
        <f t="shared" si="1"/>
        <v>59.802308304224518</v>
      </c>
      <c r="H62" s="48">
        <v>3.6426787759996387E-2</v>
      </c>
      <c r="I62" s="41">
        <f t="shared" ref="I62:K62" si="184">(H62*100)/(LARGE(H$2:H$97,1))</f>
        <v>9.9356254790263279</v>
      </c>
      <c r="J62" s="48">
        <v>5.4000588768047158E-3</v>
      </c>
      <c r="K62" s="41">
        <f t="shared" si="184"/>
        <v>3.8146805875260652</v>
      </c>
      <c r="L62" s="41">
        <f t="shared" si="3"/>
        <v>6.875153033276197</v>
      </c>
      <c r="M62" s="46">
        <v>5.9256611794865019E-4</v>
      </c>
      <c r="N62" s="41">
        <f t="shared" si="4"/>
        <v>0.29628305897432511</v>
      </c>
      <c r="O62" s="46">
        <v>0</v>
      </c>
      <c r="P62" s="41">
        <f t="shared" ref="P62" si="185">(O62*100)/(LARGE(O$2:O$97,1))</f>
        <v>0</v>
      </c>
      <c r="Q62" s="54">
        <v>1.3839261087748021E-2</v>
      </c>
      <c r="R62" s="41">
        <f t="shared" ref="R62" si="186">(Q62*100)/(LARGE(Q$2:Q$97,1))</f>
        <v>13.266376934755842</v>
      </c>
      <c r="S62" s="39">
        <v>5.7632105650307061E-2</v>
      </c>
      <c r="T62" s="41">
        <f t="shared" si="7"/>
        <v>5.7800875277660122</v>
      </c>
      <c r="U62" s="43">
        <v>143.04522982705237</v>
      </c>
      <c r="V62" s="41">
        <f t="shared" si="8"/>
        <v>34.773480845842052</v>
      </c>
      <c r="X62" s="38" t="s">
        <v>61</v>
      </c>
      <c r="Y62" s="41">
        <f t="shared" si="9"/>
        <v>19.271246190206174</v>
      </c>
    </row>
    <row r="63" spans="1:25" x14ac:dyDescent="0.25">
      <c r="A63" s="38" t="s">
        <v>62</v>
      </c>
      <c r="B63" s="68">
        <v>1128.4733214302298</v>
      </c>
      <c r="C63" s="41">
        <f t="shared" si="0"/>
        <v>8.7498086179250318</v>
      </c>
      <c r="D63" s="51">
        <v>27940</v>
      </c>
      <c r="E63" s="41">
        <f t="shared" si="1"/>
        <v>22.220985072015399</v>
      </c>
      <c r="F63" s="45">
        <v>0.71272110913120923</v>
      </c>
      <c r="G63" s="41">
        <f t="shared" si="1"/>
        <v>96.993835706687221</v>
      </c>
      <c r="H63" s="48">
        <v>0.32534284569013661</v>
      </c>
      <c r="I63" s="41">
        <f t="shared" ref="I63:K63" si="187">(H63*100)/(LARGE(H$2:H$97,1))</f>
        <v>88.739218191721591</v>
      </c>
      <c r="J63" s="48">
        <v>0.12777288876017956</v>
      </c>
      <c r="K63" s="41">
        <f t="shared" si="187"/>
        <v>90.26063779771097</v>
      </c>
      <c r="L63" s="41">
        <f t="shared" si="3"/>
        <v>89.499927994716273</v>
      </c>
      <c r="M63" s="46">
        <v>0.14392514881252552</v>
      </c>
      <c r="N63" s="41">
        <f t="shared" si="4"/>
        <v>71.96257440626276</v>
      </c>
      <c r="O63" s="46">
        <v>0.11292894017613118</v>
      </c>
      <c r="P63" s="41">
        <f t="shared" ref="P63" si="188">(O63*100)/(LARGE(O$2:O$97,1))</f>
        <v>30.532013999174701</v>
      </c>
      <c r="Q63" s="54">
        <v>9.2137859098610549E-3</v>
      </c>
      <c r="R63" s="41">
        <f t="shared" ref="R63" si="189">(Q63*100)/(LARGE(Q$2:Q$97,1))</f>
        <v>8.8323759557201473</v>
      </c>
      <c r="S63" s="39">
        <v>0.74299330534437769</v>
      </c>
      <c r="T63" s="41">
        <f t="shared" si="7"/>
        <v>74.516908396384466</v>
      </c>
      <c r="U63" s="43">
        <v>100.61046181776921</v>
      </c>
      <c r="V63" s="41">
        <f t="shared" si="8"/>
        <v>49.439993312917785</v>
      </c>
      <c r="X63" s="38" t="s">
        <v>62</v>
      </c>
      <c r="Y63" s="41">
        <f t="shared" si="9"/>
        <v>55.190024454200916</v>
      </c>
    </row>
    <row r="64" spans="1:25" x14ac:dyDescent="0.25">
      <c r="A64" s="38" t="s">
        <v>63</v>
      </c>
      <c r="B64" s="68">
        <v>3459.0838350082613</v>
      </c>
      <c r="C64" s="41">
        <f t="shared" si="0"/>
        <v>26.820591125114806</v>
      </c>
      <c r="D64" s="51">
        <v>29005</v>
      </c>
      <c r="E64" s="41">
        <f t="shared" si="1"/>
        <v>23.067991124330945</v>
      </c>
      <c r="F64" s="45">
        <v>0.37971268139721348</v>
      </c>
      <c r="G64" s="41">
        <f t="shared" si="1"/>
        <v>51.67489634210731</v>
      </c>
      <c r="H64" s="48">
        <v>4.1531764961772306E-2</v>
      </c>
      <c r="I64" s="41">
        <f t="shared" ref="I64:K64" si="190">(H64*100)/(LARGE(H$2:H$97,1))</f>
        <v>11.328038718700318</v>
      </c>
      <c r="J64" s="48">
        <v>9.4021403423953515E-3</v>
      </c>
      <c r="K64" s="41">
        <f t="shared" si="190"/>
        <v>6.64180948089101</v>
      </c>
      <c r="L64" s="41">
        <f t="shared" si="3"/>
        <v>8.9849240997956645</v>
      </c>
      <c r="M64" s="46">
        <v>6.8730050861560586E-4</v>
      </c>
      <c r="N64" s="41">
        <f t="shared" si="4"/>
        <v>0.34365025430780294</v>
      </c>
      <c r="O64" s="46">
        <v>7.7030812324929969E-4</v>
      </c>
      <c r="P64" s="41">
        <f t="shared" ref="P64" si="191">(O64*100)/(LARGE(O$2:O$97,1))</f>
        <v>0.2082642267433289</v>
      </c>
      <c r="Q64" s="54">
        <v>1.2433457303288754E-2</v>
      </c>
      <c r="R64" s="41">
        <f t="shared" ref="R64" si="192">(Q64*100)/(LARGE(Q$2:Q$97,1))</f>
        <v>11.918767204533049</v>
      </c>
      <c r="S64" s="39">
        <v>6.6087455646002921E-2</v>
      </c>
      <c r="T64" s="41">
        <f t="shared" si="7"/>
        <v>6.6280985886417252</v>
      </c>
      <c r="U64" s="43">
        <v>166.46047276142767</v>
      </c>
      <c r="V64" s="41">
        <f t="shared" si="8"/>
        <v>29.882052339290848</v>
      </c>
      <c r="X64" s="38" t="s">
        <v>63</v>
      </c>
      <c r="Y64" s="41">
        <f t="shared" si="9"/>
        <v>14.808945644266679</v>
      </c>
    </row>
    <row r="65" spans="1:25" x14ac:dyDescent="0.25">
      <c r="A65" s="38" t="s">
        <v>64</v>
      </c>
      <c r="B65" s="68">
        <v>3367.307534783577</v>
      </c>
      <c r="C65" s="41">
        <f t="shared" si="0"/>
        <v>26.108988070459105</v>
      </c>
      <c r="D65" s="51">
        <v>58709</v>
      </c>
      <c r="E65" s="41">
        <f t="shared" si="1"/>
        <v>46.6919045308859</v>
      </c>
      <c r="F65" s="45">
        <v>0.63258582606416869</v>
      </c>
      <c r="G65" s="41">
        <f t="shared" si="1"/>
        <v>86.088267763585236</v>
      </c>
      <c r="H65" s="48">
        <v>0.20762049301231017</v>
      </c>
      <c r="I65" s="41">
        <f t="shared" ref="I65:K65" si="193">(H65*100)/(LARGE(H$2:H$97,1))</f>
        <v>56.629738365415541</v>
      </c>
      <c r="J65" s="48">
        <v>7.2047823683278084E-2</v>
      </c>
      <c r="K65" s="41">
        <f t="shared" si="193"/>
        <v>50.895636630674595</v>
      </c>
      <c r="L65" s="41">
        <f t="shared" si="3"/>
        <v>53.762687498045068</v>
      </c>
      <c r="M65" s="46">
        <v>5.5066995847714795E-2</v>
      </c>
      <c r="N65" s="41">
        <f t="shared" si="4"/>
        <v>27.533497923857396</v>
      </c>
      <c r="O65" s="46">
        <v>6.9986705849426248E-2</v>
      </c>
      <c r="P65" s="41">
        <f t="shared" ref="P65" si="194">(O65*100)/(LARGE(O$2:O$97,1))</f>
        <v>18.92194400671838</v>
      </c>
      <c r="Q65" s="54">
        <v>1.332130907542636E-3</v>
      </c>
      <c r="R65" s="41">
        <f t="shared" ref="R65" si="195">(Q65*100)/(LARGE(Q$2:Q$97,1))</f>
        <v>1.2769865843158785</v>
      </c>
      <c r="S65" s="39">
        <v>0.31476431632255553</v>
      </c>
      <c r="T65" s="41">
        <f t="shared" si="7"/>
        <v>31.568607088575217</v>
      </c>
      <c r="U65" s="43">
        <v>117.34808466432931</v>
      </c>
      <c r="V65" s="41">
        <f t="shared" si="8"/>
        <v>42.38825519571602</v>
      </c>
      <c r="X65" s="38" t="s">
        <v>64</v>
      </c>
      <c r="Y65" s="41">
        <f t="shared" si="9"/>
        <v>38.399038138747223</v>
      </c>
    </row>
    <row r="66" spans="1:25" x14ac:dyDescent="0.25">
      <c r="A66" s="38" t="s">
        <v>65</v>
      </c>
      <c r="B66" s="68">
        <v>4477.5415150915551</v>
      </c>
      <c r="C66" s="41">
        <f t="shared" si="0"/>
        <v>34.717374874411178</v>
      </c>
      <c r="D66" s="51">
        <v>29653</v>
      </c>
      <c r="E66" s="41">
        <f t="shared" si="1"/>
        <v>23.583352553345474</v>
      </c>
      <c r="F66" s="45">
        <v>0.6601630548393862</v>
      </c>
      <c r="G66" s="41">
        <f t="shared" si="1"/>
        <v>89.841238122958657</v>
      </c>
      <c r="H66" s="48">
        <v>0.23464442087876827</v>
      </c>
      <c r="I66" s="41">
        <f t="shared" ref="I66:K66" si="196">(H66*100)/(LARGE(H$2:H$97,1))</f>
        <v>64.000677247603079</v>
      </c>
      <c r="J66" s="48">
        <v>7.07044579637435E-2</v>
      </c>
      <c r="K66" s="41">
        <f t="shared" si="196"/>
        <v>49.946663434425155</v>
      </c>
      <c r="L66" s="41">
        <f t="shared" si="3"/>
        <v>56.973670341014113</v>
      </c>
      <c r="M66" s="46">
        <v>4.8301021968150247E-2</v>
      </c>
      <c r="N66" s="41">
        <f t="shared" si="4"/>
        <v>24.150510984075122</v>
      </c>
      <c r="O66" s="46">
        <v>3.4700207928554383E-2</v>
      </c>
      <c r="P66" s="41">
        <f t="shared" ref="P66" si="197">(O66*100)/(LARGE(O$2:O$97,1))</f>
        <v>9.3817159055639987</v>
      </c>
      <c r="Q66" s="54">
        <v>5.574524423397943E-4</v>
      </c>
      <c r="R66" s="41">
        <f t="shared" ref="R66" si="198">(Q66*100)/(LARGE(Q$2:Q$97,1))</f>
        <v>0.53437637865125087</v>
      </c>
      <c r="S66" s="39">
        <v>0.47619047619047622</v>
      </c>
      <c r="T66" s="41">
        <f t="shared" si="7"/>
        <v>47.758495047367148</v>
      </c>
      <c r="U66" s="43">
        <v>111.33858114674442</v>
      </c>
      <c r="V66" s="41">
        <f t="shared" si="8"/>
        <v>44.676162640550473</v>
      </c>
      <c r="X66" s="38" t="s">
        <v>65</v>
      </c>
      <c r="Y66" s="41">
        <f t="shared" si="9"/>
        <v>37.912162786294139</v>
      </c>
    </row>
    <row r="67" spans="1:25" x14ac:dyDescent="0.25">
      <c r="A67" s="38" t="s">
        <v>66</v>
      </c>
      <c r="B67" s="68">
        <v>2782.2570723185077</v>
      </c>
      <c r="C67" s="41">
        <f t="shared" ref="C67:C97" si="199">(B67*100)/(LARGE(B$2:B$97,1))</f>
        <v>21.572700431944128</v>
      </c>
      <c r="D67" s="51">
        <v>35064</v>
      </c>
      <c r="E67" s="41">
        <f t="shared" ref="E67:G97" si="200">(D67*100)/(LARGE(D$2:D$97,1))</f>
        <v>27.886779547786251</v>
      </c>
      <c r="F67" s="45">
        <v>0.65596225801203956</v>
      </c>
      <c r="G67" s="41">
        <f t="shared" si="200"/>
        <v>89.269553922661146</v>
      </c>
      <c r="H67" s="48">
        <v>0.24559577579282407</v>
      </c>
      <c r="I67" s="41">
        <f t="shared" ref="I67:K67" si="201">(H67*100)/(LARGE(H$2:H$97,1))</f>
        <v>66.987725175925931</v>
      </c>
      <c r="J67" s="48">
        <v>7.924752649638625E-2</v>
      </c>
      <c r="K67" s="41">
        <f t="shared" si="201"/>
        <v>55.981612021626574</v>
      </c>
      <c r="L67" s="41">
        <f t="shared" ref="L67:L97" si="202">(I67+K67)/2</f>
        <v>61.484668598776253</v>
      </c>
      <c r="M67" s="46">
        <v>5.0046373823158408E-2</v>
      </c>
      <c r="N67" s="41">
        <f t="shared" ref="N67:N97" si="203">IF((M67*100)/(0.2)&gt;100,100,(M67*100)/(0.2))</f>
        <v>25.023186911579202</v>
      </c>
      <c r="O67" s="46">
        <v>0.12012996691209347</v>
      </c>
      <c r="P67" s="41">
        <f t="shared" ref="P67" si="204">(O67*100)/(LARGE(O$2:O$97,1))</f>
        <v>32.478918386729575</v>
      </c>
      <c r="Q67" s="54">
        <v>2.8273954774687287E-2</v>
      </c>
      <c r="R67" s="41">
        <f t="shared" ref="R67" si="205">(Q67*100)/(LARGE(Q$2:Q$97,1))</f>
        <v>27.103538194630435</v>
      </c>
      <c r="S67" s="39">
        <v>0.50456235214599521</v>
      </c>
      <c r="T67" s="41">
        <f t="shared" ref="T67:T97" si="206">(S67*100)/(LARGE(S$2:S$97,1))</f>
        <v>50.603991051710103</v>
      </c>
      <c r="U67" s="43">
        <v>107.07497706754212</v>
      </c>
      <c r="V67" s="41">
        <f t="shared" ref="V67:V97" si="207">(100*(SMALL(U$2:U$97,1))/U67)</f>
        <v>46.455116738828742</v>
      </c>
      <c r="X67" s="38" t="s">
        <v>66</v>
      </c>
      <c r="Y67" s="41">
        <f t="shared" ref="Y67:Y97" si="208">(C67+E67+G67+(L67*3)+N67+(P67*2)+R67+T67+V67)/12</f>
        <v>44.777225780743997</v>
      </c>
    </row>
    <row r="68" spans="1:25" x14ac:dyDescent="0.25">
      <c r="A68" s="38" t="s">
        <v>67</v>
      </c>
      <c r="B68" s="68">
        <v>12897.120048070732</v>
      </c>
      <c r="C68" s="41">
        <f t="shared" si="199"/>
        <v>100</v>
      </c>
      <c r="D68" s="51">
        <v>30882</v>
      </c>
      <c r="E68" s="41">
        <f t="shared" si="200"/>
        <v>24.560789584609143</v>
      </c>
      <c r="F68" s="45">
        <v>0.29528638497652188</v>
      </c>
      <c r="G68" s="41">
        <f t="shared" si="200"/>
        <v>40.185366679748036</v>
      </c>
      <c r="H68" s="48">
        <v>0.19180866068752861</v>
      </c>
      <c r="I68" s="41">
        <f t="shared" ref="I68:K68" si="209">(H68*100)/(LARGE(H$2:H$97,1))</f>
        <v>52.31696598616341</v>
      </c>
      <c r="J68" s="48">
        <v>6.276287603665763E-2</v>
      </c>
      <c r="K68" s="41">
        <f t="shared" si="209"/>
        <v>44.336613784479852</v>
      </c>
      <c r="L68" s="41">
        <f t="shared" si="202"/>
        <v>48.326789885321631</v>
      </c>
      <c r="M68" s="46">
        <v>1.5251794590787212E-3</v>
      </c>
      <c r="N68" s="41">
        <f t="shared" si="203"/>
        <v>0.76258972953936055</v>
      </c>
      <c r="O68" s="46">
        <v>0</v>
      </c>
      <c r="P68" s="41">
        <f t="shared" ref="P68" si="210">(O68*100)/(LARGE(O$2:O$97,1))</f>
        <v>0</v>
      </c>
      <c r="Q68" s="54">
        <v>1.2627430497373252E-2</v>
      </c>
      <c r="R68" s="41">
        <f t="shared" ref="R68" si="211">(Q68*100)/(LARGE(Q$2:Q$97,1))</f>
        <v>12.104710766956458</v>
      </c>
      <c r="S68" s="39">
        <v>0.16206147159267309</v>
      </c>
      <c r="T68" s="41">
        <f t="shared" si="206"/>
        <v>16.253605175698191</v>
      </c>
      <c r="U68" s="43">
        <v>64.066568353513404</v>
      </c>
      <c r="V68" s="41">
        <f t="shared" si="207"/>
        <v>77.640814660666877</v>
      </c>
      <c r="X68" s="38" t="s">
        <v>67</v>
      </c>
      <c r="Y68" s="41">
        <f t="shared" si="208"/>
        <v>34.707353854431908</v>
      </c>
    </row>
    <row r="69" spans="1:25" x14ac:dyDescent="0.25">
      <c r="A69" s="38" t="s">
        <v>68</v>
      </c>
      <c r="B69" s="68">
        <v>4137.6136468230034</v>
      </c>
      <c r="C69" s="41">
        <f t="shared" si="199"/>
        <v>32.081686697503798</v>
      </c>
      <c r="D69" s="51">
        <v>41316</v>
      </c>
      <c r="E69" s="41">
        <f t="shared" si="200"/>
        <v>32.859062964759779</v>
      </c>
      <c r="F69" s="45">
        <v>0.62463187498341166</v>
      </c>
      <c r="G69" s="41">
        <f t="shared" si="200"/>
        <v>85.005818802186582</v>
      </c>
      <c r="H69" s="48">
        <v>0.18529645235137904</v>
      </c>
      <c r="I69" s="41">
        <f t="shared" ref="I69:K69" si="212">(H69*100)/(LARGE(H$2:H$97,1))</f>
        <v>50.540721989693552</v>
      </c>
      <c r="J69" s="48">
        <v>6.8675681309566555E-2</v>
      </c>
      <c r="K69" s="41">
        <f t="shared" si="212"/>
        <v>48.513505927132528</v>
      </c>
      <c r="L69" s="41">
        <f t="shared" si="202"/>
        <v>49.52711395841304</v>
      </c>
      <c r="M69" s="46">
        <v>7.5655561646387912E-2</v>
      </c>
      <c r="N69" s="41">
        <f t="shared" si="203"/>
        <v>37.827780823193955</v>
      </c>
      <c r="O69" s="46">
        <v>0.2115298451734953</v>
      </c>
      <c r="P69" s="41">
        <f t="shared" ref="P69" si="213">(O69*100)/(LARGE(O$2:O$97,1))</f>
        <v>57.190231166673769</v>
      </c>
      <c r="Q69" s="54">
        <v>7.7046280203877113E-3</v>
      </c>
      <c r="R69" s="41">
        <f t="shared" ref="R69" si="214">(Q69*100)/(LARGE(Q$2:Q$97,1))</f>
        <v>7.3856905229596705</v>
      </c>
      <c r="S69" s="39">
        <v>0.22340815952045998</v>
      </c>
      <c r="T69" s="41">
        <f t="shared" si="206"/>
        <v>22.406238707998522</v>
      </c>
      <c r="U69" s="43">
        <v>130.59477643892592</v>
      </c>
      <c r="V69" s="41">
        <f t="shared" si="207"/>
        <v>38.088663996498433</v>
      </c>
      <c r="X69" s="38" t="s">
        <v>68</v>
      </c>
      <c r="Y69" s="41">
        <f t="shared" si="208"/>
        <v>43.218062226973949</v>
      </c>
    </row>
    <row r="70" spans="1:25" x14ac:dyDescent="0.25">
      <c r="A70" s="38" t="s">
        <v>69</v>
      </c>
      <c r="B70" s="68">
        <v>6146.9963602592225</v>
      </c>
      <c r="C70" s="41">
        <f t="shared" si="199"/>
        <v>47.661775166454667</v>
      </c>
      <c r="D70" s="51">
        <v>92938</v>
      </c>
      <c r="E70" s="41">
        <f t="shared" si="200"/>
        <v>73.914599521222868</v>
      </c>
      <c r="F70" s="45">
        <v>0.62928380229474901</v>
      </c>
      <c r="G70" s="41">
        <f t="shared" si="200"/>
        <v>85.638897109499979</v>
      </c>
      <c r="H70" s="48">
        <v>0.21662726800570287</v>
      </c>
      <c r="I70" s="41">
        <f t="shared" ref="I70:K70" si="215">(H70*100)/(LARGE(H$2:H$97,1))</f>
        <v>59.086390423176304</v>
      </c>
      <c r="J70" s="48">
        <v>7.7376967701899238E-2</v>
      </c>
      <c r="K70" s="41">
        <f t="shared" si="215"/>
        <v>54.660221924973037</v>
      </c>
      <c r="L70" s="41">
        <f t="shared" si="202"/>
        <v>56.873306174074671</v>
      </c>
      <c r="M70" s="46">
        <v>5.1881556490144871E-2</v>
      </c>
      <c r="N70" s="41">
        <f t="shared" si="203"/>
        <v>25.940778245072437</v>
      </c>
      <c r="O70" s="46">
        <v>0.24972770248267964</v>
      </c>
      <c r="P70" s="41">
        <f t="shared" ref="P70" si="216">(O70*100)/(LARGE(O$2:O$97,1))</f>
        <v>67.517588461301031</v>
      </c>
      <c r="Q70" s="54">
        <v>1.2912809914814639E-3</v>
      </c>
      <c r="R70" s="41">
        <f t="shared" ref="R70" si="217">(Q70*100)/(LARGE(Q$2:Q$97,1))</f>
        <v>1.2378276739676648</v>
      </c>
      <c r="S70" s="39">
        <v>0.24147158376012334</v>
      </c>
      <c r="T70" s="41">
        <f t="shared" si="206"/>
        <v>24.217870817884279</v>
      </c>
      <c r="U70" s="43">
        <v>108.12667245565224</v>
      </c>
      <c r="V70" s="41">
        <f t="shared" si="207"/>
        <v>46.003270483702543</v>
      </c>
      <c r="X70" s="38" t="s">
        <v>69</v>
      </c>
      <c r="Y70" s="41">
        <f t="shared" si="208"/>
        <v>50.855842871885876</v>
      </c>
    </row>
    <row r="71" spans="1:25" x14ac:dyDescent="0.25">
      <c r="A71" s="38" t="s">
        <v>70</v>
      </c>
      <c r="B71" s="68">
        <v>10656.837906312339</v>
      </c>
      <c r="C71" s="41">
        <f t="shared" si="199"/>
        <v>82.629593789866959</v>
      </c>
      <c r="D71" s="51">
        <v>40365</v>
      </c>
      <c r="E71" s="41">
        <f t="shared" si="200"/>
        <v>32.102722349030117</v>
      </c>
      <c r="F71" s="45">
        <v>0.34554266870113171</v>
      </c>
      <c r="G71" s="41">
        <f t="shared" si="200"/>
        <v>47.024717534327635</v>
      </c>
      <c r="H71" s="48">
        <v>9.0446105795578324E-2</v>
      </c>
      <c r="I71" s="41">
        <f t="shared" ref="I71:K71" si="218">(H71*100)/(LARGE(H$2:H$97,1))</f>
        <v>24.669719414791135</v>
      </c>
      <c r="J71" s="48">
        <v>3.1556788853900022E-2</v>
      </c>
      <c r="K71" s="41">
        <f t="shared" si="218"/>
        <v>22.292177287678236</v>
      </c>
      <c r="L71" s="41">
        <f t="shared" si="202"/>
        <v>23.480948351234687</v>
      </c>
      <c r="M71" s="46">
        <v>5.3864176601149877E-4</v>
      </c>
      <c r="N71" s="41">
        <f t="shared" si="203"/>
        <v>0.26932088300574936</v>
      </c>
      <c r="O71" s="46">
        <v>0</v>
      </c>
      <c r="P71" s="41">
        <f t="shared" ref="P71" si="219">(O71*100)/(LARGE(O$2:O$97,1))</f>
        <v>0</v>
      </c>
      <c r="Q71" s="54">
        <v>2.4220737986986152E-2</v>
      </c>
      <c r="R71" s="41">
        <f t="shared" ref="R71" si="220">(Q71*100)/(LARGE(Q$2:Q$97,1))</f>
        <v>23.21810664138604</v>
      </c>
      <c r="S71" s="39">
        <v>8.070809936232988E-2</v>
      </c>
      <c r="T71" s="41">
        <f t="shared" si="206"/>
        <v>8.0944444637243187</v>
      </c>
      <c r="U71" s="43">
        <v>113.47004378033692</v>
      </c>
      <c r="V71" s="41">
        <f t="shared" si="207"/>
        <v>43.836949328312933</v>
      </c>
      <c r="X71" s="38" t="s">
        <v>70</v>
      </c>
      <c r="Y71" s="41">
        <f t="shared" si="208"/>
        <v>25.634891670279817</v>
      </c>
    </row>
    <row r="72" spans="1:25" x14ac:dyDescent="0.25">
      <c r="A72" s="38" t="s">
        <v>71</v>
      </c>
      <c r="B72" s="68">
        <v>3133.5429976926789</v>
      </c>
      <c r="C72" s="41">
        <f t="shared" si="199"/>
        <v>24.296455224214359</v>
      </c>
      <c r="D72" s="51">
        <v>41223</v>
      </c>
      <c r="E72" s="41">
        <f t="shared" si="200"/>
        <v>32.785099055966022</v>
      </c>
      <c r="F72" s="45">
        <v>0.49873452047364586</v>
      </c>
      <c r="G72" s="41">
        <f t="shared" si="200"/>
        <v>67.872514957556476</v>
      </c>
      <c r="H72" s="48">
        <v>6.7154093235012494E-2</v>
      </c>
      <c r="I72" s="41">
        <f t="shared" ref="I72:K72" si="221">(H72*100)/(LARGE(H$2:H$97,1))</f>
        <v>18.316682880817538</v>
      </c>
      <c r="J72" s="48">
        <v>1.6882635507606592E-2</v>
      </c>
      <c r="K72" s="41">
        <f t="shared" si="221"/>
        <v>11.926140697053388</v>
      </c>
      <c r="L72" s="41">
        <f t="shared" si="202"/>
        <v>15.121411788935463</v>
      </c>
      <c r="M72" s="46">
        <v>1.0109377345260521E-2</v>
      </c>
      <c r="N72" s="41">
        <f t="shared" si="203"/>
        <v>5.0546886726302604</v>
      </c>
      <c r="O72" s="46">
        <v>2.3344032681645753E-3</v>
      </c>
      <c r="P72" s="41">
        <f t="shared" ref="P72" si="222">(O72*100)/(LARGE(O$2:O$97,1))</f>
        <v>0.6311405486685383</v>
      </c>
      <c r="Q72" s="54">
        <v>7.6154263780623843E-2</v>
      </c>
      <c r="R72" s="41">
        <f t="shared" ref="R72" si="223">(Q72*100)/(LARGE(Q$2:Q$97,1))</f>
        <v>73.001814337977706</v>
      </c>
      <c r="S72" s="39">
        <v>0.10347632734963935</v>
      </c>
      <c r="T72" s="41">
        <f t="shared" si="206"/>
        <v>10.377934701219734</v>
      </c>
      <c r="U72" s="43">
        <v>138.77695825876313</v>
      </c>
      <c r="V72" s="41">
        <f t="shared" si="207"/>
        <v>35.842985909845616</v>
      </c>
      <c r="X72" s="38" t="s">
        <v>71</v>
      </c>
      <c r="Y72" s="41">
        <f t="shared" si="208"/>
        <v>24.654834110296132</v>
      </c>
    </row>
    <row r="73" spans="1:25" x14ac:dyDescent="0.25">
      <c r="A73" s="38" t="s">
        <v>72</v>
      </c>
      <c r="B73" s="68">
        <v>1700.2109691434162</v>
      </c>
      <c r="C73" s="41">
        <f t="shared" si="199"/>
        <v>13.182873097298565</v>
      </c>
      <c r="D73" s="51">
        <v>27549</v>
      </c>
      <c r="E73" s="41">
        <f t="shared" si="200"/>
        <v>21.91001853074274</v>
      </c>
      <c r="F73" s="45">
        <v>0.51886937178798731</v>
      </c>
      <c r="G73" s="41">
        <f t="shared" si="200"/>
        <v>70.61265613668111</v>
      </c>
      <c r="H73" s="48">
        <v>4.5158795777882642E-2</v>
      </c>
      <c r="I73" s="41">
        <f t="shared" ref="I73:K73" si="224">(H73*100)/(LARGE(H$2:H$97,1))</f>
        <v>12.317333191416214</v>
      </c>
      <c r="J73" s="48">
        <v>1.0507053221675356E-2</v>
      </c>
      <c r="K73" s="41">
        <f t="shared" si="224"/>
        <v>7.4223361024805454</v>
      </c>
      <c r="L73" s="41">
        <f t="shared" si="202"/>
        <v>9.8698346469483802</v>
      </c>
      <c r="M73" s="46">
        <v>1.561135446332638E-2</v>
      </c>
      <c r="N73" s="41">
        <f t="shared" si="203"/>
        <v>7.8056772316631893</v>
      </c>
      <c r="O73" s="46">
        <v>1.6278811646749788E-3</v>
      </c>
      <c r="P73" s="41">
        <f t="shared" ref="P73" si="225">(O73*100)/(LARGE(O$2:O$97,1))</f>
        <v>0.44012181847567233</v>
      </c>
      <c r="Q73" s="54">
        <v>2.6424790979519944E-2</v>
      </c>
      <c r="R73" s="41">
        <f t="shared" ref="R73" si="226">(Q73*100)/(LARGE(Q$2:Q$97,1))</f>
        <v>25.330921595720273</v>
      </c>
      <c r="S73" s="39">
        <v>8.2262537848909689E-2</v>
      </c>
      <c r="T73" s="41">
        <f t="shared" si="206"/>
        <v>8.2503435135261114</v>
      </c>
      <c r="U73" s="43">
        <v>171.47589119869724</v>
      </c>
      <c r="V73" s="41">
        <f t="shared" si="207"/>
        <v>29.008046114869064</v>
      </c>
      <c r="X73" s="38" t="s">
        <v>72</v>
      </c>
      <c r="Y73" s="41">
        <f t="shared" si="208"/>
        <v>17.215856983191461</v>
      </c>
    </row>
    <row r="74" spans="1:25" x14ac:dyDescent="0.25">
      <c r="A74" s="38" t="s">
        <v>73</v>
      </c>
      <c r="B74" s="68">
        <v>2902.0961428154519</v>
      </c>
      <c r="C74" s="41">
        <f t="shared" si="199"/>
        <v>22.5018929187185</v>
      </c>
      <c r="D74" s="51">
        <v>29458</v>
      </c>
      <c r="E74" s="41">
        <f t="shared" si="200"/>
        <v>23.428266938132769</v>
      </c>
      <c r="F74" s="45">
        <v>0.6383034379671132</v>
      </c>
      <c r="G74" s="41">
        <f t="shared" si="200"/>
        <v>86.866374518729344</v>
      </c>
      <c r="H74" s="48">
        <v>0.21633041756381163</v>
      </c>
      <c r="I74" s="41">
        <f t="shared" ref="I74:K74" si="227">(H74*100)/(LARGE(H$2:H$97,1))</f>
        <v>59.005422679510644</v>
      </c>
      <c r="J74" s="48">
        <v>7.7509425172846064E-2</v>
      </c>
      <c r="K74" s="41">
        <f t="shared" si="227"/>
        <v>54.753791820157701</v>
      </c>
      <c r="L74" s="41">
        <f t="shared" si="202"/>
        <v>56.879607249834173</v>
      </c>
      <c r="M74" s="46">
        <v>0.12224300275823895</v>
      </c>
      <c r="N74" s="41">
        <f t="shared" si="203"/>
        <v>61.121501379119472</v>
      </c>
      <c r="O74" s="46">
        <v>0.12558496891806942</v>
      </c>
      <c r="P74" s="41">
        <f t="shared" ref="P74" si="228">(O74*100)/(LARGE(O$2:O$97,1))</f>
        <v>33.953759090558179</v>
      </c>
      <c r="Q74" s="54">
        <v>6.1287872328697878E-3</v>
      </c>
      <c r="R74" s="41">
        <f t="shared" ref="R74" si="229">(Q74*100)/(LARGE(Q$2:Q$97,1))</f>
        <v>5.8750825689784278</v>
      </c>
      <c r="S74" s="39">
        <v>0.32855152484648331</v>
      </c>
      <c r="T74" s="41">
        <f t="shared" si="206"/>
        <v>32.951365381589959</v>
      </c>
      <c r="U74" s="43">
        <v>138.93823210691986</v>
      </c>
      <c r="V74" s="41">
        <f t="shared" si="207"/>
        <v>35.80138082980789</v>
      </c>
      <c r="X74" s="38" t="s">
        <v>73</v>
      </c>
      <c r="Y74" s="41">
        <f t="shared" si="208"/>
        <v>42.257683705474598</v>
      </c>
    </row>
    <row r="75" spans="1:25" x14ac:dyDescent="0.25">
      <c r="A75" s="38" t="s">
        <v>74</v>
      </c>
      <c r="B75" s="68">
        <v>5041.9630229893355</v>
      </c>
      <c r="C75" s="41">
        <f t="shared" si="199"/>
        <v>39.093712427245009</v>
      </c>
      <c r="D75" s="51">
        <v>49626</v>
      </c>
      <c r="E75" s="41">
        <f t="shared" si="200"/>
        <v>39.468096105362783</v>
      </c>
      <c r="F75" s="45">
        <v>0.62263925152306543</v>
      </c>
      <c r="G75" s="41">
        <f t="shared" si="200"/>
        <v>84.734643737968668</v>
      </c>
      <c r="H75" s="48">
        <v>0.19281088242267874</v>
      </c>
      <c r="I75" s="41">
        <f t="shared" ref="I75:K75" si="230">(H75*100)/(LARGE(H$2:H$97,1))</f>
        <v>52.590327993074361</v>
      </c>
      <c r="J75" s="48">
        <v>5.8764550812587385E-2</v>
      </c>
      <c r="K75" s="41">
        <f t="shared" si="230"/>
        <v>41.512138355074612</v>
      </c>
      <c r="L75" s="41">
        <f t="shared" si="202"/>
        <v>47.051233174074483</v>
      </c>
      <c r="M75" s="46">
        <v>3.6841252069750363E-2</v>
      </c>
      <c r="N75" s="41">
        <f t="shared" si="203"/>
        <v>18.42062603487518</v>
      </c>
      <c r="O75" s="46">
        <v>4.4565664882667763E-2</v>
      </c>
      <c r="P75" s="41">
        <f t="shared" ref="P75" si="231">(O75*100)/(LARGE(O$2:O$97,1))</f>
        <v>12.048988522852847</v>
      </c>
      <c r="Q75" s="54">
        <v>3.7359996983178647E-3</v>
      </c>
      <c r="R75" s="41">
        <f t="shared" ref="R75" si="232">(Q75*100)/(LARGE(Q$2:Q$97,1))</f>
        <v>3.5813458472791928</v>
      </c>
      <c r="S75" s="39">
        <v>0.32956001150296721</v>
      </c>
      <c r="T75" s="41">
        <f t="shared" si="206"/>
        <v>33.052509372066908</v>
      </c>
      <c r="U75" s="43">
        <v>113.22462157852082</v>
      </c>
      <c r="V75" s="41">
        <f t="shared" si="207"/>
        <v>43.931968949266974</v>
      </c>
      <c r="X75" s="38" t="s">
        <v>74</v>
      </c>
      <c r="Y75" s="41">
        <f t="shared" si="208"/>
        <v>35.627881586832821</v>
      </c>
    </row>
    <row r="76" spans="1:25" x14ac:dyDescent="0.25">
      <c r="A76" s="38" t="s">
        <v>75</v>
      </c>
      <c r="B76" s="68">
        <v>3914.6683763223095</v>
      </c>
      <c r="C76" s="41">
        <f t="shared" si="199"/>
        <v>30.353042863301106</v>
      </c>
      <c r="D76" s="51">
        <v>51097</v>
      </c>
      <c r="E76" s="41">
        <f t="shared" si="200"/>
        <v>40.637998361659655</v>
      </c>
      <c r="F76" s="45">
        <v>0.68076299394042894</v>
      </c>
      <c r="G76" s="41">
        <f t="shared" si="200"/>
        <v>92.644672850982772</v>
      </c>
      <c r="H76" s="48">
        <v>0.25680263422729105</v>
      </c>
      <c r="I76" s="41">
        <f t="shared" ref="I76:K76" si="233">(H76*100)/(LARGE(H$2:H$97,1))</f>
        <v>70.044463226367242</v>
      </c>
      <c r="J76" s="48">
        <v>9.5759345268294119E-2</v>
      </c>
      <c r="K76" s="41">
        <f t="shared" si="233"/>
        <v>67.645802351939381</v>
      </c>
      <c r="L76" s="41">
        <f t="shared" si="202"/>
        <v>68.845132789153311</v>
      </c>
      <c r="M76" s="46">
        <v>5.1096549123363338E-2</v>
      </c>
      <c r="N76" s="41">
        <f t="shared" si="203"/>
        <v>25.548274561681666</v>
      </c>
      <c r="O76" s="46">
        <v>6.3403647770918378E-2</v>
      </c>
      <c r="P76" s="41">
        <f t="shared" ref="P76" si="234">(O76*100)/(LARGE(O$2:O$97,1))</f>
        <v>17.142116611748595</v>
      </c>
      <c r="Q76" s="54">
        <v>3.3498335751468993E-3</v>
      </c>
      <c r="R76" s="41">
        <f t="shared" ref="R76" si="235">(Q76*100)/(LARGE(Q$2:Q$97,1))</f>
        <v>3.2111652923393907</v>
      </c>
      <c r="S76" s="39">
        <v>0.65440615568306182</v>
      </c>
      <c r="T76" s="41">
        <f t="shared" si="206"/>
        <v>65.632251604827772</v>
      </c>
      <c r="U76" s="43">
        <v>100.9162880169812</v>
      </c>
      <c r="V76" s="41">
        <f t="shared" si="207"/>
        <v>49.29016571282402</v>
      </c>
      <c r="X76" s="38" t="s">
        <v>75</v>
      </c>
      <c r="Y76" s="41">
        <f t="shared" si="208"/>
        <v>45.678100236547785</v>
      </c>
    </row>
    <row r="77" spans="1:25" x14ac:dyDescent="0.25">
      <c r="A77" s="38" t="s">
        <v>76</v>
      </c>
      <c r="B77" s="68">
        <v>3244.3394595840291</v>
      </c>
      <c r="C77" s="41">
        <f t="shared" si="199"/>
        <v>25.1555343168985</v>
      </c>
      <c r="D77" s="51">
        <v>28353</v>
      </c>
      <c r="E77" s="41">
        <f t="shared" si="200"/>
        <v>22.549448451927436</v>
      </c>
      <c r="F77" s="45">
        <v>0.66391076583157926</v>
      </c>
      <c r="G77" s="41">
        <f t="shared" si="200"/>
        <v>90.351262113543171</v>
      </c>
      <c r="H77" s="48">
        <v>0.27715559332577772</v>
      </c>
      <c r="I77" s="41">
        <f t="shared" ref="I77:K77" si="236">(H77*100)/(LARGE(H$2:H$97,1))</f>
        <v>75.595855249316372</v>
      </c>
      <c r="J77" s="48">
        <v>0.10922782866469564</v>
      </c>
      <c r="K77" s="41">
        <f t="shared" si="236"/>
        <v>77.160136052328781</v>
      </c>
      <c r="L77" s="41">
        <f t="shared" si="202"/>
        <v>76.377995650822584</v>
      </c>
      <c r="M77" s="46">
        <v>9.4085161804277034E-2</v>
      </c>
      <c r="N77" s="41">
        <f t="shared" si="203"/>
        <v>47.042580902138518</v>
      </c>
      <c r="O77" s="46">
        <v>2.9370928121328636E-2</v>
      </c>
      <c r="P77" s="41">
        <f t="shared" ref="P77" si="237">(O77*100)/(LARGE(O$2:O$97,1))</f>
        <v>7.9408660629465357</v>
      </c>
      <c r="Q77" s="54">
        <v>6.9491465022631597E-3</v>
      </c>
      <c r="R77" s="41">
        <f t="shared" ref="R77" si="238">(Q77*100)/(LARGE(Q$2:Q$97,1))</f>
        <v>6.6614825957347934</v>
      </c>
      <c r="S77" s="39">
        <v>0.64328202612375052</v>
      </c>
      <c r="T77" s="41">
        <f t="shared" si="206"/>
        <v>64.516581063252033</v>
      </c>
      <c r="U77" s="43">
        <v>119.13442080088306</v>
      </c>
      <c r="V77" s="41">
        <f t="shared" si="207"/>
        <v>41.752673375512053</v>
      </c>
      <c r="X77" s="38" t="s">
        <v>76</v>
      </c>
      <c r="Y77" s="41">
        <f t="shared" si="208"/>
        <v>45.253773491447276</v>
      </c>
    </row>
    <row r="78" spans="1:25" x14ac:dyDescent="0.25">
      <c r="A78" s="38" t="s">
        <v>77</v>
      </c>
      <c r="B78" s="68">
        <v>3741.8938934636976</v>
      </c>
      <c r="C78" s="41">
        <f t="shared" si="199"/>
        <v>29.013406710310061</v>
      </c>
      <c r="D78" s="51">
        <v>51200</v>
      </c>
      <c r="E78" s="41">
        <f t="shared" si="200"/>
        <v>40.719915378925855</v>
      </c>
      <c r="F78" s="45">
        <v>0.72825178264076551</v>
      </c>
      <c r="G78" s="41">
        <f t="shared" si="200"/>
        <v>99.107396783384317</v>
      </c>
      <c r="H78" s="48">
        <v>0.36142841859831254</v>
      </c>
      <c r="I78" s="41">
        <f t="shared" ref="I78:K78" si="239">(H78*100)/(LARGE(H$2:H$97,1))</f>
        <v>98.581775267409498</v>
      </c>
      <c r="J78" s="48">
        <v>0.13476325850519691</v>
      </c>
      <c r="K78" s="41">
        <f t="shared" si="239"/>
        <v>95.19873724704992</v>
      </c>
      <c r="L78" s="41">
        <f t="shared" si="202"/>
        <v>96.890256257229709</v>
      </c>
      <c r="M78" s="46">
        <v>0.20945479799320404</v>
      </c>
      <c r="N78" s="41">
        <f t="shared" si="203"/>
        <v>100</v>
      </c>
      <c r="O78" s="46">
        <v>0.10150728625930328</v>
      </c>
      <c r="P78" s="41">
        <f t="shared" ref="P78" si="240">(O78*100)/(LARGE(O$2:O$97,1))</f>
        <v>27.444000450668685</v>
      </c>
      <c r="Q78" s="54">
        <v>1.7703466928939066E-3</v>
      </c>
      <c r="R78" s="41">
        <f t="shared" ref="R78" si="241">(Q78*100)/(LARGE(Q$2:Q$97,1))</f>
        <v>1.6970621758065809</v>
      </c>
      <c r="S78" s="39">
        <v>0.73289770893836725</v>
      </c>
      <c r="T78" s="41">
        <f t="shared" si="206"/>
        <v>73.504392365375466</v>
      </c>
      <c r="U78" s="43">
        <v>113.37858986769926</v>
      </c>
      <c r="V78" s="41">
        <f t="shared" si="207"/>
        <v>43.872309271833586</v>
      </c>
      <c r="X78" s="38" t="s">
        <v>77</v>
      </c>
      <c r="Y78" s="41">
        <f t="shared" si="208"/>
        <v>61.122771029888533</v>
      </c>
    </row>
    <row r="79" spans="1:25" x14ac:dyDescent="0.25">
      <c r="A79" s="38" t="s">
        <v>78</v>
      </c>
      <c r="B79" s="68">
        <v>6801.6470191737071</v>
      </c>
      <c r="C79" s="41">
        <f t="shared" si="199"/>
        <v>52.737719691080635</v>
      </c>
      <c r="D79" s="51">
        <v>95127</v>
      </c>
      <c r="E79" s="41">
        <f t="shared" si="200"/>
        <v>75.655534965841397</v>
      </c>
      <c r="F79" s="45">
        <v>0.68848534874122636</v>
      </c>
      <c r="G79" s="41">
        <f t="shared" si="200"/>
        <v>93.695603998132782</v>
      </c>
      <c r="H79" s="48">
        <v>0.28211736762305228</v>
      </c>
      <c r="I79" s="41">
        <f t="shared" ref="I79:K79" si="242">(H79*100)/(LARGE(H$2:H$97,1))</f>
        <v>76.949209035381429</v>
      </c>
      <c r="J79" s="48">
        <v>0.10478881119394015</v>
      </c>
      <c r="K79" s="41">
        <f t="shared" si="242"/>
        <v>74.024349173019843</v>
      </c>
      <c r="L79" s="41">
        <f t="shared" si="202"/>
        <v>75.486779104200636</v>
      </c>
      <c r="M79" s="46">
        <v>7.3855428304373708E-2</v>
      </c>
      <c r="N79" s="41">
        <f t="shared" si="203"/>
        <v>36.927714152186851</v>
      </c>
      <c r="O79" s="46">
        <v>0.19845131301722452</v>
      </c>
      <c r="P79" s="41">
        <f t="shared" ref="P79" si="243">(O79*100)/(LARGE(O$2:O$97,1))</f>
        <v>53.654256010428433</v>
      </c>
      <c r="Q79" s="54">
        <v>1.2418076143475248E-3</v>
      </c>
      <c r="R79" s="41">
        <f t="shared" ref="R79" si="244">(Q79*100)/(LARGE(Q$2:Q$97,1))</f>
        <v>1.1904022756654953</v>
      </c>
      <c r="S79" s="39">
        <v>0.71736724463444801</v>
      </c>
      <c r="T79" s="41">
        <f t="shared" si="206"/>
        <v>71.946798000037177</v>
      </c>
      <c r="U79" s="43">
        <v>102.93036175430221</v>
      </c>
      <c r="V79" s="41">
        <f t="shared" si="207"/>
        <v>48.325688112838797</v>
      </c>
      <c r="X79" s="38" t="s">
        <v>78</v>
      </c>
      <c r="Y79" s="41">
        <f t="shared" si="208"/>
        <v>59.52069254410349</v>
      </c>
    </row>
    <row r="80" spans="1:25" x14ac:dyDescent="0.25">
      <c r="A80" s="38" t="s">
        <v>79</v>
      </c>
      <c r="B80" s="68">
        <v>5722.3248328526888</v>
      </c>
      <c r="C80" s="41">
        <f t="shared" si="199"/>
        <v>44.369012706124927</v>
      </c>
      <c r="D80" s="51">
        <v>53813</v>
      </c>
      <c r="E80" s="41">
        <f t="shared" si="200"/>
        <v>42.798062622776115</v>
      </c>
      <c r="F80" s="45">
        <v>0.47781226069082433</v>
      </c>
      <c r="G80" s="41">
        <f t="shared" si="200"/>
        <v>65.025215779815937</v>
      </c>
      <c r="H80" s="48">
        <v>5.0912885076822657E-2</v>
      </c>
      <c r="I80" s="41">
        <f t="shared" ref="I80:K80" si="245">(H80*100)/(LARGE(H$2:H$97,1))</f>
        <v>13.886795660185564</v>
      </c>
      <c r="J80" s="48">
        <v>1.288181214546948E-2</v>
      </c>
      <c r="K80" s="41">
        <f t="shared" si="245"/>
        <v>9.0999005463726892</v>
      </c>
      <c r="L80" s="41">
        <f t="shared" si="202"/>
        <v>11.493348103279127</v>
      </c>
      <c r="M80" s="46">
        <v>6.4264016949235371E-3</v>
      </c>
      <c r="N80" s="41">
        <f t="shared" si="203"/>
        <v>3.2132008474617684</v>
      </c>
      <c r="O80" s="46">
        <v>9.5444109219938907E-3</v>
      </c>
      <c r="P80" s="41">
        <f t="shared" ref="P80" si="246">(O80*100)/(LARGE(O$2:O$97,1))</f>
        <v>2.5804730605785515</v>
      </c>
      <c r="Q80" s="54">
        <v>7.0434309583451522E-3</v>
      </c>
      <c r="R80" s="41">
        <f t="shared" ref="R80" si="247">(Q80*100)/(LARGE(Q$2:Q$97,1))</f>
        <v>6.7518640926616422</v>
      </c>
      <c r="S80" s="39">
        <v>7.0371741825382778E-2</v>
      </c>
      <c r="T80" s="41">
        <f t="shared" si="206"/>
        <v>7.0577818152285001</v>
      </c>
      <c r="U80" s="43">
        <v>133.12359731457184</v>
      </c>
      <c r="V80" s="41">
        <f t="shared" si="207"/>
        <v>37.365130298620628</v>
      </c>
      <c r="X80" s="38" t="s">
        <v>79</v>
      </c>
      <c r="Y80" s="41">
        <f t="shared" si="208"/>
        <v>20.518438216140336</v>
      </c>
    </row>
    <row r="81" spans="1:25" x14ac:dyDescent="0.25">
      <c r="A81" s="38" t="s">
        <v>80</v>
      </c>
      <c r="B81" s="68">
        <v>4848.2768090072768</v>
      </c>
      <c r="C81" s="41">
        <f t="shared" si="199"/>
        <v>37.591933632753353</v>
      </c>
      <c r="D81" s="51">
        <v>10987</v>
      </c>
      <c r="E81" s="41">
        <f t="shared" si="200"/>
        <v>8.7380802786769216</v>
      </c>
      <c r="F81" s="45">
        <v>0.46952152064673719</v>
      </c>
      <c r="G81" s="41">
        <f t="shared" si="200"/>
        <v>63.896933387979267</v>
      </c>
      <c r="H81" s="48">
        <v>0.29000095121571917</v>
      </c>
      <c r="I81" s="41">
        <f t="shared" ref="I81:K81" si="248">(H81*100)/(LARGE(H$2:H$97,1))</f>
        <v>79.09950388227854</v>
      </c>
      <c r="J81" s="48">
        <v>9.2174004042448146E-2</v>
      </c>
      <c r="K81" s="41">
        <f t="shared" si="248"/>
        <v>65.113064860383673</v>
      </c>
      <c r="L81" s="41">
        <f t="shared" si="202"/>
        <v>72.1062843713311</v>
      </c>
      <c r="M81" s="46">
        <v>0</v>
      </c>
      <c r="N81" s="41">
        <f t="shared" si="203"/>
        <v>0</v>
      </c>
      <c r="O81" s="46">
        <v>0</v>
      </c>
      <c r="P81" s="41">
        <f t="shared" ref="P81" si="249">(O81*100)/(LARGE(O$2:O$97,1))</f>
        <v>0</v>
      </c>
      <c r="Q81" s="54">
        <v>6.1175442429531324E-3</v>
      </c>
      <c r="R81" s="41">
        <f t="shared" ref="R81" si="250">(Q81*100)/(LARGE(Q$2:Q$97,1))</f>
        <v>5.8643049890800283</v>
      </c>
      <c r="S81" s="39">
        <v>0.12546816479400749</v>
      </c>
      <c r="T81" s="41">
        <f t="shared" si="206"/>
        <v>12.583558526525389</v>
      </c>
      <c r="U81" s="43">
        <v>60.797260003942441</v>
      </c>
      <c r="V81" s="41">
        <f t="shared" si="207"/>
        <v>81.815867345954828</v>
      </c>
      <c r="X81" s="38" t="s">
        <v>80</v>
      </c>
      <c r="Y81" s="41">
        <f t="shared" si="208"/>
        <v>35.567460939580258</v>
      </c>
    </row>
    <row r="82" spans="1:25" x14ac:dyDescent="0.25">
      <c r="A82" s="38" t="s">
        <v>81</v>
      </c>
      <c r="B82" s="68">
        <v>1014.5493604140224</v>
      </c>
      <c r="C82" s="41">
        <f t="shared" si="199"/>
        <v>7.8664799322061665</v>
      </c>
      <c r="D82" s="51">
        <v>12476</v>
      </c>
      <c r="E82" s="41">
        <f t="shared" si="200"/>
        <v>9.9222981302241973</v>
      </c>
      <c r="F82" s="45">
        <v>0.59717003757294307</v>
      </c>
      <c r="G82" s="41">
        <f t="shared" si="200"/>
        <v>81.268551992113217</v>
      </c>
      <c r="H82" s="48">
        <v>8.2032734951576744E-2</v>
      </c>
      <c r="I82" s="41">
        <f t="shared" ref="I82:K82" si="251">(H82*100)/(LARGE(H$2:H$97,1))</f>
        <v>22.374921908271507</v>
      </c>
      <c r="J82" s="48">
        <v>2.3315375297055456E-2</v>
      </c>
      <c r="K82" s="41">
        <f t="shared" si="251"/>
        <v>16.470322188262802</v>
      </c>
      <c r="L82" s="41">
        <f t="shared" si="202"/>
        <v>19.422622048267154</v>
      </c>
      <c r="M82" s="46">
        <v>2.629332846098367E-3</v>
      </c>
      <c r="N82" s="41">
        <f t="shared" si="203"/>
        <v>1.3146664230491836</v>
      </c>
      <c r="O82" s="46">
        <v>6.1692739671079022E-2</v>
      </c>
      <c r="P82" s="41">
        <f t="shared" ref="P82" si="252">(O82*100)/(LARGE(O$2:O$97,1))</f>
        <v>16.679547229851238</v>
      </c>
      <c r="Q82" s="54">
        <v>5.995683108165205E-3</v>
      </c>
      <c r="R82" s="41">
        <f t="shared" ref="R82" si="253">(Q82*100)/(LARGE(Q$2:Q$97,1))</f>
        <v>5.747488365884375</v>
      </c>
      <c r="S82" s="39">
        <v>0.22233009708737864</v>
      </c>
      <c r="T82" s="41">
        <f t="shared" si="206"/>
        <v>22.298116765319282</v>
      </c>
      <c r="U82" s="43">
        <v>139.16451897616946</v>
      </c>
      <c r="V82" s="41">
        <f t="shared" si="207"/>
        <v>35.743166405309523</v>
      </c>
      <c r="X82" s="38" t="s">
        <v>81</v>
      </c>
      <c r="Y82" s="41">
        <f t="shared" si="208"/>
        <v>21.315644051550823</v>
      </c>
    </row>
    <row r="83" spans="1:25" x14ac:dyDescent="0.25">
      <c r="A83" s="38" t="s">
        <v>82</v>
      </c>
      <c r="B83" s="68">
        <v>4177.2256047391838</v>
      </c>
      <c r="C83" s="41">
        <f t="shared" si="199"/>
        <v>32.388824707916484</v>
      </c>
      <c r="D83" s="51">
        <v>36268</v>
      </c>
      <c r="E83" s="41">
        <f t="shared" si="200"/>
        <v>28.844333807868807</v>
      </c>
      <c r="F83" s="45">
        <v>0.53017501508750764</v>
      </c>
      <c r="G83" s="41">
        <f t="shared" si="200"/>
        <v>72.15123510495215</v>
      </c>
      <c r="H83" s="48">
        <v>7.089718967770893E-2</v>
      </c>
      <c r="I83" s="41">
        <f t="shared" ref="I83:K83" si="254">(H83*100)/(LARGE(H$2:H$97,1))</f>
        <v>19.337634951352545</v>
      </c>
      <c r="J83" s="48">
        <v>2.351553706599873E-2</v>
      </c>
      <c r="K83" s="41">
        <f t="shared" si="254"/>
        <v>16.61171938999194</v>
      </c>
      <c r="L83" s="41">
        <f t="shared" si="202"/>
        <v>17.974677170672244</v>
      </c>
      <c r="M83" s="46">
        <v>1.3040868295437102E-2</v>
      </c>
      <c r="N83" s="41">
        <f t="shared" si="203"/>
        <v>6.520434147718551</v>
      </c>
      <c r="O83" s="46">
        <v>1.0057511969855795E-2</v>
      </c>
      <c r="P83" s="41">
        <f t="shared" ref="P83" si="255">(O83*100)/(LARGE(O$2:O$97,1))</f>
        <v>2.7191975394577224</v>
      </c>
      <c r="Q83" s="54">
        <v>1.1828297333998598E-2</v>
      </c>
      <c r="R83" s="41">
        <f t="shared" ref="R83" si="256">(Q83*100)/(LARGE(Q$2:Q$97,1))</f>
        <v>11.338658179381703</v>
      </c>
      <c r="S83" s="39">
        <v>9.221442246330569E-2</v>
      </c>
      <c r="T83" s="41">
        <f t="shared" si="206"/>
        <v>9.2484462808701728</v>
      </c>
      <c r="U83" s="43">
        <v>129.40730695596682</v>
      </c>
      <c r="V83" s="41">
        <f t="shared" si="207"/>
        <v>38.438173828720778</v>
      </c>
      <c r="X83" s="38" t="s">
        <v>82</v>
      </c>
      <c r="Y83" s="41">
        <f t="shared" si="208"/>
        <v>21.524377720696737</v>
      </c>
    </row>
    <row r="84" spans="1:25" x14ac:dyDescent="0.25">
      <c r="A84" s="38" t="s">
        <v>83</v>
      </c>
      <c r="B84" s="68">
        <v>1168.9816416031435</v>
      </c>
      <c r="C84" s="41">
        <f t="shared" si="199"/>
        <v>9.063896724587055</v>
      </c>
      <c r="D84" s="51">
        <v>70591</v>
      </c>
      <c r="E84" s="41">
        <f t="shared" si="200"/>
        <v>56.141788017846778</v>
      </c>
      <c r="F84" s="45">
        <v>0.68681117623758625</v>
      </c>
      <c r="G84" s="41">
        <f t="shared" si="200"/>
        <v>93.467766754809574</v>
      </c>
      <c r="H84" s="48">
        <v>0.27983185559184653</v>
      </c>
      <c r="I84" s="41">
        <f t="shared" ref="I84:K84" si="257">(H84*100)/(LARGE(H$2:H$97,1))</f>
        <v>76.325821880865249</v>
      </c>
      <c r="J84" s="48">
        <v>0.10875998098167333</v>
      </c>
      <c r="K84" s="41">
        <f t="shared" si="257"/>
        <v>76.829641604942253</v>
      </c>
      <c r="L84" s="41">
        <f t="shared" si="202"/>
        <v>76.577731742903751</v>
      </c>
      <c r="M84" s="46">
        <v>0.1579432195309266</v>
      </c>
      <c r="N84" s="41">
        <f t="shared" si="203"/>
        <v>78.971609765463299</v>
      </c>
      <c r="O84" s="46">
        <v>0.11495512262480113</v>
      </c>
      <c r="P84" s="41">
        <f t="shared" ref="P84" si="258">(O84*100)/(LARGE(O$2:O$97,1))</f>
        <v>31.079822477596501</v>
      </c>
      <c r="Q84" s="54">
        <v>1.0868299493412883E-2</v>
      </c>
      <c r="R84" s="41">
        <f t="shared" ref="R84" si="259">(Q84*100)/(LARGE(Q$2:Q$97,1))</f>
        <v>10.418400000205017</v>
      </c>
      <c r="S84" s="39">
        <v>0.44854619065145385</v>
      </c>
      <c r="T84" s="41">
        <f t="shared" si="206"/>
        <v>44.985971151960001</v>
      </c>
      <c r="U84" s="43">
        <v>135.28892160471108</v>
      </c>
      <c r="V84" s="41">
        <f t="shared" si="207"/>
        <v>36.767094455920827</v>
      </c>
      <c r="X84" s="38" t="s">
        <v>83</v>
      </c>
      <c r="Y84" s="41">
        <f t="shared" si="208"/>
        <v>51.809113921224736</v>
      </c>
    </row>
    <row r="85" spans="1:25" x14ac:dyDescent="0.25">
      <c r="A85" s="38" t="s">
        <v>84</v>
      </c>
      <c r="B85" s="68">
        <v>3553.8612627643943</v>
      </c>
      <c r="C85" s="41">
        <f t="shared" si="199"/>
        <v>27.555463929298021</v>
      </c>
      <c r="D85" s="51">
        <v>33896</v>
      </c>
      <c r="E85" s="41">
        <f t="shared" si="200"/>
        <v>26.957856478204505</v>
      </c>
      <c r="F85" s="45">
        <v>0.57754689057355957</v>
      </c>
      <c r="G85" s="41">
        <f t="shared" si="200"/>
        <v>78.598048380361789</v>
      </c>
      <c r="H85" s="48">
        <v>0.11766834051132746</v>
      </c>
      <c r="I85" s="41">
        <f t="shared" ref="I85:K85" si="260">(H85*100)/(LARGE(H$2:H$97,1))</f>
        <v>32.0947476829949</v>
      </c>
      <c r="J85" s="48">
        <v>3.7221150838106419E-2</v>
      </c>
      <c r="K85" s="41">
        <f t="shared" si="260"/>
        <v>26.293565456738044</v>
      </c>
      <c r="L85" s="41">
        <f t="shared" si="202"/>
        <v>29.194156569866472</v>
      </c>
      <c r="M85" s="46">
        <v>4.7707820931681119E-2</v>
      </c>
      <c r="N85" s="41">
        <f t="shared" si="203"/>
        <v>23.85391046584056</v>
      </c>
      <c r="O85" s="46">
        <v>7.1490274343927792E-3</v>
      </c>
      <c r="P85" s="41">
        <f t="shared" ref="P85" si="261">(O85*100)/(LARGE(O$2:O$97,1))</f>
        <v>1.9328456050940526</v>
      </c>
      <c r="Q85" s="54">
        <v>1.6642000664471638E-2</v>
      </c>
      <c r="R85" s="41">
        <f t="shared" ref="R85" si="262">(Q85*100)/(LARGE(Q$2:Q$97,1))</f>
        <v>15.953095498631422</v>
      </c>
      <c r="S85" s="39">
        <v>0.26585308196915075</v>
      </c>
      <c r="T85" s="41">
        <f t="shared" si="206"/>
        <v>26.663160506957055</v>
      </c>
      <c r="U85" s="43">
        <v>126.78526682820164</v>
      </c>
      <c r="V85" s="41">
        <f t="shared" si="207"/>
        <v>39.233111890045272</v>
      </c>
      <c r="X85" s="38" t="s">
        <v>84</v>
      </c>
      <c r="Y85" s="41">
        <f t="shared" si="208"/>
        <v>27.521900672427179</v>
      </c>
    </row>
    <row r="86" spans="1:25" x14ac:dyDescent="0.25">
      <c r="A86" s="38" t="s">
        <v>85</v>
      </c>
      <c r="B86" s="68">
        <v>5382.7605240986568</v>
      </c>
      <c r="C86" s="41">
        <f t="shared" si="199"/>
        <v>41.736143449357584</v>
      </c>
      <c r="D86" s="51">
        <v>59791</v>
      </c>
      <c r="E86" s="41">
        <f t="shared" si="200"/>
        <v>47.552430867604606</v>
      </c>
      <c r="F86" s="45">
        <v>0.62090864680019831</v>
      </c>
      <c r="G86" s="41">
        <f t="shared" si="200"/>
        <v>84.499126664021475</v>
      </c>
      <c r="H86" s="48">
        <v>0.22317178190217468</v>
      </c>
      <c r="I86" s="41">
        <f t="shared" ref="I86:K86" si="263">(H86*100)/(LARGE(H$2:H$97,1))</f>
        <v>60.871445955551188</v>
      </c>
      <c r="J86" s="48">
        <v>9.2118571420042872E-2</v>
      </c>
      <c r="K86" s="41">
        <f t="shared" si="263"/>
        <v>65.073906444997988</v>
      </c>
      <c r="L86" s="41">
        <f t="shared" si="202"/>
        <v>62.972676200274591</v>
      </c>
      <c r="M86" s="46">
        <v>6.8387860063179748E-2</v>
      </c>
      <c r="N86" s="41">
        <f t="shared" si="203"/>
        <v>34.193930031589872</v>
      </c>
      <c r="O86" s="46">
        <v>0.36987058953655572</v>
      </c>
      <c r="P86" s="41">
        <f t="shared" ref="P86" si="264">(O86*100)/(LARGE(O$2:O$97,1))</f>
        <v>100</v>
      </c>
      <c r="Q86" s="54">
        <v>2.3204689789937598E-3</v>
      </c>
      <c r="R86" s="41">
        <f t="shared" ref="R86" si="265">(Q86*100)/(LARGE(Q$2:Q$97,1))</f>
        <v>2.2244118342411139</v>
      </c>
      <c r="S86" s="39">
        <v>3.5013975256213033E-2</v>
      </c>
      <c r="T86" s="41">
        <f t="shared" si="206"/>
        <v>3.5116510041112203</v>
      </c>
      <c r="U86" s="43">
        <v>185.39808896496436</v>
      </c>
      <c r="V86" s="41">
        <f t="shared" si="207"/>
        <v>26.82972940686609</v>
      </c>
      <c r="X86" s="38" t="s">
        <v>85</v>
      </c>
      <c r="Y86" s="41">
        <f t="shared" si="208"/>
        <v>52.455454321551308</v>
      </c>
    </row>
    <row r="87" spans="1:25" x14ac:dyDescent="0.25">
      <c r="A87" s="38" t="s">
        <v>86</v>
      </c>
      <c r="B87" s="68">
        <v>5094.5020790457374</v>
      </c>
      <c r="C87" s="41">
        <f t="shared" si="199"/>
        <v>39.501082877861705</v>
      </c>
      <c r="D87" s="51">
        <v>50078</v>
      </c>
      <c r="E87" s="41">
        <f t="shared" si="200"/>
        <v>39.827576608317358</v>
      </c>
      <c r="F87" s="45">
        <v>0.70089858793324655</v>
      </c>
      <c r="G87" s="41">
        <f t="shared" si="200"/>
        <v>95.384915100825211</v>
      </c>
      <c r="H87" s="48">
        <v>0.30815610002779953</v>
      </c>
      <c r="I87" s="41">
        <f t="shared" ref="I87:K87" si="266">(H87*100)/(LARGE(H$2:H$97,1))</f>
        <v>84.051429929156456</v>
      </c>
      <c r="J87" s="48">
        <v>0.12692593725090578</v>
      </c>
      <c r="K87" s="41">
        <f t="shared" si="266"/>
        <v>89.662338861586349</v>
      </c>
      <c r="L87" s="41">
        <f t="shared" si="202"/>
        <v>86.856884395371395</v>
      </c>
      <c r="M87" s="46">
        <v>5.889443182657142E-2</v>
      </c>
      <c r="N87" s="41">
        <f t="shared" si="203"/>
        <v>29.447215913285707</v>
      </c>
      <c r="O87" s="46">
        <v>6.7824855226430031E-2</v>
      </c>
      <c r="P87" s="41">
        <f t="shared" ref="P87" si="267">(O87*100)/(LARGE(O$2:O$97,1))</f>
        <v>18.337455625064411</v>
      </c>
      <c r="Q87" s="54">
        <v>3.2709644618275093E-3</v>
      </c>
      <c r="R87" s="41">
        <f t="shared" ref="R87" si="268">(Q87*100)/(LARGE(Q$2:Q$97,1))</f>
        <v>3.1355610112169465</v>
      </c>
      <c r="S87" s="39">
        <v>0.73997591543642116</v>
      </c>
      <c r="T87" s="41">
        <f t="shared" si="206"/>
        <v>74.214285794336703</v>
      </c>
      <c r="U87" s="43">
        <v>111.38432719325633</v>
      </c>
      <c r="V87" s="41">
        <f t="shared" si="207"/>
        <v>44.657813938667282</v>
      </c>
      <c r="X87" s="38" t="s">
        <v>86</v>
      </c>
      <c r="Y87" s="41">
        <f t="shared" si="208"/>
        <v>51.95116797339616</v>
      </c>
    </row>
    <row r="88" spans="1:25" x14ac:dyDescent="0.25">
      <c r="A88" s="38" t="s">
        <v>87</v>
      </c>
      <c r="B88" s="68">
        <v>4246.3274430487545</v>
      </c>
      <c r="C88" s="41">
        <f t="shared" si="199"/>
        <v>32.924617489964035</v>
      </c>
      <c r="D88" s="51">
        <v>32297</v>
      </c>
      <c r="E88" s="41">
        <f t="shared" si="200"/>
        <v>25.686154433460317</v>
      </c>
      <c r="F88" s="45">
        <v>0.62040549378678955</v>
      </c>
      <c r="G88" s="41">
        <f t="shared" si="200"/>
        <v>84.430652838716384</v>
      </c>
      <c r="H88" s="48">
        <v>0.18788201092202064</v>
      </c>
      <c r="I88" s="41">
        <f t="shared" ref="I88:K88" si="269">(H88*100)/(LARGE(H$2:H$97,1))</f>
        <v>51.245948642706132</v>
      </c>
      <c r="J88" s="48">
        <v>6.544268735197066E-2</v>
      </c>
      <c r="K88" s="41">
        <f t="shared" si="269"/>
        <v>46.229671700323571</v>
      </c>
      <c r="L88" s="41">
        <f t="shared" si="202"/>
        <v>48.737810171514852</v>
      </c>
      <c r="M88" s="46">
        <v>4.6859485969966653E-3</v>
      </c>
      <c r="N88" s="41">
        <f t="shared" si="203"/>
        <v>2.3429742984983326</v>
      </c>
      <c r="O88" s="46">
        <v>9.1870123332494329E-3</v>
      </c>
      <c r="P88" s="41">
        <f t="shared" ref="P88" si="270">(O88*100)/(LARGE(O$2:O$97,1))</f>
        <v>2.4838450509840944</v>
      </c>
      <c r="Q88" s="54">
        <v>7.5212557226940506E-3</v>
      </c>
      <c r="R88" s="41">
        <f t="shared" ref="R88" si="271">(Q88*100)/(LARGE(Q$2:Q$97,1))</f>
        <v>7.209909026738746</v>
      </c>
      <c r="S88" s="39">
        <v>0.22148518556315269</v>
      </c>
      <c r="T88" s="41">
        <f t="shared" si="206"/>
        <v>22.213378189344347</v>
      </c>
      <c r="U88" s="43">
        <v>150.83753444229004</v>
      </c>
      <c r="V88" s="41">
        <f t="shared" si="207"/>
        <v>32.977074160431769</v>
      </c>
      <c r="X88" s="38" t="s">
        <v>87</v>
      </c>
      <c r="Y88" s="41">
        <f t="shared" si="208"/>
        <v>29.913823421138883</v>
      </c>
    </row>
    <row r="89" spans="1:25" x14ac:dyDescent="0.25">
      <c r="A89" s="38" t="s">
        <v>88</v>
      </c>
      <c r="B89" s="68">
        <v>2632.3486803073993</v>
      </c>
      <c r="C89" s="41">
        <f t="shared" si="199"/>
        <v>20.410360378875204</v>
      </c>
      <c r="D89" s="51">
        <v>19428</v>
      </c>
      <c r="E89" s="41">
        <f t="shared" si="200"/>
        <v>15.451299140268974</v>
      </c>
      <c r="F89" s="45">
        <v>0.59480970797601274</v>
      </c>
      <c r="G89" s="41">
        <f t="shared" si="200"/>
        <v>80.94733599583472</v>
      </c>
      <c r="H89" s="48">
        <v>0.16133903941633071</v>
      </c>
      <c r="I89" s="41">
        <f t="shared" ref="I89:K89" si="272">(H89*100)/(LARGE(H$2:H$97,1))</f>
        <v>44.006193501007388</v>
      </c>
      <c r="J89" s="48">
        <v>6.1515721546612841E-2</v>
      </c>
      <c r="K89" s="41">
        <f t="shared" si="272"/>
        <v>43.455605608206987</v>
      </c>
      <c r="L89" s="41">
        <f t="shared" si="202"/>
        <v>43.730899554607191</v>
      </c>
      <c r="M89" s="46">
        <v>1.0537533846046864E-2</v>
      </c>
      <c r="N89" s="41">
        <f t="shared" si="203"/>
        <v>5.2687669230234322</v>
      </c>
      <c r="O89" s="46">
        <v>2.1410114433370247E-2</v>
      </c>
      <c r="P89" s="41">
        <f t="shared" ref="P89" si="273">(O89*100)/(LARGE(O$2:O$97,1))</f>
        <v>5.7885420033522843</v>
      </c>
      <c r="Q89" s="54">
        <v>4.6899090331996443E-3</v>
      </c>
      <c r="R89" s="41">
        <f t="shared" ref="R89" si="274">(Q89*100)/(LARGE(Q$2:Q$97,1))</f>
        <v>4.4957675579388328</v>
      </c>
      <c r="S89" s="39">
        <v>0.25127075567604201</v>
      </c>
      <c r="T89" s="41">
        <f t="shared" si="206"/>
        <v>25.200657595055151</v>
      </c>
      <c r="U89" s="43">
        <v>125.12052411611883</v>
      </c>
      <c r="V89" s="41">
        <f t="shared" si="207"/>
        <v>39.75511287711489</v>
      </c>
      <c r="X89" s="38" t="s">
        <v>88</v>
      </c>
      <c r="Y89" s="41">
        <f t="shared" si="208"/>
        <v>27.858256928219777</v>
      </c>
    </row>
    <row r="90" spans="1:25" x14ac:dyDescent="0.25">
      <c r="A90" s="38" t="s">
        <v>89</v>
      </c>
      <c r="B90" s="68">
        <v>5732.9801581997808</v>
      </c>
      <c r="C90" s="41">
        <f t="shared" si="199"/>
        <v>44.451630572031249</v>
      </c>
      <c r="D90" s="51">
        <v>48821</v>
      </c>
      <c r="E90" s="41">
        <f t="shared" si="200"/>
        <v>38.827870873330845</v>
      </c>
      <c r="F90" s="45">
        <v>0.69924469488071039</v>
      </c>
      <c r="G90" s="41">
        <f t="shared" si="200"/>
        <v>95.159837677189387</v>
      </c>
      <c r="H90" s="48">
        <v>0.29970304313204449</v>
      </c>
      <c r="I90" s="41">
        <f t="shared" ref="I90:K90" si="275">(H90*100)/(LARGE(H$2:H$97,1))</f>
        <v>81.7458078132982</v>
      </c>
      <c r="J90" s="48">
        <v>0.11406789800745318</v>
      </c>
      <c r="K90" s="41">
        <f t="shared" si="275"/>
        <v>80.579231840969911</v>
      </c>
      <c r="L90" s="41">
        <f t="shared" si="202"/>
        <v>81.162519827134048</v>
      </c>
      <c r="M90" s="46">
        <v>5.6824214972616235E-2</v>
      </c>
      <c r="N90" s="41">
        <f t="shared" si="203"/>
        <v>28.412107486308116</v>
      </c>
      <c r="O90" s="46">
        <v>5.0336577627234917E-2</v>
      </c>
      <c r="P90" s="41">
        <f t="shared" ref="P90" si="276">(O90*100)/(LARGE(O$2:O$97,1))</f>
        <v>13.609240380616951</v>
      </c>
      <c r="Q90" s="54">
        <v>1.0790073132713172E-3</v>
      </c>
      <c r="R90" s="41">
        <f t="shared" ref="R90" si="277">(Q90*100)/(LARGE(Q$2:Q$97,1))</f>
        <v>1.0343411864588783</v>
      </c>
      <c r="S90" s="39">
        <v>0.67279960218796619</v>
      </c>
      <c r="T90" s="41">
        <f t="shared" si="206"/>
        <v>67.476982584825592</v>
      </c>
      <c r="U90" s="43">
        <v>117.4810210508868</v>
      </c>
      <c r="V90" s="41">
        <f t="shared" si="207"/>
        <v>42.340290499565185</v>
      </c>
      <c r="X90" s="38" t="s">
        <v>89</v>
      </c>
      <c r="Y90" s="41">
        <f t="shared" si="208"/>
        <v>49.034091760195444</v>
      </c>
    </row>
    <row r="91" spans="1:25" x14ac:dyDescent="0.25">
      <c r="A91" s="38" t="s">
        <v>90</v>
      </c>
      <c r="B91" s="68">
        <v>2301.1363636363649</v>
      </c>
      <c r="C91" s="41">
        <f t="shared" si="199"/>
        <v>17.842249704270913</v>
      </c>
      <c r="D91" s="51">
        <v>16757</v>
      </c>
      <c r="E91" s="41">
        <f t="shared" si="200"/>
        <v>13.327023867278525</v>
      </c>
      <c r="F91" s="45">
        <v>0.47430830039526456</v>
      </c>
      <c r="G91" s="41">
        <f t="shared" si="200"/>
        <v>64.548363691564234</v>
      </c>
      <c r="H91" s="48">
        <v>9.1404877055373604E-2</v>
      </c>
      <c r="I91" s="41">
        <f t="shared" ref="I91:K91" si="278">(H91*100)/(LARGE(H$2:H$97,1))</f>
        <v>24.931230043182072</v>
      </c>
      <c r="J91" s="48">
        <v>2.5387762251155126E-2</v>
      </c>
      <c r="K91" s="41">
        <f t="shared" si="278"/>
        <v>17.934286649391801</v>
      </c>
      <c r="L91" s="41">
        <f t="shared" si="202"/>
        <v>21.432758346286938</v>
      </c>
      <c r="M91" s="46">
        <v>1.0034545267161625E-2</v>
      </c>
      <c r="N91" s="41">
        <f t="shared" si="203"/>
        <v>5.017272633580812</v>
      </c>
      <c r="O91" s="46">
        <v>4.7328724072910118E-2</v>
      </c>
      <c r="P91" s="41">
        <f t="shared" ref="P91" si="279">(O91*100)/(LARGE(O$2:O$97,1))</f>
        <v>12.796022558109462</v>
      </c>
      <c r="Q91" s="54">
        <v>0.1043183165668338</v>
      </c>
      <c r="R91" s="41">
        <f t="shared" ref="R91" si="280">(Q91*100)/(LARGE(Q$2:Q$97,1))</f>
        <v>100.00000000000001</v>
      </c>
      <c r="S91" s="39">
        <v>4.6594264551323754E-2</v>
      </c>
      <c r="T91" s="41">
        <f t="shared" si="206"/>
        <v>4.6730711009012307</v>
      </c>
      <c r="U91" s="43">
        <v>151.29978479555578</v>
      </c>
      <c r="V91" s="41">
        <f t="shared" si="207"/>
        <v>32.876322766760403</v>
      </c>
      <c r="X91" s="38" t="s">
        <v>90</v>
      </c>
      <c r="Y91" s="41">
        <f t="shared" si="208"/>
        <v>27.34788532661965</v>
      </c>
    </row>
    <row r="92" spans="1:25" x14ac:dyDescent="0.25">
      <c r="A92" s="38" t="s">
        <v>91</v>
      </c>
      <c r="B92" s="68">
        <v>3167.9515278706281</v>
      </c>
      <c r="C92" s="41">
        <f t="shared" si="199"/>
        <v>24.563247578241462</v>
      </c>
      <c r="D92" s="51">
        <v>38095</v>
      </c>
      <c r="E92" s="41">
        <f t="shared" si="200"/>
        <v>30.297366725784773</v>
      </c>
      <c r="F92" s="45">
        <v>0.62865086497416378</v>
      </c>
      <c r="G92" s="41">
        <f t="shared" si="200"/>
        <v>85.552761007034434</v>
      </c>
      <c r="H92" s="48">
        <v>0.27579099612673857</v>
      </c>
      <c r="I92" s="41">
        <f t="shared" ref="I92:K92" si="281">(H92*100)/(LARGE(H$2:H$97,1))</f>
        <v>75.223653154838232</v>
      </c>
      <c r="J92" s="48">
        <v>9.7792769913937899E-2</v>
      </c>
      <c r="K92" s="41">
        <f t="shared" si="281"/>
        <v>69.08224326839921</v>
      </c>
      <c r="L92" s="41">
        <f t="shared" si="202"/>
        <v>72.152948211618721</v>
      </c>
      <c r="M92" s="46">
        <v>2.8139054506418459E-2</v>
      </c>
      <c r="N92" s="41">
        <f t="shared" si="203"/>
        <v>14.069527253209229</v>
      </c>
      <c r="O92" s="46">
        <v>0.13413585554600171</v>
      </c>
      <c r="P92" s="41">
        <f t="shared" ref="P92" si="282">(O92*100)/(LARGE(O$2:O$97,1))</f>
        <v>36.265618121752432</v>
      </c>
      <c r="Q92" s="54">
        <v>1.1321454258975551E-2</v>
      </c>
      <c r="R92" s="41">
        <f t="shared" ref="R92" si="283">(Q92*100)/(LARGE(Q$2:Q$97,1))</f>
        <v>10.852796164250039</v>
      </c>
      <c r="S92" s="39">
        <v>0.24414089909716052</v>
      </c>
      <c r="T92" s="41">
        <f t="shared" si="206"/>
        <v>24.485584032822157</v>
      </c>
      <c r="U92" s="43">
        <v>130.60377976329701</v>
      </c>
      <c r="V92" s="41">
        <f t="shared" si="207"/>
        <v>38.086038309880152</v>
      </c>
      <c r="X92" s="38" t="s">
        <v>91</v>
      </c>
      <c r="Y92" s="41">
        <f t="shared" si="208"/>
        <v>43.074783495798606</v>
      </c>
    </row>
    <row r="93" spans="1:25" x14ac:dyDescent="0.25">
      <c r="A93" s="38" t="s">
        <v>92</v>
      </c>
      <c r="B93" s="68">
        <v>6489.3592114812845</v>
      </c>
      <c r="C93" s="41">
        <f t="shared" si="199"/>
        <v>50.316343395221956</v>
      </c>
      <c r="D93" s="51">
        <v>56230</v>
      </c>
      <c r="E93" s="41">
        <f t="shared" si="200"/>
        <v>44.720328940566418</v>
      </c>
      <c r="F93" s="45">
        <v>0.41810236079743601</v>
      </c>
      <c r="G93" s="41">
        <f t="shared" si="200"/>
        <v>56.899327341655678</v>
      </c>
      <c r="H93" s="48">
        <v>3.8683738820031933E-2</v>
      </c>
      <c r="I93" s="41">
        <f t="shared" ref="I93:K93" si="284">(H93*100)/(LARGE(H$2:H$97,1))</f>
        <v>10.551222456853473</v>
      </c>
      <c r="J93" s="48">
        <v>1.0851035545445841E-2</v>
      </c>
      <c r="K93" s="41">
        <f t="shared" si="284"/>
        <v>7.6653302480769385</v>
      </c>
      <c r="L93" s="41">
        <f t="shared" si="202"/>
        <v>9.1082763524652055</v>
      </c>
      <c r="M93" s="46">
        <v>1.0598056960396298E-3</v>
      </c>
      <c r="N93" s="41">
        <f t="shared" si="203"/>
        <v>0.52990284801981491</v>
      </c>
      <c r="O93" s="46">
        <v>8.5914701564227588E-3</v>
      </c>
      <c r="P93" s="41">
        <f t="shared" ref="P93" si="285">(O93*100)/(LARGE(O$2:O$97,1))</f>
        <v>2.3228313900782944</v>
      </c>
      <c r="Q93" s="54">
        <v>2.2479088685035765E-2</v>
      </c>
      <c r="R93" s="41">
        <f t="shared" ref="R93" si="286">(Q93*100)/(LARGE(Q$2:Q$97,1))</f>
        <v>21.548553911559768</v>
      </c>
      <c r="S93" s="39">
        <v>3.293196948409207E-2</v>
      </c>
      <c r="T93" s="41">
        <f t="shared" si="206"/>
        <v>3.3028407331627201</v>
      </c>
      <c r="U93" s="43">
        <v>138.49520070380925</v>
      </c>
      <c r="V93" s="41">
        <f t="shared" si="207"/>
        <v>35.915905635734184</v>
      </c>
      <c r="X93" s="38" t="s">
        <v>92</v>
      </c>
      <c r="Y93" s="41">
        <f t="shared" si="208"/>
        <v>20.433641220289395</v>
      </c>
    </row>
    <row r="94" spans="1:25" x14ac:dyDescent="0.25">
      <c r="A94" s="38" t="s">
        <v>93</v>
      </c>
      <c r="B94" s="68">
        <v>3984.549317725679</v>
      </c>
      <c r="C94" s="41">
        <f t="shared" si="199"/>
        <v>30.894876552860527</v>
      </c>
      <c r="D94" s="51">
        <v>36088</v>
      </c>
      <c r="E94" s="41">
        <f t="shared" si="200"/>
        <v>28.701177855364769</v>
      </c>
      <c r="F94" s="45">
        <v>0.61852158976485416</v>
      </c>
      <c r="G94" s="41">
        <f t="shared" si="200"/>
        <v>84.174273344900755</v>
      </c>
      <c r="H94" s="48">
        <v>0.18880917660999558</v>
      </c>
      <c r="I94" s="41">
        <f t="shared" ref="I94:K94" si="287">(H94*100)/(LARGE(H$2:H$97,1))</f>
        <v>51.498838661266568</v>
      </c>
      <c r="J94" s="48">
        <v>6.6070264828690578E-2</v>
      </c>
      <c r="K94" s="41">
        <f t="shared" si="287"/>
        <v>46.673001610650147</v>
      </c>
      <c r="L94" s="41">
        <f t="shared" si="202"/>
        <v>49.085920135958361</v>
      </c>
      <c r="M94" s="46">
        <v>3.6811642581323603E-3</v>
      </c>
      <c r="N94" s="41">
        <f t="shared" si="203"/>
        <v>1.8405821290661801</v>
      </c>
      <c r="O94" s="46">
        <v>6.3643820892144935E-3</v>
      </c>
      <c r="P94" s="41">
        <f t="shared" ref="P94" si="288">(O94*100)/(LARGE(O$2:O$97,1))</f>
        <v>1.7207050977448632</v>
      </c>
      <c r="Q94" s="54">
        <v>9.6180974665256592E-3</v>
      </c>
      <c r="R94" s="41">
        <f t="shared" ref="R94" si="289">(Q94*100)/(LARGE(Q$2:Q$97,1))</f>
        <v>9.2199508035231919</v>
      </c>
      <c r="S94" s="39">
        <v>0.26860962968527008</v>
      </c>
      <c r="T94" s="41">
        <f t="shared" si="206"/>
        <v>26.9396225048981</v>
      </c>
      <c r="U94" s="43">
        <v>126.48982197851724</v>
      </c>
      <c r="V94" s="41">
        <f t="shared" si="207"/>
        <v>39.324749467391015</v>
      </c>
      <c r="X94" s="38" t="s">
        <v>93</v>
      </c>
      <c r="Y94" s="41">
        <f t="shared" si="208"/>
        <v>30.982866938447454</v>
      </c>
    </row>
    <row r="95" spans="1:25" x14ac:dyDescent="0.25">
      <c r="A95" s="38" t="s">
        <v>94</v>
      </c>
      <c r="B95" s="68">
        <v>5088.3593660928045</v>
      </c>
      <c r="C95" s="41">
        <f t="shared" si="199"/>
        <v>39.453454314817883</v>
      </c>
      <c r="D95" s="51">
        <v>40349</v>
      </c>
      <c r="E95" s="41">
        <f t="shared" si="200"/>
        <v>32.089997375474205</v>
      </c>
      <c r="F95" s="45">
        <v>0.64251582397237184</v>
      </c>
      <c r="G95" s="41">
        <f t="shared" si="200"/>
        <v>87.439635884069361</v>
      </c>
      <c r="H95" s="48">
        <v>0.26352287069964825</v>
      </c>
      <c r="I95" s="41">
        <f t="shared" ref="I95:K95" si="290">(H95*100)/(LARGE(H$2:H$97,1))</f>
        <v>71.877448148336128</v>
      </c>
      <c r="J95" s="48">
        <v>8.842693047176664E-2</v>
      </c>
      <c r="K95" s="41">
        <f t="shared" si="290"/>
        <v>62.466077274468937</v>
      </c>
      <c r="L95" s="41">
        <f t="shared" si="202"/>
        <v>67.171762711402536</v>
      </c>
      <c r="M95" s="46">
        <v>5.1102042448276618E-2</v>
      </c>
      <c r="N95" s="41">
        <f t="shared" si="203"/>
        <v>25.551021224138307</v>
      </c>
      <c r="O95" s="46">
        <v>3.002119436479242E-2</v>
      </c>
      <c r="P95" s="41">
        <f t="shared" ref="P95" si="291">(O95*100)/(LARGE(O$2:O$97,1))</f>
        <v>8.1166751869643612</v>
      </c>
      <c r="Q95" s="54">
        <v>1.8429371857251863E-3</v>
      </c>
      <c r="R95" s="41">
        <f t="shared" ref="R95" si="292">(Q95*100)/(LARGE(Q$2:Q$97,1))</f>
        <v>1.7666477435383734</v>
      </c>
      <c r="S95" s="39">
        <v>0.45783178570063815</v>
      </c>
      <c r="T95" s="41">
        <f t="shared" si="206"/>
        <v>45.91724984681349</v>
      </c>
      <c r="U95" s="43">
        <v>117.99927395009362</v>
      </c>
      <c r="V95" s="41">
        <f t="shared" si="207"/>
        <v>42.154331912108624</v>
      </c>
      <c r="X95" s="38" t="s">
        <v>94</v>
      </c>
      <c r="Y95" s="41">
        <f t="shared" si="208"/>
        <v>41.010081400758047</v>
      </c>
    </row>
    <row r="96" spans="1:25" x14ac:dyDescent="0.25">
      <c r="A96" s="38" t="s">
        <v>95</v>
      </c>
      <c r="B96" s="68">
        <v>3825.5970172570001</v>
      </c>
      <c r="C96" s="41">
        <f t="shared" si="199"/>
        <v>29.662413027079385</v>
      </c>
      <c r="D96" s="51">
        <v>37260</v>
      </c>
      <c r="E96" s="41">
        <f t="shared" si="200"/>
        <v>29.633282168335494</v>
      </c>
      <c r="F96" s="45">
        <v>0.5775044332479542</v>
      </c>
      <c r="G96" s="41">
        <f t="shared" si="200"/>
        <v>78.592270385559118</v>
      </c>
      <c r="H96" s="48">
        <v>0.15065532941630841</v>
      </c>
      <c r="I96" s="41">
        <f t="shared" ref="I96:K96" si="293">(H96*100)/(LARGE(H$2:H$97,1))</f>
        <v>41.092147332947448</v>
      </c>
      <c r="J96" s="48">
        <v>5.080329933686295E-2</v>
      </c>
      <c r="K96" s="41">
        <f t="shared" si="293"/>
        <v>35.888193848227061</v>
      </c>
      <c r="L96" s="41">
        <f t="shared" si="202"/>
        <v>38.490170590587255</v>
      </c>
      <c r="M96" s="46">
        <v>1.9521010244723681E-2</v>
      </c>
      <c r="N96" s="41">
        <f t="shared" si="203"/>
        <v>9.76050512236184</v>
      </c>
      <c r="O96" s="46">
        <v>5.36149027546024E-2</v>
      </c>
      <c r="P96" s="41">
        <f t="shared" ref="P96" si="294">(O96*100)/(LARGE(O$2:O$97,1))</f>
        <v>14.495584204675845</v>
      </c>
      <c r="Q96" s="54">
        <v>2.3052889351760718E-2</v>
      </c>
      <c r="R96" s="41">
        <f t="shared" ref="R96" si="295">(Q96*100)/(LARGE(Q$2:Q$97,1))</f>
        <v>22.098601770467972</v>
      </c>
      <c r="S96" s="39">
        <v>0.18701335606706451</v>
      </c>
      <c r="T96" s="41">
        <f t="shared" si="206"/>
        <v>18.75610052299286</v>
      </c>
      <c r="U96" s="43">
        <v>126.97945439045183</v>
      </c>
      <c r="V96" s="41">
        <f t="shared" si="207"/>
        <v>39.173113346233684</v>
      </c>
      <c r="X96" s="38" t="s">
        <v>95</v>
      </c>
      <c r="Y96" s="41">
        <f t="shared" si="208"/>
        <v>31.011497210345315</v>
      </c>
    </row>
    <row r="97" spans="1:25" x14ac:dyDescent="0.25">
      <c r="A97" s="38" t="s">
        <v>96</v>
      </c>
      <c r="B97" s="68">
        <v>3984.5585101638349</v>
      </c>
      <c r="C97" s="41">
        <f t="shared" si="199"/>
        <v>30.894947827983358</v>
      </c>
      <c r="D97" s="51">
        <v>41708</v>
      </c>
      <c r="E97" s="41">
        <f t="shared" si="200"/>
        <v>33.17082481687968</v>
      </c>
      <c r="F97" s="45">
        <v>0.61324221890432984</v>
      </c>
      <c r="G97" s="41">
        <f t="shared" si="200"/>
        <v>83.455806579542056</v>
      </c>
      <c r="H97" s="48">
        <v>0.1524161495108004</v>
      </c>
      <c r="I97" s="41">
        <f t="shared" ref="I97:K97" si="296">(H97*100)/(LARGE(H$2:H$97,1))</f>
        <v>41.57242160555375</v>
      </c>
      <c r="J97" s="48">
        <v>6.5731422345410601E-2</v>
      </c>
      <c r="K97" s="41">
        <f t="shared" si="296"/>
        <v>46.433638323566491</v>
      </c>
      <c r="L97" s="41">
        <f t="shared" si="202"/>
        <v>44.00302996456012</v>
      </c>
      <c r="M97" s="46">
        <v>0.10549998732486199</v>
      </c>
      <c r="N97" s="41">
        <f t="shared" si="203"/>
        <v>52.749993662430988</v>
      </c>
      <c r="O97" s="46">
        <v>0.24194198227236099</v>
      </c>
      <c r="P97" s="41">
        <f t="shared" ref="P97" si="297">(O97*100)/(LARGE(O$2:O$97,1))</f>
        <v>65.412603520466973</v>
      </c>
      <c r="Q97" s="55">
        <v>7.2115375982705447E-3</v>
      </c>
      <c r="R97" s="41">
        <f t="shared" ref="R97" si="298">(Q97*100)/(LARGE(Q$2:Q$97,1))</f>
        <v>6.9130118617762744</v>
      </c>
      <c r="S97" s="39">
        <v>0.11329014626246267</v>
      </c>
      <c r="T97" s="41">
        <f t="shared" si="206"/>
        <v>11.362190467301778</v>
      </c>
      <c r="U97" s="43">
        <v>145.60205475985626</v>
      </c>
      <c r="V97" s="41">
        <f t="shared" si="207"/>
        <v>34.162845899970804</v>
      </c>
      <c r="X97" s="38" t="s">
        <v>96</v>
      </c>
      <c r="Y97" s="41">
        <f t="shared" si="208"/>
        <v>42.961993170874941</v>
      </c>
    </row>
  </sheetData>
  <conditionalFormatting sqref="Y2:Y97">
    <cfRule type="top10" dxfId="0" priority="1" rank="10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7"/>
  <sheetViews>
    <sheetView topLeftCell="A24" workbookViewId="0">
      <selection activeCell="D103" sqref="D103"/>
    </sheetView>
  </sheetViews>
  <sheetFormatPr defaultRowHeight="15" x14ac:dyDescent="0.25"/>
  <cols>
    <col min="1" max="2" width="22.5703125" bestFit="1" customWidth="1"/>
    <col min="3" max="3" width="13.140625" customWidth="1"/>
    <col min="4" max="4" width="13.7109375" style="22" customWidth="1"/>
    <col min="5" max="5" width="27" customWidth="1"/>
    <col min="6" max="6" width="13.7109375" style="22" customWidth="1"/>
    <col min="7" max="7" width="27" customWidth="1"/>
    <col min="8" max="8" width="13.7109375" style="22" customWidth="1"/>
    <col min="9" max="9" width="17.140625" customWidth="1"/>
    <col min="10" max="10" width="13.7109375" style="22" customWidth="1"/>
    <col min="11" max="11" width="18.28515625" customWidth="1"/>
    <col min="12" max="12" width="13.7109375" style="22" customWidth="1"/>
    <col min="13" max="13" width="21.42578125" style="25" customWidth="1"/>
    <col min="14" max="14" width="13.7109375" style="22" customWidth="1"/>
    <col min="15" max="15" width="9.140625" style="16"/>
    <col min="16" max="16" width="13.7109375" style="22" customWidth="1"/>
    <col min="18" max="18" width="18.7109375" bestFit="1" customWidth="1"/>
    <col min="19" max="19" width="12" bestFit="1" customWidth="1"/>
  </cols>
  <sheetData>
    <row r="1" spans="1:19" ht="60" x14ac:dyDescent="0.25">
      <c r="A1" s="56" t="s">
        <v>129</v>
      </c>
      <c r="B1" s="57" t="s">
        <v>130</v>
      </c>
      <c r="C1" s="61" t="s">
        <v>172</v>
      </c>
      <c r="D1" s="18" t="s">
        <v>173</v>
      </c>
      <c r="E1" s="59" t="s">
        <v>174</v>
      </c>
      <c r="F1" s="18" t="s">
        <v>176</v>
      </c>
      <c r="G1" s="60" t="s">
        <v>175</v>
      </c>
      <c r="H1" s="18" t="s">
        <v>177</v>
      </c>
      <c r="I1" s="63" t="s">
        <v>178</v>
      </c>
      <c r="J1" s="18" t="s">
        <v>180</v>
      </c>
      <c r="K1" s="63" t="s">
        <v>179</v>
      </c>
      <c r="L1" s="18" t="s">
        <v>181</v>
      </c>
      <c r="M1" s="23" t="s">
        <v>187</v>
      </c>
      <c r="N1" s="18" t="s">
        <v>186</v>
      </c>
      <c r="O1" s="17" t="s">
        <v>185</v>
      </c>
      <c r="P1" s="18" t="s">
        <v>188</v>
      </c>
      <c r="R1" s="57" t="s">
        <v>130</v>
      </c>
      <c r="S1" s="18" t="s">
        <v>189</v>
      </c>
    </row>
    <row r="2" spans="1:19" x14ac:dyDescent="0.25">
      <c r="A2" s="51" t="s">
        <v>131</v>
      </c>
      <c r="B2" s="51" t="s">
        <v>1</v>
      </c>
      <c r="C2" s="58">
        <v>1.6046056316506225</v>
      </c>
      <c r="D2" s="41">
        <f>(100*(SMALL(C$2:C$97,1))/C2)</f>
        <v>47.653062955186783</v>
      </c>
      <c r="E2" s="15">
        <v>8.11</v>
      </c>
      <c r="F2" s="41">
        <f>(E2*100)/(LARGE(E$2:E$97,1))</f>
        <v>39.63831867057673</v>
      </c>
      <c r="G2" s="15">
        <v>12.22</v>
      </c>
      <c r="H2" s="41">
        <f>(G2*100)/(LARGE(G$2:G$97,1))</f>
        <v>29.403272377285852</v>
      </c>
      <c r="I2" s="62">
        <v>0.13377877083607659</v>
      </c>
      <c r="J2" s="41">
        <f>(I2*100)/(LARGE(I$2:I$97,1))</f>
        <v>35.619140394857425</v>
      </c>
      <c r="K2" s="62">
        <v>0.49154393640132105</v>
      </c>
      <c r="L2" s="41">
        <f>(K2*100)/(LARGE(K$2:K$97,1))</f>
        <v>55.032645999547377</v>
      </c>
      <c r="M2" s="24">
        <v>0.34572923594591537</v>
      </c>
      <c r="N2" s="41">
        <f>(M2*100)/(LARGE(M$2:M$97,1))</f>
        <v>74.458781663142929</v>
      </c>
      <c r="O2" s="24">
        <v>0.14388881010724791</v>
      </c>
      <c r="P2" s="41">
        <f>(O2*100)/(LARGE(O$2:O$97,1))</f>
        <v>62.375173199038535</v>
      </c>
      <c r="R2" s="51" t="s">
        <v>1</v>
      </c>
      <c r="S2" s="41">
        <f>(D2+(F2*2)+H2+(J2*2)+L2+(N2*2)+P2)/10</f>
        <v>49.389663598821272</v>
      </c>
    </row>
    <row r="3" spans="1:19" x14ac:dyDescent="0.25">
      <c r="A3" s="51" t="s">
        <v>131</v>
      </c>
      <c r="B3" s="51" t="s">
        <v>2</v>
      </c>
      <c r="C3" s="58">
        <v>3.4017350884076065</v>
      </c>
      <c r="D3" s="41">
        <f t="shared" ref="D3:D66" si="0">(100*(SMALL(C$2:C$97,1))/C3)</f>
        <v>22.478050523060652</v>
      </c>
      <c r="E3" s="15">
        <v>6.13</v>
      </c>
      <c r="F3" s="41">
        <f t="shared" ref="F3:H66" si="1">(E3*100)/(LARGE(E$2:E$97,1))</f>
        <v>29.960899315738025</v>
      </c>
      <c r="G3" s="15">
        <v>7.16</v>
      </c>
      <c r="H3" s="41">
        <f t="shared" si="1"/>
        <v>17.228103946102021</v>
      </c>
      <c r="I3" s="62">
        <v>5.6532338031354667E-4</v>
      </c>
      <c r="J3" s="41">
        <f t="shared" ref="J3" si="2">(I3*100)/(LARGE(I$2:I$97,1))</f>
        <v>0.15051964318432323</v>
      </c>
      <c r="K3" s="62">
        <v>0.1625013037774779</v>
      </c>
      <c r="L3" s="41">
        <f t="shared" ref="L3:N3" si="3">(K3*100)/(LARGE(K$2:K$97,1))</f>
        <v>18.193443277366445</v>
      </c>
      <c r="M3" s="24">
        <v>0.38886525576386832</v>
      </c>
      <c r="N3" s="41">
        <f t="shared" si="3"/>
        <v>83.748870980161001</v>
      </c>
      <c r="O3" s="24">
        <v>0.10162625477327084</v>
      </c>
      <c r="P3" s="41">
        <f t="shared" ref="P3" si="4">(O3*100)/(LARGE(O$2:O$97,1))</f>
        <v>44.054539323298506</v>
      </c>
      <c r="R3" s="51" t="s">
        <v>2</v>
      </c>
      <c r="S3" s="41">
        <f t="shared" ref="S3:S66" si="5">(D3+(F3*2)+H3+(J3*2)+L3+(N3*2)+P3)/10</f>
        <v>32.967471694799436</v>
      </c>
    </row>
    <row r="4" spans="1:19" x14ac:dyDescent="0.25">
      <c r="A4" s="51" t="s">
        <v>131</v>
      </c>
      <c r="B4" s="51" t="s">
        <v>3</v>
      </c>
      <c r="C4" s="58">
        <v>0.91988144626963575</v>
      </c>
      <c r="D4" s="41">
        <f t="shared" si="0"/>
        <v>83.124160720251254</v>
      </c>
      <c r="E4" s="15">
        <v>7.32</v>
      </c>
      <c r="F4" s="41">
        <f t="shared" si="1"/>
        <v>35.777126099706742</v>
      </c>
      <c r="G4" s="15">
        <v>22.32</v>
      </c>
      <c r="H4" s="41">
        <f t="shared" si="1"/>
        <v>53.705486044273336</v>
      </c>
      <c r="I4" s="62">
        <v>0.24126934723817678</v>
      </c>
      <c r="J4" s="41">
        <f t="shared" ref="J4" si="6">(I4*100)/(LARGE(I$2:I$97,1))</f>
        <v>64.238942386325931</v>
      </c>
      <c r="K4" s="62">
        <v>0.70524206511746912</v>
      </c>
      <c r="L4" s="41">
        <f t="shared" ref="L4:N4" si="7">(K4*100)/(LARGE(K$2:K$97,1))</f>
        <v>78.958021937456877</v>
      </c>
      <c r="M4" s="24">
        <v>0.46432298276114714</v>
      </c>
      <c r="N4" s="41">
        <f t="shared" si="7"/>
        <v>100</v>
      </c>
      <c r="O4" s="24">
        <v>0.19169018725592774</v>
      </c>
      <c r="P4" s="41">
        <f t="shared" ref="P4" si="8">(O4*100)/(LARGE(O$2:O$97,1))</f>
        <v>83.096862235031736</v>
      </c>
      <c r="R4" s="51" t="s">
        <v>3</v>
      </c>
      <c r="S4" s="41">
        <f t="shared" si="5"/>
        <v>69.891666790907863</v>
      </c>
    </row>
    <row r="5" spans="1:19" x14ac:dyDescent="0.25">
      <c r="A5" s="51" t="s">
        <v>131</v>
      </c>
      <c r="B5" s="51" t="s">
        <v>4</v>
      </c>
      <c r="C5" s="58">
        <v>1.064564516257867</v>
      </c>
      <c r="D5" s="41">
        <f t="shared" si="0"/>
        <v>71.826903879982964</v>
      </c>
      <c r="E5" s="15">
        <v>7.11</v>
      </c>
      <c r="F5" s="41">
        <f t="shared" si="1"/>
        <v>34.750733137829911</v>
      </c>
      <c r="G5" s="15">
        <v>16.25</v>
      </c>
      <c r="H5" s="41">
        <f t="shared" si="1"/>
        <v>39.100096246390756</v>
      </c>
      <c r="I5" s="62">
        <v>0.20955926938472538</v>
      </c>
      <c r="J5" s="41">
        <f t="shared" ref="J5" si="9">(I5*100)/(LARGE(I$2:I$97,1))</f>
        <v>55.7960055291923</v>
      </c>
      <c r="K5" s="62">
        <v>0.64914984377584506</v>
      </c>
      <c r="L5" s="41">
        <f t="shared" ref="L5:N5" si="10">(K5*100)/(LARGE(K$2:K$97,1))</f>
        <v>72.678006801838265</v>
      </c>
      <c r="M5" s="24">
        <v>0.34669565075307984</v>
      </c>
      <c r="N5" s="41">
        <f t="shared" si="10"/>
        <v>74.666915837638797</v>
      </c>
      <c r="O5" s="24">
        <v>0.18537143676542503</v>
      </c>
      <c r="P5" s="41">
        <f t="shared" ref="P5" si="11">(O5*100)/(LARGE(O$2:O$97,1))</f>
        <v>80.357711386867464</v>
      </c>
      <c r="R5" s="51" t="s">
        <v>4</v>
      </c>
      <c r="S5" s="41">
        <f t="shared" si="5"/>
        <v>59.439002732440144</v>
      </c>
    </row>
    <row r="6" spans="1:19" x14ac:dyDescent="0.25">
      <c r="A6" s="51" t="s">
        <v>131</v>
      </c>
      <c r="B6" s="51" t="s">
        <v>5</v>
      </c>
      <c r="C6" s="58">
        <v>1.169531245529563</v>
      </c>
      <c r="D6" s="41">
        <f t="shared" si="0"/>
        <v>65.380359417991741</v>
      </c>
      <c r="E6" s="15">
        <v>5.19</v>
      </c>
      <c r="F6" s="41">
        <f t="shared" si="1"/>
        <v>25.366568914956012</v>
      </c>
      <c r="G6" s="15">
        <v>13.64</v>
      </c>
      <c r="H6" s="41">
        <f t="shared" si="1"/>
        <v>32.820019249278147</v>
      </c>
      <c r="I6" s="62">
        <v>0.11873019694093301</v>
      </c>
      <c r="J6" s="41">
        <f t="shared" ref="J6" si="12">(I6*100)/(LARGE(I$2:I$97,1))</f>
        <v>31.612396552291365</v>
      </c>
      <c r="K6" s="62">
        <v>0.6803916234379549</v>
      </c>
      <c r="L6" s="41">
        <f t="shared" ref="L6:N6" si="13">(K6*100)/(LARGE(K$2:K$97,1))</f>
        <v>76.175797483843581</v>
      </c>
      <c r="M6" s="24">
        <v>0.31715172030174221</v>
      </c>
      <c r="N6" s="41">
        <f t="shared" si="13"/>
        <v>68.304118485749939</v>
      </c>
      <c r="O6" s="24">
        <v>0.13910267022265696</v>
      </c>
      <c r="P6" s="41">
        <f t="shared" ref="P6" si="14">(O6*100)/(LARGE(O$2:O$97,1))</f>
        <v>60.3004023809765</v>
      </c>
      <c r="R6" s="51" t="s">
        <v>5</v>
      </c>
      <c r="S6" s="41">
        <f t="shared" si="5"/>
        <v>48.524274643808461</v>
      </c>
    </row>
    <row r="7" spans="1:19" x14ac:dyDescent="0.25">
      <c r="A7" s="51" t="s">
        <v>131</v>
      </c>
      <c r="B7" s="51" t="s">
        <v>6</v>
      </c>
      <c r="C7" s="58">
        <v>2.596071462367334</v>
      </c>
      <c r="D7" s="41">
        <f t="shared" si="0"/>
        <v>29.453878405014013</v>
      </c>
      <c r="E7" s="15">
        <v>4.08</v>
      </c>
      <c r="F7" s="41">
        <f t="shared" si="1"/>
        <v>19.941348973607038</v>
      </c>
      <c r="G7" s="15">
        <v>6.71</v>
      </c>
      <c r="H7" s="41">
        <f t="shared" si="1"/>
        <v>16.145332050048122</v>
      </c>
      <c r="I7" s="62">
        <v>8.6932375643683349E-2</v>
      </c>
      <c r="J7" s="41">
        <f t="shared" ref="J7" si="15">(I7*100)/(LARGE(I$2:I$97,1))</f>
        <v>23.14609764732424</v>
      </c>
      <c r="K7" s="62">
        <v>0.31946443321649137</v>
      </c>
      <c r="L7" s="41">
        <f t="shared" ref="L7:N7" si="16">(K7*100)/(LARGE(K$2:K$97,1))</f>
        <v>35.766839463756966</v>
      </c>
      <c r="M7" s="24">
        <v>0.37579693304066591</v>
      </c>
      <c r="N7" s="41">
        <f t="shared" si="16"/>
        <v>80.934381237376755</v>
      </c>
      <c r="O7" s="24">
        <v>0.15594897679652597</v>
      </c>
      <c r="P7" s="41">
        <f t="shared" ref="P7" si="17">(O7*100)/(LARGE(O$2:O$97,1))</f>
        <v>67.603202991572772</v>
      </c>
      <c r="R7" s="51" t="s">
        <v>6</v>
      </c>
      <c r="S7" s="41">
        <f t="shared" si="5"/>
        <v>39.701290862700795</v>
      </c>
    </row>
    <row r="8" spans="1:19" x14ac:dyDescent="0.25">
      <c r="A8" s="51" t="s">
        <v>131</v>
      </c>
      <c r="B8" s="51" t="s">
        <v>7</v>
      </c>
      <c r="C8" s="58">
        <v>2.6473488761770456</v>
      </c>
      <c r="D8" s="41">
        <f t="shared" si="0"/>
        <v>28.883376071579278</v>
      </c>
      <c r="E8" s="15">
        <v>4.18</v>
      </c>
      <c r="F8" s="41">
        <f t="shared" si="1"/>
        <v>20.43010752688172</v>
      </c>
      <c r="G8" s="15">
        <v>5.99</v>
      </c>
      <c r="H8" s="41">
        <f t="shared" si="1"/>
        <v>14.412897016361885</v>
      </c>
      <c r="I8" s="62">
        <v>7.5048984091570181E-2</v>
      </c>
      <c r="J8" s="41">
        <f t="shared" ref="J8" si="18">(I8*100)/(LARGE(I$2:I$97,1))</f>
        <v>19.982096442824943</v>
      </c>
      <c r="K8" s="62">
        <v>0.32914732902775007</v>
      </c>
      <c r="L8" s="41">
        <f t="shared" ref="L8:N8" si="19">(K8*100)/(LARGE(K$2:K$97,1))</f>
        <v>36.850924400970868</v>
      </c>
      <c r="M8" s="24">
        <v>0.35746262596592299</v>
      </c>
      <c r="N8" s="41">
        <f t="shared" si="19"/>
        <v>76.985770516943305</v>
      </c>
      <c r="O8" s="24">
        <v>0.10000866269757584</v>
      </c>
      <c r="P8" s="41">
        <f t="shared" ref="P8" si="20">(O8*100)/(LARGE(O$2:O$97,1))</f>
        <v>43.353320195753682</v>
      </c>
      <c r="R8" s="51" t="s">
        <v>7</v>
      </c>
      <c r="S8" s="41">
        <f t="shared" si="5"/>
        <v>35.829646665796567</v>
      </c>
    </row>
    <row r="9" spans="1:19" x14ac:dyDescent="0.25">
      <c r="A9" s="51" t="s">
        <v>131</v>
      </c>
      <c r="B9" s="51" t="s">
        <v>8</v>
      </c>
      <c r="C9" s="58">
        <v>1.3392850183045144</v>
      </c>
      <c r="D9" s="41">
        <f t="shared" si="0"/>
        <v>57.093428313037847</v>
      </c>
      <c r="E9" s="15">
        <v>4.8600000000000003</v>
      </c>
      <c r="F9" s="41">
        <f t="shared" si="1"/>
        <v>23.75366568914956</v>
      </c>
      <c r="G9" s="15">
        <v>9.33</v>
      </c>
      <c r="H9" s="41">
        <f t="shared" si="1"/>
        <v>22.449470644850816</v>
      </c>
      <c r="I9" s="62">
        <v>0.12456916474457652</v>
      </c>
      <c r="J9" s="41">
        <f t="shared" ref="J9" si="21">(I9*100)/(LARGE(I$2:I$97,1))</f>
        <v>33.167045415180631</v>
      </c>
      <c r="K9" s="62">
        <v>0.55418805393015225</v>
      </c>
      <c r="L9" s="41">
        <f t="shared" ref="L9:N9" si="22">(K9*100)/(LARGE(K$2:K$97,1))</f>
        <v>62.046203259876435</v>
      </c>
      <c r="M9" s="24">
        <v>0.33047107330528591</v>
      </c>
      <c r="N9" s="41">
        <f t="shared" si="22"/>
        <v>71.172671949190132</v>
      </c>
      <c r="O9" s="24">
        <v>0.17133865973991305</v>
      </c>
      <c r="P9" s="41">
        <f t="shared" ref="P9" si="23">(O9*100)/(LARGE(O$2:O$97,1))</f>
        <v>74.274563595337369</v>
      </c>
      <c r="R9" s="51" t="s">
        <v>8</v>
      </c>
      <c r="S9" s="41">
        <f t="shared" si="5"/>
        <v>47.205043192014315</v>
      </c>
    </row>
    <row r="10" spans="1:19" x14ac:dyDescent="0.25">
      <c r="A10" s="51" t="s">
        <v>131</v>
      </c>
      <c r="B10" s="51" t="s">
        <v>9</v>
      </c>
      <c r="C10" s="58">
        <v>1.3349708077028666</v>
      </c>
      <c r="D10" s="41">
        <f t="shared" si="0"/>
        <v>57.277936522723991</v>
      </c>
      <c r="E10" s="15">
        <v>15.03</v>
      </c>
      <c r="F10" s="41">
        <f t="shared" si="1"/>
        <v>73.460410557184744</v>
      </c>
      <c r="G10" s="15">
        <v>21.5</v>
      </c>
      <c r="H10" s="41">
        <f t="shared" si="1"/>
        <v>51.732435033686237</v>
      </c>
      <c r="I10" s="62">
        <v>0.14425181230905454</v>
      </c>
      <c r="J10" s="41">
        <f t="shared" ref="J10" si="24">(I10*100)/(LARGE(I$2:I$97,1))</f>
        <v>38.407630169847685</v>
      </c>
      <c r="K10" s="62">
        <v>0.56101174080509453</v>
      </c>
      <c r="L10" s="41">
        <f t="shared" ref="L10:N10" si="25">(K10*100)/(LARGE(K$2:K$97,1))</f>
        <v>62.81017473097166</v>
      </c>
      <c r="M10" s="24">
        <v>0.4006355402889149</v>
      </c>
      <c r="N10" s="41">
        <f t="shared" si="25"/>
        <v>86.283805704919459</v>
      </c>
      <c r="O10" s="24">
        <v>0.17168332981910628</v>
      </c>
      <c r="P10" s="41">
        <f t="shared" ref="P10" si="26">(O10*100)/(LARGE(O$2:O$97,1))</f>
        <v>74.423976575194374</v>
      </c>
      <c r="R10" s="51" t="s">
        <v>9</v>
      </c>
      <c r="S10" s="41">
        <f t="shared" si="5"/>
        <v>64.254821572648012</v>
      </c>
    </row>
    <row r="11" spans="1:19" x14ac:dyDescent="0.25">
      <c r="A11" s="51" t="s">
        <v>131</v>
      </c>
      <c r="B11" s="51" t="s">
        <v>10</v>
      </c>
      <c r="C11" s="58">
        <v>1.149264251865789</v>
      </c>
      <c r="D11" s="41">
        <f t="shared" si="0"/>
        <v>66.533326046779251</v>
      </c>
      <c r="E11" s="15">
        <v>5.44</v>
      </c>
      <c r="F11" s="41">
        <f t="shared" si="1"/>
        <v>26.588465298142715</v>
      </c>
      <c r="G11" s="15">
        <v>10.66</v>
      </c>
      <c r="H11" s="41">
        <f t="shared" si="1"/>
        <v>25.649663137632338</v>
      </c>
      <c r="I11" s="62">
        <v>0.13553141246645711</v>
      </c>
      <c r="J11" s="41">
        <f t="shared" ref="J11" si="27">(I11*100)/(LARGE(I$2:I$97,1))</f>
        <v>36.085788338355798</v>
      </c>
      <c r="K11" s="62">
        <v>0.78927758233142753</v>
      </c>
      <c r="L11" s="41">
        <f t="shared" ref="L11:N11" si="28">(K11*100)/(LARGE(K$2:K$97,1))</f>
        <v>88.366533624291748</v>
      </c>
      <c r="M11" s="24">
        <v>0.40900100736519224</v>
      </c>
      <c r="N11" s="41">
        <f t="shared" si="28"/>
        <v>88.085453994334557</v>
      </c>
      <c r="O11" s="24">
        <v>0.1623813385652316</v>
      </c>
      <c r="P11" s="41">
        <f t="shared" ref="P11" si="29">(O11*100)/(LARGE(O$2:O$97,1))</f>
        <v>70.391603834576742</v>
      </c>
      <c r="R11" s="51" t="s">
        <v>10</v>
      </c>
      <c r="S11" s="41">
        <f t="shared" si="5"/>
        <v>55.246054190494625</v>
      </c>
    </row>
    <row r="12" spans="1:19" x14ac:dyDescent="0.25">
      <c r="A12" s="51" t="s">
        <v>131</v>
      </c>
      <c r="B12" s="51" t="s">
        <v>11</v>
      </c>
      <c r="C12" s="58">
        <v>0.85228926111769476</v>
      </c>
      <c r="D12" s="41">
        <f t="shared" si="0"/>
        <v>89.716457395014871</v>
      </c>
      <c r="E12" s="15">
        <v>11.22</v>
      </c>
      <c r="F12" s="41">
        <f t="shared" si="1"/>
        <v>54.838709677419352</v>
      </c>
      <c r="G12" s="15">
        <v>27.61</v>
      </c>
      <c r="H12" s="41">
        <f t="shared" si="1"/>
        <v>66.434071222329166</v>
      </c>
      <c r="I12" s="62">
        <v>0.31522778653085542</v>
      </c>
      <c r="J12" s="41">
        <f t="shared" ref="J12" si="30">(I12*100)/(LARGE(I$2:I$97,1))</f>
        <v>83.930676852763781</v>
      </c>
      <c r="K12" s="62">
        <v>0.79156610533637495</v>
      </c>
      <c r="L12" s="41">
        <f t="shared" ref="L12:N12" si="31">(K12*100)/(LARGE(K$2:K$97,1))</f>
        <v>88.622753805370863</v>
      </c>
      <c r="M12" s="24">
        <v>0.40733787361568319</v>
      </c>
      <c r="N12" s="41">
        <f t="shared" si="31"/>
        <v>87.727269323048404</v>
      </c>
      <c r="O12" s="24">
        <v>0.20880648232209478</v>
      </c>
      <c r="P12" s="41">
        <f t="shared" ref="P12" si="32">(O12*100)/(LARGE(O$2:O$97,1))</f>
        <v>90.516701682465168</v>
      </c>
      <c r="R12" s="51" t="s">
        <v>11</v>
      </c>
      <c r="S12" s="41">
        <f t="shared" si="5"/>
        <v>78.828329581164311</v>
      </c>
    </row>
    <row r="13" spans="1:19" x14ac:dyDescent="0.25">
      <c r="A13" s="51" t="s">
        <v>131</v>
      </c>
      <c r="B13" s="51" t="s">
        <v>12</v>
      </c>
      <c r="C13" s="58">
        <v>2.4647446707741367</v>
      </c>
      <c r="D13" s="41">
        <f t="shared" si="0"/>
        <v>31.02324313344722</v>
      </c>
      <c r="E13" s="15">
        <v>3.94</v>
      </c>
      <c r="F13" s="41">
        <f t="shared" si="1"/>
        <v>19.257086999022484</v>
      </c>
      <c r="G13" s="15">
        <v>6.38</v>
      </c>
      <c r="H13" s="41">
        <f t="shared" si="1"/>
        <v>15.351299326275264</v>
      </c>
      <c r="I13" s="62">
        <v>4.1984464282396071E-2</v>
      </c>
      <c r="J13" s="41">
        <f t="shared" ref="J13" si="33">(I13*100)/(LARGE(I$2:I$97,1))</f>
        <v>11.178533920826391</v>
      </c>
      <c r="K13" s="62">
        <v>0.27971537130475727</v>
      </c>
      <c r="L13" s="41">
        <f t="shared" ref="L13:N13" si="34">(K13*100)/(LARGE(K$2:K$97,1))</f>
        <v>31.316584072514438</v>
      </c>
      <c r="M13" s="24">
        <v>0.34069815218615013</v>
      </c>
      <c r="N13" s="41">
        <f t="shared" si="34"/>
        <v>73.375250598226145</v>
      </c>
      <c r="O13" s="24">
        <v>0.13601841722314911</v>
      </c>
      <c r="P13" s="41">
        <f t="shared" ref="P13" si="35">(O13*100)/(LARGE(O$2:O$97,1))</f>
        <v>58.963392123607889</v>
      </c>
      <c r="R13" s="51" t="s">
        <v>12</v>
      </c>
      <c r="S13" s="41">
        <f t="shared" si="5"/>
        <v>34.427626169199485</v>
      </c>
    </row>
    <row r="14" spans="1:19" x14ac:dyDescent="0.25">
      <c r="A14" s="51" t="s">
        <v>131</v>
      </c>
      <c r="B14" s="51" t="s">
        <v>13</v>
      </c>
      <c r="C14" s="58">
        <v>1.0765287033218418</v>
      </c>
      <c r="D14" s="41">
        <f t="shared" si="0"/>
        <v>71.028643219032105</v>
      </c>
      <c r="E14" s="15">
        <v>8.93</v>
      </c>
      <c r="F14" s="41">
        <f t="shared" si="1"/>
        <v>43.646138807429125</v>
      </c>
      <c r="G14" s="15">
        <v>20.64</v>
      </c>
      <c r="H14" s="41">
        <f t="shared" si="1"/>
        <v>49.663137632338781</v>
      </c>
      <c r="I14" s="62">
        <v>0.22991281977053651</v>
      </c>
      <c r="J14" s="41">
        <f t="shared" ref="J14" si="36">(I14*100)/(LARGE(I$2:I$97,1))</f>
        <v>61.215220881487241</v>
      </c>
      <c r="K14" s="62">
        <v>0.68321807133017953</v>
      </c>
      <c r="L14" s="41">
        <f t="shared" ref="L14:N14" si="37">(K14*100)/(LARGE(K$2:K$97,1))</f>
        <v>76.492243064329728</v>
      </c>
      <c r="M14" s="24">
        <v>0.37121911430217214</v>
      </c>
      <c r="N14" s="41">
        <f t="shared" si="37"/>
        <v>79.9484686488438</v>
      </c>
      <c r="O14" s="24">
        <v>0.15299309113221016</v>
      </c>
      <c r="P14" s="41">
        <f t="shared" ref="P14" si="38">(O14*100)/(LARGE(O$2:O$97,1))</f>
        <v>66.321839415553001</v>
      </c>
      <c r="R14" s="51" t="s">
        <v>13</v>
      </c>
      <c r="S14" s="41">
        <f t="shared" si="5"/>
        <v>63.312552000677385</v>
      </c>
    </row>
    <row r="15" spans="1:19" x14ac:dyDescent="0.25">
      <c r="A15" s="51" t="s">
        <v>131</v>
      </c>
      <c r="B15" s="51" t="s">
        <v>14</v>
      </c>
      <c r="C15" s="58">
        <v>1.9204593053546408</v>
      </c>
      <c r="D15" s="41">
        <f t="shared" si="0"/>
        <v>39.815669600545952</v>
      </c>
      <c r="E15" s="15">
        <v>4.87</v>
      </c>
      <c r="F15" s="41">
        <f t="shared" si="1"/>
        <v>23.802541544477027</v>
      </c>
      <c r="G15" s="15">
        <v>8.19</v>
      </c>
      <c r="H15" s="41">
        <f t="shared" si="1"/>
        <v>19.706448508180941</v>
      </c>
      <c r="I15" s="62">
        <v>7.9251880237055081E-2</v>
      </c>
      <c r="J15" s="41">
        <f t="shared" ref="J15" si="39">(I15*100)/(LARGE(I$2:I$97,1))</f>
        <v>21.10113459017396</v>
      </c>
      <c r="K15" s="62">
        <v>0.42349356577129671</v>
      </c>
      <c r="L15" s="41">
        <f t="shared" ref="L15:N15" si="40">(K15*100)/(LARGE(K$2:K$97,1))</f>
        <v>47.413811385417326</v>
      </c>
      <c r="M15" s="24">
        <v>0.39599873214141507</v>
      </c>
      <c r="N15" s="41">
        <f t="shared" si="40"/>
        <v>85.28518872500463</v>
      </c>
      <c r="O15" s="24">
        <v>0.15549041795630822</v>
      </c>
      <c r="P15" s="41">
        <f t="shared" ref="P15" si="41">(O15*100)/(LARGE(O$2:O$97,1))</f>
        <v>67.404419729280079</v>
      </c>
      <c r="R15" s="51" t="s">
        <v>14</v>
      </c>
      <c r="S15" s="41">
        <f t="shared" si="5"/>
        <v>43.47180789427356</v>
      </c>
    </row>
    <row r="16" spans="1:19" x14ac:dyDescent="0.25">
      <c r="A16" s="51" t="s">
        <v>131</v>
      </c>
      <c r="B16" s="51" t="s">
        <v>15</v>
      </c>
      <c r="C16" s="58">
        <v>2.8251792955874513</v>
      </c>
      <c r="D16" s="41">
        <f t="shared" si="0"/>
        <v>27.065316988101038</v>
      </c>
      <c r="E16" s="15">
        <v>7.9</v>
      </c>
      <c r="F16" s="41">
        <f t="shared" si="1"/>
        <v>38.6119257086999</v>
      </c>
      <c r="G16" s="15">
        <v>10.36</v>
      </c>
      <c r="H16" s="41">
        <f t="shared" si="1"/>
        <v>24.92781520692974</v>
      </c>
      <c r="I16" s="62">
        <v>4.853764490975767E-2</v>
      </c>
      <c r="J16" s="41">
        <f t="shared" ref="J16" si="42">(I16*100)/(LARGE(I$2:I$97,1))</f>
        <v>12.923344845161074</v>
      </c>
      <c r="K16" s="62">
        <v>0.23566885779471375</v>
      </c>
      <c r="L16" s="41">
        <f t="shared" ref="L16:N16" si="43">(K16*100)/(LARGE(K$2:K$97,1))</f>
        <v>26.385191360686871</v>
      </c>
      <c r="M16" s="24">
        <v>0.40996656671522252</v>
      </c>
      <c r="N16" s="41">
        <f t="shared" si="43"/>
        <v>88.293403931313449</v>
      </c>
      <c r="O16" s="24">
        <v>0.12929977168383042</v>
      </c>
      <c r="P16" s="41">
        <f t="shared" ref="P16" si="44">(O16*100)/(LARGE(O$2:O$97,1))</f>
        <v>56.050888511509129</v>
      </c>
      <c r="R16" s="51" t="s">
        <v>15</v>
      </c>
      <c r="S16" s="41">
        <f t="shared" si="5"/>
        <v>41.408656103757565</v>
      </c>
    </row>
    <row r="17" spans="1:19" x14ac:dyDescent="0.25">
      <c r="A17" s="51" t="s">
        <v>131</v>
      </c>
      <c r="B17" s="51" t="s">
        <v>16</v>
      </c>
      <c r="C17" s="58">
        <v>1.9970175423144516</v>
      </c>
      <c r="D17" s="41">
        <f t="shared" si="0"/>
        <v>38.28928467732721</v>
      </c>
      <c r="E17" s="15">
        <v>5.12</v>
      </c>
      <c r="F17" s="41">
        <f t="shared" si="1"/>
        <v>25.024437927663733</v>
      </c>
      <c r="G17" s="15">
        <v>9.4700000000000006</v>
      </c>
      <c r="H17" s="41">
        <f t="shared" si="1"/>
        <v>22.786333012512031</v>
      </c>
      <c r="I17" s="62">
        <v>0.10085878002354887</v>
      </c>
      <c r="J17" s="41">
        <f t="shared" ref="J17" si="45">(I17*100)/(LARGE(I$2:I$97,1))</f>
        <v>26.854059304482902</v>
      </c>
      <c r="K17" s="62">
        <v>0.33353382616319538</v>
      </c>
      <c r="L17" s="41">
        <f t="shared" ref="L17:N17" si="46">(K17*100)/(LARGE(K$2:K$97,1))</f>
        <v>37.34203114882402</v>
      </c>
      <c r="M17" s="24">
        <v>0.38890144853902964</v>
      </c>
      <c r="N17" s="41">
        <f t="shared" si="46"/>
        <v>83.756665721430565</v>
      </c>
      <c r="O17" s="24">
        <v>0.11775502892069978</v>
      </c>
      <c r="P17" s="41">
        <f t="shared" ref="P17" si="47">(O17*100)/(LARGE(O$2:O$97,1))</f>
        <v>51.046292748628836</v>
      </c>
      <c r="R17" s="51" t="s">
        <v>16</v>
      </c>
      <c r="S17" s="41">
        <f t="shared" si="5"/>
        <v>42.07342674944465</v>
      </c>
    </row>
    <row r="18" spans="1:19" x14ac:dyDescent="0.25">
      <c r="A18" s="51" t="s">
        <v>131</v>
      </c>
      <c r="B18" s="51" t="s">
        <v>17</v>
      </c>
      <c r="C18" s="58">
        <v>1.1677754838546175</v>
      </c>
      <c r="D18" s="41">
        <f t="shared" si="0"/>
        <v>65.478659417390048</v>
      </c>
      <c r="E18" s="15">
        <v>8.48</v>
      </c>
      <c r="F18" s="41">
        <f t="shared" si="1"/>
        <v>41.446725317693058</v>
      </c>
      <c r="G18" s="15">
        <v>20.66</v>
      </c>
      <c r="H18" s="41">
        <f t="shared" si="1"/>
        <v>49.711260827718959</v>
      </c>
      <c r="I18" s="62">
        <v>0.19759907277478594</v>
      </c>
      <c r="J18" s="41">
        <f t="shared" ref="J18" si="48">(I18*100)/(LARGE(I$2:I$97,1))</f>
        <v>52.611554666494989</v>
      </c>
      <c r="K18" s="62">
        <v>0.66080632682026097</v>
      </c>
      <c r="L18" s="41">
        <f t="shared" ref="L18:N18" si="49">(K18*100)/(LARGE(K$2:K$97,1))</f>
        <v>73.983052103952048</v>
      </c>
      <c r="M18" s="24">
        <v>0.39678128492078474</v>
      </c>
      <c r="N18" s="41">
        <f t="shared" si="49"/>
        <v>85.453725025903651</v>
      </c>
      <c r="O18" s="24">
        <v>0.15845099803363741</v>
      </c>
      <c r="P18" s="41">
        <f t="shared" ref="P18" si="50">(O18*100)/(LARGE(O$2:O$97,1))</f>
        <v>68.68781831291831</v>
      </c>
      <c r="R18" s="51" t="s">
        <v>17</v>
      </c>
      <c r="S18" s="41">
        <f t="shared" si="5"/>
        <v>61.688480068216279</v>
      </c>
    </row>
    <row r="19" spans="1:19" x14ac:dyDescent="0.25">
      <c r="A19" s="51" t="s">
        <v>131</v>
      </c>
      <c r="B19" s="51" t="s">
        <v>18</v>
      </c>
      <c r="C19" s="58">
        <v>1.0346809739960865</v>
      </c>
      <c r="D19" s="41">
        <f t="shared" si="0"/>
        <v>73.901400629778649</v>
      </c>
      <c r="E19" s="15">
        <v>8.5500000000000007</v>
      </c>
      <c r="F19" s="41">
        <f t="shared" si="1"/>
        <v>41.788856304985345</v>
      </c>
      <c r="G19" s="15">
        <v>20.09</v>
      </c>
      <c r="H19" s="41">
        <f t="shared" si="1"/>
        <v>48.33974975938402</v>
      </c>
      <c r="I19" s="62">
        <v>0.16775523574945586</v>
      </c>
      <c r="J19" s="41">
        <f t="shared" ref="J19" si="51">(I19*100)/(LARGE(I$2:I$97,1))</f>
        <v>44.665512000061632</v>
      </c>
      <c r="K19" s="62">
        <v>0.74959560406955805</v>
      </c>
      <c r="L19" s="41">
        <f t="shared" ref="L19:N19" si="52">(K19*100)/(LARGE(K$2:K$97,1))</f>
        <v>83.923788834812271</v>
      </c>
      <c r="M19" s="24">
        <v>0.40877985289719232</v>
      </c>
      <c r="N19" s="41">
        <f t="shared" si="52"/>
        <v>88.037824547546293</v>
      </c>
      <c r="O19" s="24">
        <v>0.17649688073507094</v>
      </c>
      <c r="P19" s="41">
        <f t="shared" ref="P19" si="53">(O19*100)/(LARGE(O$2:O$97,1))</f>
        <v>76.510629956106328</v>
      </c>
      <c r="R19" s="51" t="s">
        <v>18</v>
      </c>
      <c r="S19" s="41">
        <f t="shared" si="5"/>
        <v>63.165995488526775</v>
      </c>
    </row>
    <row r="20" spans="1:19" x14ac:dyDescent="0.25">
      <c r="A20" s="51" t="s">
        <v>131</v>
      </c>
      <c r="B20" s="51" t="s">
        <v>19</v>
      </c>
      <c r="C20" s="58">
        <v>1.0501323963301556</v>
      </c>
      <c r="D20" s="41">
        <f t="shared" si="0"/>
        <v>72.814031307395652</v>
      </c>
      <c r="E20" s="15">
        <v>10.06</v>
      </c>
      <c r="F20" s="41">
        <f t="shared" si="1"/>
        <v>49.169110459433035</v>
      </c>
      <c r="G20" s="15">
        <v>24.96</v>
      </c>
      <c r="H20" s="41">
        <f t="shared" si="1"/>
        <v>60.057747834456208</v>
      </c>
      <c r="I20" s="62">
        <v>0.20500199897467519</v>
      </c>
      <c r="J20" s="41">
        <f t="shared" ref="J20" si="54">(I20*100)/(LARGE(I$2:I$97,1))</f>
        <v>54.582613796420212</v>
      </c>
      <c r="K20" s="62">
        <v>0.79515719153635123</v>
      </c>
      <c r="L20" s="41">
        <f t="shared" ref="L20:N20" si="55">(K20*100)/(LARGE(K$2:K$97,1))</f>
        <v>89.024807337032797</v>
      </c>
      <c r="M20" s="24">
        <v>0.34165876851512983</v>
      </c>
      <c r="N20" s="41">
        <f t="shared" si="55"/>
        <v>73.582135969970466</v>
      </c>
      <c r="O20" s="24">
        <v>0.17891517584267946</v>
      </c>
      <c r="P20" s="41">
        <f t="shared" ref="P20" si="56">(O20*100)/(LARGE(O$2:O$97,1))</f>
        <v>77.558950364559479</v>
      </c>
      <c r="R20" s="51" t="s">
        <v>19</v>
      </c>
      <c r="S20" s="41">
        <f t="shared" si="5"/>
        <v>65.412325729509149</v>
      </c>
    </row>
    <row r="21" spans="1:19" x14ac:dyDescent="0.25">
      <c r="A21" s="51" t="s">
        <v>131</v>
      </c>
      <c r="B21" s="51" t="s">
        <v>20</v>
      </c>
      <c r="C21" s="58">
        <v>1.3082037793308841</v>
      </c>
      <c r="D21" s="41">
        <f t="shared" si="0"/>
        <v>58.449894726954639</v>
      </c>
      <c r="E21" s="15">
        <v>6.19</v>
      </c>
      <c r="F21" s="41">
        <f t="shared" si="1"/>
        <v>30.254154447702835</v>
      </c>
      <c r="G21" s="15">
        <v>11.45</v>
      </c>
      <c r="H21" s="41">
        <f t="shared" si="1"/>
        <v>27.55052935514918</v>
      </c>
      <c r="I21" s="62">
        <v>0.1993158668584189</v>
      </c>
      <c r="J21" s="41">
        <f t="shared" ref="J21" si="57">(I21*100)/(LARGE(I$2:I$97,1))</f>
        <v>53.068658055259959</v>
      </c>
      <c r="K21" s="62">
        <v>0.64093453593265126</v>
      </c>
      <c r="L21" s="41">
        <f t="shared" ref="L21:N21" si="58">(K21*100)/(LARGE(K$2:K$97,1))</f>
        <v>71.7582311829551</v>
      </c>
      <c r="M21" s="24">
        <v>0.37514090543424805</v>
      </c>
      <c r="N21" s="41">
        <f t="shared" si="58"/>
        <v>80.793094324866686</v>
      </c>
      <c r="O21" s="24">
        <v>0.13470371682142449</v>
      </c>
      <c r="P21" s="41">
        <f t="shared" ref="P21" si="59">(O21*100)/(LARGE(O$2:O$97,1))</f>
        <v>58.393475219011229</v>
      </c>
      <c r="R21" s="51" t="s">
        <v>20</v>
      </c>
      <c r="S21" s="41">
        <f t="shared" si="5"/>
        <v>54.438394413972915</v>
      </c>
    </row>
    <row r="22" spans="1:19" x14ac:dyDescent="0.25">
      <c r="A22" s="51" t="s">
        <v>131</v>
      </c>
      <c r="B22" s="51" t="s">
        <v>21</v>
      </c>
      <c r="C22" s="58">
        <v>1.4284881374445584</v>
      </c>
      <c r="D22" s="41">
        <f t="shared" si="0"/>
        <v>53.528182124131959</v>
      </c>
      <c r="E22" s="15">
        <v>7.01</v>
      </c>
      <c r="F22" s="41">
        <f t="shared" si="1"/>
        <v>34.261974584555226</v>
      </c>
      <c r="G22" s="15">
        <v>13.41</v>
      </c>
      <c r="H22" s="41">
        <f t="shared" si="1"/>
        <v>32.266602502406158</v>
      </c>
      <c r="I22" s="62">
        <v>0.16277772467999641</v>
      </c>
      <c r="J22" s="41">
        <f t="shared" ref="J22" si="60">(I22*100)/(LARGE(I$2:I$97,1))</f>
        <v>43.340229487059034</v>
      </c>
      <c r="K22" s="62">
        <v>0.5390399045182499</v>
      </c>
      <c r="L22" s="41">
        <f t="shared" ref="L22:N22" si="61">(K22*100)/(LARGE(K$2:K$97,1))</f>
        <v>60.350235346536437</v>
      </c>
      <c r="M22" s="24">
        <v>0.39070891863517176</v>
      </c>
      <c r="N22" s="41">
        <f t="shared" si="61"/>
        <v>84.145935725985098</v>
      </c>
      <c r="O22" s="24">
        <v>0.13062594846429917</v>
      </c>
      <c r="P22" s="41">
        <f t="shared" ref="P22" si="62">(O22*100)/(LARGE(O$2:O$97,1))</f>
        <v>56.625780376363842</v>
      </c>
      <c r="R22" s="51" t="s">
        <v>21</v>
      </c>
      <c r="S22" s="41">
        <f t="shared" si="5"/>
        <v>52.626707994463722</v>
      </c>
    </row>
    <row r="23" spans="1:19" x14ac:dyDescent="0.25">
      <c r="A23" s="51" t="s">
        <v>131</v>
      </c>
      <c r="B23" s="51" t="s">
        <v>22</v>
      </c>
      <c r="C23" s="58">
        <v>0.98234555031494397</v>
      </c>
      <c r="D23" s="41">
        <f t="shared" si="0"/>
        <v>77.838570306324058</v>
      </c>
      <c r="E23" s="15">
        <v>11.31</v>
      </c>
      <c r="F23" s="41">
        <f t="shared" si="1"/>
        <v>55.278592375366564</v>
      </c>
      <c r="G23" s="15">
        <v>24.79</v>
      </c>
      <c r="H23" s="41">
        <f t="shared" si="1"/>
        <v>59.648700673724733</v>
      </c>
      <c r="I23" s="62">
        <v>0.25313714997782755</v>
      </c>
      <c r="J23" s="41">
        <f t="shared" ref="J23" si="63">(I23*100)/(LARGE(I$2:I$97,1))</f>
        <v>67.398793006272712</v>
      </c>
      <c r="K23" s="62">
        <v>0.78624807441661826</v>
      </c>
      <c r="L23" s="41">
        <f t="shared" ref="L23:N23" si="64">(K23*100)/(LARGE(K$2:K$97,1))</f>
        <v>88.027353696960887</v>
      </c>
      <c r="M23" s="24">
        <v>0.34626298223273327</v>
      </c>
      <c r="N23" s="41">
        <f t="shared" si="64"/>
        <v>74.573733174619704</v>
      </c>
      <c r="O23" s="24">
        <v>0.18080464119402251</v>
      </c>
      <c r="P23" s="41">
        <f t="shared" ref="P23" si="65">(O23*100)/(LARGE(O$2:O$97,1))</f>
        <v>78.378025374324039</v>
      </c>
      <c r="R23" s="51" t="s">
        <v>22</v>
      </c>
      <c r="S23" s="41">
        <f t="shared" si="5"/>
        <v>69.839488716385162</v>
      </c>
    </row>
    <row r="24" spans="1:19" x14ac:dyDescent="0.25">
      <c r="A24" s="51" t="s">
        <v>131</v>
      </c>
      <c r="B24" s="51" t="s">
        <v>23</v>
      </c>
      <c r="C24" s="58">
        <v>1.1228993744765845</v>
      </c>
      <c r="D24" s="41">
        <f t="shared" si="0"/>
        <v>68.09548114579421</v>
      </c>
      <c r="E24" s="15">
        <v>8.4600000000000009</v>
      </c>
      <c r="F24" s="41">
        <f t="shared" si="1"/>
        <v>41.348973607038126</v>
      </c>
      <c r="G24" s="15">
        <v>20.65</v>
      </c>
      <c r="H24" s="41">
        <f t="shared" si="1"/>
        <v>49.687199230028874</v>
      </c>
      <c r="I24" s="62">
        <v>0.16886912729858827</v>
      </c>
      <c r="J24" s="41">
        <f t="shared" ref="J24" si="66">(I24*100)/(LARGE(I$2:I$97,1))</f>
        <v>44.962090143404033</v>
      </c>
      <c r="K24" s="62">
        <v>0.68129498242957376</v>
      </c>
      <c r="L24" s="41">
        <f t="shared" ref="L24:N24" si="67">(K24*100)/(LARGE(K$2:K$97,1))</f>
        <v>76.27693642975396</v>
      </c>
      <c r="M24" s="24">
        <v>0.34949243106047895</v>
      </c>
      <c r="N24" s="41">
        <f t="shared" si="67"/>
        <v>75.269250938685872</v>
      </c>
      <c r="O24" s="24">
        <v>0.17425130851678694</v>
      </c>
      <c r="P24" s="41">
        <f t="shared" ref="P24" si="68">(O24*100)/(LARGE(O$2:O$97,1))</f>
        <v>75.537184168751409</v>
      </c>
      <c r="R24" s="51" t="s">
        <v>23</v>
      </c>
      <c r="S24" s="41">
        <f t="shared" si="5"/>
        <v>59.275743035258451</v>
      </c>
    </row>
    <row r="25" spans="1:19" x14ac:dyDescent="0.25">
      <c r="A25" s="51" t="s">
        <v>131</v>
      </c>
      <c r="B25" s="51" t="s">
        <v>24</v>
      </c>
      <c r="C25" s="58">
        <v>1.1529750852582981</v>
      </c>
      <c r="D25" s="41">
        <f t="shared" si="0"/>
        <v>66.319189513244552</v>
      </c>
      <c r="E25" s="15">
        <v>7.59</v>
      </c>
      <c r="F25" s="41">
        <f t="shared" si="1"/>
        <v>37.096774193548384</v>
      </c>
      <c r="G25" s="15">
        <v>19.670000000000002</v>
      </c>
      <c r="H25" s="41">
        <f t="shared" si="1"/>
        <v>47.329162656400385</v>
      </c>
      <c r="I25" s="62">
        <v>0.26261739832248143</v>
      </c>
      <c r="J25" s="41">
        <f t="shared" ref="J25" si="69">(I25*100)/(LARGE(I$2:I$97,1))</f>
        <v>69.922947583684021</v>
      </c>
      <c r="K25" s="62">
        <v>0.63426563211385312</v>
      </c>
      <c r="L25" s="41">
        <f t="shared" ref="L25:N25" si="70">(K25*100)/(LARGE(K$2:K$97,1))</f>
        <v>71.011589029759463</v>
      </c>
      <c r="M25" s="24">
        <v>0.37136156997017039</v>
      </c>
      <c r="N25" s="41">
        <f t="shared" si="70"/>
        <v>79.979148945380302</v>
      </c>
      <c r="O25" s="24">
        <v>0.16941105274244447</v>
      </c>
      <c r="P25" s="41">
        <f t="shared" ref="P25" si="71">(O25*100)/(LARGE(O$2:O$97,1))</f>
        <v>73.438954347911078</v>
      </c>
      <c r="R25" s="51" t="s">
        <v>24</v>
      </c>
      <c r="S25" s="41">
        <f t="shared" si="5"/>
        <v>63.209663699254087</v>
      </c>
    </row>
    <row r="26" spans="1:19" x14ac:dyDescent="0.25">
      <c r="A26" s="51" t="s">
        <v>131</v>
      </c>
      <c r="B26" s="51" t="s">
        <v>25</v>
      </c>
      <c r="C26" s="58">
        <v>0.84181757492069798</v>
      </c>
      <c r="D26" s="41">
        <f t="shared" si="0"/>
        <v>90.832474233503106</v>
      </c>
      <c r="E26" s="15">
        <v>13.61</v>
      </c>
      <c r="F26" s="41">
        <f t="shared" si="1"/>
        <v>66.520039100684258</v>
      </c>
      <c r="G26" s="15">
        <v>32.64</v>
      </c>
      <c r="H26" s="41">
        <f t="shared" si="1"/>
        <v>78.537054860442723</v>
      </c>
      <c r="I26" s="62">
        <v>0.29014959530921408</v>
      </c>
      <c r="J26" s="41">
        <f t="shared" ref="J26" si="72">(I26*100)/(LARGE(I$2:I$97,1))</f>
        <v>77.253506712912014</v>
      </c>
      <c r="K26" s="62">
        <v>0.802789652900194</v>
      </c>
      <c r="L26" s="41">
        <f t="shared" ref="L26:N26" si="73">(K26*100)/(LARGE(K$2:K$97,1))</f>
        <v>89.879328191092611</v>
      </c>
      <c r="M26" s="24">
        <v>0.35743094031180117</v>
      </c>
      <c r="N26" s="41">
        <f t="shared" si="73"/>
        <v>76.978946462287766</v>
      </c>
      <c r="O26" s="24">
        <v>0.20916556566357419</v>
      </c>
      <c r="P26" s="41">
        <f t="shared" ref="P26" si="74">(O26*100)/(LARGE(O$2:O$97,1))</f>
        <v>90.672362748818927</v>
      </c>
      <c r="R26" s="51" t="s">
        <v>25</v>
      </c>
      <c r="S26" s="41">
        <f t="shared" si="5"/>
        <v>79.142620458562547</v>
      </c>
    </row>
    <row r="27" spans="1:19" x14ac:dyDescent="0.25">
      <c r="A27" s="51" t="s">
        <v>131</v>
      </c>
      <c r="B27" s="51" t="s">
        <v>26</v>
      </c>
      <c r="C27" s="58">
        <v>3.8076811344853398</v>
      </c>
      <c r="D27" s="41">
        <f t="shared" si="0"/>
        <v>20.08161148021907</v>
      </c>
      <c r="E27" s="15">
        <v>7.12</v>
      </c>
      <c r="F27" s="41">
        <f t="shared" si="1"/>
        <v>34.799608993157378</v>
      </c>
      <c r="G27" s="15">
        <v>7.82</v>
      </c>
      <c r="H27" s="41">
        <f t="shared" si="1"/>
        <v>18.816169393647737</v>
      </c>
      <c r="I27" s="62">
        <v>2.0330130817639784E-2</v>
      </c>
      <c r="J27" s="41">
        <f t="shared" ref="J27" si="75">(I27*100)/(LARGE(I$2:I$97,1))</f>
        <v>5.4129797972702489</v>
      </c>
      <c r="K27" s="62">
        <v>0.25088921562428979</v>
      </c>
      <c r="L27" s="41">
        <f t="shared" ref="L27:N27" si="76">(K27*100)/(LARGE(K$2:K$97,1))</f>
        <v>28.089243638401527</v>
      </c>
      <c r="M27" s="24">
        <v>0.38384997294477846</v>
      </c>
      <c r="N27" s="41">
        <f t="shared" si="76"/>
        <v>82.66874292161306</v>
      </c>
      <c r="O27" s="24">
        <v>8.5943418199030105E-2</v>
      </c>
      <c r="P27" s="41">
        <f t="shared" ref="P27" si="77">(O27*100)/(LARGE(O$2:O$97,1))</f>
        <v>37.256097895911886</v>
      </c>
      <c r="R27" s="51" t="s">
        <v>26</v>
      </c>
      <c r="S27" s="41">
        <f t="shared" si="5"/>
        <v>35.000578583226158</v>
      </c>
    </row>
    <row r="28" spans="1:19" x14ac:dyDescent="0.25">
      <c r="A28" s="51" t="s">
        <v>131</v>
      </c>
      <c r="B28" s="51" t="s">
        <v>27</v>
      </c>
      <c r="C28" s="58">
        <v>1.3144767256619183</v>
      </c>
      <c r="D28" s="41">
        <f t="shared" si="0"/>
        <v>58.170960117068596</v>
      </c>
      <c r="E28" s="15">
        <v>5.34</v>
      </c>
      <c r="F28" s="41">
        <f t="shared" si="1"/>
        <v>26.099706744868033</v>
      </c>
      <c r="G28" s="15">
        <v>11.52</v>
      </c>
      <c r="H28" s="41">
        <f t="shared" si="1"/>
        <v>27.718960538979786</v>
      </c>
      <c r="I28" s="62">
        <v>0.16539101309469698</v>
      </c>
      <c r="J28" s="41">
        <f t="shared" ref="J28" si="78">(I28*100)/(LARGE(I$2:I$97,1))</f>
        <v>44.036028128007317</v>
      </c>
      <c r="K28" s="62">
        <v>0.58535191030989342</v>
      </c>
      <c r="L28" s="41">
        <f t="shared" ref="L28:N28" si="79">(K28*100)/(LARGE(K$2:K$97,1))</f>
        <v>65.535269748384181</v>
      </c>
      <c r="M28" s="24">
        <v>0.38963827717649352</v>
      </c>
      <c r="N28" s="41">
        <f t="shared" si="79"/>
        <v>83.915354536074673</v>
      </c>
      <c r="O28" s="24">
        <v>0.15920222774762902</v>
      </c>
      <c r="P28" s="41">
        <f t="shared" ref="P28" si="80">(O28*100)/(LARGE(O$2:O$97,1))</f>
        <v>69.013473125739154</v>
      </c>
      <c r="R28" s="51" t="s">
        <v>27</v>
      </c>
      <c r="S28" s="41">
        <f t="shared" si="5"/>
        <v>52.854084234807168</v>
      </c>
    </row>
    <row r="29" spans="1:19" x14ac:dyDescent="0.25">
      <c r="A29" s="51" t="s">
        <v>131</v>
      </c>
      <c r="B29" s="51" t="s">
        <v>28</v>
      </c>
      <c r="C29" s="58">
        <v>1.1038824595669112</v>
      </c>
      <c r="D29" s="41">
        <f t="shared" si="0"/>
        <v>69.268582466011665</v>
      </c>
      <c r="E29" s="15">
        <v>9.67</v>
      </c>
      <c r="F29" s="41">
        <f t="shared" si="1"/>
        <v>47.262952101661774</v>
      </c>
      <c r="G29" s="15">
        <v>22.53</v>
      </c>
      <c r="H29" s="41">
        <f t="shared" si="1"/>
        <v>54.210779595765153</v>
      </c>
      <c r="I29" s="62">
        <v>0.1774449924217722</v>
      </c>
      <c r="J29" s="41">
        <f t="shared" ref="J29" si="81">(I29*100)/(LARGE(I$2:I$97,1))</f>
        <v>47.245449019561931</v>
      </c>
      <c r="K29" s="62">
        <v>0.69270604914042078</v>
      </c>
      <c r="L29" s="41">
        <f t="shared" ref="L29:N29" si="82">(K29*100)/(LARGE(K$2:K$97,1))</f>
        <v>77.554505225277751</v>
      </c>
      <c r="M29" s="24">
        <v>0.34536755756033527</v>
      </c>
      <c r="N29" s="41">
        <f t="shared" si="82"/>
        <v>74.380887955743546</v>
      </c>
      <c r="O29" s="24">
        <v>0.20685664447790458</v>
      </c>
      <c r="P29" s="41">
        <f t="shared" ref="P29" si="83">(O29*100)/(LARGE(O$2:O$97,1))</f>
        <v>89.671455459699473</v>
      </c>
      <c r="R29" s="51" t="s">
        <v>28</v>
      </c>
      <c r="S29" s="41">
        <f t="shared" si="5"/>
        <v>62.848390090068861</v>
      </c>
    </row>
    <row r="30" spans="1:19" x14ac:dyDescent="0.25">
      <c r="A30" s="51" t="s">
        <v>131</v>
      </c>
      <c r="B30" s="51" t="s">
        <v>29</v>
      </c>
      <c r="C30" s="58">
        <v>1.2992650312300784</v>
      </c>
      <c r="D30" s="41">
        <f t="shared" si="0"/>
        <v>58.852021216103822</v>
      </c>
      <c r="E30" s="15">
        <v>5.57</v>
      </c>
      <c r="F30" s="41">
        <f t="shared" si="1"/>
        <v>27.223851417399803</v>
      </c>
      <c r="G30" s="15">
        <v>12.42</v>
      </c>
      <c r="H30" s="41">
        <f t="shared" si="1"/>
        <v>29.884504331087584</v>
      </c>
      <c r="I30" s="62">
        <v>0.16832072113445157</v>
      </c>
      <c r="J30" s="41">
        <f t="shared" ref="J30" si="84">(I30*100)/(LARGE(I$2:I$97,1))</f>
        <v>44.816074777649732</v>
      </c>
      <c r="K30" s="62">
        <v>0.61871914098830949</v>
      </c>
      <c r="L30" s="41">
        <f t="shared" ref="L30:N30" si="85">(K30*100)/(LARGE(K$2:K$97,1))</f>
        <v>69.27102327502574</v>
      </c>
      <c r="M30" s="24">
        <v>0.37549445604190956</v>
      </c>
      <c r="N30" s="41">
        <f t="shared" si="85"/>
        <v>80.869237574455383</v>
      </c>
      <c r="O30" s="24">
        <v>0.15915653478966083</v>
      </c>
      <c r="P30" s="41">
        <f t="shared" ref="P30" si="86">(O30*100)/(LARGE(O$2:O$97,1))</f>
        <v>68.993665427245304</v>
      </c>
      <c r="R30" s="51" t="s">
        <v>29</v>
      </c>
      <c r="S30" s="41">
        <f t="shared" si="5"/>
        <v>53.281954178847229</v>
      </c>
    </row>
    <row r="31" spans="1:19" x14ac:dyDescent="0.25">
      <c r="A31" s="51" t="s">
        <v>131</v>
      </c>
      <c r="B31" s="51" t="s">
        <v>30</v>
      </c>
      <c r="C31" s="58">
        <v>0.87425519844881328</v>
      </c>
      <c r="D31" s="41">
        <f t="shared" si="0"/>
        <v>87.462303134101731</v>
      </c>
      <c r="E31" s="15">
        <v>11.89</v>
      </c>
      <c r="F31" s="41">
        <f t="shared" si="1"/>
        <v>58.113391984359723</v>
      </c>
      <c r="G31" s="15">
        <v>29.89</v>
      </c>
      <c r="H31" s="41">
        <f t="shared" si="1"/>
        <v>71.920115495668909</v>
      </c>
      <c r="I31" s="62">
        <v>0.2906679110146384</v>
      </c>
      <c r="J31" s="41">
        <f t="shared" ref="J31" si="87">(I31*100)/(LARGE(I$2:I$97,1))</f>
        <v>77.391510371975315</v>
      </c>
      <c r="K31" s="62">
        <v>0.80799380263458409</v>
      </c>
      <c r="L31" s="41">
        <f t="shared" ref="L31:N31" si="88">(K31*100)/(LARGE(K$2:K$97,1))</f>
        <v>90.461978304036933</v>
      </c>
      <c r="M31" s="24">
        <v>0.33424117378921686</v>
      </c>
      <c r="N31" s="41">
        <f t="shared" si="88"/>
        <v>71.984628415680689</v>
      </c>
      <c r="O31" s="24">
        <v>0.18822170575753866</v>
      </c>
      <c r="P31" s="41">
        <f t="shared" ref="P31" si="89">(O31*100)/(LARGE(O$2:O$97,1))</f>
        <v>81.59329059496865</v>
      </c>
      <c r="R31" s="51" t="s">
        <v>30</v>
      </c>
      <c r="S31" s="41">
        <f t="shared" si="5"/>
        <v>74.641674907280759</v>
      </c>
    </row>
    <row r="32" spans="1:19" x14ac:dyDescent="0.25">
      <c r="A32" s="51" t="s">
        <v>131</v>
      </c>
      <c r="B32" s="51" t="s">
        <v>31</v>
      </c>
      <c r="C32" s="58">
        <v>0.92877124386852983</v>
      </c>
      <c r="D32" s="41">
        <f t="shared" si="0"/>
        <v>82.328532120357195</v>
      </c>
      <c r="E32" s="15">
        <v>10.86</v>
      </c>
      <c r="F32" s="41">
        <f t="shared" si="1"/>
        <v>53.079178885630498</v>
      </c>
      <c r="G32" s="15">
        <v>27.78</v>
      </c>
      <c r="H32" s="41">
        <f t="shared" si="1"/>
        <v>66.843118383060627</v>
      </c>
      <c r="I32" s="62">
        <v>0.23421243000126815</v>
      </c>
      <c r="J32" s="41">
        <f t="shared" ref="J32" si="90">(I32*100)/(LARGE(I$2:I$97,1))</f>
        <v>62.360009546343882</v>
      </c>
      <c r="K32" s="62">
        <v>0.7307542854744451</v>
      </c>
      <c r="L32" s="41">
        <f t="shared" ref="L32:N32" si="91">(K32*100)/(LARGE(K$2:K$97,1))</f>
        <v>81.814338306339138</v>
      </c>
      <c r="M32" s="24">
        <v>0.36139280637595433</v>
      </c>
      <c r="N32" s="41">
        <f t="shared" si="91"/>
        <v>77.832202969341012</v>
      </c>
      <c r="O32" s="24">
        <v>0.17616510680034581</v>
      </c>
      <c r="P32" s="41">
        <f t="shared" ref="P32" si="92">(O32*100)/(LARGE(O$2:O$97,1))</f>
        <v>76.366807398772082</v>
      </c>
      <c r="R32" s="51" t="s">
        <v>31</v>
      </c>
      <c r="S32" s="41">
        <f t="shared" si="5"/>
        <v>69.389557901115978</v>
      </c>
    </row>
    <row r="33" spans="1:19" x14ac:dyDescent="0.25">
      <c r="A33" s="51" t="s">
        <v>131</v>
      </c>
      <c r="B33" s="51" t="s">
        <v>32</v>
      </c>
      <c r="C33" s="58">
        <v>0.98135908808470407</v>
      </c>
      <c r="D33" s="41">
        <f t="shared" si="0"/>
        <v>77.916813643136607</v>
      </c>
      <c r="E33" s="15">
        <v>12.9</v>
      </c>
      <c r="F33" s="41">
        <f t="shared" si="1"/>
        <v>63.049853372434015</v>
      </c>
      <c r="G33" s="15">
        <v>32.630000000000003</v>
      </c>
      <c r="H33" s="41">
        <f t="shared" si="1"/>
        <v>78.512993262752659</v>
      </c>
      <c r="I33" s="62">
        <v>0.21228598226116871</v>
      </c>
      <c r="J33" s="41">
        <f t="shared" ref="J33" si="93">(I33*100)/(LARGE(I$2:I$97,1))</f>
        <v>56.522003893174208</v>
      </c>
      <c r="K33" s="62">
        <v>0.72937659358832363</v>
      </c>
      <c r="L33" s="41">
        <f t="shared" ref="L33:N33" si="94">(K33*100)/(LARGE(K$2:K$97,1))</f>
        <v>81.660093641212242</v>
      </c>
      <c r="M33" s="24">
        <v>0.36805065596256764</v>
      </c>
      <c r="N33" s="41">
        <f t="shared" si="94"/>
        <v>79.266086243225445</v>
      </c>
      <c r="O33" s="24">
        <v>0.20872002294827113</v>
      </c>
      <c r="P33" s="41">
        <f t="shared" ref="P33" si="95">(O33*100)/(LARGE(O$2:O$97,1))</f>
        <v>90.479221920050634</v>
      </c>
      <c r="R33" s="51" t="s">
        <v>32</v>
      </c>
      <c r="S33" s="41">
        <f t="shared" si="5"/>
        <v>72.624500948481952</v>
      </c>
    </row>
    <row r="34" spans="1:19" x14ac:dyDescent="0.25">
      <c r="A34" s="51" t="s">
        <v>131</v>
      </c>
      <c r="B34" s="51" t="s">
        <v>33</v>
      </c>
      <c r="C34" s="58">
        <v>1.7101940717375725</v>
      </c>
      <c r="D34" s="41">
        <f t="shared" si="0"/>
        <v>44.710933365361207</v>
      </c>
      <c r="E34" s="15">
        <v>6.72</v>
      </c>
      <c r="F34" s="41">
        <f t="shared" si="1"/>
        <v>32.84457478005865</v>
      </c>
      <c r="G34" s="15">
        <v>12.06</v>
      </c>
      <c r="H34" s="41">
        <f t="shared" si="1"/>
        <v>29.018286814244465</v>
      </c>
      <c r="I34" s="62">
        <v>0.13499821686230307</v>
      </c>
      <c r="J34" s="41">
        <f t="shared" ref="J34" si="96">(I34*100)/(LARGE(I$2:I$97,1))</f>
        <v>35.943822845896946</v>
      </c>
      <c r="K34" s="62">
        <v>0.48963268104867846</v>
      </c>
      <c r="L34" s="41">
        <f t="shared" ref="L34:N34" si="97">(K34*100)/(LARGE(K$2:K$97,1))</f>
        <v>54.818664234241162</v>
      </c>
      <c r="M34" s="24">
        <v>0.31425257619550312</v>
      </c>
      <c r="N34" s="41">
        <f t="shared" si="97"/>
        <v>67.679737566890608</v>
      </c>
      <c r="O34" s="24">
        <v>0.13273683632387087</v>
      </c>
      <c r="P34" s="41">
        <f t="shared" ref="P34" si="98">(O34*100)/(LARGE(O$2:O$97,1))</f>
        <v>57.54084108015585</v>
      </c>
      <c r="R34" s="51" t="s">
        <v>33</v>
      </c>
      <c r="S34" s="41">
        <f t="shared" si="5"/>
        <v>45.902499587969515</v>
      </c>
    </row>
    <row r="35" spans="1:19" x14ac:dyDescent="0.25">
      <c r="A35" s="51" t="s">
        <v>131</v>
      </c>
      <c r="B35" s="51" t="s">
        <v>34</v>
      </c>
      <c r="C35" s="58">
        <v>3.355561401501638</v>
      </c>
      <c r="D35" s="41">
        <f t="shared" si="0"/>
        <v>22.787356282342504</v>
      </c>
      <c r="E35" s="15">
        <v>7.31</v>
      </c>
      <c r="F35" s="41">
        <f t="shared" si="1"/>
        <v>35.728250244379275</v>
      </c>
      <c r="G35" s="15">
        <v>8.56</v>
      </c>
      <c r="H35" s="41">
        <f t="shared" si="1"/>
        <v>20.596727622714148</v>
      </c>
      <c r="I35" s="62">
        <v>1.5186334002775848E-2</v>
      </c>
      <c r="J35" s="41">
        <f t="shared" ref="J35" si="99">(I35*100)/(LARGE(I$2:I$97,1))</f>
        <v>4.0434230300327823</v>
      </c>
      <c r="K35" s="62">
        <v>0.11461571682090023</v>
      </c>
      <c r="L35" s="41">
        <f t="shared" ref="L35:N35" si="100">(K35*100)/(LARGE(K$2:K$97,1))</f>
        <v>12.832232691075504</v>
      </c>
      <c r="M35" s="24">
        <v>0.38727599113398969</v>
      </c>
      <c r="N35" s="41">
        <f t="shared" si="100"/>
        <v>83.406595303771283</v>
      </c>
      <c r="O35" s="24">
        <v>0.10447128425633755</v>
      </c>
      <c r="P35" s="41">
        <f t="shared" ref="P35" si="101">(O35*100)/(LARGE(O$2:O$97,1))</f>
        <v>45.287847227022141</v>
      </c>
      <c r="R35" s="51" t="s">
        <v>34</v>
      </c>
      <c r="S35" s="41">
        <f t="shared" si="5"/>
        <v>34.786070097952106</v>
      </c>
    </row>
    <row r="36" spans="1:19" x14ac:dyDescent="0.25">
      <c r="A36" s="51" t="s">
        <v>131</v>
      </c>
      <c r="B36" s="51" t="s">
        <v>35</v>
      </c>
      <c r="C36" s="58">
        <v>0.83191143390215383</v>
      </c>
      <c r="D36" s="41">
        <f t="shared" si="0"/>
        <v>91.914078911779697</v>
      </c>
      <c r="E36" s="15">
        <v>13.63</v>
      </c>
      <c r="F36" s="41">
        <f t="shared" si="1"/>
        <v>66.617790811339191</v>
      </c>
      <c r="G36" s="15">
        <v>32.64</v>
      </c>
      <c r="H36" s="41">
        <f t="shared" si="1"/>
        <v>78.537054860442723</v>
      </c>
      <c r="I36" s="62">
        <v>0.28513203742209275</v>
      </c>
      <c r="J36" s="41">
        <f t="shared" ref="J36" si="102">(I36*100)/(LARGE(I$2:I$97,1))</f>
        <v>75.917561572261164</v>
      </c>
      <c r="K36" s="62">
        <v>0.86286448959520567</v>
      </c>
      <c r="L36" s="41">
        <f t="shared" ref="L36:N36" si="103">(K36*100)/(LARGE(K$2:K$97,1))</f>
        <v>96.605231974021081</v>
      </c>
      <c r="M36" s="24">
        <v>0.37948393191991608</v>
      </c>
      <c r="N36" s="41">
        <f t="shared" si="103"/>
        <v>81.728440333337275</v>
      </c>
      <c r="O36" s="24">
        <v>0.17849020584180425</v>
      </c>
      <c r="P36" s="41">
        <f t="shared" ref="P36" si="104">(O36*100)/(LARGE(O$2:O$97,1))</f>
        <v>77.374727717994901</v>
      </c>
      <c r="R36" s="51" t="s">
        <v>35</v>
      </c>
      <c r="S36" s="41">
        <f t="shared" si="5"/>
        <v>79.295867889811376</v>
      </c>
    </row>
    <row r="37" spans="1:19" x14ac:dyDescent="0.25">
      <c r="A37" s="51" t="s">
        <v>131</v>
      </c>
      <c r="B37" s="51" t="s">
        <v>36</v>
      </c>
      <c r="C37" s="58">
        <v>1.031087347809996</v>
      </c>
      <c r="D37" s="41">
        <f t="shared" si="0"/>
        <v>74.158967565359816</v>
      </c>
      <c r="E37" s="15">
        <v>9.74</v>
      </c>
      <c r="F37" s="41">
        <f t="shared" si="1"/>
        <v>47.605083088954053</v>
      </c>
      <c r="G37" s="15">
        <v>22.74</v>
      </c>
      <c r="H37" s="41">
        <f t="shared" si="1"/>
        <v>54.716073147256978</v>
      </c>
      <c r="I37" s="62">
        <v>0.23002914042891348</v>
      </c>
      <c r="J37" s="41">
        <f t="shared" ref="J37" si="105">(I37*100)/(LARGE(I$2:I$97,1))</f>
        <v>61.246191728622826</v>
      </c>
      <c r="K37" s="62">
        <v>0.74516022644313651</v>
      </c>
      <c r="L37" s="41">
        <f t="shared" ref="L37:N37" si="106">(K37*100)/(LARGE(K$2:K$97,1))</f>
        <v>83.427209488159775</v>
      </c>
      <c r="M37" s="24">
        <v>0.30355609284432822</v>
      </c>
      <c r="N37" s="41">
        <f t="shared" si="106"/>
        <v>65.376064531460173</v>
      </c>
      <c r="O37" s="24">
        <v>0.21352452319755696</v>
      </c>
      <c r="P37" s="41">
        <f t="shared" ref="P37" si="107">(O37*100)/(LARGE(O$2:O$97,1))</f>
        <v>92.561951876331875</v>
      </c>
      <c r="R37" s="51" t="s">
        <v>36</v>
      </c>
      <c r="S37" s="41">
        <f t="shared" si="5"/>
        <v>65.331888077518258</v>
      </c>
    </row>
    <row r="38" spans="1:19" x14ac:dyDescent="0.25">
      <c r="A38" s="51" t="s">
        <v>131</v>
      </c>
      <c r="B38" s="51" t="s">
        <v>37</v>
      </c>
      <c r="C38" s="58">
        <v>1.6631362319013376</v>
      </c>
      <c r="D38" s="41">
        <f t="shared" si="0"/>
        <v>45.976013098986151</v>
      </c>
      <c r="E38" s="15">
        <v>6.74</v>
      </c>
      <c r="F38" s="41">
        <f t="shared" si="1"/>
        <v>32.942326490713583</v>
      </c>
      <c r="G38" s="15">
        <v>14.51</v>
      </c>
      <c r="H38" s="41">
        <f t="shared" si="1"/>
        <v>34.913378248315688</v>
      </c>
      <c r="I38" s="62">
        <v>9.1480458871618389E-2</v>
      </c>
      <c r="J38" s="41">
        <f t="shared" ref="J38" si="108">(I38*100)/(LARGE(I$2:I$97,1))</f>
        <v>24.357043255591314</v>
      </c>
      <c r="K38" s="62">
        <v>0.48863668165494634</v>
      </c>
      <c r="L38" s="41">
        <f t="shared" ref="L38:N38" si="109">(K38*100)/(LARGE(K$2:K$97,1))</f>
        <v>54.707153384463794</v>
      </c>
      <c r="M38" s="24">
        <v>0.42274383726288262</v>
      </c>
      <c r="N38" s="41">
        <f t="shared" si="109"/>
        <v>91.045210544821714</v>
      </c>
      <c r="O38" s="24">
        <v>0.14067415948036036</v>
      </c>
      <c r="P38" s="41">
        <f t="shared" ref="P38" si="110">(O38*100)/(LARGE(O$2:O$97,1))</f>
        <v>60.981636137490419</v>
      </c>
      <c r="R38" s="51" t="s">
        <v>37</v>
      </c>
      <c r="S38" s="41">
        <f t="shared" si="5"/>
        <v>49.326734145150922</v>
      </c>
    </row>
    <row r="39" spans="1:19" x14ac:dyDescent="0.25">
      <c r="A39" s="51" t="s">
        <v>131</v>
      </c>
      <c r="B39" s="51" t="s">
        <v>38</v>
      </c>
      <c r="C39" s="58">
        <v>1.3831733662039747</v>
      </c>
      <c r="D39" s="41">
        <f t="shared" si="0"/>
        <v>55.281843224863159</v>
      </c>
      <c r="E39" s="15">
        <v>7.17</v>
      </c>
      <c r="F39" s="41">
        <f t="shared" si="1"/>
        <v>35.043988269794717</v>
      </c>
      <c r="G39" s="15">
        <v>13.79</v>
      </c>
      <c r="H39" s="41">
        <f t="shared" si="1"/>
        <v>33.180943214629451</v>
      </c>
      <c r="I39" s="62">
        <v>1.7806037719996566E-2</v>
      </c>
      <c r="J39" s="41">
        <f t="shared" ref="J39" si="111">(I39*100)/(LARGE(I$2:I$97,1))</f>
        <v>4.7409297713000669</v>
      </c>
      <c r="K39" s="62">
        <v>0.57354363717066281</v>
      </c>
      <c r="L39" s="41">
        <f t="shared" ref="L39:N39" si="112">(K39*100)/(LARGE(K$2:K$97,1))</f>
        <v>64.213230216588016</v>
      </c>
      <c r="M39" s="24">
        <v>0.3519908173777801</v>
      </c>
      <c r="N39" s="41">
        <f t="shared" si="112"/>
        <v>75.807321723475411</v>
      </c>
      <c r="O39" s="24">
        <v>0.15163005717417657</v>
      </c>
      <c r="P39" s="41">
        <f t="shared" ref="P39" si="113">(O39*100)/(LARGE(O$2:O$97,1))</f>
        <v>65.730970124569595</v>
      </c>
      <c r="R39" s="51" t="s">
        <v>38</v>
      </c>
      <c r="S39" s="41">
        <f t="shared" si="5"/>
        <v>44.959146630979056</v>
      </c>
    </row>
    <row r="40" spans="1:19" x14ac:dyDescent="0.25">
      <c r="A40" s="51" t="s">
        <v>131</v>
      </c>
      <c r="B40" s="51" t="s">
        <v>39</v>
      </c>
      <c r="C40" s="58">
        <v>1.6366555196039174</v>
      </c>
      <c r="D40" s="41">
        <f t="shared" si="0"/>
        <v>46.719894484454066</v>
      </c>
      <c r="E40" s="15">
        <v>5.9</v>
      </c>
      <c r="F40" s="41">
        <f t="shared" si="1"/>
        <v>28.836754643206255</v>
      </c>
      <c r="G40" s="15">
        <v>15.3</v>
      </c>
      <c r="H40" s="41">
        <f t="shared" si="1"/>
        <v>36.81424446583253</v>
      </c>
      <c r="I40" s="62">
        <v>0.25397498798827534</v>
      </c>
      <c r="J40" s="41">
        <f t="shared" ref="J40" si="114">(I40*100)/(LARGE(I$2:I$97,1))</f>
        <v>67.621870775157703</v>
      </c>
      <c r="K40" s="62">
        <v>0.58456860114275466</v>
      </c>
      <c r="L40" s="41">
        <f t="shared" ref="L40:N40" si="115">(K40*100)/(LARGE(K$2:K$97,1))</f>
        <v>65.447571431080249</v>
      </c>
      <c r="M40" s="24">
        <v>0.42285738242954873</v>
      </c>
      <c r="N40" s="41">
        <f t="shared" si="115"/>
        <v>91.069664463943027</v>
      </c>
      <c r="O40" s="24">
        <v>0.15744127602833641</v>
      </c>
      <c r="P40" s="41">
        <f t="shared" ref="P40" si="116">(O40*100)/(LARGE(O$2:O$97,1))</f>
        <v>68.250108216375097</v>
      </c>
      <c r="R40" s="51" t="s">
        <v>39</v>
      </c>
      <c r="S40" s="41">
        <f t="shared" si="5"/>
        <v>59.228839836235593</v>
      </c>
    </row>
    <row r="41" spans="1:19" x14ac:dyDescent="0.25">
      <c r="A41" s="51" t="s">
        <v>131</v>
      </c>
      <c r="B41" s="51" t="s">
        <v>40</v>
      </c>
      <c r="C41" s="58">
        <v>0.86812411212684348</v>
      </c>
      <c r="D41" s="41">
        <f t="shared" si="0"/>
        <v>88.080001597884419</v>
      </c>
      <c r="E41" s="15">
        <v>8.9600000000000009</v>
      </c>
      <c r="F41" s="41">
        <f t="shared" si="1"/>
        <v>43.792766373411538</v>
      </c>
      <c r="G41" s="15">
        <v>23.41</v>
      </c>
      <c r="H41" s="41">
        <f t="shared" si="1"/>
        <v>56.32820019249278</v>
      </c>
      <c r="I41" s="62">
        <v>0.2754973428219375</v>
      </c>
      <c r="J41" s="41">
        <f t="shared" ref="J41" si="117">(I41*100)/(LARGE(I$2:I$97,1))</f>
        <v>73.352285052827355</v>
      </c>
      <c r="K41" s="62">
        <v>0.82355125466713119</v>
      </c>
      <c r="L41" s="41">
        <f t="shared" ref="L41:N41" si="118">(K41*100)/(LARGE(K$2:K$97,1))</f>
        <v>92.203771228246836</v>
      </c>
      <c r="M41" s="24">
        <v>0.36946723155282707</v>
      </c>
      <c r="N41" s="41">
        <f t="shared" si="118"/>
        <v>79.571170342624427</v>
      </c>
      <c r="O41" s="24">
        <v>0.18867996280906998</v>
      </c>
      <c r="P41" s="41">
        <f t="shared" ref="P41" si="119">(O41*100)/(LARGE(O$2:O$97,1))</f>
        <v>81.791943033178697</v>
      </c>
      <c r="R41" s="51" t="s">
        <v>40</v>
      </c>
      <c r="S41" s="41">
        <f t="shared" si="5"/>
        <v>71.183635958952934</v>
      </c>
    </row>
    <row r="42" spans="1:19" x14ac:dyDescent="0.25">
      <c r="A42" s="51" t="s">
        <v>131</v>
      </c>
      <c r="B42" s="51" t="s">
        <v>41</v>
      </c>
      <c r="C42" s="58">
        <v>0.8667876852975317</v>
      </c>
      <c r="D42" s="41">
        <f t="shared" si="0"/>
        <v>88.215804723906956</v>
      </c>
      <c r="E42" s="15">
        <v>13.72</v>
      </c>
      <c r="F42" s="41">
        <f t="shared" si="1"/>
        <v>67.057673509286403</v>
      </c>
      <c r="G42" s="15">
        <v>32.53</v>
      </c>
      <c r="H42" s="41">
        <f t="shared" si="1"/>
        <v>78.272377285851775</v>
      </c>
      <c r="I42" s="62">
        <v>0.31663532732182798</v>
      </c>
      <c r="J42" s="41">
        <f t="shared" ref="J42" si="120">(I42*100)/(LARGE(I$2:I$97,1))</f>
        <v>84.305440297903914</v>
      </c>
      <c r="K42" s="62">
        <v>0.82793326931266686</v>
      </c>
      <c r="L42" s="41">
        <f t="shared" ref="L42:N42" si="121">(K42*100)/(LARGE(K$2:K$97,1))</f>
        <v>92.694376122120886</v>
      </c>
      <c r="M42" s="24">
        <v>0.3939877290495622</v>
      </c>
      <c r="N42" s="41">
        <f t="shared" si="121"/>
        <v>84.852084363059362</v>
      </c>
      <c r="O42" s="24">
        <v>0.19308271494079862</v>
      </c>
      <c r="P42" s="41">
        <f t="shared" ref="P42" si="122">(O42*100)/(LARGE(O$2:O$97,1))</f>
        <v>83.70051692828784</v>
      </c>
      <c r="R42" s="51" t="s">
        <v>41</v>
      </c>
      <c r="S42" s="41">
        <f t="shared" si="5"/>
        <v>81.531347140066686</v>
      </c>
    </row>
    <row r="43" spans="1:19" x14ac:dyDescent="0.25">
      <c r="A43" s="51" t="s">
        <v>131</v>
      </c>
      <c r="B43" s="51" t="s">
        <v>42</v>
      </c>
      <c r="C43" s="58">
        <v>0.91966271225788421</v>
      </c>
      <c r="D43" s="41">
        <f t="shared" si="0"/>
        <v>83.143931100093212</v>
      </c>
      <c r="E43" s="15">
        <v>15.87</v>
      </c>
      <c r="F43" s="41">
        <f t="shared" si="1"/>
        <v>77.565982404692079</v>
      </c>
      <c r="G43" s="15">
        <v>35.36</v>
      </c>
      <c r="H43" s="41">
        <f t="shared" si="1"/>
        <v>85.081809432146287</v>
      </c>
      <c r="I43" s="62">
        <v>0.28433746452104153</v>
      </c>
      <c r="J43" s="41">
        <f t="shared" ref="J43" si="123">(I43*100)/(LARGE(I$2:I$97,1))</f>
        <v>75.706003314253465</v>
      </c>
      <c r="K43" s="62">
        <v>0.73018668859001545</v>
      </c>
      <c r="L43" s="41">
        <f t="shared" ref="L43:N43" si="124">(K43*100)/(LARGE(K$2:K$97,1))</f>
        <v>81.750790867141831</v>
      </c>
      <c r="M43" s="24">
        <v>0.45621744128765973</v>
      </c>
      <c r="N43" s="41">
        <f t="shared" si="124"/>
        <v>98.254331193065894</v>
      </c>
      <c r="O43" s="24">
        <v>0.19957868227496717</v>
      </c>
      <c r="P43" s="41">
        <f t="shared" ref="P43" si="125">(O43*100)/(LARGE(O$2:O$97,1))</f>
        <v>86.516490507206541</v>
      </c>
      <c r="R43" s="51" t="s">
        <v>42</v>
      </c>
      <c r="S43" s="41">
        <f t="shared" si="5"/>
        <v>83.95456557306106</v>
      </c>
    </row>
    <row r="44" spans="1:19" x14ac:dyDescent="0.25">
      <c r="A44" s="51" t="s">
        <v>131</v>
      </c>
      <c r="B44" s="51" t="s">
        <v>43</v>
      </c>
      <c r="C44" s="58">
        <v>4.1304096361310876</v>
      </c>
      <c r="D44" s="41">
        <f t="shared" si="0"/>
        <v>18.512539897838746</v>
      </c>
      <c r="E44" s="15">
        <v>8.2799999999999994</v>
      </c>
      <c r="F44" s="41">
        <f t="shared" si="1"/>
        <v>40.469208211143687</v>
      </c>
      <c r="G44" s="15">
        <v>9.01</v>
      </c>
      <c r="H44" s="41">
        <f t="shared" si="1"/>
        <v>21.679499518768043</v>
      </c>
      <c r="I44" s="62">
        <v>1.389424863111597E-2</v>
      </c>
      <c r="J44" s="41">
        <f t="shared" ref="J44" si="126">(I44*100)/(LARGE(I$2:I$97,1))</f>
        <v>3.699400058617623</v>
      </c>
      <c r="K44" s="62">
        <v>0.12536967203991856</v>
      </c>
      <c r="L44" s="41">
        <f t="shared" ref="L44:N44" si="127">(K44*100)/(LARGE(K$2:K$97,1))</f>
        <v>14.036232103612312</v>
      </c>
      <c r="M44" s="24">
        <v>0.3871922137564785</v>
      </c>
      <c r="N44" s="41">
        <f t="shared" si="127"/>
        <v>83.388552393852621</v>
      </c>
      <c r="O44" s="24">
        <v>9.2138072587873113E-2</v>
      </c>
      <c r="P44" s="41">
        <f t="shared" ref="P44" si="128">(O44*100)/(LARGE(O$2:O$97,1))</f>
        <v>39.941453623881749</v>
      </c>
      <c r="R44" s="51" t="s">
        <v>43</v>
      </c>
      <c r="S44" s="41">
        <f t="shared" si="5"/>
        <v>34.928404647132872</v>
      </c>
    </row>
    <row r="45" spans="1:19" x14ac:dyDescent="0.25">
      <c r="A45" s="51" t="s">
        <v>131</v>
      </c>
      <c r="B45" s="51" t="s">
        <v>44</v>
      </c>
      <c r="C45" s="58">
        <v>1.0078490335799541</v>
      </c>
      <c r="D45" s="41">
        <f t="shared" si="0"/>
        <v>75.868875829237311</v>
      </c>
      <c r="E45" s="15">
        <v>8.7899999999999991</v>
      </c>
      <c r="F45" s="41">
        <f t="shared" si="1"/>
        <v>42.961876832844567</v>
      </c>
      <c r="G45" s="15">
        <v>22.15</v>
      </c>
      <c r="H45" s="41">
        <f t="shared" si="1"/>
        <v>53.296438883541867</v>
      </c>
      <c r="I45" s="62">
        <v>0.17649074571964052</v>
      </c>
      <c r="J45" s="41">
        <f t="shared" ref="J45" si="129">(I45*100)/(LARGE(I$2:I$97,1))</f>
        <v>46.991376964316281</v>
      </c>
      <c r="K45" s="62">
        <v>0.81847293489634032</v>
      </c>
      <c r="L45" s="41">
        <f t="shared" ref="L45:N45" si="130">(K45*100)/(LARGE(K$2:K$97,1))</f>
        <v>91.635208881074959</v>
      </c>
      <c r="M45" s="24">
        <v>0.35338675688966903</v>
      </c>
      <c r="N45" s="41">
        <f t="shared" si="130"/>
        <v>76.107961485820965</v>
      </c>
      <c r="O45" s="24">
        <v>0.17118698335097457</v>
      </c>
      <c r="P45" s="41">
        <f t="shared" ref="P45" si="131">(O45*100)/(LARGE(O$2:O$97,1))</f>
        <v>74.208812540594536</v>
      </c>
      <c r="R45" s="51" t="s">
        <v>44</v>
      </c>
      <c r="S45" s="41">
        <f t="shared" si="5"/>
        <v>62.713176670041229</v>
      </c>
    </row>
    <row r="46" spans="1:19" x14ac:dyDescent="0.25">
      <c r="A46" s="51" t="s">
        <v>131</v>
      </c>
      <c r="B46" s="51" t="s">
        <v>45</v>
      </c>
      <c r="C46" s="58">
        <v>1.048622989960375</v>
      </c>
      <c r="D46" s="41">
        <f t="shared" si="0"/>
        <v>72.918841104355138</v>
      </c>
      <c r="E46" s="15">
        <v>9.7799999999999994</v>
      </c>
      <c r="F46" s="41">
        <f t="shared" si="1"/>
        <v>47.800586510263919</v>
      </c>
      <c r="G46" s="15">
        <v>21.33</v>
      </c>
      <c r="H46" s="41">
        <f t="shared" si="1"/>
        <v>51.323387872954761</v>
      </c>
      <c r="I46" s="62">
        <v>0.21387720172851415</v>
      </c>
      <c r="J46" s="41">
        <f t="shared" ref="J46" si="132">(I46*100)/(LARGE(I$2:I$97,1))</f>
        <v>56.945672530972175</v>
      </c>
      <c r="K46" s="62">
        <v>0.64633438286888267</v>
      </c>
      <c r="L46" s="41">
        <f t="shared" ref="L46:N46" si="133">(K46*100)/(LARGE(K$2:K$97,1))</f>
        <v>72.362791310517622</v>
      </c>
      <c r="M46" s="24">
        <v>0.21604130745001332</v>
      </c>
      <c r="N46" s="41">
        <f t="shared" si="133"/>
        <v>46.528239064390085</v>
      </c>
      <c r="O46" s="24">
        <v>0.16316161448871061</v>
      </c>
      <c r="P46" s="41">
        <f t="shared" ref="P46" si="134">(O46*100)/(LARGE(O$2:O$97,1))</f>
        <v>70.729850052846018</v>
      </c>
      <c r="R46" s="51" t="s">
        <v>45</v>
      </c>
      <c r="S46" s="41">
        <f t="shared" si="5"/>
        <v>56.988386655192585</v>
      </c>
    </row>
    <row r="47" spans="1:19" x14ac:dyDescent="0.25">
      <c r="A47" s="51" t="s">
        <v>131</v>
      </c>
      <c r="B47" s="51" t="s">
        <v>46</v>
      </c>
      <c r="C47" s="58">
        <v>1.0025505860851172</v>
      </c>
      <c r="D47" s="41">
        <f t="shared" si="0"/>
        <v>76.269840389682344</v>
      </c>
      <c r="E47" s="15">
        <v>8.7799999999999994</v>
      </c>
      <c r="F47" s="41">
        <f t="shared" si="1"/>
        <v>42.9130009775171</v>
      </c>
      <c r="G47" s="15">
        <v>21.73</v>
      </c>
      <c r="H47" s="41">
        <f t="shared" si="1"/>
        <v>52.285851780558225</v>
      </c>
      <c r="I47" s="62">
        <v>0.16308621187255387</v>
      </c>
      <c r="J47" s="41">
        <f t="shared" ref="J47" si="135">(I47*100)/(LARGE(I$2:I$97,1))</f>
        <v>43.422365453423858</v>
      </c>
      <c r="K47" s="62">
        <v>0.81362397658994756</v>
      </c>
      <c r="L47" s="41">
        <f t="shared" ref="L47:N47" si="136">(K47*100)/(LARGE(K$2:K$97,1))</f>
        <v>91.092325557366536</v>
      </c>
      <c r="M47" s="24">
        <v>0.37224273984128625</v>
      </c>
      <c r="N47" s="41">
        <f t="shared" si="136"/>
        <v>80.168924145797021</v>
      </c>
      <c r="O47" s="24">
        <v>0.1820617964246477</v>
      </c>
      <c r="P47" s="41">
        <f t="shared" ref="P47" si="137">(O47*100)/(LARGE(O$2:O$97,1))</f>
        <v>78.922996697597043</v>
      </c>
      <c r="R47" s="51" t="s">
        <v>46</v>
      </c>
      <c r="S47" s="41">
        <f t="shared" si="5"/>
        <v>63.157959557868004</v>
      </c>
    </row>
    <row r="48" spans="1:19" x14ac:dyDescent="0.25">
      <c r="A48" s="51" t="s">
        <v>131</v>
      </c>
      <c r="B48" s="51" t="s">
        <v>47</v>
      </c>
      <c r="C48" s="58">
        <v>0.78081187960259968</v>
      </c>
      <c r="D48" s="41">
        <f t="shared" si="0"/>
        <v>97.929315858016295</v>
      </c>
      <c r="E48" s="15">
        <v>13.12</v>
      </c>
      <c r="F48" s="41">
        <f t="shared" si="1"/>
        <v>64.125122189638319</v>
      </c>
      <c r="G48" s="15">
        <v>32.93</v>
      </c>
      <c r="H48" s="41">
        <f t="shared" si="1"/>
        <v>79.234841193455239</v>
      </c>
      <c r="I48" s="62">
        <v>0.36184062526899402</v>
      </c>
      <c r="J48" s="41">
        <f t="shared" ref="J48" si="138">(I48*100)/(LARGE(I$2:I$97,1))</f>
        <v>96.341534246954069</v>
      </c>
      <c r="K48" s="62">
        <v>0.89318608522905441</v>
      </c>
      <c r="L48" s="41">
        <f t="shared" ref="L48:N48" si="139">(K48*100)/(LARGE(K$2:K$97,1))</f>
        <v>100</v>
      </c>
      <c r="M48" s="24">
        <v>0.33061839469671989</v>
      </c>
      <c r="N48" s="41">
        <f t="shared" si="139"/>
        <v>71.204400163580445</v>
      </c>
      <c r="O48" s="24">
        <v>0.20749250214068291</v>
      </c>
      <c r="P48" s="41">
        <f t="shared" ref="P48" si="140">(O48*100)/(LARGE(O$2:O$97,1))</f>
        <v>89.947096990240809</v>
      </c>
      <c r="R48" s="51" t="s">
        <v>47</v>
      </c>
      <c r="S48" s="41">
        <f t="shared" si="5"/>
        <v>83.045336724205782</v>
      </c>
    </row>
    <row r="49" spans="1:19" x14ac:dyDescent="0.25">
      <c r="A49" s="51" t="s">
        <v>131</v>
      </c>
      <c r="B49" s="51" t="s">
        <v>48</v>
      </c>
      <c r="C49" s="58">
        <v>2.7307476344992052</v>
      </c>
      <c r="D49" s="41">
        <f t="shared" si="0"/>
        <v>28.001259514893714</v>
      </c>
      <c r="E49" s="15">
        <v>4.91</v>
      </c>
      <c r="F49" s="41">
        <f t="shared" si="1"/>
        <v>23.998044965786899</v>
      </c>
      <c r="G49" s="15">
        <v>6.93</v>
      </c>
      <c r="H49" s="41">
        <f t="shared" si="1"/>
        <v>16.674687199230029</v>
      </c>
      <c r="I49" s="62">
        <v>3.9927877977630602E-2</v>
      </c>
      <c r="J49" s="41">
        <f t="shared" ref="J49" si="141">(I49*100)/(LARGE(I$2:I$97,1))</f>
        <v>10.630959474852878</v>
      </c>
      <c r="K49" s="62">
        <v>0.260665742149159</v>
      </c>
      <c r="L49" s="41">
        <f t="shared" ref="L49:N49" si="142">(K49*100)/(LARGE(K$2:K$97,1))</f>
        <v>29.183811353522394</v>
      </c>
      <c r="M49" s="24">
        <v>0.41613228429813115</v>
      </c>
      <c r="N49" s="41">
        <f t="shared" si="142"/>
        <v>89.621298050670504</v>
      </c>
      <c r="O49" s="24">
        <v>9.4960874968304992E-2</v>
      </c>
      <c r="P49" s="41">
        <f t="shared" ref="P49" si="143">(O49*100)/(LARGE(O$2:O$97,1))</f>
        <v>41.165126175311293</v>
      </c>
      <c r="R49" s="51" t="s">
        <v>48</v>
      </c>
      <c r="S49" s="41">
        <f t="shared" si="5"/>
        <v>36.352548922557801</v>
      </c>
    </row>
    <row r="50" spans="1:19" x14ac:dyDescent="0.25">
      <c r="A50" s="51" t="s">
        <v>131</v>
      </c>
      <c r="B50" s="51" t="s">
        <v>49</v>
      </c>
      <c r="C50" s="58">
        <v>2.3261089789705678</v>
      </c>
      <c r="D50" s="41">
        <f t="shared" si="0"/>
        <v>32.872223044826598</v>
      </c>
      <c r="E50" s="15">
        <v>6.09</v>
      </c>
      <c r="F50" s="41">
        <f t="shared" si="1"/>
        <v>29.765395894428153</v>
      </c>
      <c r="G50" s="15">
        <v>8.39</v>
      </c>
      <c r="H50" s="41">
        <f t="shared" si="1"/>
        <v>20.187680461982673</v>
      </c>
      <c r="I50" s="62">
        <v>8.1440215760236495E-2</v>
      </c>
      <c r="J50" s="41">
        <f t="shared" ref="J50" si="144">(I50*100)/(LARGE(I$2:I$97,1))</f>
        <v>21.6837877999778</v>
      </c>
      <c r="K50" s="62">
        <v>0.38215221872109417</v>
      </c>
      <c r="L50" s="41">
        <f t="shared" ref="L50:N50" si="145">(K50*100)/(LARGE(K$2:K$97,1))</f>
        <v>42.785285736184818</v>
      </c>
      <c r="M50" s="24">
        <v>0.38177060724746698</v>
      </c>
      <c r="N50" s="41">
        <f t="shared" si="145"/>
        <v>82.220915488013645</v>
      </c>
      <c r="O50" s="24">
        <v>0.12983981786417106</v>
      </c>
      <c r="P50" s="41">
        <f t="shared" ref="P50" si="146">(O50*100)/(LARGE(O$2:O$97,1))</f>
        <v>56.284996181237709</v>
      </c>
      <c r="R50" s="51" t="s">
        <v>49</v>
      </c>
      <c r="S50" s="41">
        <f t="shared" si="5"/>
        <v>41.947038378907095</v>
      </c>
    </row>
    <row r="51" spans="1:19" x14ac:dyDescent="0.25">
      <c r="A51" s="51" t="s">
        <v>131</v>
      </c>
      <c r="B51" s="51" t="s">
        <v>50</v>
      </c>
      <c r="C51" s="58">
        <v>1.164944306761732</v>
      </c>
      <c r="D51" s="41">
        <f t="shared" si="0"/>
        <v>65.637792930931724</v>
      </c>
      <c r="E51" s="15">
        <v>4.95</v>
      </c>
      <c r="F51" s="41">
        <f t="shared" si="1"/>
        <v>24.193548387096772</v>
      </c>
      <c r="G51" s="15">
        <v>12.48</v>
      </c>
      <c r="H51" s="41">
        <f t="shared" si="1"/>
        <v>30.028873917228104</v>
      </c>
      <c r="I51" s="62">
        <v>0.23982157791016243</v>
      </c>
      <c r="J51" s="41">
        <f t="shared" ref="J51" si="147">(I51*100)/(LARGE(I$2:I$97,1))</f>
        <v>63.853467930015519</v>
      </c>
      <c r="K51" s="62">
        <v>0.63849505002261275</v>
      </c>
      <c r="L51" s="41">
        <f t="shared" ref="L51:N51" si="148">(K51*100)/(LARGE(K$2:K$97,1))</f>
        <v>71.485109383323291</v>
      </c>
      <c r="M51" s="24">
        <v>0.38269311183600285</v>
      </c>
      <c r="N51" s="41">
        <f t="shared" si="148"/>
        <v>82.419592836063515</v>
      </c>
      <c r="O51" s="24">
        <v>0.14675255652743124</v>
      </c>
      <c r="P51" s="41">
        <f t="shared" ref="P51" si="149">(O51*100)/(LARGE(O$2:O$97,1))</f>
        <v>63.616594813574942</v>
      </c>
      <c r="R51" s="51" t="s">
        <v>50</v>
      </c>
      <c r="S51" s="41">
        <f t="shared" si="5"/>
        <v>57.170158935140968</v>
      </c>
    </row>
    <row r="52" spans="1:19" x14ac:dyDescent="0.25">
      <c r="A52" s="51" t="s">
        <v>131</v>
      </c>
      <c r="B52" s="51" t="s">
        <v>51</v>
      </c>
      <c r="C52" s="58">
        <v>1.7630229976865084</v>
      </c>
      <c r="D52" s="41">
        <f t="shared" si="0"/>
        <v>43.371171722452409</v>
      </c>
      <c r="E52" s="15">
        <v>6.47</v>
      </c>
      <c r="F52" s="41">
        <f t="shared" si="1"/>
        <v>31.622678396871944</v>
      </c>
      <c r="G52" s="15">
        <v>11.46</v>
      </c>
      <c r="H52" s="41">
        <f t="shared" si="1"/>
        <v>27.574590952839266</v>
      </c>
      <c r="I52" s="62">
        <v>0.13365171294079398</v>
      </c>
      <c r="J52" s="41">
        <f t="shared" ref="J52" si="150">(I52*100)/(LARGE(I$2:I$97,1))</f>
        <v>35.585310714841206</v>
      </c>
      <c r="K52" s="62">
        <v>0.46933617101114228</v>
      </c>
      <c r="L52" s="41">
        <f t="shared" ref="L52:N52" si="151">(K52*100)/(LARGE(K$2:K$97,1))</f>
        <v>52.546292286985498</v>
      </c>
      <c r="M52" s="24">
        <v>0.35388636417747132</v>
      </c>
      <c r="N52" s="41">
        <f t="shared" si="151"/>
        <v>76.215560572308419</v>
      </c>
      <c r="O52" s="24">
        <v>0.12820941561967367</v>
      </c>
      <c r="P52" s="41">
        <f t="shared" ref="P52" si="152">(O52*100)/(LARGE(O$2:O$97,1))</f>
        <v>55.578223901247171</v>
      </c>
      <c r="R52" s="51" t="s">
        <v>51</v>
      </c>
      <c r="S52" s="41">
        <f t="shared" si="5"/>
        <v>46.591737823156748</v>
      </c>
    </row>
    <row r="53" spans="1:19" x14ac:dyDescent="0.25">
      <c r="A53" s="51" t="s">
        <v>131</v>
      </c>
      <c r="B53" s="51" t="s">
        <v>52</v>
      </c>
      <c r="C53" s="58">
        <v>0.85276071383187235</v>
      </c>
      <c r="D53" s="41">
        <f t="shared" si="0"/>
        <v>89.666857235604141</v>
      </c>
      <c r="E53" s="15">
        <v>20.46</v>
      </c>
      <c r="F53" s="41">
        <f t="shared" si="1"/>
        <v>100</v>
      </c>
      <c r="G53" s="15">
        <v>41.56</v>
      </c>
      <c r="H53" s="41">
        <f t="shared" si="1"/>
        <v>100</v>
      </c>
      <c r="I53" s="62">
        <v>0.36589959554066259</v>
      </c>
      <c r="J53" s="41">
        <f t="shared" ref="J53" si="153">(I53*100)/(LARGE(I$2:I$97,1))</f>
        <v>97.422251546579062</v>
      </c>
      <c r="K53" s="62">
        <v>0.79410676446158146</v>
      </c>
      <c r="L53" s="41">
        <f t="shared" ref="L53:N53" si="154">(K53*100)/(LARGE(K$2:K$97,1))</f>
        <v>88.907202831976008</v>
      </c>
      <c r="M53" s="24">
        <v>0.3868152614722985</v>
      </c>
      <c r="N53" s="41">
        <f t="shared" si="154"/>
        <v>83.307369187727801</v>
      </c>
      <c r="O53" s="24">
        <v>0.15858063287511359</v>
      </c>
      <c r="P53" s="41">
        <f t="shared" ref="P53" si="155">(O53*100)/(LARGE(O$2:O$97,1))</f>
        <v>68.7440144527271</v>
      </c>
      <c r="R53" s="51" t="s">
        <v>52</v>
      </c>
      <c r="S53" s="41">
        <f t="shared" si="5"/>
        <v>90.877731598892098</v>
      </c>
    </row>
    <row r="54" spans="1:19" x14ac:dyDescent="0.25">
      <c r="A54" s="51" t="s">
        <v>131</v>
      </c>
      <c r="B54" s="51" t="s">
        <v>53</v>
      </c>
      <c r="C54" s="58">
        <v>3.827341320337704</v>
      </c>
      <c r="D54" s="41">
        <f t="shared" si="0"/>
        <v>19.978456788522735</v>
      </c>
      <c r="E54" s="15">
        <v>7.4</v>
      </c>
      <c r="F54" s="41">
        <f t="shared" si="1"/>
        <v>36.168132942326487</v>
      </c>
      <c r="G54" s="15">
        <v>7.95</v>
      </c>
      <c r="H54" s="41">
        <f t="shared" si="1"/>
        <v>19.128970163618863</v>
      </c>
      <c r="I54" s="62">
        <v>1.1566977213270718E-2</v>
      </c>
      <c r="J54" s="41">
        <f t="shared" ref="J54" si="156">(I54*100)/(LARGE(I$2:I$97,1))</f>
        <v>3.0797546032804428</v>
      </c>
      <c r="K54" s="62">
        <v>0.10992237576655274</v>
      </c>
      <c r="L54" s="41">
        <f t="shared" ref="L54:N54" si="157">(K54*100)/(LARGE(K$2:K$97,1))</f>
        <v>12.306772080799215</v>
      </c>
      <c r="M54" s="24">
        <v>0.39774969737451721</v>
      </c>
      <c r="N54" s="41">
        <f t="shared" si="157"/>
        <v>85.662289428202612</v>
      </c>
      <c r="O54" s="24">
        <v>9.7430561938968457E-2</v>
      </c>
      <c r="P54" s="41">
        <f t="shared" ref="P54" si="158">(O54*100)/(LARGE(O$2:O$97,1))</f>
        <v>42.235724732820543</v>
      </c>
      <c r="R54" s="51" t="s">
        <v>53</v>
      </c>
      <c r="S54" s="41">
        <f t="shared" si="5"/>
        <v>34.347027771338041</v>
      </c>
    </row>
    <row r="55" spans="1:19" x14ac:dyDescent="0.25">
      <c r="A55" s="51" t="s">
        <v>131</v>
      </c>
      <c r="B55" s="51" t="s">
        <v>132</v>
      </c>
      <c r="C55" s="58">
        <v>1.9529109774559541</v>
      </c>
      <c r="D55" s="41">
        <f t="shared" si="0"/>
        <v>39.154049552685741</v>
      </c>
      <c r="E55" s="15">
        <v>4.5599999999999996</v>
      </c>
      <c r="F55" s="41">
        <f t="shared" si="1"/>
        <v>22.287390029325511</v>
      </c>
      <c r="G55" s="15">
        <v>7.04</v>
      </c>
      <c r="H55" s="41">
        <f t="shared" si="1"/>
        <v>16.93936477382098</v>
      </c>
      <c r="I55" s="62">
        <v>4.6693907539907514E-2</v>
      </c>
      <c r="J55" s="41">
        <f t="shared" ref="J55" si="159">(I55*100)/(LARGE(I$2:I$97,1))</f>
        <v>12.43244229150846</v>
      </c>
      <c r="K55" s="62">
        <v>0.27223310720456739</v>
      </c>
      <c r="L55" s="41">
        <f t="shared" ref="L55:N55" si="160">(K55*100)/(LARGE(K$2:K$97,1))</f>
        <v>30.478879116746892</v>
      </c>
      <c r="M55" s="24">
        <v>0.35720641886427618</v>
      </c>
      <c r="N55" s="41">
        <f t="shared" si="160"/>
        <v>76.930591878116672</v>
      </c>
      <c r="O55" s="24">
        <v>0.14197868243681225</v>
      </c>
      <c r="P55" s="41">
        <f t="shared" ref="P55" si="161">(O55*100)/(LARGE(O$2:O$97,1))</f>
        <v>61.547141163837907</v>
      </c>
      <c r="R55" s="51" t="s">
        <v>132</v>
      </c>
      <c r="S55" s="41">
        <f t="shared" si="5"/>
        <v>37.142028300499284</v>
      </c>
    </row>
    <row r="56" spans="1:19" x14ac:dyDescent="0.25">
      <c r="A56" s="51" t="s">
        <v>131</v>
      </c>
      <c r="B56" s="51" t="s">
        <v>55</v>
      </c>
      <c r="C56" s="58">
        <v>2.6899565764243363</v>
      </c>
      <c r="D56" s="41">
        <f t="shared" si="0"/>
        <v>28.425876407616865</v>
      </c>
      <c r="E56" s="15">
        <v>8.91</v>
      </c>
      <c r="F56" s="41">
        <f t="shared" si="1"/>
        <v>43.548387096774192</v>
      </c>
      <c r="G56" s="15">
        <v>13.36</v>
      </c>
      <c r="H56" s="41">
        <f t="shared" si="1"/>
        <v>32.146294513955723</v>
      </c>
      <c r="I56" s="62">
        <v>1.3965875003875246E-2</v>
      </c>
      <c r="J56" s="41">
        <f t="shared" ref="J56" si="162">(I56*100)/(LARGE(I$2:I$97,1))</f>
        <v>3.7184708709097554</v>
      </c>
      <c r="K56" s="62">
        <v>0.25486124169501023</v>
      </c>
      <c r="L56" s="41">
        <f t="shared" ref="L56:N56" si="163">(K56*100)/(LARGE(K$2:K$97,1))</f>
        <v>28.53394672283234</v>
      </c>
      <c r="M56" s="24">
        <v>0.36216859092768333</v>
      </c>
      <c r="N56" s="41">
        <f t="shared" si="163"/>
        <v>77.999281615139608</v>
      </c>
      <c r="O56" s="24">
        <v>0.10854453902821715</v>
      </c>
      <c r="P56" s="41">
        <f t="shared" ref="P56" si="164">(O56*100)/(LARGE(O$2:O$97,1))</f>
        <v>47.053585450101664</v>
      </c>
      <c r="R56" s="51" t="s">
        <v>55</v>
      </c>
      <c r="S56" s="41">
        <f t="shared" si="5"/>
        <v>38.669198226015368</v>
      </c>
    </row>
    <row r="57" spans="1:19" x14ac:dyDescent="0.25">
      <c r="A57" s="51" t="s">
        <v>131</v>
      </c>
      <c r="B57" s="51" t="s">
        <v>56</v>
      </c>
      <c r="C57" s="58">
        <v>0.77874904958347202</v>
      </c>
      <c r="D57" s="41">
        <f t="shared" si="0"/>
        <v>98.188721031753062</v>
      </c>
      <c r="E57" s="15">
        <v>15.97</v>
      </c>
      <c r="F57" s="41">
        <f t="shared" si="1"/>
        <v>78.054740957966757</v>
      </c>
      <c r="G57" s="15">
        <v>36.08</v>
      </c>
      <c r="H57" s="41">
        <f t="shared" si="1"/>
        <v>86.81424446583253</v>
      </c>
      <c r="I57" s="62">
        <v>0.37558113237171536</v>
      </c>
      <c r="J57" s="41">
        <f t="shared" ref="J57" si="165">(I57*100)/(LARGE(I$2:I$97,1))</f>
        <v>100.00000000000001</v>
      </c>
      <c r="K57" s="62">
        <v>0.85966301534298528</v>
      </c>
      <c r="L57" s="41">
        <f t="shared" ref="L57:N57" si="166">(K57*100)/(LARGE(K$2:K$97,1))</f>
        <v>96.2467989100533</v>
      </c>
      <c r="M57" s="24">
        <v>0.41835372892585354</v>
      </c>
      <c r="N57" s="41">
        <f t="shared" si="166"/>
        <v>90.099724643838982</v>
      </c>
      <c r="O57" s="24">
        <v>0.14687381508715117</v>
      </c>
      <c r="P57" s="41">
        <f t="shared" ref="P57" si="167">(O57*100)/(LARGE(O$2:O$97,1))</f>
        <v>63.669159871683057</v>
      </c>
      <c r="R57" s="51" t="s">
        <v>56</v>
      </c>
      <c r="S57" s="41">
        <f t="shared" si="5"/>
        <v>88.122785548293351</v>
      </c>
    </row>
    <row r="58" spans="1:19" x14ac:dyDescent="0.25">
      <c r="A58" s="51" t="s">
        <v>131</v>
      </c>
      <c r="B58" s="51" t="s">
        <v>57</v>
      </c>
      <c r="C58" s="58">
        <v>1.1684545064489944</v>
      </c>
      <c r="D58" s="41">
        <f t="shared" si="0"/>
        <v>65.44060788098146</v>
      </c>
      <c r="E58" s="15">
        <v>7.4</v>
      </c>
      <c r="F58" s="41">
        <f t="shared" si="1"/>
        <v>36.168132942326487</v>
      </c>
      <c r="G58" s="15">
        <v>14.55</v>
      </c>
      <c r="H58" s="41">
        <f t="shared" si="1"/>
        <v>35.00962463907603</v>
      </c>
      <c r="I58" s="62">
        <v>0.13125655328434307</v>
      </c>
      <c r="J58" s="41">
        <f t="shared" ref="J58" si="168">(I58*100)/(LARGE(I$2:I$97,1))</f>
        <v>34.947589740593656</v>
      </c>
      <c r="K58" s="62">
        <v>0.71507105727681841</v>
      </c>
      <c r="L58" s="41">
        <f t="shared" ref="L58:N58" si="169">(K58*100)/(LARGE(K$2:K$97,1))</f>
        <v>80.058463639571926</v>
      </c>
      <c r="M58" s="24">
        <v>0.42875221540957242</v>
      </c>
      <c r="N58" s="41">
        <f t="shared" si="169"/>
        <v>92.339218890254088</v>
      </c>
      <c r="O58" s="24">
        <v>0.16729238700220916</v>
      </c>
      <c r="P58" s="41">
        <f t="shared" ref="P58" si="170">(O58*100)/(LARGE(O$2:O$97,1))</f>
        <v>72.520521966688761</v>
      </c>
      <c r="R58" s="51" t="s">
        <v>57</v>
      </c>
      <c r="S58" s="41">
        <f t="shared" si="5"/>
        <v>57.993910127266666</v>
      </c>
    </row>
    <row r="59" spans="1:19" x14ac:dyDescent="0.25">
      <c r="A59" s="51" t="s">
        <v>131</v>
      </c>
      <c r="B59" s="51" t="s">
        <v>58</v>
      </c>
      <c r="C59" s="58">
        <v>1.1943435911158853</v>
      </c>
      <c r="D59" s="41">
        <f t="shared" si="0"/>
        <v>64.022090252816668</v>
      </c>
      <c r="E59" s="15">
        <v>11.15</v>
      </c>
      <c r="F59" s="41">
        <f t="shared" si="1"/>
        <v>54.496578690127073</v>
      </c>
      <c r="G59" s="15">
        <v>23.87</v>
      </c>
      <c r="H59" s="41">
        <f t="shared" si="1"/>
        <v>57.435033686236764</v>
      </c>
      <c r="I59" s="62">
        <v>0.18118171026971197</v>
      </c>
      <c r="J59" s="41">
        <f t="shared" ref="J59" si="171">(I59*100)/(LARGE(I$2:I$97,1))</f>
        <v>48.240365304185495</v>
      </c>
      <c r="K59" s="62">
        <v>0.67319202729593297</v>
      </c>
      <c r="L59" s="41">
        <f t="shared" ref="L59:N59" si="172">(K59*100)/(LARGE(K$2:K$97,1))</f>
        <v>75.369739680090888</v>
      </c>
      <c r="M59" s="24">
        <v>0.36926797354831115</v>
      </c>
      <c r="N59" s="41">
        <f t="shared" si="172"/>
        <v>79.528256678663411</v>
      </c>
      <c r="O59" s="24">
        <v>0.19981295162105572</v>
      </c>
      <c r="P59" s="41">
        <f t="shared" ref="P59" si="173">(O59*100)/(LARGE(O$2:O$97,1))</f>
        <v>86.618045249556602</v>
      </c>
      <c r="R59" s="51" t="s">
        <v>58</v>
      </c>
      <c r="S59" s="41">
        <f t="shared" si="5"/>
        <v>64.797531021465289</v>
      </c>
    </row>
    <row r="60" spans="1:19" x14ac:dyDescent="0.25">
      <c r="A60" s="51" t="s">
        <v>131</v>
      </c>
      <c r="B60" s="51" t="s">
        <v>59</v>
      </c>
      <c r="C60" s="58">
        <v>0.93475375726500365</v>
      </c>
      <c r="D60" s="41">
        <f t="shared" si="0"/>
        <v>81.801621645278544</v>
      </c>
      <c r="E60" s="15">
        <v>11.09</v>
      </c>
      <c r="F60" s="41">
        <f t="shared" si="1"/>
        <v>54.203323558162268</v>
      </c>
      <c r="G60" s="15">
        <v>27.52</v>
      </c>
      <c r="H60" s="41">
        <f t="shared" si="1"/>
        <v>66.217516843118375</v>
      </c>
      <c r="I60" s="62">
        <v>0.19629573280398618</v>
      </c>
      <c r="J60" s="41">
        <f t="shared" ref="J60" si="174">(I60*100)/(LARGE(I$2:I$97,1))</f>
        <v>52.264535112405717</v>
      </c>
      <c r="K60" s="62">
        <v>0.74623687884892675</v>
      </c>
      <c r="L60" s="41">
        <f t="shared" ref="L60:N60" si="175">(K60*100)/(LARGE(K$2:K$97,1))</f>
        <v>83.547750148565839</v>
      </c>
      <c r="M60" s="24">
        <v>0.41620263377705652</v>
      </c>
      <c r="N60" s="41">
        <f t="shared" si="175"/>
        <v>89.636449029953738</v>
      </c>
      <c r="O60" s="24">
        <v>0.16446159116951323</v>
      </c>
      <c r="P60" s="41">
        <f t="shared" ref="P60" si="176">(O60*100)/(LARGE(O$2:O$97,1))</f>
        <v>71.293384288477924</v>
      </c>
      <c r="R60" s="51" t="s">
        <v>59</v>
      </c>
      <c r="S60" s="41">
        <f t="shared" si="5"/>
        <v>69.506888832648414</v>
      </c>
    </row>
    <row r="61" spans="1:19" x14ac:dyDescent="0.25">
      <c r="A61" s="51" t="s">
        <v>131</v>
      </c>
      <c r="B61" s="51" t="s">
        <v>60</v>
      </c>
      <c r="C61" s="58">
        <v>1.293323844543347</v>
      </c>
      <c r="D61" s="41">
        <f t="shared" si="0"/>
        <v>59.122371791028698</v>
      </c>
      <c r="E61" s="15">
        <v>5.57</v>
      </c>
      <c r="F61" s="41">
        <f t="shared" si="1"/>
        <v>27.223851417399803</v>
      </c>
      <c r="G61" s="15">
        <v>11.65</v>
      </c>
      <c r="H61" s="41">
        <f t="shared" si="1"/>
        <v>28.031761308950912</v>
      </c>
      <c r="I61" s="62">
        <v>0.1562618592068506</v>
      </c>
      <c r="J61" s="41">
        <f t="shared" ref="J61" si="177">(I61*100)/(LARGE(I$2:I$97,1))</f>
        <v>41.605353873899368</v>
      </c>
      <c r="K61" s="62">
        <v>0.61414382808113011</v>
      </c>
      <c r="L61" s="41">
        <f t="shared" ref="L61:N61" si="178">(K61*100)/(LARGE(K$2:K$97,1))</f>
        <v>68.758776948885753</v>
      </c>
      <c r="M61" s="24">
        <v>0.32679544802658594</v>
      </c>
      <c r="N61" s="41">
        <f t="shared" si="178"/>
        <v>70.381062355186742</v>
      </c>
      <c r="O61" s="24">
        <v>0.14987484973602963</v>
      </c>
      <c r="P61" s="41">
        <f t="shared" ref="P61" si="179">(O61*100)/(LARGE(O$2:O$97,1))</f>
        <v>64.970095336091916</v>
      </c>
      <c r="R61" s="51" t="s">
        <v>60</v>
      </c>
      <c r="S61" s="41">
        <f t="shared" si="5"/>
        <v>49.930354067792905</v>
      </c>
    </row>
    <row r="62" spans="1:19" x14ac:dyDescent="0.25">
      <c r="A62" s="51" t="s">
        <v>131</v>
      </c>
      <c r="B62" s="51" t="s">
        <v>61</v>
      </c>
      <c r="C62" s="58">
        <v>3.6722385020013357</v>
      </c>
      <c r="D62" s="41">
        <f t="shared" si="0"/>
        <v>20.822278602444257</v>
      </c>
      <c r="E62" s="15">
        <v>4.2300000000000004</v>
      </c>
      <c r="F62" s="41">
        <f t="shared" si="1"/>
        <v>20.674486803519063</v>
      </c>
      <c r="G62" s="15">
        <v>5.42</v>
      </c>
      <c r="H62" s="41">
        <f t="shared" si="1"/>
        <v>13.041385948026948</v>
      </c>
      <c r="I62" s="62">
        <v>1.3357903161886184E-2</v>
      </c>
      <c r="J62" s="41">
        <f t="shared" ref="J62" si="180">(I62*100)/(LARGE(I$2:I$97,1))</f>
        <v>3.5565959018052511</v>
      </c>
      <c r="K62" s="62">
        <v>0.14107360695181539</v>
      </c>
      <c r="L62" s="41">
        <f t="shared" ref="L62:N62" si="181">(K62*100)/(LARGE(K$2:K$97,1))</f>
        <v>15.794425068280992</v>
      </c>
      <c r="M62" s="24">
        <v>0.41936015212925598</v>
      </c>
      <c r="N62" s="41">
        <f t="shared" si="181"/>
        <v>90.316475319719302</v>
      </c>
      <c r="O62" s="24">
        <v>8.93180235220737E-2</v>
      </c>
      <c r="P62" s="41">
        <f t="shared" ref="P62" si="182">(O62*100)/(LARGE(O$2:O$97,1))</f>
        <v>38.718974622367199</v>
      </c>
      <c r="R62" s="51" t="s">
        <v>61</v>
      </c>
      <c r="S62" s="41">
        <f t="shared" si="5"/>
        <v>31.747218029120667</v>
      </c>
    </row>
    <row r="63" spans="1:19" x14ac:dyDescent="0.25">
      <c r="A63" s="51" t="s">
        <v>131</v>
      </c>
      <c r="B63" s="51" t="s">
        <v>62</v>
      </c>
      <c r="C63" s="58">
        <v>0.76464373183294376</v>
      </c>
      <c r="D63" s="41">
        <f t="shared" si="0"/>
        <v>99.999999999999986</v>
      </c>
      <c r="E63" s="15">
        <v>13.76</v>
      </c>
      <c r="F63" s="41">
        <f t="shared" si="1"/>
        <v>67.253176930596283</v>
      </c>
      <c r="G63" s="15">
        <v>30.79</v>
      </c>
      <c r="H63" s="41">
        <f t="shared" si="1"/>
        <v>74.085659287776707</v>
      </c>
      <c r="I63" s="62">
        <v>0.34024035830694677</v>
      </c>
      <c r="J63" s="41">
        <f t="shared" ref="J63" si="183">(I63*100)/(LARGE(I$2:I$97,1))</f>
        <v>90.590375549059388</v>
      </c>
      <c r="K63" s="62">
        <v>0.83295757298826356</v>
      </c>
      <c r="L63" s="41">
        <f t="shared" ref="L63:N63" si="184">(K63*100)/(LARGE(K$2:K$97,1))</f>
        <v>93.256890894650979</v>
      </c>
      <c r="M63" s="24">
        <v>0.35439737115110825</v>
      </c>
      <c r="N63" s="41">
        <f t="shared" si="184"/>
        <v>76.325614778671024</v>
      </c>
      <c r="O63" s="24">
        <v>0.18797669243744516</v>
      </c>
      <c r="P63" s="41">
        <f t="shared" ref="P63" si="185">(O63*100)/(LARGE(O$2:O$97,1))</f>
        <v>81.487078386628667</v>
      </c>
      <c r="R63" s="51" t="s">
        <v>62</v>
      </c>
      <c r="S63" s="41">
        <f t="shared" si="5"/>
        <v>81.716796308570977</v>
      </c>
    </row>
    <row r="64" spans="1:19" x14ac:dyDescent="0.25">
      <c r="A64" s="51" t="s">
        <v>131</v>
      </c>
      <c r="B64" s="51" t="s">
        <v>63</v>
      </c>
      <c r="C64" s="58">
        <v>3.4155333202959652</v>
      </c>
      <c r="D64" s="41">
        <f t="shared" si="0"/>
        <v>22.38724263907006</v>
      </c>
      <c r="E64" s="15">
        <v>7.84</v>
      </c>
      <c r="F64" s="41">
        <f t="shared" si="1"/>
        <v>38.318670576735094</v>
      </c>
      <c r="G64" s="15">
        <v>9.17</v>
      </c>
      <c r="H64" s="41">
        <f t="shared" si="1"/>
        <v>22.06448508180943</v>
      </c>
      <c r="I64" s="62">
        <v>2.4719850270124202E-2</v>
      </c>
      <c r="J64" s="41">
        <f t="shared" ref="J64" si="186">(I64*100)/(LARGE(I$2:I$97,1))</f>
        <v>6.581760407937316</v>
      </c>
      <c r="K64" s="62">
        <v>0.21516811236181482</v>
      </c>
      <c r="L64" s="41">
        <f t="shared" ref="L64:N64" si="187">(K64*100)/(LARGE(K$2:K$97,1))</f>
        <v>24.089953473316339</v>
      </c>
      <c r="M64" s="24">
        <v>0.40518957102366066</v>
      </c>
      <c r="N64" s="41">
        <f t="shared" si="187"/>
        <v>87.264595134653206</v>
      </c>
      <c r="O64" s="24">
        <v>8.8509646416681548E-2</v>
      </c>
      <c r="P64" s="41">
        <f t="shared" ref="P64" si="188">(O64*100)/(LARGE(O$2:O$97,1))</f>
        <v>38.36854666399163</v>
      </c>
      <c r="R64" s="51" t="s">
        <v>63</v>
      </c>
      <c r="S64" s="41">
        <f t="shared" si="5"/>
        <v>37.124028009683869</v>
      </c>
    </row>
    <row r="65" spans="1:19" x14ac:dyDescent="0.25">
      <c r="A65" s="51" t="s">
        <v>131</v>
      </c>
      <c r="B65" s="51" t="s">
        <v>64</v>
      </c>
      <c r="C65" s="58">
        <v>1.2582366533398941</v>
      </c>
      <c r="D65" s="41">
        <f t="shared" si="0"/>
        <v>60.771058433503327</v>
      </c>
      <c r="E65" s="15">
        <v>7.27</v>
      </c>
      <c r="F65" s="41">
        <f t="shared" si="1"/>
        <v>35.532746823069402</v>
      </c>
      <c r="G65" s="15">
        <v>15.77</v>
      </c>
      <c r="H65" s="41">
        <f t="shared" si="1"/>
        <v>37.9451395572666</v>
      </c>
      <c r="I65" s="62">
        <v>0.1917015626376227</v>
      </c>
      <c r="J65" s="41">
        <f t="shared" ref="J65" si="189">(I65*100)/(LARGE(I$2:I$97,1))</f>
        <v>51.041318669835171</v>
      </c>
      <c r="K65" s="62">
        <v>0.52792640394246559</v>
      </c>
      <c r="L65" s="41">
        <f t="shared" ref="L65:N65" si="190">(K65*100)/(LARGE(K$2:K$97,1))</f>
        <v>59.105981684329613</v>
      </c>
      <c r="M65" s="24">
        <v>0.39342185926054457</v>
      </c>
      <c r="N65" s="41">
        <f t="shared" si="190"/>
        <v>84.730214498756595</v>
      </c>
      <c r="O65" s="24">
        <v>0.12059936295998977</v>
      </c>
      <c r="P65" s="41">
        <f t="shared" ref="P65" si="191">(O65*100)/(LARGE(O$2:O$97,1))</f>
        <v>52.27929918050075</v>
      </c>
      <c r="R65" s="51" t="s">
        <v>64</v>
      </c>
      <c r="S65" s="41">
        <f t="shared" si="5"/>
        <v>55.271003883892263</v>
      </c>
    </row>
    <row r="66" spans="1:19" x14ac:dyDescent="0.25">
      <c r="A66" s="51" t="s">
        <v>131</v>
      </c>
      <c r="B66" s="51" t="s">
        <v>65</v>
      </c>
      <c r="C66" s="58">
        <v>1.1504393286315704</v>
      </c>
      <c r="D66" s="41">
        <f t="shared" si="0"/>
        <v>66.465367864507513</v>
      </c>
      <c r="E66" s="15">
        <v>7.61</v>
      </c>
      <c r="F66" s="41">
        <f t="shared" si="1"/>
        <v>37.194525904203324</v>
      </c>
      <c r="G66" s="15">
        <v>17.5</v>
      </c>
      <c r="H66" s="41">
        <f t="shared" si="1"/>
        <v>42.107795957651582</v>
      </c>
      <c r="I66" s="62">
        <v>0.11025212814337704</v>
      </c>
      <c r="J66" s="41">
        <f t="shared" ref="J66" si="192">(I66*100)/(LARGE(I$2:I$97,1))</f>
        <v>29.355076344532584</v>
      </c>
      <c r="K66" s="62">
        <v>0.59576191382918897</v>
      </c>
      <c r="L66" s="41">
        <f t="shared" ref="L66:N66" si="193">(K66*100)/(LARGE(K$2:K$97,1))</f>
        <v>66.70076075764301</v>
      </c>
      <c r="M66" s="24">
        <v>0.40059136657903754</v>
      </c>
      <c r="N66" s="41">
        <f t="shared" si="193"/>
        <v>86.274292131067355</v>
      </c>
      <c r="O66" s="24">
        <v>0.16397764747714252</v>
      </c>
      <c r="P66" s="41">
        <f t="shared" ref="P66" si="194">(O66*100)/(LARGE(O$2:O$97,1))</f>
        <v>71.083596803212714</v>
      </c>
      <c r="R66" s="51" t="s">
        <v>65</v>
      </c>
      <c r="S66" s="41">
        <f t="shared" si="5"/>
        <v>55.200531014262125</v>
      </c>
    </row>
    <row r="67" spans="1:19" x14ac:dyDescent="0.25">
      <c r="A67" s="51" t="s">
        <v>131</v>
      </c>
      <c r="B67" s="51" t="s">
        <v>66</v>
      </c>
      <c r="C67" s="58">
        <v>1.2595492704077969</v>
      </c>
      <c r="D67" s="41">
        <f t="shared" ref="D67:D97" si="195">(100*(SMALL(C$2:C$97,1))/C67)</f>
        <v>60.707726946273368</v>
      </c>
      <c r="E67" s="15">
        <v>8.4</v>
      </c>
      <c r="F67" s="41">
        <f t="shared" ref="F67:H97" si="196">(E67*100)/(LARGE(E$2:E$97,1))</f>
        <v>41.055718475073313</v>
      </c>
      <c r="G67" s="15">
        <v>19.61</v>
      </c>
      <c r="H67" s="41">
        <f t="shared" si="196"/>
        <v>47.184793070259865</v>
      </c>
      <c r="I67" s="62">
        <v>0.18730658522003293</v>
      </c>
      <c r="J67" s="41">
        <f t="shared" ref="J67" si="197">(I67*100)/(LARGE(I$2:I$97,1))</f>
        <v>49.871138104630411</v>
      </c>
      <c r="K67" s="62">
        <v>0.71804756541863402</v>
      </c>
      <c r="L67" s="41">
        <f t="shared" ref="L67:N67" si="198">(K67*100)/(LARGE(K$2:K$97,1))</f>
        <v>80.391709778426886</v>
      </c>
      <c r="M67" s="24">
        <v>0.36887456003453489</v>
      </c>
      <c r="N67" s="41">
        <f t="shared" si="198"/>
        <v>79.4435282615093</v>
      </c>
      <c r="O67" s="24">
        <v>0.1881728534163325</v>
      </c>
      <c r="P67" s="41">
        <f t="shared" ref="P67" si="199">(O67*100)/(LARGE(O$2:O$97,1))</f>
        <v>81.572113317585931</v>
      </c>
      <c r="R67" s="51" t="s">
        <v>66</v>
      </c>
      <c r="S67" s="41">
        <f t="shared" ref="S67:S97" si="200">(D67+(F67*2)+H67+(J67*2)+L67+(N67*2)+P67)/10</f>
        <v>61.059711279497222</v>
      </c>
    </row>
    <row r="68" spans="1:19" x14ac:dyDescent="0.25">
      <c r="A68" s="51" t="s">
        <v>131</v>
      </c>
      <c r="B68" s="51" t="s">
        <v>67</v>
      </c>
      <c r="C68" s="58">
        <v>2.1464615023078339</v>
      </c>
      <c r="D68" s="41">
        <f t="shared" si="195"/>
        <v>35.623454276296755</v>
      </c>
      <c r="E68" s="15">
        <v>5.86</v>
      </c>
      <c r="F68" s="41">
        <f t="shared" si="196"/>
        <v>28.641251221896383</v>
      </c>
      <c r="G68" s="15">
        <v>8.65</v>
      </c>
      <c r="H68" s="41">
        <f t="shared" si="196"/>
        <v>20.813282001924925</v>
      </c>
      <c r="I68" s="62">
        <v>0.14835518467899345</v>
      </c>
      <c r="J68" s="41">
        <f t="shared" ref="J68" si="201">(I68*100)/(LARGE(I$2:I$97,1))</f>
        <v>39.500169708249679</v>
      </c>
      <c r="K68" s="62">
        <v>0.63351643034599592</v>
      </c>
      <c r="L68" s="41">
        <f t="shared" ref="L68:N68" si="202">(K68*100)/(LARGE(K$2:K$97,1))</f>
        <v>70.927709334335731</v>
      </c>
      <c r="M68" s="24">
        <v>0.44760945994287071</v>
      </c>
      <c r="N68" s="41">
        <f t="shared" si="202"/>
        <v>96.400453253705507</v>
      </c>
      <c r="O68" s="24">
        <v>0.1064317539851263</v>
      </c>
      <c r="P68" s="41">
        <f t="shared" ref="P68" si="203">(O68*100)/(LARGE(O$2:O$97,1))</f>
        <v>46.137702325507732</v>
      </c>
      <c r="R68" s="51" t="s">
        <v>67</v>
      </c>
      <c r="S68" s="41">
        <f t="shared" si="200"/>
        <v>50.258589630576822</v>
      </c>
    </row>
    <row r="69" spans="1:19" x14ac:dyDescent="0.25">
      <c r="A69" s="51" t="s">
        <v>131</v>
      </c>
      <c r="B69" s="51" t="s">
        <v>68</v>
      </c>
      <c r="C69" s="58">
        <v>1.3350128847746137</v>
      </c>
      <c r="D69" s="41">
        <f t="shared" si="195"/>
        <v>57.276131230900909</v>
      </c>
      <c r="E69" s="15">
        <v>6.82</v>
      </c>
      <c r="F69" s="41">
        <f t="shared" si="196"/>
        <v>33.333333333333329</v>
      </c>
      <c r="G69" s="15">
        <v>15.25</v>
      </c>
      <c r="H69" s="41">
        <f t="shared" si="196"/>
        <v>36.693936477382096</v>
      </c>
      <c r="I69" s="62">
        <v>0.10430930577362928</v>
      </c>
      <c r="J69" s="41">
        <f t="shared" ref="J69" si="204">(I69*100)/(LARGE(I$2:I$97,1))</f>
        <v>27.772775782142752</v>
      </c>
      <c r="K69" s="62">
        <v>0.67969399288923116</v>
      </c>
      <c r="L69" s="41">
        <f t="shared" ref="L69:N69" si="205">(K69*100)/(LARGE(K$2:K$97,1))</f>
        <v>76.097691637787435</v>
      </c>
      <c r="M69" s="24">
        <v>0.34281084794037248</v>
      </c>
      <c r="N69" s="41">
        <f t="shared" si="205"/>
        <v>73.830256237115478</v>
      </c>
      <c r="O69" s="24">
        <v>0.14956568823275274</v>
      </c>
      <c r="P69" s="41">
        <f t="shared" ref="P69" si="206">(O69*100)/(LARGE(O$2:O$97,1))</f>
        <v>64.836075169416006</v>
      </c>
      <c r="R69" s="51" t="s">
        <v>68</v>
      </c>
      <c r="S69" s="41">
        <f t="shared" si="200"/>
        <v>50.477656522066951</v>
      </c>
    </row>
    <row r="70" spans="1:19" x14ac:dyDescent="0.25">
      <c r="A70" s="51" t="s">
        <v>131</v>
      </c>
      <c r="B70" s="51" t="s">
        <v>69</v>
      </c>
      <c r="C70" s="58">
        <v>1.3446658947662937</v>
      </c>
      <c r="D70" s="41">
        <f t="shared" si="195"/>
        <v>56.864960642572157</v>
      </c>
      <c r="E70" s="15">
        <v>6.76</v>
      </c>
      <c r="F70" s="41">
        <f t="shared" si="196"/>
        <v>33.040078201368523</v>
      </c>
      <c r="G70" s="15">
        <v>15.56</v>
      </c>
      <c r="H70" s="41">
        <f t="shared" si="196"/>
        <v>37.439846005774783</v>
      </c>
      <c r="I70" s="62">
        <v>0.17338004154103259</v>
      </c>
      <c r="J70" s="41">
        <f t="shared" ref="J70" si="207">(I70*100)/(LARGE(I$2:I$97,1))</f>
        <v>46.163139358512055</v>
      </c>
      <c r="K70" s="62">
        <v>0.60478372212325959</v>
      </c>
      <c r="L70" s="41">
        <f t="shared" ref="L70:N70" si="208">(K70*100)/(LARGE(K$2:K$97,1))</f>
        <v>67.710831161030114</v>
      </c>
      <c r="M70" s="24">
        <v>0.34128398326253151</v>
      </c>
      <c r="N70" s="41">
        <f t="shared" si="208"/>
        <v>73.501419471646471</v>
      </c>
      <c r="O70" s="24">
        <v>0.17935485196436346</v>
      </c>
      <c r="P70" s="41">
        <f t="shared" ref="P70" si="209">(O70*100)/(LARGE(O$2:O$97,1))</f>
        <v>77.749548050516296</v>
      </c>
      <c r="R70" s="51" t="s">
        <v>69</v>
      </c>
      <c r="S70" s="41">
        <f t="shared" si="200"/>
        <v>54.517445992294746</v>
      </c>
    </row>
    <row r="71" spans="1:19" x14ac:dyDescent="0.25">
      <c r="A71" s="51" t="s">
        <v>131</v>
      </c>
      <c r="B71" s="51" t="s">
        <v>70</v>
      </c>
      <c r="C71" s="58">
        <v>2.2434005271323145</v>
      </c>
      <c r="D71" s="41">
        <f t="shared" si="195"/>
        <v>34.084138012143981</v>
      </c>
      <c r="E71" s="15">
        <v>5.53</v>
      </c>
      <c r="F71" s="41">
        <f t="shared" si="196"/>
        <v>27.028347996089931</v>
      </c>
      <c r="G71" s="15">
        <v>7.34</v>
      </c>
      <c r="H71" s="41">
        <f t="shared" si="196"/>
        <v>17.661212704523578</v>
      </c>
      <c r="I71" s="62">
        <v>0.14429682761269497</v>
      </c>
      <c r="J71" s="41">
        <f t="shared" ref="J71" si="210">(I71*100)/(LARGE(I$2:I$97,1))</f>
        <v>38.419615677041882</v>
      </c>
      <c r="K71" s="62">
        <v>0.48048031310643707</v>
      </c>
      <c r="L71" s="41">
        <f t="shared" ref="L71:N71" si="211">(K71*100)/(LARGE(K$2:K$97,1))</f>
        <v>53.793976535496476</v>
      </c>
      <c r="M71" s="24">
        <v>0.36972504193970562</v>
      </c>
      <c r="N71" s="41">
        <f t="shared" si="211"/>
        <v>79.626694276707013</v>
      </c>
      <c r="O71" s="24">
        <v>0.1316369849844275</v>
      </c>
      <c r="P71" s="41">
        <f t="shared" ref="P71" si="212">(O71*100)/(LARGE(O$2:O$97,1))</f>
        <v>57.064060309365956</v>
      </c>
      <c r="R71" s="51" t="s">
        <v>70</v>
      </c>
      <c r="S71" s="41">
        <f t="shared" si="200"/>
        <v>45.275270346120763</v>
      </c>
    </row>
    <row r="72" spans="1:19" x14ac:dyDescent="0.25">
      <c r="A72" s="51" t="s">
        <v>131</v>
      </c>
      <c r="B72" s="51" t="s">
        <v>71</v>
      </c>
      <c r="C72" s="58">
        <v>2.2756122051909755</v>
      </c>
      <c r="D72" s="41">
        <f t="shared" si="195"/>
        <v>33.601671237686681</v>
      </c>
      <c r="E72" s="15">
        <v>5.14</v>
      </c>
      <c r="F72" s="41">
        <f t="shared" si="196"/>
        <v>25.12218963831867</v>
      </c>
      <c r="G72" s="15">
        <v>7.37</v>
      </c>
      <c r="H72" s="41">
        <f t="shared" si="196"/>
        <v>17.733397497593838</v>
      </c>
      <c r="I72" s="62">
        <v>9.7826666234347326E-2</v>
      </c>
      <c r="J72" s="41">
        <f t="shared" ref="J72" si="213">(I72*100)/(LARGE(I$2:I$97,1))</f>
        <v>26.046746708651902</v>
      </c>
      <c r="K72" s="62">
        <v>0.32485779466694437</v>
      </c>
      <c r="L72" s="41">
        <f t="shared" ref="L72:N72" si="214">(K72*100)/(LARGE(K$2:K$97,1))</f>
        <v>36.37067348442131</v>
      </c>
      <c r="M72" s="24">
        <v>0.319790688420243</v>
      </c>
      <c r="N72" s="41">
        <f t="shared" si="214"/>
        <v>68.87246599739106</v>
      </c>
      <c r="O72" s="24">
        <v>0.12175858842043479</v>
      </c>
      <c r="P72" s="41">
        <f t="shared" ref="P72" si="215">(O72*100)/(LARGE(O$2:O$97,1))</f>
        <v>52.781818374440149</v>
      </c>
      <c r="R72" s="51" t="s">
        <v>71</v>
      </c>
      <c r="S72" s="41">
        <f t="shared" si="200"/>
        <v>38.057036528286531</v>
      </c>
    </row>
    <row r="73" spans="1:19" x14ac:dyDescent="0.25">
      <c r="A73" s="51" t="s">
        <v>131</v>
      </c>
      <c r="B73" s="51" t="s">
        <v>72</v>
      </c>
      <c r="C73" s="58">
        <v>3.1950522842015139</v>
      </c>
      <c r="D73" s="41">
        <f t="shared" si="195"/>
        <v>23.932119534126446</v>
      </c>
      <c r="E73" s="15">
        <v>6.3</v>
      </c>
      <c r="F73" s="41">
        <f t="shared" si="196"/>
        <v>30.791788856304983</v>
      </c>
      <c r="G73" s="15">
        <v>7.94</v>
      </c>
      <c r="H73" s="41">
        <f t="shared" si="196"/>
        <v>19.104908565928778</v>
      </c>
      <c r="I73" s="62">
        <v>2.4741658635207275E-2</v>
      </c>
      <c r="J73" s="41">
        <f t="shared" ref="J73" si="216">(I73*100)/(LARGE(I$2:I$97,1))</f>
        <v>6.5875669736040621</v>
      </c>
      <c r="K73" s="62">
        <v>0.19962535938507439</v>
      </c>
      <c r="L73" s="41">
        <f t="shared" ref="L73:N73" si="217">(K73*100)/(LARGE(K$2:K$97,1))</f>
        <v>22.349806237059905</v>
      </c>
      <c r="M73" s="24">
        <v>0.35636777898231309</v>
      </c>
      <c r="N73" s="41">
        <f t="shared" si="217"/>
        <v>76.7499762478121</v>
      </c>
      <c r="O73" s="24">
        <v>0.12637882491812444</v>
      </c>
      <c r="P73" s="41">
        <f t="shared" ref="P73" si="218">(O73*100)/(LARGE(O$2:O$97,1))</f>
        <v>54.784670796036451</v>
      </c>
      <c r="R73" s="51" t="s">
        <v>72</v>
      </c>
      <c r="S73" s="41">
        <f t="shared" si="200"/>
        <v>34.843016928859385</v>
      </c>
    </row>
    <row r="74" spans="1:19" x14ac:dyDescent="0.25">
      <c r="A74" s="51" t="s">
        <v>131</v>
      </c>
      <c r="B74" s="51" t="s">
        <v>73</v>
      </c>
      <c r="C74" s="58">
        <v>1.3476368191562631</v>
      </c>
      <c r="D74" s="41">
        <f t="shared" si="195"/>
        <v>56.739599346334025</v>
      </c>
      <c r="E74" s="15">
        <v>8.56</v>
      </c>
      <c r="F74" s="41">
        <f t="shared" si="196"/>
        <v>41.837732160312804</v>
      </c>
      <c r="G74" s="15">
        <v>17.63</v>
      </c>
      <c r="H74" s="41">
        <f t="shared" si="196"/>
        <v>42.420596727622708</v>
      </c>
      <c r="I74" s="62">
        <v>0.17453707328273713</v>
      </c>
      <c r="J74" s="41">
        <f t="shared" ref="J74" si="219">(I74*100)/(LARGE(I$2:I$97,1))</f>
        <v>46.471203753120513</v>
      </c>
      <c r="K74" s="62">
        <v>0.62846467485180557</v>
      </c>
      <c r="L74" s="41">
        <f t="shared" ref="L74:N74" si="220">(K74*100)/(LARGE(K$2:K$97,1))</f>
        <v>70.362121090437498</v>
      </c>
      <c r="M74" s="24">
        <v>0.40944589514405771</v>
      </c>
      <c r="N74" s="41">
        <f t="shared" si="220"/>
        <v>88.181268286407686</v>
      </c>
      <c r="O74" s="24">
        <v>0.15443521930071541</v>
      </c>
      <c r="P74" s="41">
        <f t="shared" ref="P74" si="221">(O74*100)/(LARGE(O$2:O$97,1))</f>
        <v>66.9469957026797</v>
      </c>
      <c r="R74" s="51" t="s">
        <v>73</v>
      </c>
      <c r="S74" s="41">
        <f t="shared" si="200"/>
        <v>58.944972126675587</v>
      </c>
    </row>
    <row r="75" spans="1:19" x14ac:dyDescent="0.25">
      <c r="A75" s="51" t="s">
        <v>131</v>
      </c>
      <c r="B75" s="51" t="s">
        <v>74</v>
      </c>
      <c r="C75" s="58">
        <v>1.0296887904849625</v>
      </c>
      <c r="D75" s="41">
        <f t="shared" si="195"/>
        <v>74.259692724518445</v>
      </c>
      <c r="E75" s="15">
        <v>6.41</v>
      </c>
      <c r="F75" s="41">
        <f t="shared" si="196"/>
        <v>31.329423264907135</v>
      </c>
      <c r="G75" s="15">
        <v>13.32</v>
      </c>
      <c r="H75" s="41">
        <f t="shared" si="196"/>
        <v>32.050048123195381</v>
      </c>
      <c r="I75" s="62">
        <v>0.26309282503076026</v>
      </c>
      <c r="J75" s="41">
        <f t="shared" ref="J75" si="222">(I75*100)/(LARGE(I$2:I$97,1))</f>
        <v>70.049531873282547</v>
      </c>
      <c r="K75" s="62">
        <v>0.7640071882749766</v>
      </c>
      <c r="L75" s="41">
        <f t="shared" ref="L75:N75" si="223">(K75*100)/(LARGE(K$2:K$97,1))</f>
        <v>85.537291826377881</v>
      </c>
      <c r="M75" s="24">
        <v>0.27936324823754249</v>
      </c>
      <c r="N75" s="41">
        <f t="shared" si="223"/>
        <v>60.165716238356012</v>
      </c>
      <c r="O75" s="24">
        <v>0.20896967717683795</v>
      </c>
      <c r="P75" s="41">
        <f t="shared" ref="P75" si="224">(O75*100)/(LARGE(O$2:O$97,1))</f>
        <v>90.587445942023734</v>
      </c>
      <c r="R75" s="51" t="s">
        <v>74</v>
      </c>
      <c r="S75" s="41">
        <f t="shared" si="200"/>
        <v>60.552382136920677</v>
      </c>
    </row>
    <row r="76" spans="1:19" x14ac:dyDescent="0.25">
      <c r="A76" s="51" t="s">
        <v>131</v>
      </c>
      <c r="B76" s="51" t="s">
        <v>75</v>
      </c>
      <c r="C76" s="58">
        <v>1.0872221997285427</v>
      </c>
      <c r="D76" s="41">
        <f t="shared" si="195"/>
        <v>70.330032998209532</v>
      </c>
      <c r="E76" s="15">
        <v>10.65</v>
      </c>
      <c r="F76" s="41">
        <f t="shared" si="196"/>
        <v>52.05278592375366</v>
      </c>
      <c r="G76" s="15">
        <v>23.19</v>
      </c>
      <c r="H76" s="41">
        <f t="shared" si="196"/>
        <v>55.79884504331087</v>
      </c>
      <c r="I76" s="62">
        <v>0.20261555625189098</v>
      </c>
      <c r="J76" s="41">
        <f t="shared" ref="J76" si="225">(I76*100)/(LARGE(I$2:I$97,1))</f>
        <v>53.947213741120756</v>
      </c>
      <c r="K76" s="62">
        <v>0.63604090713302242</v>
      </c>
      <c r="L76" s="41">
        <f t="shared" ref="L76:N76" si="226">(K76*100)/(LARGE(K$2:K$97,1))</f>
        <v>71.210346606543027</v>
      </c>
      <c r="M76" s="24">
        <v>0.38105677405789923</v>
      </c>
      <c r="N76" s="41">
        <f t="shared" si="226"/>
        <v>82.067179141532833</v>
      </c>
      <c r="O76" s="24">
        <v>0.19118663547089984</v>
      </c>
      <c r="P76" s="41">
        <f t="shared" ref="P76" si="227">(O76*100)/(LARGE(O$2:O$97,1))</f>
        <v>82.878574726903835</v>
      </c>
      <c r="R76" s="51" t="s">
        <v>75</v>
      </c>
      <c r="S76" s="41">
        <f t="shared" si="200"/>
        <v>65.635215698778183</v>
      </c>
    </row>
    <row r="77" spans="1:19" x14ac:dyDescent="0.25">
      <c r="A77" s="51" t="s">
        <v>131</v>
      </c>
      <c r="B77" s="51" t="s">
        <v>133</v>
      </c>
      <c r="C77" s="58">
        <v>1.0271938255831128</v>
      </c>
      <c r="D77" s="41">
        <f t="shared" si="195"/>
        <v>74.440063091196464</v>
      </c>
      <c r="E77" s="15">
        <v>10.32</v>
      </c>
      <c r="F77" s="41">
        <f t="shared" si="196"/>
        <v>50.439882697947212</v>
      </c>
      <c r="G77" s="15">
        <v>24.05</v>
      </c>
      <c r="H77" s="41">
        <f t="shared" si="196"/>
        <v>57.868142444658325</v>
      </c>
      <c r="I77" s="62">
        <v>0.17647776341581953</v>
      </c>
      <c r="J77" s="41">
        <f t="shared" ref="J77" si="228">(I77*100)/(LARGE(I$2:I$97,1))</f>
        <v>46.987920373262575</v>
      </c>
      <c r="K77" s="62">
        <v>0.76918476782928524</v>
      </c>
      <c r="L77" s="41">
        <f t="shared" ref="L77:N77" si="229">(K77*100)/(LARGE(K$2:K$97,1))</f>
        <v>86.116967175102204</v>
      </c>
      <c r="M77" s="24">
        <v>0.32021733173897127</v>
      </c>
      <c r="N77" s="41">
        <f t="shared" si="229"/>
        <v>68.964351028838607</v>
      </c>
      <c r="O77" s="24">
        <v>0.20190574069247685</v>
      </c>
      <c r="P77" s="41">
        <f t="shared" ref="P77" si="230">(O77*100)/(LARGE(O$2:O$97,1))</f>
        <v>87.525260207423386</v>
      </c>
      <c r="R77" s="51" t="s">
        <v>133</v>
      </c>
      <c r="S77" s="41">
        <f t="shared" si="200"/>
        <v>63.873474111847713</v>
      </c>
    </row>
    <row r="78" spans="1:19" x14ac:dyDescent="0.25">
      <c r="A78" s="51" t="s">
        <v>131</v>
      </c>
      <c r="B78" s="51" t="s">
        <v>77</v>
      </c>
      <c r="C78" s="58">
        <v>0.81688966947144548</v>
      </c>
      <c r="D78" s="41">
        <f t="shared" si="195"/>
        <v>93.604284692165763</v>
      </c>
      <c r="E78" s="15">
        <v>12.94</v>
      </c>
      <c r="F78" s="41">
        <f t="shared" si="196"/>
        <v>63.245356793743888</v>
      </c>
      <c r="G78" s="15">
        <v>31.83</v>
      </c>
      <c r="H78" s="41">
        <f t="shared" si="196"/>
        <v>76.588065447545716</v>
      </c>
      <c r="I78" s="62">
        <v>0.33680600569205266</v>
      </c>
      <c r="J78" s="41">
        <f t="shared" ref="J78" si="231">(I78*100)/(LARGE(I$2:I$97,1))</f>
        <v>89.675965234247528</v>
      </c>
      <c r="K78" s="62">
        <v>0.87483617991242191</v>
      </c>
      <c r="L78" s="41">
        <f t="shared" ref="L78:N78" si="232">(K78*100)/(LARGE(K$2:K$97,1))</f>
        <v>97.945567489228537</v>
      </c>
      <c r="M78" s="24">
        <v>0.43019521033883584</v>
      </c>
      <c r="N78" s="41">
        <f t="shared" si="232"/>
        <v>92.649992852094726</v>
      </c>
      <c r="O78" s="24">
        <v>0.17457563587628641</v>
      </c>
      <c r="P78" s="41">
        <f t="shared" ref="P78" si="233">(O78*100)/(LARGE(O$2:O$97,1))</f>
        <v>75.677778668121348</v>
      </c>
      <c r="R78" s="51" t="s">
        <v>77</v>
      </c>
      <c r="S78" s="41">
        <f t="shared" si="200"/>
        <v>83.495832605723379</v>
      </c>
    </row>
    <row r="79" spans="1:19" x14ac:dyDescent="0.25">
      <c r="A79" s="51" t="s">
        <v>131</v>
      </c>
      <c r="B79" s="51" t="s">
        <v>78</v>
      </c>
      <c r="C79" s="58">
        <v>0.93153750620684495</v>
      </c>
      <c r="D79" s="41">
        <f t="shared" si="195"/>
        <v>82.084052090024699</v>
      </c>
      <c r="E79" s="15">
        <v>8.93</v>
      </c>
      <c r="F79" s="41">
        <f t="shared" si="196"/>
        <v>43.646138807429125</v>
      </c>
      <c r="G79" s="15">
        <v>23.49</v>
      </c>
      <c r="H79" s="41">
        <f t="shared" si="196"/>
        <v>56.520692974013471</v>
      </c>
      <c r="I79" s="62">
        <v>0.21985194467544047</v>
      </c>
      <c r="J79" s="41">
        <f t="shared" ref="J79" si="234">(I79*100)/(LARGE(I$2:I$97,1))</f>
        <v>58.536472076518322</v>
      </c>
      <c r="K79" s="62">
        <v>0.78445425171503813</v>
      </c>
      <c r="L79" s="41">
        <f t="shared" ref="L79:N79" si="235">(K79*100)/(LARGE(K$2:K$97,1))</f>
        <v>87.826519544789775</v>
      </c>
      <c r="M79" s="24">
        <v>0.38570641793693278</v>
      </c>
      <c r="N79" s="41">
        <f t="shared" si="235"/>
        <v>83.068560518647516</v>
      </c>
      <c r="O79" s="24">
        <v>0.18109805157236775</v>
      </c>
      <c r="P79" s="41">
        <f t="shared" ref="P79" si="236">(O79*100)/(LARGE(O$2:O$97,1))</f>
        <v>78.505217496866706</v>
      </c>
      <c r="R79" s="51" t="s">
        <v>78</v>
      </c>
      <c r="S79" s="41">
        <f t="shared" si="200"/>
        <v>67.543882491088453</v>
      </c>
    </row>
    <row r="80" spans="1:19" x14ac:dyDescent="0.25">
      <c r="A80" s="51" t="s">
        <v>131</v>
      </c>
      <c r="B80" s="51" t="s">
        <v>79</v>
      </c>
      <c r="C80" s="58">
        <v>2.6127042106809504</v>
      </c>
      <c r="D80" s="41">
        <f t="shared" si="195"/>
        <v>29.266371933991497</v>
      </c>
      <c r="E80" s="15">
        <v>5.29</v>
      </c>
      <c r="F80" s="41">
        <f t="shared" si="196"/>
        <v>25.855327468230694</v>
      </c>
      <c r="G80" s="15">
        <v>7.17</v>
      </c>
      <c r="H80" s="41">
        <f t="shared" si="196"/>
        <v>17.252165543792106</v>
      </c>
      <c r="I80" s="62">
        <v>5.6218472042608748E-2</v>
      </c>
      <c r="J80" s="41">
        <f t="shared" ref="J80" si="237">(I80*100)/(LARGE(I$2:I$97,1))</f>
        <v>14.96839622576379</v>
      </c>
      <c r="K80" s="62">
        <v>0.27796888911702905</v>
      </c>
      <c r="L80" s="41">
        <f t="shared" ref="L80:N80" si="238">(K80*100)/(LARGE(K$2:K$97,1))</f>
        <v>31.121050105224704</v>
      </c>
      <c r="M80" s="24">
        <v>0.38766603356146007</v>
      </c>
      <c r="N80" s="41">
        <f t="shared" si="238"/>
        <v>83.490597699076147</v>
      </c>
      <c r="O80" s="24">
        <v>0.10897457304025271</v>
      </c>
      <c r="P80" s="41">
        <f t="shared" ref="P80" si="239">(O80*100)/(LARGE(O$2:O$97,1))</f>
        <v>47.240003323473488</v>
      </c>
      <c r="R80" s="51" t="s">
        <v>79</v>
      </c>
      <c r="S80" s="41">
        <f t="shared" si="200"/>
        <v>37.350823369262308</v>
      </c>
    </row>
    <row r="81" spans="1:19" x14ac:dyDescent="0.25">
      <c r="A81" s="51" t="s">
        <v>131</v>
      </c>
      <c r="B81" s="51" t="s">
        <v>80</v>
      </c>
      <c r="C81" s="58">
        <v>1.5612725505701028</v>
      </c>
      <c r="D81" s="41">
        <f t="shared" si="195"/>
        <v>48.975672540565192</v>
      </c>
      <c r="E81" s="15">
        <v>4.95</v>
      </c>
      <c r="F81" s="41">
        <f t="shared" si="196"/>
        <v>24.193548387096772</v>
      </c>
      <c r="G81" s="15">
        <v>10.210000000000001</v>
      </c>
      <c r="H81" s="41">
        <f t="shared" si="196"/>
        <v>24.566891241578443</v>
      </c>
      <c r="I81" s="62">
        <v>0.20502777049736029</v>
      </c>
      <c r="J81" s="41">
        <f t="shared" ref="J81" si="240">(I81*100)/(LARGE(I$2:I$97,1))</f>
        <v>54.58947556887464</v>
      </c>
      <c r="K81" s="62">
        <v>0.69597021461372555</v>
      </c>
      <c r="L81" s="41">
        <f t="shared" ref="L81:N81" si="241">(K81*100)/(LARGE(K$2:K$97,1))</f>
        <v>77.919957120161186</v>
      </c>
      <c r="M81" s="24">
        <v>0.40186641567245623</v>
      </c>
      <c r="N81" s="41">
        <f t="shared" si="241"/>
        <v>86.548896047039037</v>
      </c>
      <c r="O81" s="24">
        <v>0.17216689784666322</v>
      </c>
      <c r="P81" s="41">
        <f t="shared" ref="P81" si="242">(O81*100)/(LARGE(O$2:O$97,1))</f>
        <v>74.633601211397149</v>
      </c>
      <c r="R81" s="51" t="s">
        <v>80</v>
      </c>
      <c r="S81" s="41">
        <f t="shared" si="200"/>
        <v>55.67599621197229</v>
      </c>
    </row>
    <row r="82" spans="1:19" x14ac:dyDescent="0.25">
      <c r="A82" s="51" t="s">
        <v>131</v>
      </c>
      <c r="B82" s="51" t="s">
        <v>81</v>
      </c>
      <c r="C82" s="58">
        <v>1.8683558199384283</v>
      </c>
      <c r="D82" s="41">
        <f t="shared" si="195"/>
        <v>40.926022959488655</v>
      </c>
      <c r="E82" s="15">
        <v>5.94</v>
      </c>
      <c r="F82" s="41">
        <f t="shared" si="196"/>
        <v>29.032258064516128</v>
      </c>
      <c r="G82" s="15">
        <v>10.66</v>
      </c>
      <c r="H82" s="41">
        <f t="shared" si="196"/>
        <v>25.649663137632338</v>
      </c>
      <c r="I82" s="62">
        <v>9.9406364237526648E-2</v>
      </c>
      <c r="J82" s="41">
        <f t="shared" ref="J82" si="243">(I82*100)/(LARGE(I$2:I$97,1))</f>
        <v>26.467347709880016</v>
      </c>
      <c r="K82" s="62">
        <v>0.46620425710365038</v>
      </c>
      <c r="L82" s="41">
        <f t="shared" ref="L82:N82" si="244">(K82*100)/(LARGE(K$2:K$97,1))</f>
        <v>52.195647112448462</v>
      </c>
      <c r="M82" s="24">
        <v>0.2852822062222537</v>
      </c>
      <c r="N82" s="41">
        <f t="shared" si="244"/>
        <v>61.44046640245805</v>
      </c>
      <c r="O82" s="24">
        <v>0.18377245812909326</v>
      </c>
      <c r="P82" s="41">
        <f t="shared" ref="P82" si="245">(O82*100)/(LARGE(O$2:O$97,1))</f>
        <v>79.664561104309584</v>
      </c>
      <c r="R82" s="51" t="s">
        <v>81</v>
      </c>
      <c r="S82" s="41">
        <f t="shared" si="200"/>
        <v>43.231603866758739</v>
      </c>
    </row>
    <row r="83" spans="1:19" x14ac:dyDescent="0.25">
      <c r="A83" s="51" t="s">
        <v>131</v>
      </c>
      <c r="B83" s="51" t="s">
        <v>82</v>
      </c>
      <c r="C83" s="58">
        <v>2.0058699560734623</v>
      </c>
      <c r="D83" s="41">
        <f t="shared" si="195"/>
        <v>38.120304335668493</v>
      </c>
      <c r="E83" s="15">
        <v>4.58</v>
      </c>
      <c r="F83" s="41">
        <f t="shared" si="196"/>
        <v>22.385141739980448</v>
      </c>
      <c r="G83" s="15">
        <v>6.64</v>
      </c>
      <c r="H83" s="41">
        <f t="shared" si="196"/>
        <v>15.976900866217516</v>
      </c>
      <c r="I83" s="62">
        <v>5.3960503194360902E-2</v>
      </c>
      <c r="J83" s="41">
        <f t="shared" ref="J83" si="246">(I83*100)/(LARGE(I$2:I$97,1))</f>
        <v>14.367202860700626</v>
      </c>
      <c r="K83" s="62">
        <v>0.3145756036226724</v>
      </c>
      <c r="L83" s="41">
        <f t="shared" ref="L83:N83" si="247">(K83*100)/(LARGE(K$2:K$97,1))</f>
        <v>35.219492200441145</v>
      </c>
      <c r="M83" s="24">
        <v>0.3390659208141924</v>
      </c>
      <c r="N83" s="41">
        <f t="shared" si="247"/>
        <v>73.023721289413672</v>
      </c>
      <c r="O83" s="24">
        <v>0.12413085862017001</v>
      </c>
      <c r="P83" s="41">
        <f t="shared" ref="P83" si="248">(O83*100)/(LARGE(O$2:O$97,1))</f>
        <v>53.810187185559734</v>
      </c>
      <c r="R83" s="51" t="s">
        <v>82</v>
      </c>
      <c r="S83" s="41">
        <f t="shared" si="200"/>
        <v>36.267901636807643</v>
      </c>
    </row>
    <row r="84" spans="1:19" x14ac:dyDescent="0.25">
      <c r="A84" s="51" t="s">
        <v>131</v>
      </c>
      <c r="B84" s="51" t="s">
        <v>83</v>
      </c>
      <c r="C84" s="58">
        <v>0.93743107318750341</v>
      </c>
      <c r="D84" s="41">
        <f t="shared" si="195"/>
        <v>81.567995098878157</v>
      </c>
      <c r="E84" s="15">
        <v>8.7899999999999991</v>
      </c>
      <c r="F84" s="41">
        <f t="shared" si="196"/>
        <v>42.961876832844567</v>
      </c>
      <c r="G84" s="15">
        <v>21.62</v>
      </c>
      <c r="H84" s="41">
        <f t="shared" si="196"/>
        <v>52.02117420596727</v>
      </c>
      <c r="I84" s="62">
        <v>0.20409084404466624</v>
      </c>
      <c r="J84" s="41">
        <f t="shared" ref="J84" si="249">(I84*100)/(LARGE(I$2:I$97,1))</f>
        <v>54.34001510029956</v>
      </c>
      <c r="K84" s="62">
        <v>0.8199947074956474</v>
      </c>
      <c r="L84" s="41">
        <f t="shared" ref="L84:N84" si="250">(K84*100)/(LARGE(K$2:K$97,1))</f>
        <v>91.805584643133201</v>
      </c>
      <c r="M84" s="24">
        <v>0.3631317417761763</v>
      </c>
      <c r="N84" s="41">
        <f t="shared" si="250"/>
        <v>78.206712839578586</v>
      </c>
      <c r="O84" s="24">
        <v>0.21406080105269107</v>
      </c>
      <c r="P84" s="41">
        <f t="shared" ref="P84" si="251">(O84*100)/(LARGE(O$2:O$97,1))</f>
        <v>92.794425993477375</v>
      </c>
      <c r="R84" s="51" t="s">
        <v>83</v>
      </c>
      <c r="S84" s="41">
        <f t="shared" si="200"/>
        <v>66.92063894869014</v>
      </c>
    </row>
    <row r="85" spans="1:19" x14ac:dyDescent="0.25">
      <c r="A85" s="51" t="s">
        <v>131</v>
      </c>
      <c r="B85" s="51" t="s">
        <v>84</v>
      </c>
      <c r="C85" s="58">
        <v>1.6401003342884515</v>
      </c>
      <c r="D85" s="41">
        <f t="shared" si="195"/>
        <v>46.621765500991756</v>
      </c>
      <c r="E85" s="15">
        <v>4.63</v>
      </c>
      <c r="F85" s="41">
        <f t="shared" si="196"/>
        <v>22.62952101661779</v>
      </c>
      <c r="G85" s="15">
        <v>8.8000000000000007</v>
      </c>
      <c r="H85" s="41">
        <f t="shared" si="196"/>
        <v>21.17420596727623</v>
      </c>
      <c r="I85" s="62">
        <v>0.20883795638367753</v>
      </c>
      <c r="J85" s="41">
        <f t="shared" ref="J85" si="252">(I85*100)/(LARGE(I$2:I$97,1))</f>
        <v>55.603953016731701</v>
      </c>
      <c r="K85" s="62">
        <v>0.45144859294648687</v>
      </c>
      <c r="L85" s="41">
        <f t="shared" ref="L85:N85" si="253">(K85*100)/(LARGE(K$2:K$97,1))</f>
        <v>50.543621358668446</v>
      </c>
      <c r="M85" s="24">
        <v>0.32037795169434397</v>
      </c>
      <c r="N85" s="41">
        <f t="shared" si="253"/>
        <v>68.998943319407019</v>
      </c>
      <c r="O85" s="24">
        <v>0.14973009727813297</v>
      </c>
      <c r="P85" s="41">
        <f t="shared" ref="P85" si="254">(O85*100)/(LARGE(O$2:O$97,1))</f>
        <v>64.907345775333425</v>
      </c>
      <c r="R85" s="51" t="s">
        <v>84</v>
      </c>
      <c r="S85" s="41">
        <f t="shared" si="200"/>
        <v>47.771177330778286</v>
      </c>
    </row>
    <row r="86" spans="1:19" x14ac:dyDescent="0.25">
      <c r="A86" s="51" t="s">
        <v>131</v>
      </c>
      <c r="B86" s="51" t="s">
        <v>85</v>
      </c>
      <c r="C86" s="58">
        <v>2.3777107696631661</v>
      </c>
      <c r="D86" s="41">
        <f t="shared" si="195"/>
        <v>32.15882022275003</v>
      </c>
      <c r="E86" s="15">
        <v>8.16</v>
      </c>
      <c r="F86" s="41">
        <f t="shared" si="196"/>
        <v>39.882697947214076</v>
      </c>
      <c r="G86" s="15">
        <v>19.940000000000001</v>
      </c>
      <c r="H86" s="41">
        <f t="shared" si="196"/>
        <v>47.97882579403273</v>
      </c>
      <c r="I86" s="62">
        <v>0.22905361655588338</v>
      </c>
      <c r="J86" s="41">
        <f t="shared" ref="J86" si="255">(I86*100)/(LARGE(I$2:I$97,1))</f>
        <v>60.986454540316828</v>
      </c>
      <c r="K86" s="62">
        <v>0.5139108962314346</v>
      </c>
      <c r="L86" s="41">
        <f t="shared" ref="L86:N86" si="256">(K86*100)/(LARGE(K$2:K$97,1))</f>
        <v>57.536822923035565</v>
      </c>
      <c r="M86" s="24">
        <v>0.42171468630973175</v>
      </c>
      <c r="N86" s="41">
        <f t="shared" si="256"/>
        <v>90.823565054212793</v>
      </c>
      <c r="O86" s="24">
        <v>0.13821993659299253</v>
      </c>
      <c r="P86" s="41">
        <f t="shared" ref="P86" si="257">(O86*100)/(LARGE(O$2:O$97,1))</f>
        <v>59.917741192813949</v>
      </c>
      <c r="R86" s="51" t="s">
        <v>85</v>
      </c>
      <c r="S86" s="41">
        <f t="shared" si="200"/>
        <v>58.097764521611978</v>
      </c>
    </row>
    <row r="87" spans="1:19" x14ac:dyDescent="0.25">
      <c r="A87" s="51" t="s">
        <v>131</v>
      </c>
      <c r="B87" s="51" t="s">
        <v>86</v>
      </c>
      <c r="C87" s="58">
        <v>0.93045186137565294</v>
      </c>
      <c r="D87" s="41">
        <f t="shared" si="195"/>
        <v>82.179827197339847</v>
      </c>
      <c r="E87" s="15">
        <v>11.17</v>
      </c>
      <c r="F87" s="41">
        <f t="shared" si="196"/>
        <v>54.594330400782013</v>
      </c>
      <c r="G87" s="15">
        <v>28.03</v>
      </c>
      <c r="H87" s="41">
        <f t="shared" si="196"/>
        <v>67.444658325312801</v>
      </c>
      <c r="I87" s="62">
        <v>0.21089306625222207</v>
      </c>
      <c r="J87" s="41">
        <f t="shared" ref="J87" si="258">(I87*100)/(LARGE(I$2:I$97,1))</f>
        <v>56.151134355572388</v>
      </c>
      <c r="K87" s="62">
        <v>0.79891833003781343</v>
      </c>
      <c r="L87" s="41">
        <f t="shared" ref="L87:N87" si="259">(K87*100)/(LARGE(K$2:K$97,1))</f>
        <v>89.445899712256903</v>
      </c>
      <c r="M87" s="24">
        <v>0.29497866982787235</v>
      </c>
      <c r="N87" s="41">
        <f t="shared" si="259"/>
        <v>63.528767857612735</v>
      </c>
      <c r="O87" s="24">
        <v>0.23068282255201153</v>
      </c>
      <c r="P87" s="41">
        <f t="shared" ref="P87" si="260">(O87*100)/(LARGE(O$2:O$97,1))</f>
        <v>100</v>
      </c>
      <c r="R87" s="51" t="s">
        <v>86</v>
      </c>
      <c r="S87" s="41">
        <f t="shared" si="200"/>
        <v>68.761885046284391</v>
      </c>
    </row>
    <row r="88" spans="1:19" x14ac:dyDescent="0.25">
      <c r="A88" s="51" t="s">
        <v>131</v>
      </c>
      <c r="B88" s="51" t="s">
        <v>87</v>
      </c>
      <c r="C88" s="58">
        <v>1.4980457534667091</v>
      </c>
      <c r="D88" s="41">
        <f t="shared" si="195"/>
        <v>51.042748865542997</v>
      </c>
      <c r="E88" s="15">
        <v>7.37</v>
      </c>
      <c r="F88" s="41">
        <f t="shared" si="196"/>
        <v>36.021505376344088</v>
      </c>
      <c r="G88" s="15">
        <v>13.6</v>
      </c>
      <c r="H88" s="41">
        <f t="shared" si="196"/>
        <v>32.723772858517805</v>
      </c>
      <c r="I88" s="62">
        <v>0.12645899899631535</v>
      </c>
      <c r="J88" s="41">
        <f t="shared" ref="J88" si="261">(I88*100)/(LARGE(I$2:I$97,1))</f>
        <v>33.670221450623345</v>
      </c>
      <c r="K88" s="62">
        <v>0.50966429162628524</v>
      </c>
      <c r="L88" s="41">
        <f t="shared" ref="L88:N88" si="262">(K88*100)/(LARGE(K$2:K$97,1))</f>
        <v>57.061378368381504</v>
      </c>
      <c r="M88" s="24">
        <v>0.34130588763506026</v>
      </c>
      <c r="N88" s="41">
        <f t="shared" si="262"/>
        <v>73.506136957823557</v>
      </c>
      <c r="O88" s="24">
        <v>0.14638599710626504</v>
      </c>
      <c r="P88" s="41">
        <f t="shared" ref="P88" si="263">(O88*100)/(LARGE(O$2:O$97,1))</f>
        <v>63.457692899201341</v>
      </c>
      <c r="R88" s="51" t="s">
        <v>87</v>
      </c>
      <c r="S88" s="41">
        <f t="shared" si="200"/>
        <v>49.068132056122565</v>
      </c>
    </row>
    <row r="89" spans="1:19" x14ac:dyDescent="0.25">
      <c r="A89" s="51" t="s">
        <v>131</v>
      </c>
      <c r="B89" s="51" t="s">
        <v>88</v>
      </c>
      <c r="C89" s="58">
        <v>1.5706822561292868</v>
      </c>
      <c r="D89" s="41">
        <f t="shared" si="195"/>
        <v>48.68226713894984</v>
      </c>
      <c r="E89" s="15">
        <v>5.12</v>
      </c>
      <c r="F89" s="41">
        <f t="shared" si="196"/>
        <v>25.024437927663733</v>
      </c>
      <c r="G89" s="15">
        <v>10.050000000000001</v>
      </c>
      <c r="H89" s="41">
        <f t="shared" si="196"/>
        <v>24.181905678537056</v>
      </c>
      <c r="I89" s="62">
        <v>8.2134203866037786E-2</v>
      </c>
      <c r="J89" s="41">
        <f t="shared" ref="J89" si="264">(I89*100)/(LARGE(I$2:I$97,1))</f>
        <v>21.868564948238394</v>
      </c>
      <c r="K89" s="62">
        <v>0.40349420865852276</v>
      </c>
      <c r="L89" s="41">
        <f t="shared" ref="L89:N89" si="265">(K89*100)/(LARGE(K$2:K$97,1))</f>
        <v>45.174708308968796</v>
      </c>
      <c r="M89" s="24">
        <v>0.31942488241560185</v>
      </c>
      <c r="N89" s="41">
        <f t="shared" si="265"/>
        <v>68.7936833357046</v>
      </c>
      <c r="O89" s="24">
        <v>0.13573496880756461</v>
      </c>
      <c r="P89" s="41">
        <f t="shared" ref="P89" si="266">(O89*100)/(LARGE(O$2:O$97,1))</f>
        <v>58.840518468582871</v>
      </c>
      <c r="R89" s="51" t="s">
        <v>88</v>
      </c>
      <c r="S89" s="41">
        <f t="shared" si="200"/>
        <v>40.825277201825202</v>
      </c>
    </row>
    <row r="90" spans="1:19" x14ac:dyDescent="0.25">
      <c r="A90" s="51" t="s">
        <v>131</v>
      </c>
      <c r="B90" s="51" t="s">
        <v>89</v>
      </c>
      <c r="C90" s="58">
        <v>0.91028044458122925</v>
      </c>
      <c r="D90" s="41">
        <f t="shared" si="195"/>
        <v>84.000896249585466</v>
      </c>
      <c r="E90" s="15">
        <v>11.33</v>
      </c>
      <c r="F90" s="41">
        <f t="shared" si="196"/>
        <v>55.376344086021504</v>
      </c>
      <c r="G90" s="15">
        <v>27.91</v>
      </c>
      <c r="H90" s="41">
        <f t="shared" si="196"/>
        <v>67.155919153031761</v>
      </c>
      <c r="I90" s="62">
        <v>0.35139911207839458</v>
      </c>
      <c r="J90" s="41">
        <f t="shared" ref="J90" si="267">(I90*100)/(LARGE(I$2:I$97,1))</f>
        <v>93.561439005038295</v>
      </c>
      <c r="K90" s="62">
        <v>0.83007841048566267</v>
      </c>
      <c r="L90" s="41">
        <f t="shared" ref="L90:N90" si="268">(K90*100)/(LARGE(K$2:K$97,1))</f>
        <v>92.934543452139877</v>
      </c>
      <c r="M90" s="24">
        <v>0.39704313554939968</v>
      </c>
      <c r="N90" s="41">
        <f t="shared" si="268"/>
        <v>85.510119096052378</v>
      </c>
      <c r="O90" s="24">
        <v>0.208122951070876</v>
      </c>
      <c r="P90" s="41">
        <f t="shared" ref="P90" si="269">(O90*100)/(LARGE(O$2:O$97,1))</f>
        <v>90.220393858736927</v>
      </c>
      <c r="R90" s="51" t="s">
        <v>89</v>
      </c>
      <c r="S90" s="41">
        <f t="shared" si="200"/>
        <v>80.320755708771827</v>
      </c>
    </row>
    <row r="91" spans="1:19" x14ac:dyDescent="0.25">
      <c r="A91" s="51" t="s">
        <v>131</v>
      </c>
      <c r="B91" s="51" t="s">
        <v>90</v>
      </c>
      <c r="C91" s="58">
        <v>3.0061512310389555</v>
      </c>
      <c r="D91" s="41">
        <f t="shared" si="195"/>
        <v>25.435970217927967</v>
      </c>
      <c r="E91" s="15">
        <v>4.62</v>
      </c>
      <c r="F91" s="41">
        <f t="shared" si="196"/>
        <v>22.58064516129032</v>
      </c>
      <c r="G91" s="15">
        <v>7.09</v>
      </c>
      <c r="H91" s="41">
        <f t="shared" si="196"/>
        <v>17.059672762271415</v>
      </c>
      <c r="I91" s="62">
        <v>6.6118047957822515E-2</v>
      </c>
      <c r="J91" s="41">
        <f t="shared" ref="J91" si="270">(I91*100)/(LARGE(I$2:I$97,1))</f>
        <v>17.604198469795605</v>
      </c>
      <c r="K91" s="62">
        <v>0.24240326918491356</v>
      </c>
      <c r="L91" s="41">
        <f t="shared" ref="L91:N91" si="271">(K91*100)/(LARGE(K$2:K$97,1))</f>
        <v>27.139167659866768</v>
      </c>
      <c r="M91" s="24">
        <v>0.34662235439948086</v>
      </c>
      <c r="N91" s="41">
        <f t="shared" si="271"/>
        <v>74.651130197831975</v>
      </c>
      <c r="O91" s="24">
        <v>0.14237423537920893</v>
      </c>
      <c r="P91" s="41">
        <f t="shared" ref="P91" si="272">(O91*100)/(LARGE(O$2:O$97,1))</f>
        <v>61.718611643529783</v>
      </c>
      <c r="R91" s="51" t="s">
        <v>90</v>
      </c>
      <c r="S91" s="41">
        <f t="shared" si="200"/>
        <v>36.102536994143179</v>
      </c>
    </row>
    <row r="92" spans="1:19" x14ac:dyDescent="0.25">
      <c r="A92" s="51" t="s">
        <v>131</v>
      </c>
      <c r="B92" s="51" t="s">
        <v>91</v>
      </c>
      <c r="C92" s="58">
        <v>1.1289637051679973</v>
      </c>
      <c r="D92" s="41">
        <f t="shared" si="195"/>
        <v>67.729700107512286</v>
      </c>
      <c r="E92" s="15">
        <v>9.02</v>
      </c>
      <c r="F92" s="41">
        <f t="shared" si="196"/>
        <v>44.086021505376344</v>
      </c>
      <c r="G92" s="15">
        <v>19.399999999999999</v>
      </c>
      <c r="H92" s="41">
        <f t="shared" si="196"/>
        <v>46.67949951876804</v>
      </c>
      <c r="I92" s="62">
        <v>0.21603034695071244</v>
      </c>
      <c r="J92" s="41">
        <f t="shared" ref="J92" si="273">(I92*100)/(LARGE(I$2:I$97,1))</f>
        <v>57.518956180393438</v>
      </c>
      <c r="K92" s="62">
        <v>0.73377040008311112</v>
      </c>
      <c r="L92" s="41">
        <f t="shared" ref="L92:N92" si="274">(K92*100)/(LARGE(K$2:K$97,1))</f>
        <v>82.152018735820135</v>
      </c>
      <c r="M92" s="24">
        <v>0.31138365925021838</v>
      </c>
      <c r="N92" s="41">
        <f t="shared" si="274"/>
        <v>67.061866590910824</v>
      </c>
      <c r="O92" s="24">
        <v>0.17277075566060116</v>
      </c>
      <c r="P92" s="41">
        <f t="shared" ref="P92" si="275">(O92*100)/(LARGE(O$2:O$97,1))</f>
        <v>74.895370946680231</v>
      </c>
      <c r="R92" s="51" t="s">
        <v>91</v>
      </c>
      <c r="S92" s="41">
        <f t="shared" si="200"/>
        <v>60.879027786214195</v>
      </c>
    </row>
    <row r="93" spans="1:19" x14ac:dyDescent="0.25">
      <c r="A93" s="51" t="s">
        <v>131</v>
      </c>
      <c r="B93" s="51" t="s">
        <v>92</v>
      </c>
      <c r="C93" s="58">
        <v>3.1465227971379841</v>
      </c>
      <c r="D93" s="41">
        <f t="shared" si="195"/>
        <v>24.301229678947465</v>
      </c>
      <c r="E93" s="15">
        <v>4.8099999999999996</v>
      </c>
      <c r="F93" s="41">
        <f t="shared" si="196"/>
        <v>23.509286412512214</v>
      </c>
      <c r="G93" s="15">
        <v>5.81</v>
      </c>
      <c r="H93" s="41">
        <f t="shared" si="196"/>
        <v>13.979788257940326</v>
      </c>
      <c r="I93" s="62">
        <v>1.5218103112660086E-2</v>
      </c>
      <c r="J93" s="41">
        <f t="shared" ref="J93" si="276">(I93*100)/(LARGE(I$2:I$97,1))</f>
        <v>4.0518816844075705</v>
      </c>
      <c r="K93" s="62">
        <v>0.20959411042819653</v>
      </c>
      <c r="L93" s="41">
        <f t="shared" ref="L93:N93" si="277">(K93*100)/(LARGE(K$2:K$97,1))</f>
        <v>23.465895169476006</v>
      </c>
      <c r="M93" s="24">
        <v>0.39168666773557492</v>
      </c>
      <c r="N93" s="41">
        <f t="shared" si="277"/>
        <v>84.356510936927464</v>
      </c>
      <c r="O93" s="24">
        <v>9.4951798507323493E-2</v>
      </c>
      <c r="P93" s="41">
        <f t="shared" ref="P93" si="278">(O93*100)/(LARGE(O$2:O$97,1))</f>
        <v>41.161191568962586</v>
      </c>
      <c r="R93" s="51" t="s">
        <v>92</v>
      </c>
      <c r="S93" s="41">
        <f t="shared" si="200"/>
        <v>32.674346274302088</v>
      </c>
    </row>
    <row r="94" spans="1:19" x14ac:dyDescent="0.25">
      <c r="A94" s="51" t="s">
        <v>131</v>
      </c>
      <c r="B94" s="51" t="s">
        <v>93</v>
      </c>
      <c r="C94" s="58">
        <v>1.1548931269783447</v>
      </c>
      <c r="D94" s="41">
        <f t="shared" si="195"/>
        <v>66.209046878091044</v>
      </c>
      <c r="E94" s="15">
        <v>5.63</v>
      </c>
      <c r="F94" s="41">
        <f t="shared" si="196"/>
        <v>27.517106549364613</v>
      </c>
      <c r="G94" s="15">
        <v>12.54</v>
      </c>
      <c r="H94" s="41">
        <f t="shared" si="196"/>
        <v>30.173243503368621</v>
      </c>
      <c r="I94" s="62">
        <v>0.19474363051586671</v>
      </c>
      <c r="J94" s="41">
        <f t="shared" ref="J94" si="279">(I94*100)/(LARGE(I$2:I$97,1))</f>
        <v>51.85128158225146</v>
      </c>
      <c r="K94" s="62">
        <v>0.66945054431292339</v>
      </c>
      <c r="L94" s="41">
        <f t="shared" ref="L94:N94" si="280">(K94*100)/(LARGE(K$2:K$97,1))</f>
        <v>74.950847912195712</v>
      </c>
      <c r="M94" s="24">
        <v>0.33719168651179932</v>
      </c>
      <c r="N94" s="41">
        <f t="shared" si="280"/>
        <v>72.620072456170988</v>
      </c>
      <c r="O94" s="24">
        <v>0.163353361915586</v>
      </c>
      <c r="P94" s="41">
        <f t="shared" ref="P94" si="281">(O94*100)/(LARGE(O$2:O$97,1))</f>
        <v>70.81297172820706</v>
      </c>
      <c r="R94" s="51" t="s">
        <v>93</v>
      </c>
      <c r="S94" s="41">
        <f t="shared" si="200"/>
        <v>54.612303119743657</v>
      </c>
    </row>
    <row r="95" spans="1:19" x14ac:dyDescent="0.25">
      <c r="A95" s="51" t="s">
        <v>131</v>
      </c>
      <c r="B95" s="51" t="s">
        <v>94</v>
      </c>
      <c r="C95" s="58">
        <v>1.2118855186084863</v>
      </c>
      <c r="D95" s="41">
        <f t="shared" si="195"/>
        <v>63.09537659224813</v>
      </c>
      <c r="E95" s="15">
        <v>7.7</v>
      </c>
      <c r="F95" s="41">
        <f t="shared" si="196"/>
        <v>37.634408602150536</v>
      </c>
      <c r="G95" s="15">
        <v>17.32</v>
      </c>
      <c r="H95" s="41">
        <f t="shared" si="196"/>
        <v>41.674687199230029</v>
      </c>
      <c r="I95" s="62">
        <v>0.25362730527411786</v>
      </c>
      <c r="J95" s="41">
        <f t="shared" ref="J95" si="282">(I95*100)/(LARGE(I$2:I$97,1))</f>
        <v>67.529298842174299</v>
      </c>
      <c r="K95" s="62">
        <v>0.59250917831348293</v>
      </c>
      <c r="L95" s="41">
        <f t="shared" ref="L95:N95" si="283">(K95*100)/(LARGE(K$2:K$97,1))</f>
        <v>66.336588546555348</v>
      </c>
      <c r="M95" s="24">
        <v>0.31846996866398014</v>
      </c>
      <c r="N95" s="41">
        <f t="shared" si="283"/>
        <v>68.588026112807043</v>
      </c>
      <c r="O95" s="24">
        <v>0.18180137597159135</v>
      </c>
      <c r="P95" s="41">
        <f t="shared" ref="P95" si="284">(O95*100)/(LARGE(O$2:O$97,1))</f>
        <v>78.810105564145772</v>
      </c>
      <c r="R95" s="51" t="s">
        <v>94</v>
      </c>
      <c r="S95" s="41">
        <f t="shared" si="200"/>
        <v>59.742022501644307</v>
      </c>
    </row>
    <row r="96" spans="1:19" x14ac:dyDescent="0.25">
      <c r="A96" s="51" t="s">
        <v>131</v>
      </c>
      <c r="B96" s="51" t="s">
        <v>95</v>
      </c>
      <c r="C96" s="58">
        <v>1.4787466149998669</v>
      </c>
      <c r="D96" s="41">
        <f t="shared" si="195"/>
        <v>51.708908346884876</v>
      </c>
      <c r="E96" s="15">
        <v>6.77</v>
      </c>
      <c r="F96" s="41">
        <f t="shared" si="196"/>
        <v>33.088954056695989</v>
      </c>
      <c r="G96" s="15">
        <v>12.51</v>
      </c>
      <c r="H96" s="41">
        <f t="shared" si="196"/>
        <v>30.101058710298361</v>
      </c>
      <c r="I96" s="62">
        <v>0.18793041509676553</v>
      </c>
      <c r="J96" s="41">
        <f t="shared" ref="J96" si="285">(I96*100)/(LARGE(I$2:I$97,1))</f>
        <v>50.037235339811858</v>
      </c>
      <c r="K96" s="62">
        <v>0.60731192010553392</v>
      </c>
      <c r="L96" s="41">
        <f t="shared" ref="L96:N96" si="286">(K96*100)/(LARGE(K$2:K$97,1))</f>
        <v>67.993885053615784</v>
      </c>
      <c r="M96" s="24">
        <v>0.3443267084891275</v>
      </c>
      <c r="N96" s="41">
        <f t="shared" si="286"/>
        <v>74.156723072709269</v>
      </c>
      <c r="O96" s="24">
        <v>0.13607771031699753</v>
      </c>
      <c r="P96" s="41">
        <f t="shared" ref="P96" si="287">(O96*100)/(LARGE(O$2:O$97,1))</f>
        <v>58.989095421838968</v>
      </c>
      <c r="R96" s="51" t="s">
        <v>95</v>
      </c>
      <c r="S96" s="41">
        <f t="shared" si="200"/>
        <v>52.335877247107227</v>
      </c>
    </row>
    <row r="97" spans="1:19" x14ac:dyDescent="0.25">
      <c r="A97" s="51" t="s">
        <v>131</v>
      </c>
      <c r="B97" s="51" t="s">
        <v>96</v>
      </c>
      <c r="C97" s="58">
        <v>2.2386351280672554</v>
      </c>
      <c r="D97" s="41">
        <f t="shared" si="195"/>
        <v>34.156693167461611</v>
      </c>
      <c r="E97" s="15">
        <v>5.85</v>
      </c>
      <c r="F97" s="41">
        <f t="shared" si="196"/>
        <v>28.592375366568913</v>
      </c>
      <c r="G97" s="15">
        <v>12.35</v>
      </c>
      <c r="H97" s="41">
        <f t="shared" si="196"/>
        <v>29.716073147256978</v>
      </c>
      <c r="I97" s="62">
        <v>0.10809607240190937</v>
      </c>
      <c r="J97" s="41">
        <f t="shared" ref="J97" si="288">(I97*100)/(LARGE(I$2:I$97,1))</f>
        <v>28.781017757549627</v>
      </c>
      <c r="K97" s="62">
        <v>0.46182818050423158</v>
      </c>
      <c r="L97" s="41">
        <f t="shared" ref="L97:N97" si="289">(K97*100)/(LARGE(K$2:K$97,1))</f>
        <v>51.705707034810935</v>
      </c>
      <c r="M97" s="24">
        <v>0.37694995814919424</v>
      </c>
      <c r="N97" s="41">
        <f t="shared" si="289"/>
        <v>81.182705173803868</v>
      </c>
      <c r="O97" s="24">
        <v>0.13273993093534389</v>
      </c>
      <c r="P97" s="41">
        <f t="shared" ref="P97" si="290">(O97*100)/(LARGE(O$2:O$97,1))</f>
        <v>57.542182580766422</v>
      </c>
      <c r="R97" s="51" t="s">
        <v>96</v>
      </c>
      <c r="S97" s="41">
        <f t="shared" si="200"/>
        <v>45.023285252614073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41"/>
  <sheetViews>
    <sheetView topLeftCell="H1" workbookViewId="0">
      <selection activeCell="J1" sqref="J1:J2"/>
    </sheetView>
  </sheetViews>
  <sheetFormatPr defaultRowHeight="15" x14ac:dyDescent="0.25"/>
  <cols>
    <col min="1" max="2" width="22.5703125" bestFit="1" customWidth="1"/>
    <col min="3" max="3" width="17" bestFit="1" customWidth="1"/>
    <col min="4" max="4" width="17" customWidth="1"/>
    <col min="5" max="5" width="12.42578125" customWidth="1"/>
    <col min="6" max="6" width="17" customWidth="1"/>
    <col min="7" max="7" width="17.5703125" customWidth="1"/>
    <col min="8" max="8" width="17" customWidth="1"/>
    <col min="9" max="9" width="23.5703125" customWidth="1"/>
    <col min="10" max="10" width="13.85546875" customWidth="1"/>
    <col min="11" max="11" width="16.85546875" customWidth="1"/>
    <col min="13" max="13" width="15.140625" style="25" customWidth="1"/>
    <col min="15" max="15" width="11.7109375" customWidth="1"/>
    <col min="16" max="16" width="11.5703125" customWidth="1"/>
    <col min="17" max="17" width="10.7109375" style="46" customWidth="1"/>
    <col min="18" max="18" width="13.85546875" customWidth="1"/>
    <col min="19" max="19" width="11.5703125" customWidth="1"/>
    <col min="20" max="20" width="11" customWidth="1"/>
  </cols>
  <sheetData>
    <row r="1" spans="1:21" s="12" customFormat="1" ht="105" x14ac:dyDescent="0.25">
      <c r="A1" s="71" t="s">
        <v>129</v>
      </c>
      <c r="B1" s="72" t="s">
        <v>130</v>
      </c>
      <c r="C1" s="17" t="s">
        <v>190</v>
      </c>
      <c r="D1" s="18" t="s">
        <v>193</v>
      </c>
      <c r="E1" s="73" t="s">
        <v>191</v>
      </c>
      <c r="F1" s="18" t="s">
        <v>195</v>
      </c>
      <c r="G1" s="17" t="s">
        <v>192</v>
      </c>
      <c r="H1" s="18" t="s">
        <v>200</v>
      </c>
      <c r="I1" s="74" t="s">
        <v>196</v>
      </c>
      <c r="J1" s="18" t="s">
        <v>198</v>
      </c>
      <c r="K1" s="74" t="s">
        <v>197</v>
      </c>
      <c r="L1" s="18" t="s">
        <v>199</v>
      </c>
      <c r="M1" s="23" t="s">
        <v>201</v>
      </c>
      <c r="N1" s="18" t="s">
        <v>204</v>
      </c>
      <c r="O1" s="76" t="s">
        <v>203</v>
      </c>
      <c r="P1" s="18" t="s">
        <v>205</v>
      </c>
      <c r="Q1" s="82" t="s">
        <v>211</v>
      </c>
      <c r="R1" s="18" t="s">
        <v>212</v>
      </c>
      <c r="S1" s="78" t="s">
        <v>206</v>
      </c>
      <c r="T1" s="18" t="s">
        <v>208</v>
      </c>
      <c r="U1" s="79" t="s">
        <v>209</v>
      </c>
    </row>
    <row r="2" spans="1:21" x14ac:dyDescent="0.25">
      <c r="A2" s="51" t="s">
        <v>131</v>
      </c>
      <c r="B2" s="51" t="s">
        <v>1</v>
      </c>
      <c r="C2" s="69">
        <v>43425.719074741493</v>
      </c>
      <c r="D2" s="41">
        <f>(C2*100)/(LARGE(C$2:C$97,1))</f>
        <v>16.692581686566051</v>
      </c>
      <c r="E2" s="70">
        <v>0.81825277227634174</v>
      </c>
      <c r="F2" s="41">
        <f>(100*(SMALL(E$2:E$97,1))/E2)</f>
        <v>81.630550655041461</v>
      </c>
      <c r="G2" s="11">
        <v>0.52196253462224107</v>
      </c>
      <c r="H2" s="41">
        <f>IF(G2&lt;0.4,100,(100*(0.4))/G2)</f>
        <v>76.633852713105398</v>
      </c>
      <c r="I2" s="75">
        <v>0.42930225581705833</v>
      </c>
      <c r="J2" s="41">
        <f>(100*(SMALL(I$2:I$97,1))/I2)</f>
        <v>69.483207797161811</v>
      </c>
      <c r="K2" s="25">
        <v>0.12437462940512999</v>
      </c>
      <c r="L2" s="41">
        <f>(K2*100)/(LARGE(K$2:K$97,1))</f>
        <v>49.084572806590842</v>
      </c>
      <c r="M2" s="25">
        <v>0.28168969456535364</v>
      </c>
      <c r="N2" s="41">
        <f>(M2*100)/(LARGE(M$2:M$97,1))</f>
        <v>36.111098233788475</v>
      </c>
      <c r="O2" s="77">
        <v>0.51623345531898723</v>
      </c>
      <c r="P2" s="41">
        <f>(O2*100)/(LARGE(O$2:O$97,1))</f>
        <v>64.302514438248522</v>
      </c>
      <c r="Q2" s="45">
        <v>0.12587651920669252</v>
      </c>
      <c r="R2" s="41">
        <f>IF(Q2&lt;0.046,100,(100*(0.046))/Q2)</f>
        <v>36.543749612639672</v>
      </c>
      <c r="S2" s="46">
        <v>0.11404635783904865</v>
      </c>
      <c r="T2" s="41">
        <f>(S2*100)/(LARGE(S$2:S$97,1))</f>
        <v>30.224802837192101</v>
      </c>
      <c r="U2" s="80">
        <v>0.14496356394755355</v>
      </c>
    </row>
    <row r="3" spans="1:21" x14ac:dyDescent="0.25">
      <c r="A3" s="51" t="s">
        <v>131</v>
      </c>
      <c r="B3" s="51" t="s">
        <v>2</v>
      </c>
      <c r="C3" s="69">
        <v>35566.132360940537</v>
      </c>
      <c r="D3" s="41">
        <f t="shared" ref="D3:D66" si="0">(C3*100)/(LARGE(C$2:C$97,1))</f>
        <v>13.671404466288724</v>
      </c>
      <c r="E3" s="70">
        <v>0.92034241633727787</v>
      </c>
      <c r="F3" s="41">
        <f t="shared" ref="F3:F66" si="1">(100*(SMALL(E$2:E$97,1))/E3)</f>
        <v>72.575623148780167</v>
      </c>
      <c r="G3" s="11">
        <v>0.85746988328328633</v>
      </c>
      <c r="H3" s="41">
        <f t="shared" ref="H3:H66" si="2">IF(G3&lt;0.4,100,(100*(0.4))/G3)</f>
        <v>46.648868700599031</v>
      </c>
      <c r="I3" s="24">
        <v>0.49358487794921885</v>
      </c>
      <c r="J3" s="41">
        <f t="shared" ref="J3:J66" si="3">(100*(SMALL(I$2:I$97,1))/I3)</f>
        <v>60.433978392255135</v>
      </c>
      <c r="K3" s="25">
        <v>8.1065081741036771E-2</v>
      </c>
      <c r="L3" s="41">
        <f t="shared" ref="L3:N66" si="4">(K3*100)/(LARGE(K$2:K$97,1))</f>
        <v>31.992416185049045</v>
      </c>
      <c r="M3" s="25">
        <v>0.17892835687292091</v>
      </c>
      <c r="N3" s="41">
        <f t="shared" si="4"/>
        <v>22.937649465019209</v>
      </c>
      <c r="O3" s="77">
        <v>0.36025536994837809</v>
      </c>
      <c r="P3" s="41">
        <f t="shared" ref="P3:T3" si="5">(O3*100)/(LARGE(O$2:O$97,1))</f>
        <v>44.873740531302829</v>
      </c>
      <c r="Q3" s="45">
        <v>9.3462416649834942E-2</v>
      </c>
      <c r="R3" s="41">
        <f t="shared" ref="R3:R66" si="6">IF(Q3&lt;0.046,100,(100*(0.046))/Q3)</f>
        <v>49.217644534426057</v>
      </c>
      <c r="S3" s="46">
        <v>7.5659344646529125E-2</v>
      </c>
      <c r="T3" s="41">
        <f t="shared" si="5"/>
        <v>20.051396800937805</v>
      </c>
      <c r="U3" s="80">
        <v>0.11426864554601215</v>
      </c>
    </row>
    <row r="4" spans="1:21" x14ac:dyDescent="0.25">
      <c r="A4" s="51" t="s">
        <v>131</v>
      </c>
      <c r="B4" s="51" t="s">
        <v>3</v>
      </c>
      <c r="C4" s="69">
        <v>20545.061391286828</v>
      </c>
      <c r="D4" s="41">
        <f t="shared" si="0"/>
        <v>7.8973963548952772</v>
      </c>
      <c r="E4" s="70">
        <v>0.74038916785075093</v>
      </c>
      <c r="F4" s="41">
        <f t="shared" si="1"/>
        <v>90.21529119588169</v>
      </c>
      <c r="G4" s="11">
        <v>0.25412278352613166</v>
      </c>
      <c r="H4" s="41">
        <f t="shared" si="2"/>
        <v>100</v>
      </c>
      <c r="I4" s="24">
        <v>0.34273455081924398</v>
      </c>
      <c r="J4" s="41">
        <f t="shared" si="3"/>
        <v>87.033238339774982</v>
      </c>
      <c r="K4" s="25">
        <v>0.24713076899383246</v>
      </c>
      <c r="L4" s="41">
        <f t="shared" si="4"/>
        <v>97.530406976442592</v>
      </c>
      <c r="M4" s="25">
        <v>0.36514414945653528</v>
      </c>
      <c r="N4" s="41">
        <f t="shared" si="4"/>
        <v>46.809508849316153</v>
      </c>
      <c r="O4" s="77">
        <v>0.63159359446517382</v>
      </c>
      <c r="P4" s="41">
        <f t="shared" ref="P4:T4" si="7">(O4*100)/(LARGE(O$2:O$97,1))</f>
        <v>78.671879570662071</v>
      </c>
      <c r="Q4" s="45">
        <v>0.29555566952449208</v>
      </c>
      <c r="R4" s="41">
        <f t="shared" si="6"/>
        <v>15.563903772851859</v>
      </c>
      <c r="S4" s="46">
        <v>0.14881243619397455</v>
      </c>
      <c r="T4" s="41">
        <f t="shared" si="7"/>
        <v>39.438581195488972</v>
      </c>
      <c r="U4" s="80">
        <v>0.14755924960186229</v>
      </c>
    </row>
    <row r="5" spans="1:21" x14ac:dyDescent="0.25">
      <c r="A5" s="51" t="s">
        <v>131</v>
      </c>
      <c r="B5" s="51" t="s">
        <v>4</v>
      </c>
      <c r="C5" s="69">
        <v>30594.809317717707</v>
      </c>
      <c r="D5" s="41">
        <f t="shared" si="0"/>
        <v>11.760458193954619</v>
      </c>
      <c r="E5" s="70">
        <v>0.74505333623800307</v>
      </c>
      <c r="F5" s="41">
        <f t="shared" si="1"/>
        <v>89.650527186680392</v>
      </c>
      <c r="G5" s="11">
        <v>0.35337044533746376</v>
      </c>
      <c r="H5" s="41">
        <f t="shared" si="2"/>
        <v>100</v>
      </c>
      <c r="I5" s="24">
        <v>0.36621846887960302</v>
      </c>
      <c r="J5" s="41">
        <f t="shared" si="3"/>
        <v>81.452194205239763</v>
      </c>
      <c r="K5" s="25">
        <v>0.16399423319223935</v>
      </c>
      <c r="L5" s="41">
        <f t="shared" si="4"/>
        <v>64.720489359331467</v>
      </c>
      <c r="M5" s="25">
        <v>0.3080357356104898</v>
      </c>
      <c r="N5" s="41">
        <f t="shared" si="4"/>
        <v>39.488518475307494</v>
      </c>
      <c r="O5" s="77">
        <v>0.46403262734663836</v>
      </c>
      <c r="P5" s="41">
        <f t="shared" ref="P5:T5" si="8">(O5*100)/(LARGE(O$2:O$97,1))</f>
        <v>57.800331250011759</v>
      </c>
      <c r="Q5" s="45">
        <v>0.11274830338130976</v>
      </c>
      <c r="R5" s="41">
        <f t="shared" si="6"/>
        <v>40.798840089353753</v>
      </c>
      <c r="S5" s="46">
        <v>0.122753854863628</v>
      </c>
      <c r="T5" s="41">
        <f t="shared" si="8"/>
        <v>32.532481800029053</v>
      </c>
      <c r="U5" s="80">
        <v>0.16963603607572961</v>
      </c>
    </row>
    <row r="6" spans="1:21" x14ac:dyDescent="0.25">
      <c r="A6" s="51" t="s">
        <v>131</v>
      </c>
      <c r="B6" s="51" t="s">
        <v>5</v>
      </c>
      <c r="C6" s="69">
        <v>29455.552646847642</v>
      </c>
      <c r="D6" s="41">
        <f t="shared" si="0"/>
        <v>11.322534874648547</v>
      </c>
      <c r="E6" s="70">
        <v>0.78963446354311118</v>
      </c>
      <c r="F6" s="41">
        <f t="shared" si="1"/>
        <v>84.589043994133235</v>
      </c>
      <c r="G6" s="11">
        <v>0.29044572094403298</v>
      </c>
      <c r="H6" s="41">
        <f t="shared" si="2"/>
        <v>100</v>
      </c>
      <c r="I6" s="24">
        <v>0.44373633390221662</v>
      </c>
      <c r="J6" s="41">
        <f t="shared" si="3"/>
        <v>67.223023155233165</v>
      </c>
      <c r="K6" s="25">
        <v>0.15105935287558134</v>
      </c>
      <c r="L6" s="41">
        <f t="shared" si="4"/>
        <v>59.615725810011078</v>
      </c>
      <c r="M6" s="25">
        <v>0.2864031305904079</v>
      </c>
      <c r="N6" s="41">
        <f t="shared" si="4"/>
        <v>36.715335288260917</v>
      </c>
      <c r="O6" s="77">
        <v>0.58198258639757938</v>
      </c>
      <c r="P6" s="41">
        <f t="shared" ref="P6:T6" si="9">(O6*100)/(LARGE(O$2:O$97,1))</f>
        <v>72.492286733945704</v>
      </c>
      <c r="Q6" s="45">
        <v>0.15787856773204989</v>
      </c>
      <c r="R6" s="41">
        <f t="shared" si="6"/>
        <v>29.136317019337792</v>
      </c>
      <c r="S6" s="46">
        <v>0.16199335695041886</v>
      </c>
      <c r="T6" s="41">
        <f t="shared" si="9"/>
        <v>42.931816215220358</v>
      </c>
      <c r="U6" s="80">
        <v>6.8997538920394896E-2</v>
      </c>
    </row>
    <row r="7" spans="1:21" x14ac:dyDescent="0.25">
      <c r="A7" s="51" t="s">
        <v>131</v>
      </c>
      <c r="B7" s="51" t="s">
        <v>6</v>
      </c>
      <c r="C7" s="69">
        <v>87376.95833672458</v>
      </c>
      <c r="D7" s="41">
        <f t="shared" si="0"/>
        <v>33.587170129505481</v>
      </c>
      <c r="E7" s="70">
        <v>0.88773781148454489</v>
      </c>
      <c r="F7" s="41">
        <f t="shared" si="1"/>
        <v>75.241161874397505</v>
      </c>
      <c r="G7" s="11">
        <v>5.5657661765470454</v>
      </c>
      <c r="H7" s="41">
        <f t="shared" si="2"/>
        <v>7.1867913115990198</v>
      </c>
      <c r="I7" s="24">
        <v>0.45860824865014371</v>
      </c>
      <c r="J7" s="41">
        <f t="shared" si="3"/>
        <v>65.043090560463767</v>
      </c>
      <c r="K7" s="25">
        <v>8.3064476663660416E-2</v>
      </c>
      <c r="L7" s="41">
        <f t="shared" si="4"/>
        <v>32.781479405723857</v>
      </c>
      <c r="M7" s="25">
        <v>0.28737047726029741</v>
      </c>
      <c r="N7" s="41">
        <f t="shared" si="4"/>
        <v>36.839343909436813</v>
      </c>
      <c r="O7" s="77">
        <v>0.23367919251739783</v>
      </c>
      <c r="P7" s="41">
        <f t="shared" ref="P7:T7" si="10">(O7*100)/(LARGE(O$2:O$97,1))</f>
        <v>29.107295344667993</v>
      </c>
      <c r="Q7" s="45">
        <v>9.2281163142492826E-3</v>
      </c>
      <c r="R7" s="41">
        <f t="shared" si="6"/>
        <v>100</v>
      </c>
      <c r="S7" s="46">
        <v>2.7996019207417136E-2</v>
      </c>
      <c r="T7" s="41">
        <f t="shared" si="10"/>
        <v>7.4195632092400068</v>
      </c>
      <c r="U7" s="80">
        <v>9.6915999538485953E-2</v>
      </c>
    </row>
    <row r="8" spans="1:21" x14ac:dyDescent="0.25">
      <c r="A8" s="51" t="s">
        <v>131</v>
      </c>
      <c r="B8" s="51" t="s">
        <v>7</v>
      </c>
      <c r="C8" s="69">
        <v>144260.84030971522</v>
      </c>
      <c r="D8" s="41">
        <f t="shared" si="0"/>
        <v>55.452987592397562</v>
      </c>
      <c r="E8" s="70">
        <v>0.95477458562697981</v>
      </c>
      <c r="F8" s="41">
        <f t="shared" si="1"/>
        <v>69.958318310357598</v>
      </c>
      <c r="G8" s="11">
        <v>1.9887896264311558</v>
      </c>
      <c r="H8" s="41">
        <f t="shared" si="2"/>
        <v>20.112735640007948</v>
      </c>
      <c r="I8" s="24">
        <v>0.58856263214631688</v>
      </c>
      <c r="J8" s="41">
        <f t="shared" si="3"/>
        <v>50.681603315433399</v>
      </c>
      <c r="K8" s="25">
        <v>7.8296182509088444E-2</v>
      </c>
      <c r="L8" s="41">
        <f t="shared" si="4"/>
        <v>30.899667313396325</v>
      </c>
      <c r="M8" s="25">
        <v>0.33232690695652933</v>
      </c>
      <c r="N8" s="41">
        <f t="shared" si="4"/>
        <v>42.60251551394289</v>
      </c>
      <c r="O8" s="77">
        <v>0.23830751940356837</v>
      </c>
      <c r="P8" s="41">
        <f t="shared" ref="P8:T8" si="11">(O8*100)/(LARGE(O$2:O$97,1))</f>
        <v>29.683804002439924</v>
      </c>
      <c r="Q8" s="45">
        <v>3.5931920658091247E-2</v>
      </c>
      <c r="R8" s="41">
        <f t="shared" si="6"/>
        <v>100</v>
      </c>
      <c r="S8" s="46">
        <v>3.7855306624399163E-2</v>
      </c>
      <c r="T8" s="41">
        <f t="shared" si="11"/>
        <v>10.032492056244882</v>
      </c>
      <c r="U8" s="80">
        <v>7.5272804883764199E-2</v>
      </c>
    </row>
    <row r="9" spans="1:21" x14ac:dyDescent="0.25">
      <c r="A9" s="51" t="s">
        <v>131</v>
      </c>
      <c r="B9" s="51" t="s">
        <v>8</v>
      </c>
      <c r="C9" s="69">
        <v>64889.036154348461</v>
      </c>
      <c r="D9" s="41">
        <f t="shared" si="0"/>
        <v>24.942949930310338</v>
      </c>
      <c r="E9" s="70">
        <v>0.77680685128152238</v>
      </c>
      <c r="F9" s="41">
        <f t="shared" si="1"/>
        <v>85.985884735361424</v>
      </c>
      <c r="G9" s="11">
        <v>1.3406827592314163</v>
      </c>
      <c r="H9" s="41">
        <f t="shared" si="2"/>
        <v>29.835544407933696</v>
      </c>
      <c r="I9" s="24">
        <v>0.46533028313315999</v>
      </c>
      <c r="J9" s="41">
        <f t="shared" si="3"/>
        <v>64.103495796320132</v>
      </c>
      <c r="K9" s="25">
        <v>8.7432397168648618E-2</v>
      </c>
      <c r="L9" s="41">
        <f t="shared" si="4"/>
        <v>34.505283633852486</v>
      </c>
      <c r="M9" s="25">
        <v>0.35142537549133496</v>
      </c>
      <c r="N9" s="41">
        <f t="shared" si="4"/>
        <v>45.05083608328227</v>
      </c>
      <c r="O9" s="77">
        <v>0.26079804694259368</v>
      </c>
      <c r="P9" s="41">
        <f t="shared" ref="P9:T9" si="12">(O9*100)/(LARGE(O$2:O$97,1))</f>
        <v>32.485244817445562</v>
      </c>
      <c r="Q9" s="45">
        <v>3.5033178804536443E-2</v>
      </c>
      <c r="R9" s="41">
        <f t="shared" si="6"/>
        <v>100</v>
      </c>
      <c r="S9" s="46">
        <v>4.2343642375357315E-2</v>
      </c>
      <c r="T9" s="41">
        <f t="shared" si="12"/>
        <v>11.222000127438911</v>
      </c>
      <c r="U9" s="80">
        <v>9.4371872479097133E-2</v>
      </c>
    </row>
    <row r="10" spans="1:21" x14ac:dyDescent="0.25">
      <c r="A10" s="51" t="s">
        <v>131</v>
      </c>
      <c r="B10" s="51" t="s">
        <v>9</v>
      </c>
      <c r="C10" s="69">
        <v>66620.449752204993</v>
      </c>
      <c r="D10" s="41">
        <f t="shared" si="0"/>
        <v>25.608494762526188</v>
      </c>
      <c r="E10" s="70">
        <v>0.80837729684891024</v>
      </c>
      <c r="F10" s="41">
        <f t="shared" si="1"/>
        <v>82.627783630613564</v>
      </c>
      <c r="G10" s="11">
        <v>1.7569613625206286</v>
      </c>
      <c r="H10" s="41">
        <f t="shared" si="2"/>
        <v>22.766579193644823</v>
      </c>
      <c r="I10" s="24">
        <v>0.44237102211897883</v>
      </c>
      <c r="J10" s="41">
        <f t="shared" si="3"/>
        <v>67.430496929575511</v>
      </c>
      <c r="K10" s="25">
        <v>0.13863680684821625</v>
      </c>
      <c r="L10" s="41">
        <f t="shared" si="4"/>
        <v>54.713155504155132</v>
      </c>
      <c r="M10" s="25">
        <v>0.34451370819889782</v>
      </c>
      <c r="N10" s="41">
        <f t="shared" si="4"/>
        <v>44.164797646762352</v>
      </c>
      <c r="O10" s="77">
        <v>0.23667041153316815</v>
      </c>
      <c r="P10" s="41">
        <f t="shared" ref="P10:T10" si="13">(O10*100)/(LARGE(O$2:O$97,1))</f>
        <v>29.479884338983918</v>
      </c>
      <c r="Q10" s="45">
        <v>3.7156994154032202E-2</v>
      </c>
      <c r="R10" s="41">
        <f t="shared" si="6"/>
        <v>100</v>
      </c>
      <c r="S10" s="46">
        <v>1.4329917719367563E-2</v>
      </c>
      <c r="T10" s="41">
        <f t="shared" si="13"/>
        <v>3.797744583411617</v>
      </c>
      <c r="U10" s="80">
        <v>0.10834073211882754</v>
      </c>
    </row>
    <row r="11" spans="1:21" x14ac:dyDescent="0.25">
      <c r="A11" s="51" t="s">
        <v>131</v>
      </c>
      <c r="B11" s="51" t="s">
        <v>10</v>
      </c>
      <c r="C11" s="69">
        <v>79236.511791992147</v>
      </c>
      <c r="D11" s="41">
        <f t="shared" si="0"/>
        <v>30.458032102356313</v>
      </c>
      <c r="E11" s="70">
        <v>0.81398179115597558</v>
      </c>
      <c r="F11" s="41">
        <f t="shared" si="1"/>
        <v>82.058868025873124</v>
      </c>
      <c r="G11" s="11">
        <v>2.4534464979930468</v>
      </c>
      <c r="H11" s="41">
        <f t="shared" si="2"/>
        <v>16.303595791764995</v>
      </c>
      <c r="I11" s="24">
        <v>0.52762444000238651</v>
      </c>
      <c r="J11" s="41">
        <f t="shared" si="3"/>
        <v>56.535095016811688</v>
      </c>
      <c r="K11" s="25">
        <v>9.0082383453776907E-2</v>
      </c>
      <c r="L11" s="41">
        <f t="shared" si="4"/>
        <v>35.551103391233667</v>
      </c>
      <c r="M11" s="25">
        <v>0.29283963529418716</v>
      </c>
      <c r="N11" s="41">
        <f t="shared" si="4"/>
        <v>37.540460445924396</v>
      </c>
      <c r="O11" s="77">
        <v>0.31104402830752548</v>
      </c>
      <c r="P11" s="41">
        <f t="shared" ref="P11:T11" si="14">(O11*100)/(LARGE(O$2:O$97,1))</f>
        <v>38.74393051263371</v>
      </c>
      <c r="Q11" s="45">
        <v>2.570445355148496E-2</v>
      </c>
      <c r="R11" s="41">
        <f t="shared" si="6"/>
        <v>100</v>
      </c>
      <c r="S11" s="46">
        <v>1.8356947258294336E-2</v>
      </c>
      <c r="T11" s="41">
        <f t="shared" si="14"/>
        <v>4.8649963233171212</v>
      </c>
      <c r="U11" s="80">
        <v>0.1115588113386409</v>
      </c>
    </row>
    <row r="12" spans="1:21" x14ac:dyDescent="0.25">
      <c r="A12" s="51" t="s">
        <v>131</v>
      </c>
      <c r="B12" s="51" t="s">
        <v>11</v>
      </c>
      <c r="C12" s="69">
        <v>52566.460674181864</v>
      </c>
      <c r="D12" s="41">
        <f t="shared" si="0"/>
        <v>20.20622703488684</v>
      </c>
      <c r="E12" s="70">
        <v>0.82488877346537259</v>
      </c>
      <c r="F12" s="41">
        <f t="shared" si="1"/>
        <v>80.973855536095428</v>
      </c>
      <c r="G12" s="11">
        <v>0.18898059092153335</v>
      </c>
      <c r="H12" s="41">
        <f t="shared" si="2"/>
        <v>100</v>
      </c>
      <c r="I12" s="24">
        <v>0.29829297848726982</v>
      </c>
      <c r="J12" s="41">
        <f t="shared" si="3"/>
        <v>100</v>
      </c>
      <c r="K12" s="25">
        <v>0.24231128805752358</v>
      </c>
      <c r="L12" s="41">
        <f t="shared" si="4"/>
        <v>95.628393969130101</v>
      </c>
      <c r="M12" s="25">
        <v>0.2467413402426924</v>
      </c>
      <c r="N12" s="41">
        <f t="shared" si="4"/>
        <v>31.630907866859484</v>
      </c>
      <c r="O12" s="77">
        <v>0.72214824425096957</v>
      </c>
      <c r="P12" s="41">
        <f t="shared" ref="P12:T12" si="15">(O12*100)/(LARGE(O$2:O$97,1))</f>
        <v>89.951450112450445</v>
      </c>
      <c r="Q12" s="45">
        <v>0.2461551559596756</v>
      </c>
      <c r="R12" s="41">
        <f t="shared" si="6"/>
        <v>18.687400562731085</v>
      </c>
      <c r="S12" s="46">
        <v>0.28516970965706884</v>
      </c>
      <c r="T12" s="41">
        <f t="shared" si="15"/>
        <v>75.576269271907165</v>
      </c>
      <c r="U12" s="80">
        <v>0.20440184598663402</v>
      </c>
    </row>
    <row r="13" spans="1:21" x14ac:dyDescent="0.25">
      <c r="A13" s="51" t="s">
        <v>131</v>
      </c>
      <c r="B13" s="51" t="s">
        <v>12</v>
      </c>
      <c r="C13" s="69">
        <v>64145.240979172406</v>
      </c>
      <c r="D13" s="41">
        <f t="shared" si="0"/>
        <v>24.657039599192256</v>
      </c>
      <c r="E13" s="70">
        <v>0.91718551365876033</v>
      </c>
      <c r="F13" s="41">
        <f t="shared" si="1"/>
        <v>72.825424498345214</v>
      </c>
      <c r="G13" s="11">
        <v>1.1881830452451627</v>
      </c>
      <c r="H13" s="41">
        <f t="shared" si="2"/>
        <v>33.664846641324218</v>
      </c>
      <c r="I13" s="24">
        <v>0.46786620086723185</v>
      </c>
      <c r="J13" s="41">
        <f t="shared" si="3"/>
        <v>63.756043487295535</v>
      </c>
      <c r="K13" s="25">
        <v>0.12460291991692377</v>
      </c>
      <c r="L13" s="41">
        <f t="shared" si="4"/>
        <v>49.174667887081057</v>
      </c>
      <c r="M13" s="25">
        <v>0.22150699702624743</v>
      </c>
      <c r="N13" s="41">
        <f t="shared" si="4"/>
        <v>28.396001285842317</v>
      </c>
      <c r="O13" s="77">
        <v>0.26154444736011673</v>
      </c>
      <c r="P13" s="41">
        <f t="shared" ref="P13:T13" si="16">(O13*100)/(LARGE(O$2:O$97,1))</f>
        <v>32.578217140587299</v>
      </c>
      <c r="Q13" s="45">
        <v>4.7312726814112714E-2</v>
      </c>
      <c r="R13" s="41">
        <f t="shared" si="6"/>
        <v>97.225425583119957</v>
      </c>
      <c r="S13" s="46">
        <v>5.1910809822475729E-2</v>
      </c>
      <c r="T13" s="41">
        <f t="shared" si="16"/>
        <v>13.757510732763548</v>
      </c>
      <c r="U13" s="80">
        <v>9.8513891297385331E-2</v>
      </c>
    </row>
    <row r="14" spans="1:21" x14ac:dyDescent="0.25">
      <c r="A14" s="51" t="s">
        <v>131</v>
      </c>
      <c r="B14" s="51" t="s">
        <v>13</v>
      </c>
      <c r="C14" s="69">
        <v>39527.100941612014</v>
      </c>
      <c r="D14" s="41">
        <f t="shared" si="0"/>
        <v>15.193976642398942</v>
      </c>
      <c r="E14" s="70">
        <v>0.91651931708455525</v>
      </c>
      <c r="F14" s="41">
        <f t="shared" si="1"/>
        <v>72.87835960556167</v>
      </c>
      <c r="G14" s="11">
        <v>0.27147734615959196</v>
      </c>
      <c r="H14" s="41">
        <f t="shared" si="2"/>
        <v>100</v>
      </c>
      <c r="I14" s="24">
        <v>0.37201779493892501</v>
      </c>
      <c r="J14" s="41">
        <f t="shared" si="3"/>
        <v>80.182448943401013</v>
      </c>
      <c r="K14" s="25">
        <v>0.16165486231779738</v>
      </c>
      <c r="L14" s="41">
        <f t="shared" si="4"/>
        <v>63.797254286733697</v>
      </c>
      <c r="M14" s="25">
        <v>0.26378174719180975</v>
      </c>
      <c r="N14" s="41">
        <f t="shared" si="4"/>
        <v>33.815396050684555</v>
      </c>
      <c r="O14" s="77">
        <v>0.69012019400816738</v>
      </c>
      <c r="P14" s="41">
        <f t="shared" ref="P14:T14" si="17">(O14*100)/(LARGE(O$2:O$97,1))</f>
        <v>85.962006689233803</v>
      </c>
      <c r="Q14" s="45">
        <v>0.15210571692493291</v>
      </c>
      <c r="R14" s="41">
        <f t="shared" si="6"/>
        <v>30.242124313251079</v>
      </c>
      <c r="S14" s="46">
        <v>0.22191682981944344</v>
      </c>
      <c r="T14" s="41">
        <f t="shared" si="17"/>
        <v>58.81285956552334</v>
      </c>
      <c r="U14" s="80">
        <v>0.16726614242225851</v>
      </c>
    </row>
    <row r="15" spans="1:21" x14ac:dyDescent="0.25">
      <c r="A15" s="51" t="s">
        <v>131</v>
      </c>
      <c r="B15" s="51" t="s">
        <v>14</v>
      </c>
      <c r="C15" s="69">
        <v>40537.389345465104</v>
      </c>
      <c r="D15" s="41">
        <f t="shared" si="0"/>
        <v>15.582325346061912</v>
      </c>
      <c r="E15" s="70">
        <v>0.79436472379981615</v>
      </c>
      <c r="F15" s="41">
        <f t="shared" si="1"/>
        <v>84.08533558290857</v>
      </c>
      <c r="G15" s="11">
        <v>1.0141445295234952</v>
      </c>
      <c r="H15" s="41">
        <f t="shared" si="2"/>
        <v>39.442109911882433</v>
      </c>
      <c r="I15" s="24">
        <v>0.46854208417398202</v>
      </c>
      <c r="J15" s="41">
        <f t="shared" si="3"/>
        <v>63.66407385008894</v>
      </c>
      <c r="K15" s="25">
        <v>0.13020826578992981</v>
      </c>
      <c r="L15" s="41">
        <f t="shared" si="4"/>
        <v>51.386823283447931</v>
      </c>
      <c r="M15" s="25">
        <v>0.36222245178897594</v>
      </c>
      <c r="N15" s="41">
        <f t="shared" si="4"/>
        <v>46.43496298016229</v>
      </c>
      <c r="O15" s="77">
        <v>0.24390761228664909</v>
      </c>
      <c r="P15" s="41">
        <f t="shared" ref="P15:T15" si="18">(O15*100)/(LARGE(O$2:O$97,1))</f>
        <v>30.381356727393253</v>
      </c>
      <c r="Q15" s="45">
        <v>6.8773362540947194E-2</v>
      </c>
      <c r="R15" s="41">
        <f t="shared" si="6"/>
        <v>66.886361667443424</v>
      </c>
      <c r="S15" s="46">
        <v>3.8302751046224104E-2</v>
      </c>
      <c r="T15" s="41">
        <f t="shared" si="18"/>
        <v>10.151074707076628</v>
      </c>
      <c r="U15" s="80">
        <v>0.10348722914092265</v>
      </c>
    </row>
    <row r="16" spans="1:21" x14ac:dyDescent="0.25">
      <c r="A16" s="51" t="s">
        <v>131</v>
      </c>
      <c r="B16" s="51" t="s">
        <v>15</v>
      </c>
      <c r="C16" s="69">
        <v>65686.133738410572</v>
      </c>
      <c r="D16" s="41">
        <f t="shared" si="0"/>
        <v>25.249349382469564</v>
      </c>
      <c r="E16" s="70">
        <v>0.91607901389757995</v>
      </c>
      <c r="F16" s="41">
        <f t="shared" si="1"/>
        <v>72.913387778360146</v>
      </c>
      <c r="G16" s="11">
        <v>1.0226068302978268</v>
      </c>
      <c r="H16" s="41">
        <f t="shared" si="2"/>
        <v>39.115717610012723</v>
      </c>
      <c r="I16" s="24">
        <v>0.47867499374505479</v>
      </c>
      <c r="J16" s="41">
        <f t="shared" si="3"/>
        <v>62.316390533269107</v>
      </c>
      <c r="K16" s="25">
        <v>9.9638912825013096E-2</v>
      </c>
      <c r="L16" s="41">
        <f t="shared" si="4"/>
        <v>39.32259733613477</v>
      </c>
      <c r="M16" s="25">
        <v>0.35670125445846534</v>
      </c>
      <c r="N16" s="41">
        <f t="shared" si="4"/>
        <v>45.727175286765004</v>
      </c>
      <c r="O16" s="77">
        <v>0.30320893146563449</v>
      </c>
      <c r="P16" s="41">
        <f t="shared" ref="P16:T16" si="19">(O16*100)/(LARGE(O$2:O$97,1))</f>
        <v>37.767983637029808</v>
      </c>
      <c r="Q16" s="45">
        <v>5.9925359121918931E-2</v>
      </c>
      <c r="R16" s="41">
        <f t="shared" si="6"/>
        <v>76.762159916993397</v>
      </c>
      <c r="S16" s="46">
        <v>5.5919794144625265E-2</v>
      </c>
      <c r="T16" s="41">
        <f t="shared" si="19"/>
        <v>14.819980091805858</v>
      </c>
      <c r="U16" s="80">
        <v>8.3640137689662428E-2</v>
      </c>
    </row>
    <row r="17" spans="1:21" x14ac:dyDescent="0.25">
      <c r="A17" s="51" t="s">
        <v>131</v>
      </c>
      <c r="B17" s="51" t="s">
        <v>16</v>
      </c>
      <c r="C17" s="69">
        <v>74129.384510016971</v>
      </c>
      <c r="D17" s="41">
        <f t="shared" si="0"/>
        <v>28.494883508516519</v>
      </c>
      <c r="E17" s="70">
        <v>0.78649247571339986</v>
      </c>
      <c r="F17" s="41">
        <f t="shared" si="1"/>
        <v>84.926971889139992</v>
      </c>
      <c r="G17" s="11">
        <v>0.7019163829283156</v>
      </c>
      <c r="H17" s="41">
        <f t="shared" si="2"/>
        <v>56.986844833460836</v>
      </c>
      <c r="I17" s="24">
        <v>0.44941347970164797</v>
      </c>
      <c r="J17" s="41">
        <f t="shared" si="3"/>
        <v>66.373838783228649</v>
      </c>
      <c r="K17" s="25">
        <v>0.1311038791111005</v>
      </c>
      <c r="L17" s="41">
        <f t="shared" si="4"/>
        <v>51.740277983010174</v>
      </c>
      <c r="M17" s="25">
        <v>0.29740175405864977</v>
      </c>
      <c r="N17" s="41">
        <f t="shared" si="4"/>
        <v>38.125299444425629</v>
      </c>
      <c r="O17" s="77">
        <v>0.36995940322489135</v>
      </c>
      <c r="P17" s="41">
        <f t="shared" ref="P17:T17" si="20">(O17*100)/(LARGE(O$2:O$97,1))</f>
        <v>46.082483849743248</v>
      </c>
      <c r="Q17" s="45">
        <v>9.1323657582739484E-2</v>
      </c>
      <c r="R17" s="41">
        <f t="shared" si="6"/>
        <v>50.370299676536575</v>
      </c>
      <c r="S17" s="46">
        <v>7.3882662095302254E-2</v>
      </c>
      <c r="T17" s="41">
        <f t="shared" si="20"/>
        <v>19.580536697795388</v>
      </c>
      <c r="U17" s="80">
        <v>9.109922928074568E-2</v>
      </c>
    </row>
    <row r="18" spans="1:21" x14ac:dyDescent="0.25">
      <c r="A18" s="51" t="s">
        <v>131</v>
      </c>
      <c r="B18" s="51" t="s">
        <v>17</v>
      </c>
      <c r="C18" s="69">
        <v>56213.211301642223</v>
      </c>
      <c r="D18" s="41">
        <f t="shared" si="0"/>
        <v>21.608015745274024</v>
      </c>
      <c r="E18" s="70">
        <v>0.84068611963119122</v>
      </c>
      <c r="F18" s="41">
        <f t="shared" si="1"/>
        <v>79.452274536464003</v>
      </c>
      <c r="G18" s="11">
        <v>0.24964454134257494</v>
      </c>
      <c r="H18" s="41">
        <f t="shared" si="2"/>
        <v>100</v>
      </c>
      <c r="I18" s="24">
        <v>0.38394485177768356</v>
      </c>
      <c r="J18" s="41">
        <f t="shared" si="3"/>
        <v>77.691620842461788</v>
      </c>
      <c r="K18" s="25">
        <v>0.18619066189648537</v>
      </c>
      <c r="L18" s="41">
        <f t="shared" si="4"/>
        <v>73.480332311152367</v>
      </c>
      <c r="M18" s="25">
        <v>0.25759740186364644</v>
      </c>
      <c r="N18" s="41">
        <f t="shared" si="4"/>
        <v>33.022596363775307</v>
      </c>
      <c r="O18" s="77">
        <v>0.65286988772475274</v>
      </c>
      <c r="P18" s="41">
        <f t="shared" ref="P18:T18" si="21">(O18*100)/(LARGE(O$2:O$97,1))</f>
        <v>81.322074245997669</v>
      </c>
      <c r="Q18" s="45">
        <v>0.20081524607279722</v>
      </c>
      <c r="R18" s="41">
        <f t="shared" si="6"/>
        <v>22.906627310221559</v>
      </c>
      <c r="S18" s="46">
        <v>0.28124614427388889</v>
      </c>
      <c r="T18" s="41">
        <f t="shared" si="21"/>
        <v>74.536437817641797</v>
      </c>
      <c r="U18" s="80">
        <v>0.17766627564735943</v>
      </c>
    </row>
    <row r="19" spans="1:21" x14ac:dyDescent="0.25">
      <c r="A19" s="51" t="s">
        <v>131</v>
      </c>
      <c r="B19" s="51" t="s">
        <v>18</v>
      </c>
      <c r="C19" s="69">
        <v>42041.62198849683</v>
      </c>
      <c r="D19" s="41">
        <f t="shared" si="0"/>
        <v>16.160543204151708</v>
      </c>
      <c r="E19" s="70">
        <v>0.66794424375932027</v>
      </c>
      <c r="F19" s="41">
        <f t="shared" si="1"/>
        <v>100</v>
      </c>
      <c r="G19" s="11">
        <v>0.30533533073330055</v>
      </c>
      <c r="H19" s="41">
        <f t="shared" si="2"/>
        <v>100</v>
      </c>
      <c r="I19" s="24">
        <v>0.37899776297520577</v>
      </c>
      <c r="J19" s="41">
        <f t="shared" si="3"/>
        <v>78.705735924563825</v>
      </c>
      <c r="K19" s="25">
        <v>0.17810970586107666</v>
      </c>
      <c r="L19" s="41">
        <f t="shared" si="4"/>
        <v>70.291174869928128</v>
      </c>
      <c r="M19" s="25">
        <v>0.39157365824511797</v>
      </c>
      <c r="N19" s="41">
        <f t="shared" si="4"/>
        <v>50.197629204971761</v>
      </c>
      <c r="O19" s="77">
        <v>0.80282001384991009</v>
      </c>
      <c r="P19" s="41">
        <f t="shared" ref="P19:T19" si="22">(O19*100)/(LARGE(O$2:O$97,1))</f>
        <v>100</v>
      </c>
      <c r="Q19" s="45">
        <v>0.33442999764409304</v>
      </c>
      <c r="R19" s="41">
        <f t="shared" si="6"/>
        <v>13.754746979651658</v>
      </c>
      <c r="S19" s="46">
        <v>0.26248120047523088</v>
      </c>
      <c r="T19" s="41">
        <f t="shared" si="22"/>
        <v>69.563313403043139</v>
      </c>
      <c r="U19" s="80">
        <v>0.13081912480665106</v>
      </c>
    </row>
    <row r="20" spans="1:21" x14ac:dyDescent="0.25">
      <c r="A20" s="51" t="s">
        <v>131</v>
      </c>
      <c r="B20" s="51" t="s">
        <v>19</v>
      </c>
      <c r="C20" s="69">
        <v>78673.29517682764</v>
      </c>
      <c r="D20" s="41">
        <f t="shared" si="0"/>
        <v>30.241535068889036</v>
      </c>
      <c r="E20" s="70">
        <v>0.86580869854204368</v>
      </c>
      <c r="F20" s="41">
        <f t="shared" si="1"/>
        <v>77.146862220729332</v>
      </c>
      <c r="G20" s="11">
        <v>0.27103493825527381</v>
      </c>
      <c r="H20" s="41">
        <f t="shared" si="2"/>
        <v>100</v>
      </c>
      <c r="I20" s="24">
        <v>0.37332530559519611</v>
      </c>
      <c r="J20" s="41">
        <f t="shared" si="3"/>
        <v>79.901623066161676</v>
      </c>
      <c r="K20" s="25">
        <v>0.19287973005962109</v>
      </c>
      <c r="L20" s="41">
        <f t="shared" si="4"/>
        <v>76.120179801207627</v>
      </c>
      <c r="M20" s="25">
        <v>0.28787153387152215</v>
      </c>
      <c r="N20" s="41">
        <f t="shared" si="4"/>
        <v>36.903576662205936</v>
      </c>
      <c r="O20" s="77">
        <v>0.60068365838733595</v>
      </c>
      <c r="P20" s="41">
        <f t="shared" ref="P20:T20" si="23">(O20*100)/(LARGE(O$2:O$97,1))</f>
        <v>74.821709477167545</v>
      </c>
      <c r="Q20" s="45">
        <v>0.18438038367016812</v>
      </c>
      <c r="R20" s="41">
        <f t="shared" si="6"/>
        <v>24.948424059192682</v>
      </c>
      <c r="S20" s="46">
        <v>0.24382937221521789</v>
      </c>
      <c r="T20" s="41">
        <f t="shared" si="23"/>
        <v>64.620167103643851</v>
      </c>
      <c r="U20" s="80">
        <v>0.16612619487753613</v>
      </c>
    </row>
    <row r="21" spans="1:21" x14ac:dyDescent="0.25">
      <c r="A21" s="51" t="s">
        <v>131</v>
      </c>
      <c r="B21" s="51" t="s">
        <v>20</v>
      </c>
      <c r="C21" s="69">
        <v>41761.78073014698</v>
      </c>
      <c r="D21" s="41">
        <f t="shared" si="0"/>
        <v>16.052973930370971</v>
      </c>
      <c r="E21" s="70">
        <v>0.75200659128802583</v>
      </c>
      <c r="F21" s="41">
        <f t="shared" si="1"/>
        <v>88.821594318112986</v>
      </c>
      <c r="G21" s="11">
        <v>0.49299123394740518</v>
      </c>
      <c r="H21" s="41">
        <f t="shared" si="2"/>
        <v>81.137345343279279</v>
      </c>
      <c r="I21" s="24">
        <v>0.43918531472641176</v>
      </c>
      <c r="J21" s="41">
        <f t="shared" si="3"/>
        <v>67.919615817093046</v>
      </c>
      <c r="K21" s="25">
        <v>0.14032115309908441</v>
      </c>
      <c r="L21" s="41">
        <f t="shared" si="4"/>
        <v>55.377884449098921</v>
      </c>
      <c r="M21" s="25">
        <v>0.30793594698780463</v>
      </c>
      <c r="N21" s="41">
        <f t="shared" si="4"/>
        <v>39.475726112555428</v>
      </c>
      <c r="O21" s="77">
        <v>0.43671993714368673</v>
      </c>
      <c r="P21" s="41">
        <f t="shared" ref="P21:T21" si="24">(O21*100)/(LARGE(O$2:O$97,1))</f>
        <v>54.398237414312021</v>
      </c>
      <c r="Q21" s="45">
        <v>9.2846880715907257E-2</v>
      </c>
      <c r="R21" s="41">
        <f t="shared" si="6"/>
        <v>49.543936904838759</v>
      </c>
      <c r="S21" s="46">
        <v>8.2293227757886223E-2</v>
      </c>
      <c r="T21" s="41">
        <f t="shared" si="24"/>
        <v>21.809522293807291</v>
      </c>
      <c r="U21" s="80">
        <v>0.14044686551624266</v>
      </c>
    </row>
    <row r="22" spans="1:21" x14ac:dyDescent="0.25">
      <c r="A22" s="51" t="s">
        <v>131</v>
      </c>
      <c r="B22" s="51" t="s">
        <v>21</v>
      </c>
      <c r="C22" s="69">
        <v>44357.964482423296</v>
      </c>
      <c r="D22" s="41">
        <f t="shared" si="0"/>
        <v>17.050931138255525</v>
      </c>
      <c r="E22" s="70">
        <v>0.80127534617988938</v>
      </c>
      <c r="F22" s="41">
        <f t="shared" si="1"/>
        <v>83.360139176098428</v>
      </c>
      <c r="G22" s="11">
        <v>0.51573642044708234</v>
      </c>
      <c r="H22" s="41">
        <f t="shared" si="2"/>
        <v>77.558997996156137</v>
      </c>
      <c r="I22" s="24">
        <v>0.45443619749603692</v>
      </c>
      <c r="J22" s="41">
        <f t="shared" si="3"/>
        <v>65.640232915176426</v>
      </c>
      <c r="K22" s="25">
        <v>0.13719342496794074</v>
      </c>
      <c r="L22" s="41">
        <f t="shared" si="4"/>
        <v>54.143523390845893</v>
      </c>
      <c r="M22" s="25">
        <v>0.29107825319215291</v>
      </c>
      <c r="N22" s="41">
        <f t="shared" si="4"/>
        <v>37.314660768687574</v>
      </c>
      <c r="O22" s="77">
        <v>0.51920982225790102</v>
      </c>
      <c r="P22" s="41">
        <f t="shared" ref="P22:T22" si="25">(O22*100)/(LARGE(O$2:O$97,1))</f>
        <v>64.673253444198394</v>
      </c>
      <c r="Q22" s="45">
        <v>0.11543911329900787</v>
      </c>
      <c r="R22" s="41">
        <f t="shared" si="6"/>
        <v>39.847845921037006</v>
      </c>
      <c r="S22" s="46">
        <v>0.12215025457997253</v>
      </c>
      <c r="T22" s="41">
        <f t="shared" si="25"/>
        <v>32.372514398073903</v>
      </c>
      <c r="U22" s="80">
        <v>0.16299198975321741</v>
      </c>
    </row>
    <row r="23" spans="1:21" x14ac:dyDescent="0.25">
      <c r="A23" s="51" t="s">
        <v>131</v>
      </c>
      <c r="B23" s="51" t="s">
        <v>22</v>
      </c>
      <c r="C23" s="69">
        <v>65794.696295796923</v>
      </c>
      <c r="D23" s="41">
        <f t="shared" si="0"/>
        <v>25.291080167725074</v>
      </c>
      <c r="E23" s="70">
        <v>0.84183921335905421</v>
      </c>
      <c r="F23" s="41">
        <f t="shared" si="1"/>
        <v>79.343446249567165</v>
      </c>
      <c r="G23" s="11">
        <v>0.23348591833070648</v>
      </c>
      <c r="H23" s="41">
        <f t="shared" si="2"/>
        <v>100</v>
      </c>
      <c r="I23" s="24">
        <v>0.37886492985051939</v>
      </c>
      <c r="J23" s="41">
        <f t="shared" si="3"/>
        <v>78.733330795479233</v>
      </c>
      <c r="K23" s="25">
        <v>0.1800093572393727</v>
      </c>
      <c r="L23" s="41">
        <f t="shared" si="4"/>
        <v>71.040874200338891</v>
      </c>
      <c r="M23" s="25">
        <v>0.24255743975939281</v>
      </c>
      <c r="N23" s="41">
        <f t="shared" si="4"/>
        <v>31.094554410315929</v>
      </c>
      <c r="O23" s="77">
        <v>0.70683344354987399</v>
      </c>
      <c r="P23" s="41">
        <f t="shared" ref="P23:T23" si="26">(O23*100)/(LARGE(O$2:O$97,1))</f>
        <v>88.04382443834028</v>
      </c>
      <c r="Q23" s="45">
        <v>0.13893420838596265</v>
      </c>
      <c r="R23" s="41">
        <f t="shared" si="6"/>
        <v>33.109196456650089</v>
      </c>
      <c r="S23" s="46">
        <v>0.24890222749150998</v>
      </c>
      <c r="T23" s="41">
        <f t="shared" si="26"/>
        <v>65.964585754557049</v>
      </c>
      <c r="U23" s="80">
        <v>0.12769595765259639</v>
      </c>
    </row>
    <row r="24" spans="1:21" x14ac:dyDescent="0.25">
      <c r="A24" s="51" t="s">
        <v>131</v>
      </c>
      <c r="B24" s="51" t="s">
        <v>23</v>
      </c>
      <c r="C24" s="69">
        <v>57700.828804876532</v>
      </c>
      <c r="D24" s="41">
        <f t="shared" si="0"/>
        <v>22.179846844912579</v>
      </c>
      <c r="E24" s="70">
        <v>0.86214933443138875</v>
      </c>
      <c r="F24" s="41">
        <f t="shared" si="1"/>
        <v>77.47430950577116</v>
      </c>
      <c r="G24" s="11">
        <v>0.28670791102827603</v>
      </c>
      <c r="H24" s="41">
        <f t="shared" si="2"/>
        <v>100</v>
      </c>
      <c r="I24" s="24">
        <v>0.39669806708318539</v>
      </c>
      <c r="J24" s="41">
        <f t="shared" si="3"/>
        <v>75.19395813560125</v>
      </c>
      <c r="K24" s="25">
        <v>0.15428210019068897</v>
      </c>
      <c r="L24" s="41">
        <f t="shared" si="4"/>
        <v>60.887586284950679</v>
      </c>
      <c r="M24" s="25">
        <v>0.33989481218947859</v>
      </c>
      <c r="N24" s="41">
        <f t="shared" si="4"/>
        <v>43.57268011195103</v>
      </c>
      <c r="O24" s="77">
        <v>0.66408760119848564</v>
      </c>
      <c r="P24" s="41">
        <f t="shared" ref="P24:T24" si="27">(O24*100)/(LARGE(O$2:O$97,1))</f>
        <v>82.71936296329541</v>
      </c>
      <c r="Q24" s="45">
        <v>0.13647670010367902</v>
      </c>
      <c r="R24" s="41">
        <f t="shared" si="6"/>
        <v>33.70538704779247</v>
      </c>
      <c r="S24" s="46">
        <v>0.21045218152228504</v>
      </c>
      <c r="T24" s="41">
        <f t="shared" si="27"/>
        <v>55.774474640786025</v>
      </c>
      <c r="U24" s="80">
        <v>0.17617529536226831</v>
      </c>
    </row>
    <row r="25" spans="1:21" x14ac:dyDescent="0.25">
      <c r="A25" s="51" t="s">
        <v>131</v>
      </c>
      <c r="B25" s="51" t="s">
        <v>24</v>
      </c>
      <c r="C25" s="69">
        <v>45676.356039570164</v>
      </c>
      <c r="D25" s="41">
        <f t="shared" si="0"/>
        <v>17.557712815829483</v>
      </c>
      <c r="E25" s="70">
        <v>0.75725309713901234</v>
      </c>
      <c r="F25" s="41">
        <f t="shared" si="1"/>
        <v>88.206208239080041</v>
      </c>
      <c r="G25" s="11">
        <v>0.34239891233037412</v>
      </c>
      <c r="H25" s="41">
        <f t="shared" si="2"/>
        <v>100</v>
      </c>
      <c r="I25" s="24">
        <v>0.38812170249148054</v>
      </c>
      <c r="J25" s="41">
        <f t="shared" si="3"/>
        <v>76.855526648581957</v>
      </c>
      <c r="K25" s="25">
        <v>0.18766193175746421</v>
      </c>
      <c r="L25" s="41">
        <f t="shared" si="4"/>
        <v>74.060970444144303</v>
      </c>
      <c r="M25" s="25">
        <v>0.35129562623074062</v>
      </c>
      <c r="N25" s="41">
        <f t="shared" si="4"/>
        <v>45.034202928482941</v>
      </c>
      <c r="O25" s="77">
        <v>0.55071749184268926</v>
      </c>
      <c r="P25" s="41">
        <f t="shared" ref="P25:T25" si="28">(O25*100)/(LARGE(O$2:O$97,1))</f>
        <v>68.597877773591193</v>
      </c>
      <c r="Q25" s="45">
        <v>0.11635614184621271</v>
      </c>
      <c r="R25" s="41">
        <f t="shared" si="6"/>
        <v>39.533796214039093</v>
      </c>
      <c r="S25" s="46">
        <v>0.28130207536756813</v>
      </c>
      <c r="T25" s="41">
        <f t="shared" si="28"/>
        <v>74.55126079235977</v>
      </c>
      <c r="U25" s="80">
        <v>0.10245917806355025</v>
      </c>
    </row>
    <row r="26" spans="1:21" x14ac:dyDescent="0.25">
      <c r="A26" s="51" t="s">
        <v>131</v>
      </c>
      <c r="B26" s="51" t="s">
        <v>25</v>
      </c>
      <c r="C26" s="69">
        <v>45845.026891756177</v>
      </c>
      <c r="D26" s="41">
        <f t="shared" si="0"/>
        <v>17.622548863182249</v>
      </c>
      <c r="E26" s="70">
        <v>0.81650734555777971</v>
      </c>
      <c r="F26" s="41">
        <f t="shared" si="1"/>
        <v>81.805050180293023</v>
      </c>
      <c r="G26" s="11">
        <v>0.19933659102354617</v>
      </c>
      <c r="H26" s="41">
        <f t="shared" si="2"/>
        <v>100</v>
      </c>
      <c r="I26" s="24">
        <v>0.34732006216802308</v>
      </c>
      <c r="J26" s="41">
        <f t="shared" si="3"/>
        <v>85.88417744292714</v>
      </c>
      <c r="K26" s="25">
        <v>0.20468231583645238</v>
      </c>
      <c r="L26" s="41">
        <f t="shared" si="4"/>
        <v>80.778082169558431</v>
      </c>
      <c r="M26" s="25">
        <v>0.28746373009465714</v>
      </c>
      <c r="N26" s="41">
        <f t="shared" si="4"/>
        <v>36.851298419406866</v>
      </c>
      <c r="O26" s="77">
        <v>0.67384175967098148</v>
      </c>
      <c r="P26" s="41">
        <f t="shared" ref="P26:T26" si="29">(O26*100)/(LARGE(O$2:O$97,1))</f>
        <v>83.934349922292597</v>
      </c>
      <c r="Q26" s="45">
        <v>0.11435390567136186</v>
      </c>
      <c r="R26" s="41">
        <f t="shared" si="6"/>
        <v>40.225998167651547</v>
      </c>
      <c r="S26" s="46">
        <v>0.26103663160709856</v>
      </c>
      <c r="T26" s="41">
        <f t="shared" si="29"/>
        <v>69.180470758601444</v>
      </c>
      <c r="U26" s="80">
        <v>0.22245549865022518</v>
      </c>
    </row>
    <row r="27" spans="1:21" x14ac:dyDescent="0.25">
      <c r="A27" s="51" t="s">
        <v>131</v>
      </c>
      <c r="B27" s="51" t="s">
        <v>26</v>
      </c>
      <c r="C27" s="69">
        <v>107013.23211987689</v>
      </c>
      <c r="D27" s="41">
        <f t="shared" si="0"/>
        <v>41.13523406785712</v>
      </c>
      <c r="E27" s="70">
        <v>0.95293726937504697</v>
      </c>
      <c r="F27" s="41">
        <f t="shared" si="1"/>
        <v>70.093201853398995</v>
      </c>
      <c r="G27" s="11">
        <v>1.8630439117335293</v>
      </c>
      <c r="H27" s="41">
        <f t="shared" si="2"/>
        <v>21.470240045378592</v>
      </c>
      <c r="I27" s="24">
        <v>0.57125553723929678</v>
      </c>
      <c r="J27" s="41">
        <f t="shared" si="3"/>
        <v>52.217083081387443</v>
      </c>
      <c r="K27" s="25">
        <v>7.04244923109624E-2</v>
      </c>
      <c r="L27" s="41">
        <f t="shared" si="4"/>
        <v>27.793096845698443</v>
      </c>
      <c r="M27" s="25">
        <v>0.25811866025215463</v>
      </c>
      <c r="N27" s="41">
        <f t="shared" si="4"/>
        <v>33.08941887533949</v>
      </c>
      <c r="O27" s="77">
        <v>0.24062231226428871</v>
      </c>
      <c r="P27" s="41">
        <f t="shared" ref="P27:T27" si="30">(O27*100)/(LARGE(O$2:O$97,1))</f>
        <v>29.972136732165954</v>
      </c>
      <c r="Q27" s="45">
        <v>5.5911990813674629E-2</v>
      </c>
      <c r="R27" s="41">
        <f t="shared" si="6"/>
        <v>82.272155454621341</v>
      </c>
      <c r="S27" s="46">
        <v>1.9344694205871232E-2</v>
      </c>
      <c r="T27" s="41">
        <f t="shared" si="30"/>
        <v>5.1267710727193165</v>
      </c>
      <c r="U27" s="80">
        <v>6.6129731870201061E-2</v>
      </c>
    </row>
    <row r="28" spans="1:21" x14ac:dyDescent="0.25">
      <c r="A28" s="51" t="s">
        <v>131</v>
      </c>
      <c r="B28" s="51" t="s">
        <v>27</v>
      </c>
      <c r="C28" s="69">
        <v>53227.475693803113</v>
      </c>
      <c r="D28" s="41">
        <f t="shared" si="0"/>
        <v>20.460317178842402</v>
      </c>
      <c r="E28" s="70">
        <v>0.89262950875863944</v>
      </c>
      <c r="F28" s="41">
        <f t="shared" si="1"/>
        <v>74.828832926240125</v>
      </c>
      <c r="G28" s="11">
        <v>0.47159462955537784</v>
      </c>
      <c r="H28" s="41">
        <f t="shared" si="2"/>
        <v>84.818607959365934</v>
      </c>
      <c r="I28" s="24">
        <v>0.38599157522402339</v>
      </c>
      <c r="J28" s="41">
        <f t="shared" si="3"/>
        <v>77.279660395215956</v>
      </c>
      <c r="K28" s="25">
        <v>0.16433522339452436</v>
      </c>
      <c r="L28" s="41">
        <f t="shared" si="4"/>
        <v>64.855061486222979</v>
      </c>
      <c r="M28" s="25">
        <v>0.21450351637842269</v>
      </c>
      <c r="N28" s="41">
        <f t="shared" si="4"/>
        <v>27.49819287278601</v>
      </c>
      <c r="O28" s="77">
        <v>0.56035283850265838</v>
      </c>
      <c r="P28" s="41">
        <f t="shared" ref="P28:T28" si="31">(O28*100)/(LARGE(O$2:O$97,1))</f>
        <v>69.79806542384209</v>
      </c>
      <c r="Q28" s="45">
        <v>0.25078413525265497</v>
      </c>
      <c r="R28" s="41">
        <f t="shared" si="6"/>
        <v>18.34246809657909</v>
      </c>
      <c r="S28" s="46">
        <v>0.10452864992295287</v>
      </c>
      <c r="T28" s="41">
        <f t="shared" si="31"/>
        <v>27.702400099596908</v>
      </c>
      <c r="U28" s="80">
        <v>0.1143006426025837</v>
      </c>
    </row>
    <row r="29" spans="1:21" x14ac:dyDescent="0.25">
      <c r="A29" s="51" t="s">
        <v>131</v>
      </c>
      <c r="B29" s="51" t="s">
        <v>28</v>
      </c>
      <c r="C29" s="69">
        <v>27163.929098249107</v>
      </c>
      <c r="D29" s="41">
        <f t="shared" si="0"/>
        <v>10.44164875244063</v>
      </c>
      <c r="E29" s="70">
        <v>0.8310917959239954</v>
      </c>
      <c r="F29" s="41">
        <f t="shared" si="1"/>
        <v>80.369490715127299</v>
      </c>
      <c r="G29" s="11">
        <v>0.23077192234930868</v>
      </c>
      <c r="H29" s="41">
        <f t="shared" si="2"/>
        <v>100</v>
      </c>
      <c r="I29" s="24">
        <v>0.40336279313138651</v>
      </c>
      <c r="J29" s="41">
        <f t="shared" si="3"/>
        <v>73.951535334124742</v>
      </c>
      <c r="K29" s="25">
        <v>0.16194864127808681</v>
      </c>
      <c r="L29" s="41">
        <f t="shared" si="4"/>
        <v>63.913194449404664</v>
      </c>
      <c r="M29" s="25">
        <v>0.32936154734018208</v>
      </c>
      <c r="N29" s="41">
        <f t="shared" si="4"/>
        <v>42.222372418649144</v>
      </c>
      <c r="O29" s="77">
        <v>0.58367271839269153</v>
      </c>
      <c r="P29" s="41">
        <f t="shared" ref="P29:T29" si="32">(O29*100)/(LARGE(O$2:O$97,1))</f>
        <v>72.702811131189748</v>
      </c>
      <c r="Q29" s="45">
        <v>0.19299260476298469</v>
      </c>
      <c r="R29" s="41">
        <f t="shared" si="6"/>
        <v>23.835110188026562</v>
      </c>
      <c r="S29" s="46">
        <v>0.16546868022784905</v>
      </c>
      <c r="T29" s="41">
        <f t="shared" si="32"/>
        <v>43.85285361480198</v>
      </c>
      <c r="U29" s="80">
        <v>0.11369482021508545</v>
      </c>
    </row>
    <row r="30" spans="1:21" x14ac:dyDescent="0.25">
      <c r="A30" s="51" t="s">
        <v>131</v>
      </c>
      <c r="B30" s="51" t="s">
        <v>29</v>
      </c>
      <c r="C30" s="69">
        <v>44288.34460156002</v>
      </c>
      <c r="D30" s="41">
        <f t="shared" si="0"/>
        <v>17.024169680458613</v>
      </c>
      <c r="E30" s="70">
        <v>0.81284474072221247</v>
      </c>
      <c r="F30" s="41">
        <f t="shared" si="1"/>
        <v>82.17365633267822</v>
      </c>
      <c r="G30" s="11">
        <v>0.31495047253535979</v>
      </c>
      <c r="H30" s="41">
        <f t="shared" si="2"/>
        <v>100</v>
      </c>
      <c r="I30" s="24">
        <v>0.39625257379182305</v>
      </c>
      <c r="J30" s="41">
        <f t="shared" si="3"/>
        <v>75.278496145234456</v>
      </c>
      <c r="K30" s="25">
        <v>0.1698014592466511</v>
      </c>
      <c r="L30" s="41">
        <f t="shared" si="4"/>
        <v>67.012316972691551</v>
      </c>
      <c r="M30" s="25">
        <v>0.31623977498974992</v>
      </c>
      <c r="N30" s="41">
        <f t="shared" si="4"/>
        <v>40.540232036910993</v>
      </c>
      <c r="O30" s="77">
        <v>0.5136977695271594</v>
      </c>
      <c r="P30" s="41">
        <f t="shared" ref="P30:T30" si="33">(O30*100)/(LARGE(O$2:O$97,1))</f>
        <v>63.986667081670056</v>
      </c>
      <c r="Q30" s="45">
        <v>8.6218108512627595E-2</v>
      </c>
      <c r="R30" s="41">
        <f t="shared" si="6"/>
        <v>53.35306096776965</v>
      </c>
      <c r="S30" s="46">
        <v>0.1872868017762051</v>
      </c>
      <c r="T30" s="41">
        <f t="shared" si="33"/>
        <v>49.63513754365502</v>
      </c>
      <c r="U30" s="80">
        <v>0.1511700975684156</v>
      </c>
    </row>
    <row r="31" spans="1:21" x14ac:dyDescent="0.25">
      <c r="A31" s="51" t="s">
        <v>131</v>
      </c>
      <c r="B31" s="51" t="s">
        <v>30</v>
      </c>
      <c r="C31" s="69">
        <v>74068.143052331245</v>
      </c>
      <c r="D31" s="41">
        <f t="shared" si="0"/>
        <v>28.471342665513692</v>
      </c>
      <c r="E31" s="70">
        <v>0.8834955129498866</v>
      </c>
      <c r="F31" s="41">
        <f t="shared" si="1"/>
        <v>75.602448905386481</v>
      </c>
      <c r="G31" s="11">
        <v>0.19315288845183254</v>
      </c>
      <c r="H31" s="41">
        <f t="shared" si="2"/>
        <v>100</v>
      </c>
      <c r="I31" s="24">
        <v>0.3474071239301933</v>
      </c>
      <c r="J31" s="41">
        <f t="shared" si="3"/>
        <v>85.862654488112256</v>
      </c>
      <c r="K31" s="25">
        <v>0.19171847936128192</v>
      </c>
      <c r="L31" s="41">
        <f t="shared" si="4"/>
        <v>75.661891043106749</v>
      </c>
      <c r="M31" s="25">
        <v>0.24516558279881859</v>
      </c>
      <c r="N31" s="41">
        <f t="shared" si="4"/>
        <v>31.428904268764956</v>
      </c>
      <c r="O31" s="77">
        <v>0.59997720945028199</v>
      </c>
      <c r="P31" s="41">
        <f t="shared" ref="P31:T31" si="34">(O31*100)/(LARGE(O$2:O$97,1))</f>
        <v>74.733713547212304</v>
      </c>
      <c r="Q31" s="45">
        <v>0.21664183865052891</v>
      </c>
      <c r="R31" s="41">
        <f t="shared" si="6"/>
        <v>21.233202361342538</v>
      </c>
      <c r="S31" s="46">
        <v>0.19029849685514111</v>
      </c>
      <c r="T31" s="41">
        <f t="shared" si="34"/>
        <v>50.433303234268728</v>
      </c>
      <c r="U31" s="80">
        <v>0.21879364325873948</v>
      </c>
    </row>
    <row r="32" spans="1:21" x14ac:dyDescent="0.25">
      <c r="A32" s="51" t="s">
        <v>131</v>
      </c>
      <c r="B32" s="51" t="s">
        <v>31</v>
      </c>
      <c r="C32" s="69">
        <v>24607.40925756644</v>
      </c>
      <c r="D32" s="41">
        <f t="shared" si="0"/>
        <v>9.4589381103791137</v>
      </c>
      <c r="E32" s="70">
        <v>0.78084584685515557</v>
      </c>
      <c r="F32" s="41">
        <f t="shared" si="1"/>
        <v>85.541114990808396</v>
      </c>
      <c r="G32" s="11">
        <v>0.22723828962411771</v>
      </c>
      <c r="H32" s="41">
        <f t="shared" si="2"/>
        <v>100</v>
      </c>
      <c r="I32" s="24">
        <v>0.3956011023817243</v>
      </c>
      <c r="J32" s="41">
        <f t="shared" si="3"/>
        <v>75.402463919182992</v>
      </c>
      <c r="K32" s="25">
        <v>0.17530106884728716</v>
      </c>
      <c r="L32" s="41">
        <f t="shared" si="4"/>
        <v>69.18274344263456</v>
      </c>
      <c r="M32" s="25">
        <v>0.33341608540472056</v>
      </c>
      <c r="N32" s="41">
        <f t="shared" si="4"/>
        <v>42.742142311428147</v>
      </c>
      <c r="O32" s="77">
        <v>0.77741879558547344</v>
      </c>
      <c r="P32" s="41">
        <f t="shared" ref="P32:T32" si="35">(O32*100)/(LARGE(O$2:O$97,1))</f>
        <v>96.836000868659767</v>
      </c>
      <c r="Q32" s="45">
        <v>0.20104713399063148</v>
      </c>
      <c r="R32" s="41">
        <f t="shared" si="6"/>
        <v>22.880206788793881</v>
      </c>
      <c r="S32" s="46">
        <v>0.37732705306091457</v>
      </c>
      <c r="T32" s="41">
        <f t="shared" si="35"/>
        <v>100.00000000000001</v>
      </c>
      <c r="U32" s="80">
        <v>0.14076558522580837</v>
      </c>
    </row>
    <row r="33" spans="1:21" x14ac:dyDescent="0.25">
      <c r="A33" s="51" t="s">
        <v>131</v>
      </c>
      <c r="B33" s="51" t="s">
        <v>32</v>
      </c>
      <c r="C33" s="69">
        <v>34470.685423931485</v>
      </c>
      <c r="D33" s="41">
        <f t="shared" si="0"/>
        <v>13.250321341612082</v>
      </c>
      <c r="E33" s="70">
        <v>0.82687881153890064</v>
      </c>
      <c r="F33" s="41">
        <f t="shared" si="1"/>
        <v>80.778976851058985</v>
      </c>
      <c r="G33" s="11">
        <v>0.23810158642783746</v>
      </c>
      <c r="H33" s="41">
        <f t="shared" si="2"/>
        <v>100</v>
      </c>
      <c r="I33" s="24">
        <v>0.35340059264202145</v>
      </c>
      <c r="J33" s="41">
        <f t="shared" si="3"/>
        <v>84.40647375750919</v>
      </c>
      <c r="K33" s="25">
        <v>0.21607149652079058</v>
      </c>
      <c r="L33" s="41">
        <f t="shared" si="4"/>
        <v>85.272833801636537</v>
      </c>
      <c r="M33" s="25">
        <v>0.30878633038644165</v>
      </c>
      <c r="N33" s="41">
        <f t="shared" si="4"/>
        <v>39.584740673744633</v>
      </c>
      <c r="O33" s="77">
        <v>0.71117945065256205</v>
      </c>
      <c r="P33" s="41">
        <f t="shared" ref="P33:T33" si="36">(O33*100)/(LARGE(O$2:O$97,1))</f>
        <v>88.58516708397849</v>
      </c>
      <c r="Q33" s="45">
        <v>0.13224087799268822</v>
      </c>
      <c r="R33" s="41">
        <f t="shared" si="6"/>
        <v>34.785008008297858</v>
      </c>
      <c r="S33" s="46">
        <v>0.33011606300000301</v>
      </c>
      <c r="T33" s="41">
        <f t="shared" si="36"/>
        <v>87.488045270560036</v>
      </c>
      <c r="U33" s="80">
        <v>0.17055686803763512</v>
      </c>
    </row>
    <row r="34" spans="1:21" x14ac:dyDescent="0.25">
      <c r="A34" s="51" t="s">
        <v>131</v>
      </c>
      <c r="B34" s="51" t="s">
        <v>33</v>
      </c>
      <c r="C34" s="69">
        <v>95492.68212104839</v>
      </c>
      <c r="D34" s="41">
        <f t="shared" si="0"/>
        <v>36.706804878264983</v>
      </c>
      <c r="E34" s="70">
        <v>0.77125793988050495</v>
      </c>
      <c r="F34" s="41">
        <f t="shared" si="1"/>
        <v>86.604520902930133</v>
      </c>
      <c r="G34" s="11">
        <v>0.85917214643184159</v>
      </c>
      <c r="H34" s="41">
        <f t="shared" si="2"/>
        <v>46.556444091118138</v>
      </c>
      <c r="I34" s="24">
        <v>0.46131473549096319</v>
      </c>
      <c r="J34" s="41">
        <f t="shared" si="3"/>
        <v>64.661489334349071</v>
      </c>
      <c r="K34" s="25">
        <v>0.12390928524273703</v>
      </c>
      <c r="L34" s="41">
        <f t="shared" si="4"/>
        <v>48.900924264051696</v>
      </c>
      <c r="M34" s="25">
        <v>0.41648087467382305</v>
      </c>
      <c r="N34" s="41">
        <f t="shared" si="4"/>
        <v>53.390599897687416</v>
      </c>
      <c r="O34" s="77">
        <v>0.33956872694301254</v>
      </c>
      <c r="P34" s="41">
        <f t="shared" ref="P34:T34" si="37">(O34*100)/(LARGE(O$2:O$97,1))</f>
        <v>42.296993234463145</v>
      </c>
      <c r="Q34" s="45">
        <v>6.2603181189228307E-2</v>
      </c>
      <c r="R34" s="41">
        <f t="shared" si="6"/>
        <v>73.478694095364744</v>
      </c>
      <c r="S34" s="46">
        <v>5.0005261820943545E-2</v>
      </c>
      <c r="T34" s="41">
        <f t="shared" si="37"/>
        <v>13.252498440092193</v>
      </c>
      <c r="U34" s="80">
        <v>0.12399482635228352</v>
      </c>
    </row>
    <row r="35" spans="1:21" x14ac:dyDescent="0.25">
      <c r="A35" s="51" t="s">
        <v>131</v>
      </c>
      <c r="B35" s="51" t="s">
        <v>34</v>
      </c>
      <c r="C35" s="69">
        <v>260149.80720262032</v>
      </c>
      <c r="D35" s="41">
        <f t="shared" si="0"/>
        <v>100</v>
      </c>
      <c r="E35" s="70">
        <v>0.87311495857440247</v>
      </c>
      <c r="F35" s="41">
        <f t="shared" si="1"/>
        <v>76.501294268273767</v>
      </c>
      <c r="G35" s="11">
        <v>2.6964955659531622</v>
      </c>
      <c r="H35" s="41">
        <f t="shared" si="2"/>
        <v>14.834068523995784</v>
      </c>
      <c r="I35" s="24">
        <v>0.56078704965712523</v>
      </c>
      <c r="J35" s="41">
        <f t="shared" si="3"/>
        <v>53.191845045218365</v>
      </c>
      <c r="K35" s="25">
        <v>7.5102156435009212E-2</v>
      </c>
      <c r="L35" s="41">
        <f t="shared" si="4"/>
        <v>29.639141705166249</v>
      </c>
      <c r="M35" s="25">
        <v>0.21333763381521229</v>
      </c>
      <c r="N35" s="41">
        <f t="shared" si="4"/>
        <v>27.348733021817331</v>
      </c>
      <c r="O35" s="77">
        <v>0.24322154571601901</v>
      </c>
      <c r="P35" s="41">
        <f t="shared" ref="P35:T35" si="38">(O35*100)/(LARGE(O$2:O$97,1))</f>
        <v>30.29589964376375</v>
      </c>
      <c r="Q35" s="45">
        <v>2.1937756689124635E-2</v>
      </c>
      <c r="R35" s="41">
        <f t="shared" si="6"/>
        <v>100</v>
      </c>
      <c r="S35" s="46">
        <v>1.5044852759041997E-2</v>
      </c>
      <c r="T35" s="41">
        <f t="shared" si="38"/>
        <v>3.9872181538526474</v>
      </c>
      <c r="U35" s="80">
        <v>6.7657682991465795E-2</v>
      </c>
    </row>
    <row r="36" spans="1:21" x14ac:dyDescent="0.25">
      <c r="A36" s="51" t="s">
        <v>131</v>
      </c>
      <c r="B36" s="51" t="s">
        <v>35</v>
      </c>
      <c r="C36" s="69">
        <v>54179.925529782631</v>
      </c>
      <c r="D36" s="41">
        <f t="shared" si="0"/>
        <v>20.826433089602119</v>
      </c>
      <c r="E36" s="70">
        <v>0.80142184216485801</v>
      </c>
      <c r="F36" s="41">
        <f t="shared" si="1"/>
        <v>83.34490135120619</v>
      </c>
      <c r="G36" s="11">
        <v>0.23319841086616833</v>
      </c>
      <c r="H36" s="41">
        <f t="shared" si="2"/>
        <v>100</v>
      </c>
      <c r="I36" s="24">
        <v>0.33386729792118014</v>
      </c>
      <c r="J36" s="41">
        <f t="shared" si="3"/>
        <v>89.344772711968702</v>
      </c>
      <c r="K36" s="25">
        <v>0.22564753789271699</v>
      </c>
      <c r="L36" s="41">
        <f t="shared" si="4"/>
        <v>89.052028177269065</v>
      </c>
      <c r="M36" s="25">
        <v>0.25944625067687599</v>
      </c>
      <c r="N36" s="41">
        <f t="shared" si="4"/>
        <v>33.259608801226989</v>
      </c>
      <c r="O36" s="77">
        <v>0.68522210767569924</v>
      </c>
      <c r="P36" s="41">
        <f t="shared" ref="P36:T36" si="39">(O36*100)/(LARGE(O$2:O$97,1))</f>
        <v>85.35189654649092</v>
      </c>
      <c r="Q36" s="45">
        <v>0.17199443374719089</v>
      </c>
      <c r="R36" s="41">
        <f t="shared" si="6"/>
        <v>26.74505156813035</v>
      </c>
      <c r="S36" s="46">
        <v>0.27756509895304526</v>
      </c>
      <c r="T36" s="41">
        <f t="shared" si="39"/>
        <v>73.560879534454145</v>
      </c>
      <c r="U36" s="80">
        <v>0.1293601524189722</v>
      </c>
    </row>
    <row r="37" spans="1:21" x14ac:dyDescent="0.25">
      <c r="A37" s="51" t="s">
        <v>131</v>
      </c>
      <c r="B37" s="51" t="s">
        <v>36</v>
      </c>
      <c r="C37" s="69">
        <v>61841.643113403072</v>
      </c>
      <c r="D37" s="41">
        <f t="shared" si="0"/>
        <v>23.771550622460033</v>
      </c>
      <c r="E37" s="70">
        <v>0.89692014544445564</v>
      </c>
      <c r="F37" s="41">
        <f t="shared" si="1"/>
        <v>74.470870918874311</v>
      </c>
      <c r="G37" s="11">
        <v>0.29450787725874461</v>
      </c>
      <c r="H37" s="41">
        <f t="shared" si="2"/>
        <v>100</v>
      </c>
      <c r="I37" s="24">
        <v>0.31762721899836571</v>
      </c>
      <c r="J37" s="41">
        <f t="shared" si="3"/>
        <v>93.912914462410924</v>
      </c>
      <c r="K37" s="25">
        <v>0.1821216500466539</v>
      </c>
      <c r="L37" s="41">
        <f t="shared" si="4"/>
        <v>71.874492684942439</v>
      </c>
      <c r="M37" s="25">
        <v>0.3444753448020888</v>
      </c>
      <c r="N37" s="41">
        <f t="shared" si="4"/>
        <v>44.159879666383659</v>
      </c>
      <c r="O37" s="77">
        <v>0.43418386249370877</v>
      </c>
      <c r="P37" s="41">
        <f t="shared" ref="P37:T37" si="40">(O37*100)/(LARGE(O$2:O$97,1))</f>
        <v>54.082341621204385</v>
      </c>
      <c r="Q37" s="45">
        <v>8.8110420705687018E-2</v>
      </c>
      <c r="R37" s="41">
        <f t="shared" si="6"/>
        <v>52.207218659927435</v>
      </c>
      <c r="S37" s="46">
        <v>0.15156282755952263</v>
      </c>
      <c r="T37" s="41">
        <f t="shared" si="40"/>
        <v>40.167495632775307</v>
      </c>
      <c r="U37" s="80">
        <v>0.16894380001382256</v>
      </c>
    </row>
    <row r="38" spans="1:21" x14ac:dyDescent="0.25">
      <c r="A38" s="51" t="s">
        <v>131</v>
      </c>
      <c r="B38" s="51" t="s">
        <v>37</v>
      </c>
      <c r="C38" s="69">
        <v>109245.87335258469</v>
      </c>
      <c r="D38" s="41">
        <f t="shared" si="0"/>
        <v>41.993447747396345</v>
      </c>
      <c r="E38" s="70">
        <v>0.81430120598089661</v>
      </c>
      <c r="F38" s="41">
        <f t="shared" si="1"/>
        <v>82.026679913205257</v>
      </c>
      <c r="G38" s="11">
        <v>0.47884200601023469</v>
      </c>
      <c r="H38" s="41">
        <f t="shared" si="2"/>
        <v>83.534860137448021</v>
      </c>
      <c r="I38" s="24">
        <v>0.47895650865228057</v>
      </c>
      <c r="J38" s="41">
        <f t="shared" si="3"/>
        <v>62.279763005335553</v>
      </c>
      <c r="K38" s="25">
        <v>0.13302762693938178</v>
      </c>
      <c r="L38" s="41">
        <f t="shared" si="4"/>
        <v>52.499487001685637</v>
      </c>
      <c r="M38" s="25">
        <v>0.34925129852440689</v>
      </c>
      <c r="N38" s="41">
        <f t="shared" si="4"/>
        <v>44.772131152164036</v>
      </c>
      <c r="O38" s="77">
        <v>0.51958700458888174</v>
      </c>
      <c r="P38" s="41">
        <f t="shared" ref="P38:T38" si="41">(O38*100)/(LARGE(O$2:O$97,1))</f>
        <v>64.720235622578826</v>
      </c>
      <c r="Q38" s="45">
        <v>0.13911342578347707</v>
      </c>
      <c r="R38" s="41">
        <f t="shared" si="6"/>
        <v>33.066542456942038</v>
      </c>
      <c r="S38" s="46">
        <v>0.16631165284157218</v>
      </c>
      <c r="T38" s="41">
        <f t="shared" si="41"/>
        <v>44.076259969285395</v>
      </c>
      <c r="U38" s="80">
        <v>0.12379600331527445</v>
      </c>
    </row>
    <row r="39" spans="1:21" x14ac:dyDescent="0.25">
      <c r="A39" s="51" t="s">
        <v>131</v>
      </c>
      <c r="B39" s="51" t="s">
        <v>38</v>
      </c>
      <c r="C39" s="69">
        <v>18371.816754632328</v>
      </c>
      <c r="D39" s="41">
        <f t="shared" si="0"/>
        <v>7.0620143647937637</v>
      </c>
      <c r="E39" s="70">
        <v>0.68731730562427118</v>
      </c>
      <c r="F39" s="41">
        <f t="shared" si="1"/>
        <v>97.181351072288962</v>
      </c>
      <c r="G39" s="11">
        <v>0.76061167409545871</v>
      </c>
      <c r="H39" s="41">
        <f t="shared" si="2"/>
        <v>52.589253310592625</v>
      </c>
      <c r="I39" s="24">
        <v>0.43779152824070527</v>
      </c>
      <c r="J39" s="41">
        <f t="shared" si="3"/>
        <v>68.13584988407159</v>
      </c>
      <c r="K39" s="25">
        <v>0.12863801988126591</v>
      </c>
      <c r="L39" s="41">
        <f t="shared" si="4"/>
        <v>50.767124153515205</v>
      </c>
      <c r="M39" s="25">
        <v>0.78006404773860327</v>
      </c>
      <c r="N39" s="41">
        <f t="shared" si="4"/>
        <v>100</v>
      </c>
      <c r="O39" s="77">
        <v>0.30939183759989264</v>
      </c>
      <c r="P39" s="41">
        <f t="shared" ref="P39:T39" si="42">(O39*100)/(LARGE(O$2:O$97,1))</f>
        <v>38.538132117086768</v>
      </c>
      <c r="Q39" s="45">
        <v>2.336305977213746E-2</v>
      </c>
      <c r="R39" s="41">
        <f t="shared" si="6"/>
        <v>100</v>
      </c>
      <c r="S39" s="46">
        <v>8.891620495711608E-2</v>
      </c>
      <c r="T39" s="41">
        <f t="shared" si="42"/>
        <v>23.564757479173302</v>
      </c>
      <c r="U39" s="80">
        <v>0.24839737615633731</v>
      </c>
    </row>
    <row r="40" spans="1:21" x14ac:dyDescent="0.25">
      <c r="A40" s="51" t="s">
        <v>131</v>
      </c>
      <c r="B40" s="51" t="s">
        <v>39</v>
      </c>
      <c r="C40" s="69">
        <v>36961.921914383864</v>
      </c>
      <c r="D40" s="41">
        <f t="shared" si="0"/>
        <v>14.207937461816257</v>
      </c>
      <c r="E40" s="70">
        <v>0.84083157742612635</v>
      </c>
      <c r="F40" s="41">
        <f t="shared" si="1"/>
        <v>79.438529866345846</v>
      </c>
      <c r="G40" s="11">
        <v>0.683454804820952</v>
      </c>
      <c r="H40" s="41">
        <f t="shared" si="2"/>
        <v>58.526181567307873</v>
      </c>
      <c r="I40" s="24">
        <v>0.45521302758613774</v>
      </c>
      <c r="J40" s="41">
        <f t="shared" si="3"/>
        <v>65.528216551496925</v>
      </c>
      <c r="K40" s="25">
        <v>0.1800061173873809</v>
      </c>
      <c r="L40" s="41">
        <f t="shared" si="4"/>
        <v>71.039595589486069</v>
      </c>
      <c r="M40" s="25">
        <v>0.34821980770255384</v>
      </c>
      <c r="N40" s="41">
        <f t="shared" si="4"/>
        <v>44.639899596967595</v>
      </c>
      <c r="O40" s="77">
        <v>0.26356970347231151</v>
      </c>
      <c r="P40" s="41">
        <f t="shared" ref="P40:T40" si="43">(O40*100)/(LARGE(O$2:O$97,1))</f>
        <v>32.830484906369904</v>
      </c>
      <c r="Q40" s="45">
        <v>5.5930221447806808E-2</v>
      </c>
      <c r="R40" s="41">
        <f t="shared" si="6"/>
        <v>82.245338583052927</v>
      </c>
      <c r="S40" s="46">
        <v>6.2692538031793393E-2</v>
      </c>
      <c r="T40" s="41">
        <f t="shared" si="43"/>
        <v>16.614906756148358</v>
      </c>
      <c r="U40" s="80">
        <v>0.15794216921494847</v>
      </c>
    </row>
    <row r="41" spans="1:21" x14ac:dyDescent="0.25">
      <c r="A41" s="51" t="s">
        <v>131</v>
      </c>
      <c r="B41" s="51" t="s">
        <v>40</v>
      </c>
      <c r="C41" s="69">
        <v>45178.875168955856</v>
      </c>
      <c r="D41" s="41">
        <f t="shared" si="0"/>
        <v>17.366484201838301</v>
      </c>
      <c r="E41" s="70">
        <v>0.83428845402865059</v>
      </c>
      <c r="F41" s="41">
        <f t="shared" si="1"/>
        <v>80.061547122451501</v>
      </c>
      <c r="G41" s="11">
        <v>0.21825435226759302</v>
      </c>
      <c r="H41" s="41">
        <f t="shared" si="2"/>
        <v>100</v>
      </c>
      <c r="I41" s="24">
        <v>0.3318075201459445</v>
      </c>
      <c r="J41" s="41">
        <f t="shared" si="3"/>
        <v>89.89940262838725</v>
      </c>
      <c r="K41" s="25">
        <v>0.20722051272359976</v>
      </c>
      <c r="L41" s="41">
        <f t="shared" si="4"/>
        <v>81.779784128394667</v>
      </c>
      <c r="M41" s="25">
        <v>0.29784514892631625</v>
      </c>
      <c r="N41" s="41">
        <f t="shared" si="4"/>
        <v>38.182140272938604</v>
      </c>
      <c r="O41" s="77">
        <v>0.63796086718804257</v>
      </c>
      <c r="P41" s="41">
        <f t="shared" ref="P41:T41" si="44">(O41*100)/(LARGE(O$2:O$97,1))</f>
        <v>79.464992922723951</v>
      </c>
      <c r="Q41" s="45">
        <v>0.14701207482379491</v>
      </c>
      <c r="R41" s="41">
        <f t="shared" si="6"/>
        <v>31.289946798679274</v>
      </c>
      <c r="S41" s="46">
        <v>0.30640579331392015</v>
      </c>
      <c r="T41" s="41">
        <f t="shared" si="44"/>
        <v>81.204300308797343</v>
      </c>
      <c r="U41" s="80">
        <v>0.17873725171519686</v>
      </c>
    </row>
    <row r="42" spans="1:21" x14ac:dyDescent="0.25">
      <c r="A42" s="51" t="s">
        <v>131</v>
      </c>
      <c r="B42" s="51" t="s">
        <v>41</v>
      </c>
      <c r="C42" s="69">
        <v>69701.929073243722</v>
      </c>
      <c r="D42" s="41">
        <f t="shared" si="0"/>
        <v>26.792996628652375</v>
      </c>
      <c r="E42" s="70">
        <v>0.82792100585203232</v>
      </c>
      <c r="F42" s="41">
        <f t="shared" si="1"/>
        <v>80.677291557776542</v>
      </c>
      <c r="G42" s="11">
        <v>0.21195143132663893</v>
      </c>
      <c r="H42" s="41">
        <f t="shared" si="2"/>
        <v>100</v>
      </c>
      <c r="I42" s="24">
        <v>0.35309111557509892</v>
      </c>
      <c r="J42" s="41">
        <f t="shared" si="3"/>
        <v>84.480454287676892</v>
      </c>
      <c r="K42" s="25">
        <v>0.20560448129102962</v>
      </c>
      <c r="L42" s="41">
        <f t="shared" si="4"/>
        <v>81.142015695321788</v>
      </c>
      <c r="M42" s="25">
        <v>0.24979015527217194</v>
      </c>
      <c r="N42" s="41">
        <f t="shared" si="4"/>
        <v>32.021749495610102</v>
      </c>
      <c r="O42" s="77">
        <v>0.72670491956432026</v>
      </c>
      <c r="P42" s="41">
        <f t="shared" ref="P42:T42" si="45">(O42*100)/(LARGE(O$2:O$97,1))</f>
        <v>90.519033784349602</v>
      </c>
      <c r="Q42" s="45">
        <v>0.10137509449266381</v>
      </c>
      <c r="R42" s="41">
        <f t="shared" si="6"/>
        <v>45.376036619456734</v>
      </c>
      <c r="S42" s="46">
        <v>0.34023466784843387</v>
      </c>
      <c r="T42" s="41">
        <f t="shared" si="45"/>
        <v>90.169698962323636</v>
      </c>
      <c r="U42" s="80">
        <v>9.997255119734326E-2</v>
      </c>
    </row>
    <row r="43" spans="1:21" x14ac:dyDescent="0.25">
      <c r="A43" s="51" t="s">
        <v>131</v>
      </c>
      <c r="B43" s="51" t="s">
        <v>42</v>
      </c>
      <c r="C43" s="69">
        <v>29831.68613206577</v>
      </c>
      <c r="D43" s="41">
        <f t="shared" si="0"/>
        <v>11.467118293434313</v>
      </c>
      <c r="E43" s="70">
        <v>0.74823096456769222</v>
      </c>
      <c r="F43" s="41">
        <f t="shared" si="1"/>
        <v>89.269794407030517</v>
      </c>
      <c r="G43" s="11">
        <v>0.22090025014362469</v>
      </c>
      <c r="H43" s="41">
        <f t="shared" si="2"/>
        <v>100</v>
      </c>
      <c r="I43" s="24">
        <v>0.32646749738878811</v>
      </c>
      <c r="J43" s="41">
        <f t="shared" si="3"/>
        <v>91.369885478073968</v>
      </c>
      <c r="K43" s="25">
        <v>0.24131631332346604</v>
      </c>
      <c r="L43" s="41">
        <f t="shared" si="4"/>
        <v>95.2357261878619</v>
      </c>
      <c r="M43" s="25">
        <v>0.29021561379470628</v>
      </c>
      <c r="N43" s="41">
        <f t="shared" si="4"/>
        <v>37.204075054610968</v>
      </c>
      <c r="O43" s="77">
        <v>0.72335806176892026</v>
      </c>
      <c r="P43" s="41">
        <f t="shared" ref="P43:T43" si="46">(O43*100)/(LARGE(O$2:O$97,1))</f>
        <v>90.102146096242492</v>
      </c>
      <c r="Q43" s="45">
        <v>0.12522799330177628</v>
      </c>
      <c r="R43" s="41">
        <f t="shared" si="6"/>
        <v>36.733000974589217</v>
      </c>
      <c r="S43" s="46">
        <v>0.21674845519152697</v>
      </c>
      <c r="T43" s="41">
        <f t="shared" si="46"/>
        <v>57.443126177474412</v>
      </c>
      <c r="U43" s="80">
        <v>5.1138299053164811E-2</v>
      </c>
    </row>
    <row r="44" spans="1:21" x14ac:dyDescent="0.25">
      <c r="A44" s="51" t="s">
        <v>131</v>
      </c>
      <c r="B44" s="51" t="s">
        <v>43</v>
      </c>
      <c r="C44" s="69">
        <v>182552.6306586845</v>
      </c>
      <c r="D44" s="41">
        <f t="shared" si="0"/>
        <v>70.172118373511424</v>
      </c>
      <c r="E44" s="70">
        <v>0.94681512187230399</v>
      </c>
      <c r="F44" s="41">
        <f t="shared" si="1"/>
        <v>70.54642752626053</v>
      </c>
      <c r="G44" s="11">
        <v>2.0188963348023852</v>
      </c>
      <c r="H44" s="41">
        <f t="shared" si="2"/>
        <v>19.812805298849238</v>
      </c>
      <c r="I44" s="24">
        <v>0.53237798363070854</v>
      </c>
      <c r="J44" s="41">
        <f t="shared" si="3"/>
        <v>56.030299459976341</v>
      </c>
      <c r="K44" s="25">
        <v>6.354775084390353E-2</v>
      </c>
      <c r="L44" s="41">
        <f t="shared" si="4"/>
        <v>25.079183897162405</v>
      </c>
      <c r="M44" s="25">
        <v>0.289937418522207</v>
      </c>
      <c r="N44" s="41">
        <f t="shared" si="4"/>
        <v>37.168411922422557</v>
      </c>
      <c r="O44" s="77">
        <v>0.2769258626490429</v>
      </c>
      <c r="P44" s="41">
        <f t="shared" ref="P44:T44" si="47">(O44*100)/(LARGE(O$2:O$97,1))</f>
        <v>34.494140389082915</v>
      </c>
      <c r="Q44" s="45">
        <v>5.1391360902862872E-2</v>
      </c>
      <c r="R44" s="41">
        <f t="shared" si="6"/>
        <v>89.509207757596982</v>
      </c>
      <c r="S44" s="46">
        <v>2.4012623844632427E-2</v>
      </c>
      <c r="T44" s="41">
        <f t="shared" si="47"/>
        <v>6.3638754894035916</v>
      </c>
      <c r="U44" s="80">
        <v>6.2327932174770902E-2</v>
      </c>
    </row>
    <row r="45" spans="1:21" x14ac:dyDescent="0.25">
      <c r="A45" s="51" t="s">
        <v>131</v>
      </c>
      <c r="B45" s="51" t="s">
        <v>44</v>
      </c>
      <c r="C45" s="69">
        <v>80400.542888378142</v>
      </c>
      <c r="D45" s="41">
        <f t="shared" si="0"/>
        <v>30.90547855980434</v>
      </c>
      <c r="E45" s="70">
        <v>0.8411596456229834</v>
      </c>
      <c r="F45" s="41">
        <f t="shared" si="1"/>
        <v>79.407547334801635</v>
      </c>
      <c r="G45" s="11">
        <v>0.27903486078305789</v>
      </c>
      <c r="H45" s="41">
        <f t="shared" si="2"/>
        <v>100</v>
      </c>
      <c r="I45" s="24">
        <v>0.40012040960156592</v>
      </c>
      <c r="J45" s="41">
        <f t="shared" si="3"/>
        <v>74.550803040591106</v>
      </c>
      <c r="K45" s="25">
        <v>0.18468465164830442</v>
      </c>
      <c r="L45" s="41">
        <f t="shared" si="4"/>
        <v>72.885983849348946</v>
      </c>
      <c r="M45" s="25">
        <v>0.26118225591747379</v>
      </c>
      <c r="N45" s="41">
        <f t="shared" si="4"/>
        <v>33.482155301816327</v>
      </c>
      <c r="O45" s="77">
        <v>0.5134841099061197</v>
      </c>
      <c r="P45" s="41">
        <f t="shared" ref="P45:T45" si="48">(O45*100)/(LARGE(O$2:O$97,1))</f>
        <v>63.960053442578634</v>
      </c>
      <c r="Q45" s="45">
        <v>0.15499766882791283</v>
      </c>
      <c r="R45" s="41">
        <f t="shared" si="6"/>
        <v>29.677865704594431</v>
      </c>
      <c r="S45" s="46">
        <v>0.17294212911246565</v>
      </c>
      <c r="T45" s="41">
        <f t="shared" si="48"/>
        <v>45.833482574212979</v>
      </c>
      <c r="U45" s="80">
        <v>0.11018513822811624</v>
      </c>
    </row>
    <row r="46" spans="1:21" x14ac:dyDescent="0.25">
      <c r="A46" s="51" t="s">
        <v>131</v>
      </c>
      <c r="B46" s="51" t="s">
        <v>45</v>
      </c>
      <c r="C46" s="69">
        <v>30916.43219145637</v>
      </c>
      <c r="D46" s="41">
        <f t="shared" si="0"/>
        <v>11.884088065987607</v>
      </c>
      <c r="E46" s="70">
        <v>0.84500766511061209</v>
      </c>
      <c r="F46" s="41">
        <f t="shared" si="1"/>
        <v>79.045939029663813</v>
      </c>
      <c r="G46" s="11">
        <v>0.32278245323172594</v>
      </c>
      <c r="H46" s="41">
        <f t="shared" si="2"/>
        <v>100</v>
      </c>
      <c r="I46" s="24">
        <v>0.36447740532553086</v>
      </c>
      <c r="J46" s="41">
        <f t="shared" si="3"/>
        <v>81.841281278012602</v>
      </c>
      <c r="K46" s="25">
        <v>0.17638909199986261</v>
      </c>
      <c r="L46" s="41">
        <f t="shared" si="4"/>
        <v>69.612132876020439</v>
      </c>
      <c r="M46" s="25">
        <v>0.36792984321217326</v>
      </c>
      <c r="N46" s="41">
        <f t="shared" si="4"/>
        <v>47.166619751134235</v>
      </c>
      <c r="O46" s="77">
        <v>0.44839703332895525</v>
      </c>
      <c r="P46" s="41">
        <f t="shared" ref="P46:T46" si="49">(O46*100)/(LARGE(O$2:O$97,1))</f>
        <v>55.852747265065638</v>
      </c>
      <c r="Q46" s="45">
        <v>0.22133651561040737</v>
      </c>
      <c r="R46" s="41">
        <f t="shared" si="6"/>
        <v>20.782833719569521</v>
      </c>
      <c r="S46" s="46">
        <v>0.12622971260341578</v>
      </c>
      <c r="T46" s="41">
        <f t="shared" si="49"/>
        <v>33.453660843935737</v>
      </c>
      <c r="U46" s="80">
        <v>0.12273775201705066</v>
      </c>
    </row>
    <row r="47" spans="1:21" x14ac:dyDescent="0.25">
      <c r="A47" s="51" t="s">
        <v>131</v>
      </c>
      <c r="B47" s="51" t="s">
        <v>46</v>
      </c>
      <c r="C47" s="69">
        <v>32661.504739356784</v>
      </c>
      <c r="D47" s="41">
        <f t="shared" si="0"/>
        <v>12.554883315334553</v>
      </c>
      <c r="E47" s="70">
        <v>0.83148115572961079</v>
      </c>
      <c r="F47" s="41">
        <f t="shared" si="1"/>
        <v>80.331855888328619</v>
      </c>
      <c r="G47" s="11">
        <v>0.24356804719591912</v>
      </c>
      <c r="H47" s="41">
        <f t="shared" si="2"/>
        <v>100</v>
      </c>
      <c r="I47" s="24">
        <v>0.38976352451232721</v>
      </c>
      <c r="J47" s="41">
        <f t="shared" si="3"/>
        <v>76.531783947842342</v>
      </c>
      <c r="K47" s="25">
        <v>0.17851710493706238</v>
      </c>
      <c r="L47" s="41">
        <f t="shared" si="4"/>
        <v>70.451955325734943</v>
      </c>
      <c r="M47" s="25">
        <v>0.28986339281154355</v>
      </c>
      <c r="N47" s="41">
        <f t="shared" si="4"/>
        <v>37.158922225919035</v>
      </c>
      <c r="O47" s="77">
        <v>0.62372875107835646</v>
      </c>
      <c r="P47" s="41">
        <f t="shared" ref="P47:T47" si="50">(O47*100)/(LARGE(O$2:O$97,1))</f>
        <v>77.69222743803752</v>
      </c>
      <c r="Q47" s="45">
        <v>0.12286461506086419</v>
      </c>
      <c r="R47" s="41">
        <f t="shared" si="6"/>
        <v>37.439583379814195</v>
      </c>
      <c r="S47" s="46">
        <v>0.23463132034954395</v>
      </c>
      <c r="T47" s="41">
        <f t="shared" si="50"/>
        <v>62.182480277041186</v>
      </c>
      <c r="U47" s="80">
        <v>0.19066709339544188</v>
      </c>
    </row>
    <row r="48" spans="1:21" x14ac:dyDescent="0.25">
      <c r="A48" s="51" t="s">
        <v>131</v>
      </c>
      <c r="B48" s="51" t="s">
        <v>47</v>
      </c>
      <c r="C48" s="69">
        <v>31720.167204619222</v>
      </c>
      <c r="D48" s="41">
        <f t="shared" si="0"/>
        <v>12.193038905430996</v>
      </c>
      <c r="E48" s="70">
        <v>0.81928823901834436</v>
      </c>
      <c r="F48" s="41">
        <f t="shared" si="1"/>
        <v>81.52738095687036</v>
      </c>
      <c r="G48" s="11">
        <v>0.18427387067094655</v>
      </c>
      <c r="H48" s="41">
        <f t="shared" si="2"/>
        <v>100</v>
      </c>
      <c r="I48" s="24">
        <v>0.31666677117516207</v>
      </c>
      <c r="J48" s="41">
        <f t="shared" si="3"/>
        <v>94.197751592405339</v>
      </c>
      <c r="K48" s="25">
        <v>0.21874832982674092</v>
      </c>
      <c r="L48" s="41">
        <f t="shared" si="4"/>
        <v>86.329248762834467</v>
      </c>
      <c r="M48" s="25">
        <v>0.36250025209206449</v>
      </c>
      <c r="N48" s="41">
        <f t="shared" si="4"/>
        <v>46.47057547940436</v>
      </c>
      <c r="O48" s="77">
        <v>0.56168000189268663</v>
      </c>
      <c r="P48" s="41">
        <f t="shared" ref="P48:T48" si="51">(O48*100)/(LARGE(O$2:O$97,1))</f>
        <v>69.96337811748856</v>
      </c>
      <c r="Q48" s="45">
        <v>0.1408934510221348</v>
      </c>
      <c r="R48" s="41">
        <f t="shared" si="6"/>
        <v>32.648785068635483</v>
      </c>
      <c r="S48" s="46">
        <v>0.23504533581392362</v>
      </c>
      <c r="T48" s="41">
        <f t="shared" si="51"/>
        <v>62.292203516077763</v>
      </c>
      <c r="U48" s="80">
        <v>0.14401292686995698</v>
      </c>
    </row>
    <row r="49" spans="1:21" x14ac:dyDescent="0.25">
      <c r="A49" s="51" t="s">
        <v>131</v>
      </c>
      <c r="B49" s="51" t="s">
        <v>48</v>
      </c>
      <c r="C49" s="69">
        <v>93942.704658091519</v>
      </c>
      <c r="D49" s="41">
        <f t="shared" si="0"/>
        <v>36.111002990259102</v>
      </c>
      <c r="E49" s="70">
        <v>0.85543830731457249</v>
      </c>
      <c r="F49" s="41">
        <f t="shared" si="1"/>
        <v>78.082105751864049</v>
      </c>
      <c r="G49" s="11">
        <v>1.4011051514186299</v>
      </c>
      <c r="H49" s="41">
        <f t="shared" si="2"/>
        <v>28.548892250877593</v>
      </c>
      <c r="I49" s="24">
        <v>0.49165240144615363</v>
      </c>
      <c r="J49" s="41">
        <f t="shared" si="3"/>
        <v>60.671518660310909</v>
      </c>
      <c r="K49" s="25">
        <v>0.10928973132477578</v>
      </c>
      <c r="L49" s="41">
        <f t="shared" si="4"/>
        <v>43.131302580608498</v>
      </c>
      <c r="M49" s="25">
        <v>0.30506351222679923</v>
      </c>
      <c r="N49" s="41">
        <f t="shared" si="4"/>
        <v>39.107495482092119</v>
      </c>
      <c r="O49" s="77">
        <v>0.27976752174163094</v>
      </c>
      <c r="P49" s="41">
        <f t="shared" ref="P49:T49" si="52">(O49*100)/(LARGE(O$2:O$97,1))</f>
        <v>34.848100061682622</v>
      </c>
      <c r="Q49" s="45">
        <v>5.667425924772574E-2</v>
      </c>
      <c r="R49" s="41">
        <f t="shared" si="6"/>
        <v>81.165595475949544</v>
      </c>
      <c r="S49" s="46">
        <v>4.9456043804922488E-2</v>
      </c>
      <c r="T49" s="41">
        <f t="shared" si="52"/>
        <v>13.106943539756861</v>
      </c>
      <c r="U49" s="80">
        <v>9.9447729243166208E-2</v>
      </c>
    </row>
    <row r="50" spans="1:21" x14ac:dyDescent="0.25">
      <c r="A50" s="51" t="s">
        <v>131</v>
      </c>
      <c r="B50" s="51" t="s">
        <v>49</v>
      </c>
      <c r="C50" s="69">
        <v>62179.375898006634</v>
      </c>
      <c r="D50" s="41">
        <f t="shared" si="0"/>
        <v>23.901373046022517</v>
      </c>
      <c r="E50" s="70">
        <v>0.98312265753239081</v>
      </c>
      <c r="F50" s="41">
        <f t="shared" si="1"/>
        <v>67.941089409518938</v>
      </c>
      <c r="G50" s="11">
        <v>0.86202196892054328</v>
      </c>
      <c r="H50" s="41">
        <f t="shared" si="2"/>
        <v>46.402529682728996</v>
      </c>
      <c r="I50" s="24">
        <v>0.51656690628272028</v>
      </c>
      <c r="J50" s="41">
        <f t="shared" si="3"/>
        <v>57.745274592564044</v>
      </c>
      <c r="K50" s="25">
        <v>0.11445195424438803</v>
      </c>
      <c r="L50" s="41">
        <f t="shared" si="4"/>
        <v>45.168579056956403</v>
      </c>
      <c r="M50" s="25">
        <v>0.3307050362217398</v>
      </c>
      <c r="N50" s="41">
        <f t="shared" si="4"/>
        <v>42.394600440880453</v>
      </c>
      <c r="O50" s="77">
        <v>0.37393981349370981</v>
      </c>
      <c r="P50" s="41">
        <f t="shared" ref="P50:T50" si="53">(O50*100)/(LARGE(O$2:O$97,1))</f>
        <v>46.578287417186779</v>
      </c>
      <c r="Q50" s="45">
        <v>7.9197970289190553E-2</v>
      </c>
      <c r="R50" s="41">
        <f t="shared" si="6"/>
        <v>58.082296594258011</v>
      </c>
      <c r="S50" s="46">
        <v>6.1691871094960063E-2</v>
      </c>
      <c r="T50" s="41">
        <f t="shared" si="53"/>
        <v>16.349707924334993</v>
      </c>
      <c r="U50" s="80">
        <v>0.12051134235055116</v>
      </c>
    </row>
    <row r="51" spans="1:21" x14ac:dyDescent="0.25">
      <c r="A51" s="51" t="s">
        <v>131</v>
      </c>
      <c r="B51" s="51" t="s">
        <v>50</v>
      </c>
      <c r="C51" s="69">
        <v>42461.056216360936</v>
      </c>
      <c r="D51" s="41">
        <f t="shared" si="0"/>
        <v>16.321771164446687</v>
      </c>
      <c r="E51" s="70">
        <v>0.74265659835662212</v>
      </c>
      <c r="F51" s="41">
        <f t="shared" si="1"/>
        <v>89.939851775015782</v>
      </c>
      <c r="G51" s="11">
        <v>0.53373208895268154</v>
      </c>
      <c r="H51" s="41">
        <f t="shared" si="2"/>
        <v>74.943966885128077</v>
      </c>
      <c r="I51" s="24">
        <v>0.45858560216441058</v>
      </c>
      <c r="J51" s="41">
        <f t="shared" si="3"/>
        <v>65.046302605097225</v>
      </c>
      <c r="K51" s="25">
        <v>0.16711168754240041</v>
      </c>
      <c r="L51" s="41">
        <f t="shared" si="4"/>
        <v>65.950795859568501</v>
      </c>
      <c r="M51" s="25">
        <v>0.38621498572675156</v>
      </c>
      <c r="N51" s="41">
        <f t="shared" si="4"/>
        <v>49.510676315154427</v>
      </c>
      <c r="O51" s="77">
        <v>0.41282799672052278</v>
      </c>
      <c r="P51" s="41">
        <f t="shared" ref="P51:T51" si="54">(O51*100)/(LARGE(O$2:O$97,1))</f>
        <v>51.422235320319551</v>
      </c>
      <c r="Q51" s="45">
        <v>7.9200155616756432E-2</v>
      </c>
      <c r="R51" s="41">
        <f t="shared" si="6"/>
        <v>58.080693960489825</v>
      </c>
      <c r="S51" s="46">
        <v>0.15011988506432816</v>
      </c>
      <c r="T51" s="41">
        <f t="shared" si="54"/>
        <v>39.785084013070552</v>
      </c>
      <c r="U51" s="80">
        <v>0.22240409491846291</v>
      </c>
    </row>
    <row r="52" spans="1:21" x14ac:dyDescent="0.25">
      <c r="A52" s="51" t="s">
        <v>131</v>
      </c>
      <c r="B52" s="51" t="s">
        <v>51</v>
      </c>
      <c r="C52" s="69">
        <v>32482.335870688163</v>
      </c>
      <c r="D52" s="41">
        <f t="shared" si="0"/>
        <v>12.486011894442408</v>
      </c>
      <c r="E52" s="70">
        <v>0.90956994061963137</v>
      </c>
      <c r="F52" s="41">
        <f t="shared" si="1"/>
        <v>73.435171274931633</v>
      </c>
      <c r="G52" s="11">
        <v>0.29798671292086687</v>
      </c>
      <c r="H52" s="41">
        <f t="shared" si="2"/>
        <v>100</v>
      </c>
      <c r="I52" s="24">
        <v>0.38748928339341659</v>
      </c>
      <c r="J52" s="41">
        <f t="shared" si="3"/>
        <v>76.980962124935445</v>
      </c>
      <c r="K52" s="25">
        <v>0.19744206584468774</v>
      </c>
      <c r="L52" s="41">
        <f t="shared" si="4"/>
        <v>77.920710215499511</v>
      </c>
      <c r="M52" s="25">
        <v>0.31663067332896949</v>
      </c>
      <c r="N52" s="41">
        <f t="shared" si="4"/>
        <v>40.59034309386238</v>
      </c>
      <c r="O52" s="77">
        <v>0.53150452009555893</v>
      </c>
      <c r="P52" s="41">
        <f t="shared" ref="P52:T52" si="55">(O52*100)/(LARGE(O$2:O$97,1))</f>
        <v>66.204692325336751</v>
      </c>
      <c r="Q52" s="45">
        <v>0.11774113709847064</v>
      </c>
      <c r="R52" s="41">
        <f t="shared" si="6"/>
        <v>39.068758068413032</v>
      </c>
      <c r="S52" s="46">
        <v>0.19676253610920821</v>
      </c>
      <c r="T52" s="41">
        <f t="shared" si="55"/>
        <v>52.146416355003161</v>
      </c>
      <c r="U52" s="80">
        <v>0.16234738456268918</v>
      </c>
    </row>
    <row r="53" spans="1:21" x14ac:dyDescent="0.25">
      <c r="A53" s="51" t="s">
        <v>131</v>
      </c>
      <c r="B53" s="51" t="s">
        <v>52</v>
      </c>
      <c r="C53" s="69">
        <v>2185.8268341156904</v>
      </c>
      <c r="D53" s="41">
        <f t="shared" si="0"/>
        <v>0.84021851010377147</v>
      </c>
      <c r="E53" s="70">
        <v>0.81903081263759447</v>
      </c>
      <c r="F53" s="41">
        <f t="shared" si="1"/>
        <v>81.553005510047015</v>
      </c>
      <c r="G53" s="11">
        <v>0.26136881448574029</v>
      </c>
      <c r="H53" s="41">
        <f t="shared" si="2"/>
        <v>100</v>
      </c>
      <c r="I53" s="24">
        <v>0.37248915476878619</v>
      </c>
      <c r="J53" s="41">
        <f t="shared" si="3"/>
        <v>80.080983477875506</v>
      </c>
      <c r="K53" s="25">
        <v>0.18907731504467001</v>
      </c>
      <c r="L53" s="41">
        <f t="shared" si="4"/>
        <v>74.619552884489011</v>
      </c>
      <c r="M53" s="25">
        <v>0.33031479720647255</v>
      </c>
      <c r="N53" s="41">
        <f t="shared" si="4"/>
        <v>42.344573905700607</v>
      </c>
      <c r="O53" s="77">
        <v>0.50387780057236686</v>
      </c>
      <c r="P53" s="41">
        <f t="shared" ref="P53:T53" si="56">(O53*100)/(LARGE(O$2:O$97,1))</f>
        <v>62.763482708412965</v>
      </c>
      <c r="Q53" s="45">
        <v>0</v>
      </c>
      <c r="R53" s="41">
        <f t="shared" si="6"/>
        <v>100</v>
      </c>
      <c r="S53" s="46">
        <v>0.25618479266911259</v>
      </c>
      <c r="T53" s="41">
        <f t="shared" si="56"/>
        <v>67.894626317120938</v>
      </c>
      <c r="U53" s="80">
        <v>0.17871475716398733</v>
      </c>
    </row>
    <row r="54" spans="1:21" x14ac:dyDescent="0.25">
      <c r="A54" s="51" t="s">
        <v>131</v>
      </c>
      <c r="B54" s="51" t="s">
        <v>53</v>
      </c>
      <c r="C54" s="69">
        <v>122764.14232473595</v>
      </c>
      <c r="D54" s="41">
        <f t="shared" si="0"/>
        <v>47.189787932120147</v>
      </c>
      <c r="E54" s="70">
        <v>0.95544288489274265</v>
      </c>
      <c r="F54" s="41">
        <f t="shared" si="1"/>
        <v>69.909384885345943</v>
      </c>
      <c r="G54" s="11">
        <v>1.3886248711898284</v>
      </c>
      <c r="H54" s="41">
        <f t="shared" si="2"/>
        <v>28.805475711900815</v>
      </c>
      <c r="I54" s="24">
        <v>0.5678551753924449</v>
      </c>
      <c r="J54" s="41">
        <f t="shared" si="3"/>
        <v>52.529763118055484</v>
      </c>
      <c r="K54" s="25">
        <v>6.4137418952443639E-2</v>
      </c>
      <c r="L54" s="41">
        <f t="shared" si="4"/>
        <v>25.31189701030932</v>
      </c>
      <c r="M54" s="25">
        <v>0.23797958613754383</v>
      </c>
      <c r="N54" s="41">
        <f t="shared" si="4"/>
        <v>30.507698288037233</v>
      </c>
      <c r="O54" s="77">
        <v>0.30760508240647766</v>
      </c>
      <c r="P54" s="41">
        <f t="shared" ref="P54:T54" si="57">(O54*100)/(LARGE(O$2:O$97,1))</f>
        <v>38.315572245310946</v>
      </c>
      <c r="Q54" s="45">
        <v>4.4587439131431594E-2</v>
      </c>
      <c r="R54" s="41">
        <f t="shared" si="6"/>
        <v>100</v>
      </c>
      <c r="S54" s="46">
        <v>4.7227559711027878E-2</v>
      </c>
      <c r="T54" s="41">
        <f t="shared" si="57"/>
        <v>12.516346052559237</v>
      </c>
      <c r="U54" s="80">
        <v>7.5119914401757346E-2</v>
      </c>
    </row>
    <row r="55" spans="1:21" x14ac:dyDescent="0.25">
      <c r="A55" s="51" t="s">
        <v>131</v>
      </c>
      <c r="B55" s="51" t="s">
        <v>132</v>
      </c>
      <c r="C55" s="69">
        <v>75216.112830658705</v>
      </c>
      <c r="D55" s="41">
        <f t="shared" si="0"/>
        <v>28.912615250210767</v>
      </c>
      <c r="E55" s="70">
        <v>0.85641706541186002</v>
      </c>
      <c r="F55" s="41">
        <f t="shared" si="1"/>
        <v>77.992869448263363</v>
      </c>
      <c r="G55" s="11">
        <v>0.94517537678221164</v>
      </c>
      <c r="H55" s="41">
        <f t="shared" si="2"/>
        <v>42.320188382580817</v>
      </c>
      <c r="I55" s="24">
        <v>0.46051166930272863</v>
      </c>
      <c r="J55" s="41">
        <f t="shared" si="3"/>
        <v>64.774249681646964</v>
      </c>
      <c r="K55" s="25">
        <v>9.4085362003401507E-2</v>
      </c>
      <c r="L55" s="41">
        <f t="shared" si="4"/>
        <v>37.130882908986067</v>
      </c>
      <c r="M55" s="25">
        <v>0.32638230698244097</v>
      </c>
      <c r="N55" s="41">
        <f t="shared" si="4"/>
        <v>41.84044988723933</v>
      </c>
      <c r="O55" s="77">
        <v>0.28632369496129456</v>
      </c>
      <c r="P55" s="41">
        <f t="shared" ref="P55:T55" si="58">(O55*100)/(LARGE(O$2:O$97,1))</f>
        <v>35.664743033526783</v>
      </c>
      <c r="Q55" s="45">
        <v>5.669552883912013E-2</v>
      </c>
      <c r="R55" s="41">
        <f t="shared" si="6"/>
        <v>81.135145825220391</v>
      </c>
      <c r="S55" s="46">
        <v>3.8670321565249126E-2</v>
      </c>
      <c r="T55" s="41">
        <f t="shared" si="58"/>
        <v>10.248489010144285</v>
      </c>
      <c r="U55" s="80">
        <v>7.8177384524444032E-2</v>
      </c>
    </row>
    <row r="56" spans="1:21" x14ac:dyDescent="0.25">
      <c r="A56" s="51" t="s">
        <v>131</v>
      </c>
      <c r="B56" s="51" t="s">
        <v>55</v>
      </c>
      <c r="C56" s="69">
        <v>55085.526551149524</v>
      </c>
      <c r="D56" s="41">
        <f t="shared" si="0"/>
        <v>21.174540601617899</v>
      </c>
      <c r="E56" s="70">
        <v>0.9502532055623526</v>
      </c>
      <c r="F56" s="41">
        <f t="shared" si="1"/>
        <v>70.291185533442729</v>
      </c>
      <c r="G56" s="11">
        <v>1.0636531431149681</v>
      </c>
      <c r="H56" s="41">
        <f t="shared" si="2"/>
        <v>37.606244346590046</v>
      </c>
      <c r="I56" s="24">
        <v>0.51327979182548977</v>
      </c>
      <c r="J56" s="41">
        <f t="shared" si="3"/>
        <v>58.115083281651302</v>
      </c>
      <c r="K56" s="25">
        <v>0.10819731094790866</v>
      </c>
      <c r="L56" s="41">
        <f t="shared" si="4"/>
        <v>42.700177778225566</v>
      </c>
      <c r="M56" s="25">
        <v>0.3225645254883161</v>
      </c>
      <c r="N56" s="41">
        <f t="shared" si="4"/>
        <v>41.351030908734607</v>
      </c>
      <c r="O56" s="77">
        <v>0.31978189132861101</v>
      </c>
      <c r="P56" s="41">
        <f t="shared" ref="P56:T56" si="59">(O56*100)/(LARGE(O$2:O$97,1))</f>
        <v>39.832326774603217</v>
      </c>
      <c r="Q56" s="45">
        <v>5.0939010819069715E-2</v>
      </c>
      <c r="R56" s="41">
        <f t="shared" si="6"/>
        <v>90.304070024813413</v>
      </c>
      <c r="S56" s="46">
        <v>3.3971385991942903E-2</v>
      </c>
      <c r="T56" s="41">
        <f t="shared" si="59"/>
        <v>9.0031673362309004</v>
      </c>
      <c r="U56" s="80">
        <v>4.8975322838848111E-2</v>
      </c>
    </row>
    <row r="57" spans="1:21" x14ac:dyDescent="0.25">
      <c r="A57" s="51" t="s">
        <v>131</v>
      </c>
      <c r="B57" s="51" t="s">
        <v>56</v>
      </c>
      <c r="C57" s="69">
        <v>28466.608873014731</v>
      </c>
      <c r="D57" s="41">
        <f t="shared" si="0"/>
        <v>10.9423909166472</v>
      </c>
      <c r="E57" s="70">
        <v>0.77170608882366465</v>
      </c>
      <c r="F57" s="41">
        <f t="shared" si="1"/>
        <v>86.554227500976211</v>
      </c>
      <c r="G57" s="11">
        <v>0.19162334540027809</v>
      </c>
      <c r="H57" s="41">
        <f t="shared" si="2"/>
        <v>100</v>
      </c>
      <c r="I57" s="24">
        <v>0.33350710601466571</v>
      </c>
      <c r="J57" s="41">
        <f t="shared" si="3"/>
        <v>89.441266200232803</v>
      </c>
      <c r="K57" s="25">
        <v>0.2533884320338417</v>
      </c>
      <c r="L57" s="41">
        <f t="shared" si="4"/>
        <v>100</v>
      </c>
      <c r="M57" s="25">
        <v>0.3203697040822639</v>
      </c>
      <c r="N57" s="41">
        <f t="shared" si="4"/>
        <v>41.069666652502697</v>
      </c>
      <c r="O57" s="77">
        <v>0.6308227945754501</v>
      </c>
      <c r="P57" s="41">
        <f t="shared" ref="P57:T57" si="60">(O57*100)/(LARGE(O$2:O$97,1))</f>
        <v>78.575868026800904</v>
      </c>
      <c r="Q57" s="45">
        <v>0.12662003972483252</v>
      </c>
      <c r="R57" s="41">
        <f t="shared" si="6"/>
        <v>36.329162508530274</v>
      </c>
      <c r="S57" s="46">
        <v>0.31242239312543224</v>
      </c>
      <c r="T57" s="41">
        <f t="shared" si="60"/>
        <v>82.798832098316495</v>
      </c>
      <c r="U57" s="80">
        <v>8.349035943554696E-2</v>
      </c>
    </row>
    <row r="58" spans="1:21" x14ac:dyDescent="0.25">
      <c r="A58" s="51" t="s">
        <v>131</v>
      </c>
      <c r="B58" s="51" t="s">
        <v>57</v>
      </c>
      <c r="C58" s="69">
        <v>31682.134798230898</v>
      </c>
      <c r="D58" s="41">
        <f t="shared" si="0"/>
        <v>12.178419480263134</v>
      </c>
      <c r="E58" s="70">
        <v>0.80583551805719245</v>
      </c>
      <c r="F58" s="41">
        <f t="shared" si="1"/>
        <v>82.88840945726524</v>
      </c>
      <c r="G58" s="11">
        <v>1.6930548801433785</v>
      </c>
      <c r="H58" s="41">
        <f t="shared" si="2"/>
        <v>23.625932312727247</v>
      </c>
      <c r="I58" s="24">
        <v>0.45031729240404872</v>
      </c>
      <c r="J58" s="41">
        <f t="shared" si="3"/>
        <v>66.240622671808353</v>
      </c>
      <c r="K58" s="25">
        <v>0.10267447976197606</v>
      </c>
      <c r="L58" s="41">
        <f t="shared" si="4"/>
        <v>40.520586886248701</v>
      </c>
      <c r="M58" s="25">
        <v>0.31360513099490656</v>
      </c>
      <c r="N58" s="41">
        <f t="shared" si="4"/>
        <v>40.202484899034154</v>
      </c>
      <c r="O58" s="77">
        <v>0.38582279607072462</v>
      </c>
      <c r="P58" s="41">
        <f t="shared" ref="P58:T58" si="61">(O58*100)/(LARGE(O$2:O$97,1))</f>
        <v>48.058442666435013</v>
      </c>
      <c r="Q58" s="45">
        <v>4.9795352087126141E-2</v>
      </c>
      <c r="R58" s="41">
        <f t="shared" si="6"/>
        <v>92.37809970600172</v>
      </c>
      <c r="S58" s="46">
        <v>1.6008814934629821E-2</v>
      </c>
      <c r="T58" s="41">
        <f t="shared" si="61"/>
        <v>4.2426894135378639</v>
      </c>
      <c r="U58" s="80">
        <v>0.14607166657881335</v>
      </c>
    </row>
    <row r="59" spans="1:21" x14ac:dyDescent="0.25">
      <c r="A59" s="51" t="s">
        <v>131</v>
      </c>
      <c r="B59" s="51" t="s">
        <v>58</v>
      </c>
      <c r="C59" s="69">
        <v>29333.534476956796</v>
      </c>
      <c r="D59" s="41">
        <f t="shared" si="0"/>
        <v>11.275631833972522</v>
      </c>
      <c r="E59" s="70">
        <v>0.77577715761084887</v>
      </c>
      <c r="F59" s="41">
        <f t="shared" si="1"/>
        <v>86.100014315500047</v>
      </c>
      <c r="G59" s="11">
        <v>0.41312516188727028</v>
      </c>
      <c r="H59" s="41">
        <f t="shared" si="2"/>
        <v>96.822957520352688</v>
      </c>
      <c r="I59" s="24">
        <v>0.40680339924931114</v>
      </c>
      <c r="J59" s="41">
        <f t="shared" si="3"/>
        <v>73.326078159061723</v>
      </c>
      <c r="K59" s="25">
        <v>0.11729386021843653</v>
      </c>
      <c r="L59" s="41">
        <f t="shared" si="4"/>
        <v>46.290140112935845</v>
      </c>
      <c r="M59" s="25">
        <v>0.45557037241632947</v>
      </c>
      <c r="N59" s="41">
        <f t="shared" si="4"/>
        <v>58.401662496435101</v>
      </c>
      <c r="O59" s="77">
        <v>0.43529189084518544</v>
      </c>
      <c r="P59" s="41">
        <f t="shared" ref="P59:T59" si="62">(O59*100)/(LARGE(O$2:O$97,1))</f>
        <v>54.2203586527135</v>
      </c>
      <c r="Q59" s="45">
        <v>0.12461221061017494</v>
      </c>
      <c r="R59" s="41">
        <f t="shared" si="6"/>
        <v>36.914520474965371</v>
      </c>
      <c r="S59" s="46">
        <v>0.15004814423780025</v>
      </c>
      <c r="T59" s="41">
        <f t="shared" si="62"/>
        <v>39.766071110087331</v>
      </c>
      <c r="U59" s="80">
        <v>0.23187035095759448</v>
      </c>
    </row>
    <row r="60" spans="1:21" x14ac:dyDescent="0.25">
      <c r="A60" s="51" t="s">
        <v>131</v>
      </c>
      <c r="B60" s="51" t="s">
        <v>59</v>
      </c>
      <c r="C60" s="69">
        <v>40402.703590848425</v>
      </c>
      <c r="D60" s="41">
        <f t="shared" si="0"/>
        <v>15.530552963039627</v>
      </c>
      <c r="E60" s="70">
        <v>0.83689045391514949</v>
      </c>
      <c r="F60" s="41">
        <f t="shared" si="1"/>
        <v>79.812625491727943</v>
      </c>
      <c r="G60" s="11">
        <v>0.25688233430051005</v>
      </c>
      <c r="H60" s="41">
        <f t="shared" si="2"/>
        <v>100</v>
      </c>
      <c r="I60" s="24">
        <v>0.41631778949000697</v>
      </c>
      <c r="J60" s="41">
        <f t="shared" si="3"/>
        <v>71.650308014145011</v>
      </c>
      <c r="K60" s="25">
        <v>0.18159237069116343</v>
      </c>
      <c r="L60" s="41">
        <f t="shared" si="4"/>
        <v>71.665612054030376</v>
      </c>
      <c r="M60" s="25">
        <v>0.3957274078472765</v>
      </c>
      <c r="N60" s="41">
        <f t="shared" si="4"/>
        <v>50.730117481312682</v>
      </c>
      <c r="O60" s="77">
        <v>0.64431352627543159</v>
      </c>
      <c r="P60" s="41">
        <f t="shared" ref="P60:T60" si="63">(O60*100)/(LARGE(O$2:O$97,1))</f>
        <v>80.256285986897211</v>
      </c>
      <c r="Q60" s="45">
        <v>6.9205795171074072E-2</v>
      </c>
      <c r="R60" s="41">
        <f t="shared" si="6"/>
        <v>66.468422024903788</v>
      </c>
      <c r="S60" s="46">
        <v>0.23189945131099304</v>
      </c>
      <c r="T60" s="41">
        <f t="shared" si="63"/>
        <v>61.458474665360363</v>
      </c>
      <c r="U60" s="80">
        <v>0.27419185305834864</v>
      </c>
    </row>
    <row r="61" spans="1:21" x14ac:dyDescent="0.25">
      <c r="A61" s="51" t="s">
        <v>131</v>
      </c>
      <c r="B61" s="51" t="s">
        <v>60</v>
      </c>
      <c r="C61" s="69">
        <v>55106.562544250664</v>
      </c>
      <c r="D61" s="41">
        <f t="shared" si="0"/>
        <v>21.182626709129313</v>
      </c>
      <c r="E61" s="70">
        <v>0.80462763946359195</v>
      </c>
      <c r="F61" s="41">
        <f t="shared" si="1"/>
        <v>83.012838609994532</v>
      </c>
      <c r="G61" s="11">
        <v>0.42729857560332851</v>
      </c>
      <c r="H61" s="41">
        <f t="shared" si="2"/>
        <v>93.611358155176617</v>
      </c>
      <c r="I61" s="24">
        <v>0.37637260587456256</v>
      </c>
      <c r="J61" s="41">
        <f t="shared" si="3"/>
        <v>79.254699686269106</v>
      </c>
      <c r="K61" s="25">
        <v>0.17405783875044989</v>
      </c>
      <c r="L61" s="41">
        <f t="shared" si="4"/>
        <v>68.692101432319262</v>
      </c>
      <c r="M61" s="25">
        <v>0.32344555623607329</v>
      </c>
      <c r="N61" s="41">
        <f t="shared" si="4"/>
        <v>41.463974294641346</v>
      </c>
      <c r="O61" s="77">
        <v>0.42038707340655851</v>
      </c>
      <c r="P61" s="41">
        <f t="shared" ref="P61:T61" si="64">(O61*100)/(LARGE(O$2:O$97,1))</f>
        <v>52.363800871206401</v>
      </c>
      <c r="Q61" s="45">
        <v>6.6773673467418082E-2</v>
      </c>
      <c r="R61" s="41">
        <f t="shared" si="6"/>
        <v>68.889425444663445</v>
      </c>
      <c r="S61" s="46">
        <v>0.12289935865171014</v>
      </c>
      <c r="T61" s="41">
        <f t="shared" si="64"/>
        <v>32.571043516423835</v>
      </c>
      <c r="U61" s="80">
        <v>8.7012831602768043E-2</v>
      </c>
    </row>
    <row r="62" spans="1:21" x14ac:dyDescent="0.25">
      <c r="A62" s="51" t="s">
        <v>131</v>
      </c>
      <c r="B62" s="51" t="s">
        <v>61</v>
      </c>
      <c r="C62" s="69">
        <v>70065.576829553305</v>
      </c>
      <c r="D62" s="41">
        <f t="shared" si="0"/>
        <v>26.932780609359444</v>
      </c>
      <c r="E62" s="70">
        <v>0.90840232982488833</v>
      </c>
      <c r="F62" s="41">
        <f t="shared" si="1"/>
        <v>73.529560837660895</v>
      </c>
      <c r="G62" s="11">
        <v>0.61324395543499233</v>
      </c>
      <c r="H62" s="41">
        <f t="shared" si="2"/>
        <v>65.226896483026565</v>
      </c>
      <c r="I62" s="24">
        <v>0.56361720277125837</v>
      </c>
      <c r="J62" s="41">
        <f t="shared" si="3"/>
        <v>52.924746977308061</v>
      </c>
      <c r="K62" s="25">
        <v>5.6322221144533079E-2</v>
      </c>
      <c r="L62" s="41">
        <f t="shared" si="4"/>
        <v>22.227621321328069</v>
      </c>
      <c r="M62" s="25">
        <v>0.19844124029567289</v>
      </c>
      <c r="N62" s="41">
        <f t="shared" si="4"/>
        <v>25.439095785910371</v>
      </c>
      <c r="O62" s="77">
        <v>0.51644879877320515</v>
      </c>
      <c r="P62" s="41">
        <f t="shared" ref="P62:T62" si="65">(O62*100)/(LARGE(O$2:O$97,1))</f>
        <v>64.329337817150758</v>
      </c>
      <c r="Q62" s="45">
        <v>0.14720272426361575</v>
      </c>
      <c r="R62" s="41">
        <f t="shared" si="6"/>
        <v>31.249421659901891</v>
      </c>
      <c r="S62" s="46">
        <v>9.2494636933829699E-2</v>
      </c>
      <c r="T62" s="41">
        <f t="shared" si="65"/>
        <v>24.513120960584192</v>
      </c>
      <c r="U62" s="80">
        <v>7.8168552075600806E-2</v>
      </c>
    </row>
    <row r="63" spans="1:21" x14ac:dyDescent="0.25">
      <c r="A63" s="51" t="s">
        <v>131</v>
      </c>
      <c r="B63" s="51" t="s">
        <v>62</v>
      </c>
      <c r="C63" s="69">
        <v>13968.77776993503</v>
      </c>
      <c r="D63" s="41">
        <f t="shared" si="0"/>
        <v>5.3695130202634775</v>
      </c>
      <c r="E63" s="70">
        <v>0.77156378366338652</v>
      </c>
      <c r="F63" s="41">
        <f t="shared" si="1"/>
        <v>86.570191331158583</v>
      </c>
      <c r="G63" s="11">
        <v>0.16010795957639584</v>
      </c>
      <c r="H63" s="41">
        <f t="shared" si="2"/>
        <v>100</v>
      </c>
      <c r="I63" s="24">
        <v>0.31009470635116093</v>
      </c>
      <c r="J63" s="41">
        <f t="shared" si="3"/>
        <v>96.19415371427641</v>
      </c>
      <c r="K63" s="25">
        <v>0.22258353045311385</v>
      </c>
      <c r="L63" s="41">
        <f t="shared" si="4"/>
        <v>87.842814554133369</v>
      </c>
      <c r="M63" s="25">
        <v>0.22843621633661348</v>
      </c>
      <c r="N63" s="41">
        <f t="shared" si="4"/>
        <v>29.284289796311914</v>
      </c>
      <c r="O63" s="77">
        <v>0.7093668696906168</v>
      </c>
      <c r="P63" s="41">
        <f t="shared" ref="P63:T63" si="66">(O63*100)/(LARGE(O$2:O$97,1))</f>
        <v>88.35939033069937</v>
      </c>
      <c r="Q63" s="45">
        <v>0.1930331269615369</v>
      </c>
      <c r="R63" s="41">
        <f t="shared" si="6"/>
        <v>23.830106637171035</v>
      </c>
      <c r="S63" s="46">
        <v>0.3581539326103666</v>
      </c>
      <c r="T63" s="41">
        <f t="shared" si="66"/>
        <v>94.918699760588666</v>
      </c>
      <c r="U63" s="80">
        <v>5.6473765195297974E-2</v>
      </c>
    </row>
    <row r="64" spans="1:21" x14ac:dyDescent="0.25">
      <c r="A64" s="51" t="s">
        <v>131</v>
      </c>
      <c r="B64" s="51" t="s">
        <v>63</v>
      </c>
      <c r="C64" s="69">
        <v>172067.81654593805</v>
      </c>
      <c r="D64" s="41">
        <f t="shared" si="0"/>
        <v>66.141819744621728</v>
      </c>
      <c r="E64" s="70">
        <v>0.90851436590808932</v>
      </c>
      <c r="F64" s="41">
        <f t="shared" si="1"/>
        <v>73.520493326672778</v>
      </c>
      <c r="G64" s="11">
        <v>2.6119158556714961</v>
      </c>
      <c r="H64" s="41">
        <f t="shared" si="2"/>
        <v>15.314429028463637</v>
      </c>
      <c r="I64" s="24">
        <v>0.54180454585514581</v>
      </c>
      <c r="J64" s="41">
        <f t="shared" si="3"/>
        <v>55.055458793994681</v>
      </c>
      <c r="K64" s="25">
        <v>5.8468551647775473E-2</v>
      </c>
      <c r="L64" s="41">
        <f t="shared" si="4"/>
        <v>23.074672816936886</v>
      </c>
      <c r="M64" s="25">
        <v>0.15664586881582668</v>
      </c>
      <c r="N64" s="41">
        <f t="shared" si="4"/>
        <v>20.081154780808223</v>
      </c>
      <c r="O64" s="77">
        <v>0.29246280606029901</v>
      </c>
      <c r="P64" s="41">
        <f t="shared" ref="P64:T64" si="67">(O64*100)/(LARGE(O$2:O$97,1))</f>
        <v>36.429436363674903</v>
      </c>
      <c r="Q64" s="45">
        <v>4.4147828428928206E-2</v>
      </c>
      <c r="R64" s="41">
        <f t="shared" si="6"/>
        <v>100</v>
      </c>
      <c r="S64" s="46">
        <v>2.3066594907926452E-2</v>
      </c>
      <c r="T64" s="41">
        <f t="shared" si="67"/>
        <v>6.1131569339669509</v>
      </c>
      <c r="U64" s="80">
        <v>6.8616550450960517E-2</v>
      </c>
    </row>
    <row r="65" spans="1:21" x14ac:dyDescent="0.25">
      <c r="A65" s="51" t="s">
        <v>131</v>
      </c>
      <c r="B65" s="51" t="s">
        <v>64</v>
      </c>
      <c r="C65" s="69">
        <v>51505.723422242576</v>
      </c>
      <c r="D65" s="41">
        <f t="shared" si="0"/>
        <v>19.798486101558716</v>
      </c>
      <c r="E65" s="70">
        <v>0.80890447958566047</v>
      </c>
      <c r="F65" s="41">
        <f t="shared" si="1"/>
        <v>82.573933092997166</v>
      </c>
      <c r="G65" s="11">
        <v>0.30196410078957026</v>
      </c>
      <c r="H65" s="41">
        <f t="shared" si="2"/>
        <v>100</v>
      </c>
      <c r="I65" s="24">
        <v>0.38308716541661564</v>
      </c>
      <c r="J65" s="41">
        <f t="shared" si="3"/>
        <v>77.865563092637075</v>
      </c>
      <c r="K65" s="25">
        <v>0.17679107871384464</v>
      </c>
      <c r="L65" s="41">
        <f t="shared" si="4"/>
        <v>69.770777337709333</v>
      </c>
      <c r="M65" s="25">
        <v>0.28809504664943386</v>
      </c>
      <c r="N65" s="41">
        <f t="shared" si="4"/>
        <v>36.932229793773743</v>
      </c>
      <c r="O65" s="77">
        <v>0.64323488771220272</v>
      </c>
      <c r="P65" s="41">
        <f t="shared" ref="P65:T65" si="68">(O65*100)/(LARGE(O$2:O$97,1))</f>
        <v>80.121929774468427</v>
      </c>
      <c r="Q65" s="45">
        <v>0.18358124180378263</v>
      </c>
      <c r="R65" s="41">
        <f t="shared" si="6"/>
        <v>25.057026277862438</v>
      </c>
      <c r="S65" s="46">
        <v>0.19640327776125671</v>
      </c>
      <c r="T65" s="41">
        <f t="shared" si="68"/>
        <v>52.051204960792973</v>
      </c>
      <c r="U65" s="80">
        <v>0.11255255137261883</v>
      </c>
    </row>
    <row r="66" spans="1:21" x14ac:dyDescent="0.25">
      <c r="A66" s="51" t="s">
        <v>131</v>
      </c>
      <c r="B66" s="51" t="s">
        <v>65</v>
      </c>
      <c r="C66" s="69">
        <v>24862.316853362165</v>
      </c>
      <c r="D66" s="41">
        <f t="shared" si="0"/>
        <v>9.5569230362711348</v>
      </c>
      <c r="E66" s="70">
        <v>0.89583416891153345</v>
      </c>
      <c r="F66" s="41">
        <f t="shared" si="1"/>
        <v>74.561148361966744</v>
      </c>
      <c r="G66" s="11">
        <v>0.27440334433446623</v>
      </c>
      <c r="H66" s="41">
        <f t="shared" si="2"/>
        <v>100</v>
      </c>
      <c r="I66" s="24">
        <v>0.33430539561249201</v>
      </c>
      <c r="J66" s="41">
        <f t="shared" si="3"/>
        <v>89.227688934172704</v>
      </c>
      <c r="K66" s="25">
        <v>0.21510494591834556</v>
      </c>
      <c r="L66" s="41">
        <f t="shared" si="4"/>
        <v>84.891383632547544</v>
      </c>
      <c r="M66" s="25">
        <v>0.25142764068946727</v>
      </c>
      <c r="N66" s="41">
        <f t="shared" si="4"/>
        <v>32.231666286679037</v>
      </c>
      <c r="O66" s="77">
        <v>0.58655082731780017</v>
      </c>
      <c r="P66" s="41">
        <f t="shared" ref="P66:T66" si="69">(O66*100)/(LARGE(O$2:O$97,1))</f>
        <v>73.061311028483885</v>
      </c>
      <c r="Q66" s="45">
        <v>0.29037885339928132</v>
      </c>
      <c r="R66" s="41">
        <f t="shared" si="6"/>
        <v>15.841373936671742</v>
      </c>
      <c r="S66" s="46">
        <v>0.18759299864905069</v>
      </c>
      <c r="T66" s="41">
        <f t="shared" si="69"/>
        <v>49.716286475426983</v>
      </c>
      <c r="U66" s="80">
        <v>8.757538778890607E-2</v>
      </c>
    </row>
    <row r="67" spans="1:21" x14ac:dyDescent="0.25">
      <c r="A67" s="51" t="s">
        <v>131</v>
      </c>
      <c r="B67" s="51" t="s">
        <v>66</v>
      </c>
      <c r="C67" s="69">
        <v>35051.462136644855</v>
      </c>
      <c r="D67" s="41">
        <f t="shared" ref="D67:D97" si="70">(C67*100)/(LARGE(C$2:C$97,1))</f>
        <v>13.473568369529742</v>
      </c>
      <c r="E67" s="70">
        <v>0.72315062694861532</v>
      </c>
      <c r="F67" s="41">
        <f t="shared" ref="F67:F97" si="71">(100*(SMALL(E$2:E$97,1))/E67)</f>
        <v>92.365852820699018</v>
      </c>
      <c r="G67" s="11">
        <v>0.33106763937150396</v>
      </c>
      <c r="H67" s="41">
        <f t="shared" ref="H67:H97" si="72">IF(G67&lt;0.4,100,(100*(0.4))/G67)</f>
        <v>100</v>
      </c>
      <c r="I67" s="24">
        <v>0.35746575855020263</v>
      </c>
      <c r="J67" s="41">
        <f t="shared" ref="J67:J97" si="73">(100*(SMALL(I$2:I$97,1))/I67)</f>
        <v>83.446587918539734</v>
      </c>
      <c r="K67" s="25">
        <v>0.17030888764783764</v>
      </c>
      <c r="L67" s="41">
        <f t="shared" ref="L67:N97" si="74">(K67*100)/(LARGE(K$2:K$97,1))</f>
        <v>67.212574102471962</v>
      </c>
      <c r="M67" s="25">
        <v>0.36469872109263352</v>
      </c>
      <c r="N67" s="41">
        <f t="shared" si="74"/>
        <v>46.752407337562971</v>
      </c>
      <c r="O67" s="77">
        <v>0.46475460488801151</v>
      </c>
      <c r="P67" s="41">
        <f t="shared" ref="P67:T67" si="75">(O67*100)/(LARGE(O$2:O$97,1))</f>
        <v>57.890261437216608</v>
      </c>
      <c r="Q67" s="45">
        <v>8.171599024152007E-2</v>
      </c>
      <c r="R67" s="41">
        <f t="shared" ref="R67:R97" si="76">IF(Q67&lt;0.046,100,(100*(0.046))/Q67)</f>
        <v>56.29253205405972</v>
      </c>
      <c r="S67" s="46">
        <v>0.17259989680651044</v>
      </c>
      <c r="T67" s="41">
        <f t="shared" si="75"/>
        <v>45.742783457046862</v>
      </c>
      <c r="U67" s="80">
        <v>6.5849349426586545E-2</v>
      </c>
    </row>
    <row r="68" spans="1:21" x14ac:dyDescent="0.25">
      <c r="A68" s="51" t="s">
        <v>131</v>
      </c>
      <c r="B68" s="51" t="s">
        <v>67</v>
      </c>
      <c r="C68" s="69">
        <v>150412.51837049215</v>
      </c>
      <c r="D68" s="41">
        <f t="shared" si="70"/>
        <v>57.817655137965119</v>
      </c>
      <c r="E68" s="70">
        <v>0.96584362570229609</v>
      </c>
      <c r="F68" s="41">
        <f t="shared" si="71"/>
        <v>69.156561785417011</v>
      </c>
      <c r="G68" s="11">
        <v>2.4644054128527824</v>
      </c>
      <c r="H68" s="41">
        <f t="shared" si="72"/>
        <v>16.231095659579896</v>
      </c>
      <c r="I68" s="24">
        <v>0.53838797314271114</v>
      </c>
      <c r="J68" s="41">
        <f t="shared" si="73"/>
        <v>55.404836914549897</v>
      </c>
      <c r="K68" s="25">
        <v>0.13506409338539621</v>
      </c>
      <c r="L68" s="41">
        <f t="shared" si="74"/>
        <v>53.303180536417507</v>
      </c>
      <c r="M68" s="25">
        <v>0.16245038241807061</v>
      </c>
      <c r="N68" s="41">
        <f t="shared" si="74"/>
        <v>20.825262090851695</v>
      </c>
      <c r="O68" s="77">
        <v>0.33769761031325035</v>
      </c>
      <c r="P68" s="41">
        <f t="shared" ref="P68:T68" si="77">(O68*100)/(LARGE(O$2:O$97,1))</f>
        <v>42.063925224512907</v>
      </c>
      <c r="Q68" s="45">
        <v>2.8463271945619192E-2</v>
      </c>
      <c r="R68" s="41">
        <f t="shared" si="76"/>
        <v>100</v>
      </c>
      <c r="S68" s="46">
        <v>3.0894063449612118E-2</v>
      </c>
      <c r="T68" s="41">
        <f t="shared" si="77"/>
        <v>8.1876089188401426</v>
      </c>
      <c r="U68" s="80">
        <v>9.6471708613759519E-2</v>
      </c>
    </row>
    <row r="69" spans="1:21" x14ac:dyDescent="0.25">
      <c r="A69" s="51" t="s">
        <v>131</v>
      </c>
      <c r="B69" s="51" t="s">
        <v>68</v>
      </c>
      <c r="C69" s="69">
        <v>35811.645900498304</v>
      </c>
      <c r="D69" s="41">
        <f t="shared" si="70"/>
        <v>13.765778374229599</v>
      </c>
      <c r="E69" s="70">
        <v>0.86637026338223655</v>
      </c>
      <c r="F69" s="41">
        <f t="shared" si="71"/>
        <v>77.096857081834983</v>
      </c>
      <c r="G69" s="11">
        <v>0.29199195080005275</v>
      </c>
      <c r="H69" s="41">
        <f t="shared" si="72"/>
        <v>100</v>
      </c>
      <c r="I69" s="24">
        <v>0.42537699186311001</v>
      </c>
      <c r="J69" s="41">
        <f t="shared" si="73"/>
        <v>70.124380065968182</v>
      </c>
      <c r="K69" s="25">
        <v>0.15568624502673301</v>
      </c>
      <c r="L69" s="41">
        <f t="shared" si="74"/>
        <v>61.441733459221247</v>
      </c>
      <c r="M69" s="25">
        <v>0.2256319649715961</v>
      </c>
      <c r="N69" s="41">
        <f t="shared" si="74"/>
        <v>28.924799909148557</v>
      </c>
      <c r="O69" s="77">
        <v>0.46119174271101859</v>
      </c>
      <c r="P69" s="41">
        <f t="shared" ref="P69:T69" si="78">(O69*100)/(LARGE(O$2:O$97,1))</f>
        <v>57.446468044484995</v>
      </c>
      <c r="Q69" s="45">
        <v>0.13209982848776447</v>
      </c>
      <c r="R69" s="41">
        <f t="shared" si="76"/>
        <v>34.822149677704289</v>
      </c>
      <c r="S69" s="46">
        <v>0.16728314968868704</v>
      </c>
      <c r="T69" s="41">
        <f t="shared" si="78"/>
        <v>44.333728083281997</v>
      </c>
      <c r="U69" s="80">
        <v>8.8469178284187197E-2</v>
      </c>
    </row>
    <row r="70" spans="1:21" x14ac:dyDescent="0.25">
      <c r="A70" s="51" t="s">
        <v>131</v>
      </c>
      <c r="B70" s="51" t="s">
        <v>69</v>
      </c>
      <c r="C70" s="69">
        <v>65625.431560694153</v>
      </c>
      <c r="D70" s="41">
        <f t="shared" si="70"/>
        <v>25.226015835399455</v>
      </c>
      <c r="E70" s="70">
        <v>0.78360407237119623</v>
      </c>
      <c r="F70" s="41">
        <f t="shared" si="71"/>
        <v>85.240016905235336</v>
      </c>
      <c r="G70" s="11">
        <v>0.2520080974574978</v>
      </c>
      <c r="H70" s="41">
        <f t="shared" si="72"/>
        <v>100</v>
      </c>
      <c r="I70" s="24">
        <v>0.42847972352840963</v>
      </c>
      <c r="J70" s="41">
        <f t="shared" si="73"/>
        <v>69.616591429557346</v>
      </c>
      <c r="K70" s="25">
        <v>0.12411773789033695</v>
      </c>
      <c r="L70" s="41">
        <f t="shared" si="74"/>
        <v>48.98319031145045</v>
      </c>
      <c r="M70" s="25">
        <v>0.35856192311513774</v>
      </c>
      <c r="N70" s="41">
        <f t="shared" si="74"/>
        <v>45.965702964340508</v>
      </c>
      <c r="O70" s="77">
        <v>0.56176784692173931</v>
      </c>
      <c r="P70" s="41">
        <f t="shared" ref="P70:T70" si="79">(O70*100)/(LARGE(O$2:O$97,1))</f>
        <v>69.974320175177368</v>
      </c>
      <c r="Q70" s="45">
        <v>0.11725940634938445</v>
      </c>
      <c r="R70" s="41">
        <f t="shared" si="76"/>
        <v>39.229262224762635</v>
      </c>
      <c r="S70" s="46">
        <v>0.19947573785135955</v>
      </c>
      <c r="T70" s="41">
        <f t="shared" si="79"/>
        <v>52.865474720986086</v>
      </c>
      <c r="U70" s="80">
        <v>0.16644494088777909</v>
      </c>
    </row>
    <row r="71" spans="1:21" x14ac:dyDescent="0.25">
      <c r="A71" s="51" t="s">
        <v>131</v>
      </c>
      <c r="B71" s="51" t="s">
        <v>70</v>
      </c>
      <c r="C71" s="69">
        <v>87946.404860220762</v>
      </c>
      <c r="D71" s="41">
        <f t="shared" si="70"/>
        <v>33.806061901757552</v>
      </c>
      <c r="E71" s="70">
        <v>0.95010473737771417</v>
      </c>
      <c r="F71" s="41">
        <f t="shared" si="71"/>
        <v>70.302169590569989</v>
      </c>
      <c r="G71" s="11">
        <v>1.0024323188012152</v>
      </c>
      <c r="H71" s="41">
        <f t="shared" si="72"/>
        <v>39.902943320737144</v>
      </c>
      <c r="I71" s="24">
        <v>0.51257256111136473</v>
      </c>
      <c r="J71" s="41">
        <f t="shared" si="73"/>
        <v>58.19526855680845</v>
      </c>
      <c r="K71" s="25">
        <v>9.5599816258915463E-2</v>
      </c>
      <c r="L71" s="41">
        <f t="shared" si="74"/>
        <v>37.728563806791101</v>
      </c>
      <c r="M71" s="25">
        <v>0.21229503818686093</v>
      </c>
      <c r="N71" s="41">
        <f t="shared" si="74"/>
        <v>27.215077890373468</v>
      </c>
      <c r="O71" s="77">
        <v>0.33234770131770192</v>
      </c>
      <c r="P71" s="41">
        <f t="shared" ref="P71:T71" si="80">(O71*100)/(LARGE(O$2:O$97,1))</f>
        <v>41.397535634909502</v>
      </c>
      <c r="Q71" s="45">
        <v>7.5382778281949309E-2</v>
      </c>
      <c r="R71" s="41">
        <f t="shared" si="76"/>
        <v>61.021895250330502</v>
      </c>
      <c r="S71" s="46">
        <v>5.5115698891890497E-2</v>
      </c>
      <c r="T71" s="41">
        <f t="shared" si="80"/>
        <v>14.606877096350887</v>
      </c>
      <c r="U71" s="80">
        <v>8.5053653115268885E-2</v>
      </c>
    </row>
    <row r="72" spans="1:21" x14ac:dyDescent="0.25">
      <c r="A72" s="51" t="s">
        <v>131</v>
      </c>
      <c r="B72" s="51" t="s">
        <v>71</v>
      </c>
      <c r="C72" s="69">
        <v>99304.377157570969</v>
      </c>
      <c r="D72" s="41">
        <f t="shared" si="70"/>
        <v>38.171997213984767</v>
      </c>
      <c r="E72" s="70">
        <v>0.94919829855964144</v>
      </c>
      <c r="F72" s="41">
        <f t="shared" si="71"/>
        <v>70.369304788355663</v>
      </c>
      <c r="G72" s="11">
        <v>0.86862988558009435</v>
      </c>
      <c r="H72" s="41">
        <f t="shared" si="72"/>
        <v>46.049532331352985</v>
      </c>
      <c r="I72" s="24">
        <v>0.47322304706896351</v>
      </c>
      <c r="J72" s="41">
        <f t="shared" si="73"/>
        <v>63.034330287763673</v>
      </c>
      <c r="K72" s="25">
        <v>8.4551269965985179E-2</v>
      </c>
      <c r="L72" s="41">
        <f t="shared" si="74"/>
        <v>33.368243880483384</v>
      </c>
      <c r="M72" s="25">
        <v>0.25469514561447976</v>
      </c>
      <c r="N72" s="41">
        <f t="shared" si="74"/>
        <v>32.650542779511255</v>
      </c>
      <c r="O72" s="77">
        <v>0.35505936736430044</v>
      </c>
      <c r="P72" s="41">
        <f t="shared" ref="P72:T72" si="81">(O72*100)/(LARGE(O$2:O$97,1))</f>
        <v>44.226521665998227</v>
      </c>
      <c r="Q72" s="45">
        <v>6.8497697501729279E-2</v>
      </c>
      <c r="R72" s="41">
        <f t="shared" si="76"/>
        <v>67.155541978383567</v>
      </c>
      <c r="S72" s="46">
        <v>4.6539244741770285E-2</v>
      </c>
      <c r="T72" s="41">
        <f t="shared" si="81"/>
        <v>12.333927388518608</v>
      </c>
      <c r="U72" s="80">
        <v>7.9133037348906948E-2</v>
      </c>
    </row>
    <row r="73" spans="1:21" x14ac:dyDescent="0.25">
      <c r="A73" s="51" t="s">
        <v>131</v>
      </c>
      <c r="B73" s="51" t="s">
        <v>72</v>
      </c>
      <c r="C73" s="69">
        <v>177674.47057337107</v>
      </c>
      <c r="D73" s="41">
        <f t="shared" si="70"/>
        <v>68.296983374270781</v>
      </c>
      <c r="E73" s="70">
        <v>0.91917859601851182</v>
      </c>
      <c r="F73" s="41">
        <f t="shared" si="71"/>
        <v>72.667514958743467</v>
      </c>
      <c r="G73" s="11">
        <v>2.3977657353621424</v>
      </c>
      <c r="H73" s="41">
        <f t="shared" si="72"/>
        <v>16.682196851044196</v>
      </c>
      <c r="I73" s="24">
        <v>0.50267297559293322</v>
      </c>
      <c r="J73" s="41">
        <f t="shared" si="73"/>
        <v>59.341359685273545</v>
      </c>
      <c r="K73" s="25">
        <v>6.777322992063893E-2</v>
      </c>
      <c r="L73" s="41">
        <f t="shared" si="74"/>
        <v>26.746773472116267</v>
      </c>
      <c r="M73" s="25">
        <v>0.18627390234475627</v>
      </c>
      <c r="N73" s="41">
        <f t="shared" si="74"/>
        <v>23.879308741988837</v>
      </c>
      <c r="O73" s="77">
        <v>0.22323666529566166</v>
      </c>
      <c r="P73" s="41">
        <f t="shared" ref="P73:T73" si="82">(O73*100)/(LARGE(O$2:O$97,1))</f>
        <v>27.806564540554234</v>
      </c>
      <c r="Q73" s="45">
        <v>2.3401562333179117E-2</v>
      </c>
      <c r="R73" s="41">
        <f t="shared" si="76"/>
        <v>100</v>
      </c>
      <c r="S73" s="46">
        <v>2.1597141795619168E-2</v>
      </c>
      <c r="T73" s="41">
        <f t="shared" si="82"/>
        <v>5.7237194154039592</v>
      </c>
      <c r="U73" s="80">
        <v>8.1306537654973421E-2</v>
      </c>
    </row>
    <row r="74" spans="1:21" x14ac:dyDescent="0.25">
      <c r="A74" s="51" t="s">
        <v>131</v>
      </c>
      <c r="B74" s="51" t="s">
        <v>73</v>
      </c>
      <c r="C74" s="69">
        <v>31611.093671692102</v>
      </c>
      <c r="D74" s="41">
        <f t="shared" si="70"/>
        <v>12.15111170429255</v>
      </c>
      <c r="E74" s="70">
        <v>0.84395591138115977</v>
      </c>
      <c r="F74" s="41">
        <f t="shared" si="71"/>
        <v>79.144447565537988</v>
      </c>
      <c r="G74" s="11">
        <v>0.36725059422711537</v>
      </c>
      <c r="H74" s="41">
        <f t="shared" si="72"/>
        <v>100</v>
      </c>
      <c r="I74" s="24">
        <v>0.37645148106822796</v>
      </c>
      <c r="J74" s="41">
        <f t="shared" si="73"/>
        <v>79.238094014353806</v>
      </c>
      <c r="K74" s="25">
        <v>0.2069502164117982</v>
      </c>
      <c r="L74" s="41">
        <f t="shared" si="74"/>
        <v>81.673111416609046</v>
      </c>
      <c r="M74" s="25">
        <v>0.33721005272443144</v>
      </c>
      <c r="N74" s="41">
        <f t="shared" si="74"/>
        <v>43.228508441326007</v>
      </c>
      <c r="O74" s="77">
        <v>0.47882385840723929</v>
      </c>
      <c r="P74" s="41">
        <f t="shared" ref="P74:T74" si="83">(O74*100)/(LARGE(O$2:O$97,1))</f>
        <v>59.642740607704511</v>
      </c>
      <c r="Q74" s="45">
        <v>0.11922696799887063</v>
      </c>
      <c r="R74" s="41">
        <f t="shared" si="76"/>
        <v>38.581875201620264</v>
      </c>
      <c r="S74" s="46">
        <v>0.2233467588234036</v>
      </c>
      <c r="T74" s="41">
        <f t="shared" si="83"/>
        <v>59.191822322728385</v>
      </c>
      <c r="U74" s="80">
        <v>0.13907533752446047</v>
      </c>
    </row>
    <row r="75" spans="1:21" x14ac:dyDescent="0.25">
      <c r="A75" s="51" t="s">
        <v>131</v>
      </c>
      <c r="B75" s="51" t="s">
        <v>74</v>
      </c>
      <c r="C75" s="69">
        <v>33607.945091236747</v>
      </c>
      <c r="D75" s="41">
        <f t="shared" si="70"/>
        <v>12.918689217040571</v>
      </c>
      <c r="E75" s="70">
        <v>0.75375305672948645</v>
      </c>
      <c r="F75" s="41">
        <f t="shared" si="71"/>
        <v>88.615792373368507</v>
      </c>
      <c r="G75" s="11">
        <v>0.23509624675409208</v>
      </c>
      <c r="H75" s="41">
        <f t="shared" si="72"/>
        <v>100</v>
      </c>
      <c r="I75" s="24">
        <v>0.35072878127771967</v>
      </c>
      <c r="J75" s="41">
        <f t="shared" si="73"/>
        <v>85.049472529906438</v>
      </c>
      <c r="K75" s="25">
        <v>0.1362572447017279</v>
      </c>
      <c r="L75" s="41">
        <f t="shared" si="74"/>
        <v>53.774058905550127</v>
      </c>
      <c r="M75" s="25">
        <v>0.34152652808848377</v>
      </c>
      <c r="N75" s="41">
        <f t="shared" si="74"/>
        <v>43.781857281920026</v>
      </c>
      <c r="O75" s="77">
        <v>0.4249849398129697</v>
      </c>
      <c r="P75" s="41">
        <f t="shared" ref="P75:T75" si="84">(O75*100)/(LARGE(O$2:O$97,1))</f>
        <v>52.936515343577625</v>
      </c>
      <c r="Q75" s="45">
        <v>9.6003751339211657E-2</v>
      </c>
      <c r="R75" s="41">
        <f t="shared" si="76"/>
        <v>47.914794326596081</v>
      </c>
      <c r="S75" s="46">
        <v>0.10501425716959646</v>
      </c>
      <c r="T75" s="41">
        <f t="shared" si="84"/>
        <v>27.831096741596017</v>
      </c>
      <c r="U75" s="80">
        <v>0.12528691520636168</v>
      </c>
    </row>
    <row r="76" spans="1:21" x14ac:dyDescent="0.25">
      <c r="A76" s="51" t="s">
        <v>131</v>
      </c>
      <c r="B76" s="51" t="s">
        <v>75</v>
      </c>
      <c r="C76" s="69">
        <v>54248.294044983733</v>
      </c>
      <c r="D76" s="41">
        <f t="shared" si="70"/>
        <v>20.85271353006689</v>
      </c>
      <c r="E76" s="70">
        <v>0.81472824471417427</v>
      </c>
      <c r="F76" s="41">
        <f t="shared" si="71"/>
        <v>81.983685737279274</v>
      </c>
      <c r="G76" s="11">
        <v>0.34962135382036708</v>
      </c>
      <c r="H76" s="41">
        <f t="shared" si="72"/>
        <v>100</v>
      </c>
      <c r="I76" s="24">
        <v>0.35561358914951929</v>
      </c>
      <c r="J76" s="41">
        <f t="shared" si="73"/>
        <v>83.881209151951509</v>
      </c>
      <c r="K76" s="25">
        <v>0.17903768186484781</v>
      </c>
      <c r="L76" s="41">
        <f t="shared" si="74"/>
        <v>70.657401534785208</v>
      </c>
      <c r="M76" s="25">
        <v>0.33655312680756461</v>
      </c>
      <c r="N76" s="41">
        <f t="shared" si="74"/>
        <v>43.144294084982924</v>
      </c>
      <c r="O76" s="77">
        <v>0.55799031948463784</v>
      </c>
      <c r="P76" s="41">
        <f t="shared" ref="P76:T76" si="85">(O76*100)/(LARGE(O$2:O$97,1))</f>
        <v>69.503787880026124</v>
      </c>
      <c r="Q76" s="45">
        <v>8.3501736673518817E-2</v>
      </c>
      <c r="R76" s="41">
        <f t="shared" si="76"/>
        <v>55.088674598295064</v>
      </c>
      <c r="S76" s="46">
        <v>0.14292265962398051</v>
      </c>
      <c r="T76" s="41">
        <f t="shared" si="85"/>
        <v>37.877660365080558</v>
      </c>
      <c r="U76" s="80">
        <v>0.17584753461497052</v>
      </c>
    </row>
    <row r="77" spans="1:21" x14ac:dyDescent="0.25">
      <c r="A77" s="51" t="s">
        <v>131</v>
      </c>
      <c r="B77" s="51" t="s">
        <v>133</v>
      </c>
      <c r="C77" s="69">
        <v>40035.955983135224</v>
      </c>
      <c r="D77" s="41">
        <f t="shared" si="70"/>
        <v>15.389577418349887</v>
      </c>
      <c r="E77" s="70">
        <v>0.92535148080165197</v>
      </c>
      <c r="F77" s="41">
        <f t="shared" si="71"/>
        <v>72.182760563658007</v>
      </c>
      <c r="G77" s="11">
        <v>0.44683492033125105</v>
      </c>
      <c r="H77" s="41">
        <f t="shared" si="72"/>
        <v>89.518518316220437</v>
      </c>
      <c r="I77" s="24">
        <v>0.427303413154342</v>
      </c>
      <c r="J77" s="41">
        <f t="shared" si="73"/>
        <v>69.808236794852462</v>
      </c>
      <c r="K77" s="25">
        <v>0.12766322625642695</v>
      </c>
      <c r="L77" s="41">
        <f t="shared" si="74"/>
        <v>50.382420867333316</v>
      </c>
      <c r="M77" s="25">
        <v>0.34976594356841906</v>
      </c>
      <c r="N77" s="41">
        <f t="shared" si="74"/>
        <v>44.838105868663803</v>
      </c>
      <c r="O77" s="77">
        <v>0.50605475190466376</v>
      </c>
      <c r="P77" s="41">
        <f t="shared" ref="P77:T77" si="86">(O77*100)/(LARGE(O$2:O$97,1))</f>
        <v>63.034645770461879</v>
      </c>
      <c r="Q77" s="45">
        <v>6.4903568798555286E-2</v>
      </c>
      <c r="R77" s="41">
        <f t="shared" si="76"/>
        <v>70.874376943389166</v>
      </c>
      <c r="S77" s="46">
        <v>0.12104382190772359</v>
      </c>
      <c r="T77" s="41">
        <f t="shared" si="86"/>
        <v>32.079285311191995</v>
      </c>
      <c r="U77" s="80">
        <v>0.17698923753982576</v>
      </c>
    </row>
    <row r="78" spans="1:21" x14ac:dyDescent="0.25">
      <c r="A78" s="51" t="s">
        <v>131</v>
      </c>
      <c r="B78" s="51" t="s">
        <v>77</v>
      </c>
      <c r="C78" s="69">
        <v>40962.913973546536</v>
      </c>
      <c r="D78" s="41">
        <f t="shared" si="70"/>
        <v>15.745894419072989</v>
      </c>
      <c r="E78" s="70">
        <v>0.74608805674623591</v>
      </c>
      <c r="F78" s="41">
        <f t="shared" si="71"/>
        <v>89.526194357311041</v>
      </c>
      <c r="G78" s="11">
        <v>0.26218780345960202</v>
      </c>
      <c r="H78" s="41">
        <f t="shared" si="72"/>
        <v>100</v>
      </c>
      <c r="I78" s="24">
        <v>0.32307156251472208</v>
      </c>
      <c r="J78" s="41">
        <f t="shared" si="73"/>
        <v>92.330311020078369</v>
      </c>
      <c r="K78" s="25">
        <v>0.24908391973048613</v>
      </c>
      <c r="L78" s="41">
        <f t="shared" si="74"/>
        <v>98.301219882531697</v>
      </c>
      <c r="M78" s="25">
        <v>0.33683995291544411</v>
      </c>
      <c r="N78" s="41">
        <f t="shared" si="74"/>
        <v>43.181063643676346</v>
      </c>
      <c r="O78" s="77">
        <v>0.74949650140756874</v>
      </c>
      <c r="P78" s="41">
        <f t="shared" ref="P78:T78" si="87">(O78*100)/(LARGE(O$2:O$97,1))</f>
        <v>93.357974200639404</v>
      </c>
      <c r="Q78" s="45">
        <v>0.17838599475276334</v>
      </c>
      <c r="R78" s="41">
        <f t="shared" si="76"/>
        <v>25.786777747745479</v>
      </c>
      <c r="S78" s="46">
        <v>0.36284746637391663</v>
      </c>
      <c r="T78" s="41">
        <f t="shared" si="87"/>
        <v>96.162589835651033</v>
      </c>
      <c r="U78" s="80">
        <v>0.22002277387880345</v>
      </c>
    </row>
    <row r="79" spans="1:21" x14ac:dyDescent="0.25">
      <c r="A79" s="51" t="s">
        <v>131</v>
      </c>
      <c r="B79" s="51" t="s">
        <v>78</v>
      </c>
      <c r="C79" s="69">
        <v>66342.946207226472</v>
      </c>
      <c r="D79" s="41">
        <f t="shared" si="70"/>
        <v>25.501824091514546</v>
      </c>
      <c r="E79" s="70">
        <v>0.82864798401597539</v>
      </c>
      <c r="F79" s="41">
        <f t="shared" si="71"/>
        <v>80.606512855094692</v>
      </c>
      <c r="G79" s="11">
        <v>0.22981562204884223</v>
      </c>
      <c r="H79" s="41">
        <f t="shared" si="72"/>
        <v>100</v>
      </c>
      <c r="I79" s="24">
        <v>0.347796506916216</v>
      </c>
      <c r="J79" s="41">
        <f t="shared" si="73"/>
        <v>85.766525124741534</v>
      </c>
      <c r="K79" s="25">
        <v>0.21109801000572426</v>
      </c>
      <c r="L79" s="41">
        <f t="shared" si="74"/>
        <v>83.310042337501301</v>
      </c>
      <c r="M79" s="25">
        <v>0.32990183671773837</v>
      </c>
      <c r="N79" s="41">
        <f t="shared" si="74"/>
        <v>42.29163460027673</v>
      </c>
      <c r="O79" s="77">
        <v>0.63455321952932875</v>
      </c>
      <c r="P79" s="41">
        <f t="shared" ref="P79:T79" si="88">(O79*100)/(LARGE(O$2:O$97,1))</f>
        <v>79.040533193279444</v>
      </c>
      <c r="Q79" s="45">
        <v>0.13629548428444899</v>
      </c>
      <c r="R79" s="41">
        <f t="shared" si="76"/>
        <v>33.750201073425067</v>
      </c>
      <c r="S79" s="46">
        <v>0.29420595084186041</v>
      </c>
      <c r="T79" s="41">
        <f t="shared" si="88"/>
        <v>77.971072695485915</v>
      </c>
      <c r="U79" s="80">
        <v>0.20503271835784379</v>
      </c>
    </row>
    <row r="80" spans="1:21" x14ac:dyDescent="0.25">
      <c r="A80" s="51" t="s">
        <v>131</v>
      </c>
      <c r="B80" s="51" t="s">
        <v>79</v>
      </c>
      <c r="C80" s="69">
        <v>82201.48776376083</v>
      </c>
      <c r="D80" s="41">
        <f t="shared" si="70"/>
        <v>31.597750791234439</v>
      </c>
      <c r="E80" s="70">
        <v>0.90498733246946428</v>
      </c>
      <c r="F80" s="41">
        <f t="shared" si="71"/>
        <v>73.807026882540114</v>
      </c>
      <c r="G80" s="11">
        <v>0.61489855511392866</v>
      </c>
      <c r="H80" s="41">
        <f t="shared" si="72"/>
        <v>65.05138069903056</v>
      </c>
      <c r="I80" s="24">
        <v>0.5182591975439943</v>
      </c>
      <c r="J80" s="41">
        <f t="shared" si="73"/>
        <v>57.556716774321814</v>
      </c>
      <c r="K80" s="25">
        <v>7.197755720531171E-2</v>
      </c>
      <c r="L80" s="41">
        <f t="shared" si="74"/>
        <v>28.406015471021433</v>
      </c>
      <c r="M80" s="25">
        <v>0.17792343291773044</v>
      </c>
      <c r="N80" s="41">
        <f t="shared" si="74"/>
        <v>22.80882363871639</v>
      </c>
      <c r="O80" s="77">
        <v>0.42443715406864679</v>
      </c>
      <c r="P80" s="41">
        <f t="shared" ref="P80:T80" si="89">(O80*100)/(LARGE(O$2:O$97,1))</f>
        <v>52.868282646974059</v>
      </c>
      <c r="Q80" s="45">
        <v>7.7551051080829256E-2</v>
      </c>
      <c r="R80" s="41">
        <f t="shared" si="76"/>
        <v>59.315766013352295</v>
      </c>
      <c r="S80" s="46">
        <v>7.1125480469102567E-2</v>
      </c>
      <c r="T80" s="41">
        <f t="shared" si="89"/>
        <v>18.849822691515381</v>
      </c>
      <c r="U80" s="80">
        <v>0.12545941064807842</v>
      </c>
    </row>
    <row r="81" spans="1:21" x14ac:dyDescent="0.25">
      <c r="A81" s="51" t="s">
        <v>131</v>
      </c>
      <c r="B81" s="51" t="s">
        <v>80</v>
      </c>
      <c r="C81" s="69">
        <v>142253.39767666496</v>
      </c>
      <c r="D81" s="41">
        <f t="shared" si="70"/>
        <v>54.681338881742647</v>
      </c>
      <c r="E81" s="70">
        <v>0.96982333149977151</v>
      </c>
      <c r="F81" s="41">
        <f t="shared" si="71"/>
        <v>68.872775284379472</v>
      </c>
      <c r="G81" s="11">
        <v>5.4530372597715866</v>
      </c>
      <c r="H81" s="41">
        <f t="shared" si="72"/>
        <v>7.3353615782327326</v>
      </c>
      <c r="I81" s="24">
        <v>0.44349633422510998</v>
      </c>
      <c r="J81" s="41">
        <f t="shared" si="73"/>
        <v>67.259401142166411</v>
      </c>
      <c r="K81" s="25">
        <v>0.13713051940559831</v>
      </c>
      <c r="L81" s="41">
        <f t="shared" si="74"/>
        <v>54.118697647287867</v>
      </c>
      <c r="M81" s="25">
        <v>0.27607831328044274</v>
      </c>
      <c r="N81" s="41">
        <f t="shared" si="74"/>
        <v>35.391749444265585</v>
      </c>
      <c r="O81" s="77">
        <v>0.22850632898160059</v>
      </c>
      <c r="P81" s="41">
        <f t="shared" ref="P81:T81" si="90">(O81*100)/(LARGE(O$2:O$97,1))</f>
        <v>28.462958700518968</v>
      </c>
      <c r="Q81" s="45">
        <v>9.0819091307799398E-3</v>
      </c>
      <c r="R81" s="41">
        <f t="shared" si="76"/>
        <v>100</v>
      </c>
      <c r="S81" s="46">
        <v>2.930755317878345E-2</v>
      </c>
      <c r="T81" s="41">
        <f t="shared" si="90"/>
        <v>7.7671486687841922</v>
      </c>
      <c r="U81" s="80">
        <v>8.2037060027489533E-2</v>
      </c>
    </row>
    <row r="82" spans="1:21" x14ac:dyDescent="0.25">
      <c r="A82" s="51" t="s">
        <v>131</v>
      </c>
      <c r="B82" s="51" t="s">
        <v>81</v>
      </c>
      <c r="C82" s="69">
        <v>34072.960206428885</v>
      </c>
      <c r="D82" s="41">
        <f t="shared" si="70"/>
        <v>13.097438192560647</v>
      </c>
      <c r="E82" s="70">
        <v>0.71395930590144185</v>
      </c>
      <c r="F82" s="41">
        <f t="shared" si="71"/>
        <v>93.554946092617527</v>
      </c>
      <c r="G82" s="11">
        <v>0.93617304858842976</v>
      </c>
      <c r="H82" s="41">
        <f t="shared" si="72"/>
        <v>42.727143299320957</v>
      </c>
      <c r="I82" s="24">
        <v>0.39559478057273062</v>
      </c>
      <c r="J82" s="41">
        <f t="shared" si="73"/>
        <v>75.403668889516169</v>
      </c>
      <c r="K82" s="25">
        <v>0.13062394788984819</v>
      </c>
      <c r="L82" s="41">
        <f t="shared" si="74"/>
        <v>51.550872642995195</v>
      </c>
      <c r="M82" s="25">
        <v>0.44106818092399969</v>
      </c>
      <c r="N82" s="41">
        <f t="shared" si="74"/>
        <v>56.542559832445974</v>
      </c>
      <c r="O82" s="77">
        <v>0.20247018368382164</v>
      </c>
      <c r="P82" s="41">
        <f t="shared" ref="P82:T82" si="91">(O82*100)/(LARGE(O$2:O$97,1))</f>
        <v>25.219872473392787</v>
      </c>
      <c r="Q82" s="45">
        <v>2.5164609318477076E-2</v>
      </c>
      <c r="R82" s="41">
        <f t="shared" si="76"/>
        <v>100</v>
      </c>
      <c r="S82" s="46">
        <v>2.643138099027692E-2</v>
      </c>
      <c r="T82" s="41">
        <f t="shared" si="91"/>
        <v>7.004899536320794</v>
      </c>
      <c r="U82" s="80">
        <v>0.12531225455067957</v>
      </c>
    </row>
    <row r="83" spans="1:21" x14ac:dyDescent="0.25">
      <c r="A83" s="51" t="s">
        <v>131</v>
      </c>
      <c r="B83" s="51" t="s">
        <v>82</v>
      </c>
      <c r="C83" s="69">
        <v>109032.75924636603</v>
      </c>
      <c r="D83" s="41">
        <f t="shared" si="70"/>
        <v>41.911527984122145</v>
      </c>
      <c r="E83" s="70">
        <v>0.92270681747631811</v>
      </c>
      <c r="F83" s="41">
        <f t="shared" si="71"/>
        <v>72.389650873741758</v>
      </c>
      <c r="G83" s="11">
        <v>1.1443646054983243</v>
      </c>
      <c r="H83" s="41">
        <f t="shared" si="72"/>
        <v>34.953894770785595</v>
      </c>
      <c r="I83" s="24">
        <v>0.51267664818056979</v>
      </c>
      <c r="J83" s="41">
        <f t="shared" si="73"/>
        <v>58.183453361076054</v>
      </c>
      <c r="K83" s="25">
        <v>7.8722016846308307E-2</v>
      </c>
      <c r="L83" s="41">
        <f t="shared" si="74"/>
        <v>31.06772326362336</v>
      </c>
      <c r="M83" s="25">
        <v>0.2492626034161308</v>
      </c>
      <c r="N83" s="41">
        <f t="shared" si="74"/>
        <v>31.954120195481412</v>
      </c>
      <c r="O83" s="77">
        <v>0.31798389285505635</v>
      </c>
      <c r="P83" s="41">
        <f t="shared" ref="P83:T83" si="92">(O83*100)/(LARGE(O$2:O$97,1))</f>
        <v>39.608366429502652</v>
      </c>
      <c r="Q83" s="45">
        <v>5.6950561323217214E-2</v>
      </c>
      <c r="R83" s="41">
        <f t="shared" si="76"/>
        <v>80.771811429445975</v>
      </c>
      <c r="S83" s="46">
        <v>4.5056400702048569E-2</v>
      </c>
      <c r="T83" s="41">
        <f t="shared" si="92"/>
        <v>11.940940978534819</v>
      </c>
      <c r="U83" s="80">
        <v>9.1871150202839813E-2</v>
      </c>
    </row>
    <row r="84" spans="1:21" x14ac:dyDescent="0.25">
      <c r="A84" s="51" t="s">
        <v>131</v>
      </c>
      <c r="B84" s="51" t="s">
        <v>83</v>
      </c>
      <c r="C84" s="69">
        <v>52494.858881575397</v>
      </c>
      <c r="D84" s="41">
        <f t="shared" si="70"/>
        <v>20.178703742297699</v>
      </c>
      <c r="E84" s="70">
        <v>0.72942519686981089</v>
      </c>
      <c r="F84" s="41">
        <f t="shared" si="71"/>
        <v>91.571314868978419</v>
      </c>
      <c r="G84" s="11">
        <v>0.24084853044414356</v>
      </c>
      <c r="H84" s="41">
        <f t="shared" si="72"/>
        <v>100</v>
      </c>
      <c r="I84" s="24">
        <v>0.38250106862276456</v>
      </c>
      <c r="J84" s="41">
        <f t="shared" si="73"/>
        <v>77.984874541999361</v>
      </c>
      <c r="K84" s="25">
        <v>0.15411363208312778</v>
      </c>
      <c r="L84" s="41">
        <f t="shared" si="74"/>
        <v>60.821100176564052</v>
      </c>
      <c r="M84" s="25">
        <v>0.39342845596456583</v>
      </c>
      <c r="N84" s="41">
        <f t="shared" si="74"/>
        <v>50.435404260087417</v>
      </c>
      <c r="O84" s="77">
        <v>0.66683754000906115</v>
      </c>
      <c r="P84" s="41">
        <f t="shared" ref="P84:T84" si="93">(O84*100)/(LARGE(O$2:O$97,1))</f>
        <v>83.061897873130093</v>
      </c>
      <c r="Q84" s="45">
        <v>0.14684867926736142</v>
      </c>
      <c r="R84" s="41">
        <f t="shared" si="76"/>
        <v>31.324762489861872</v>
      </c>
      <c r="S84" s="46">
        <v>0.23117676245782212</v>
      </c>
      <c r="T84" s="41">
        <f t="shared" si="93"/>
        <v>61.266946163147658</v>
      </c>
      <c r="U84" s="80">
        <v>0.12957609957635358</v>
      </c>
    </row>
    <row r="85" spans="1:21" x14ac:dyDescent="0.25">
      <c r="A85" s="51" t="s">
        <v>131</v>
      </c>
      <c r="B85" s="51" t="s">
        <v>84</v>
      </c>
      <c r="C85" s="69">
        <v>42499.649138478097</v>
      </c>
      <c r="D85" s="41">
        <f t="shared" si="70"/>
        <v>16.336606048443777</v>
      </c>
      <c r="E85" s="70">
        <v>0.82583975751329552</v>
      </c>
      <c r="F85" s="41">
        <f t="shared" si="71"/>
        <v>80.880611242377341</v>
      </c>
      <c r="G85" s="11">
        <v>0.43851143225233113</v>
      </c>
      <c r="H85" s="41">
        <f t="shared" si="72"/>
        <v>91.217690253929206</v>
      </c>
      <c r="I85" s="24">
        <v>0.41552496817661383</v>
      </c>
      <c r="J85" s="41">
        <f t="shared" si="73"/>
        <v>71.787016745642106</v>
      </c>
      <c r="K85" s="25">
        <v>0.13809631941239156</v>
      </c>
      <c r="L85" s="41">
        <f t="shared" si="74"/>
        <v>54.499851593046628</v>
      </c>
      <c r="M85" s="25">
        <v>0.40706067899482212</v>
      </c>
      <c r="N85" s="41">
        <f t="shared" si="74"/>
        <v>52.182981663478323</v>
      </c>
      <c r="O85" s="77">
        <v>0.41921390667366298</v>
      </c>
      <c r="P85" s="41">
        <f t="shared" ref="P85:T85" si="94">(O85*100)/(LARGE(O$2:O$97,1))</f>
        <v>52.217670142941458</v>
      </c>
      <c r="Q85" s="45">
        <v>0.17378364641356281</v>
      </c>
      <c r="R85" s="41">
        <f t="shared" si="76"/>
        <v>26.469694329310588</v>
      </c>
      <c r="S85" s="46">
        <v>7.5836089952237687E-2</v>
      </c>
      <c r="T85" s="41">
        <f t="shared" si="94"/>
        <v>20.098238209279664</v>
      </c>
      <c r="U85" s="80">
        <v>0.12823992995140493</v>
      </c>
    </row>
    <row r="86" spans="1:21" x14ac:dyDescent="0.25">
      <c r="A86" s="51" t="s">
        <v>131</v>
      </c>
      <c r="B86" s="51" t="s">
        <v>85</v>
      </c>
      <c r="C86" s="69">
        <v>56221.77691904235</v>
      </c>
      <c r="D86" s="41">
        <f t="shared" si="70"/>
        <v>21.611308316386122</v>
      </c>
      <c r="E86" s="70">
        <v>0.89417939345960495</v>
      </c>
      <c r="F86" s="41">
        <f t="shared" si="71"/>
        <v>74.699131812356512</v>
      </c>
      <c r="G86" s="11">
        <v>0.36017438091007797</v>
      </c>
      <c r="H86" s="41">
        <f t="shared" si="72"/>
        <v>100</v>
      </c>
      <c r="I86" s="24">
        <v>0.46564826895708744</v>
      </c>
      <c r="J86" s="41">
        <f t="shared" si="73"/>
        <v>64.059720259533378</v>
      </c>
      <c r="K86" s="25">
        <v>0.15008423516507677</v>
      </c>
      <c r="L86" s="41">
        <f t="shared" si="74"/>
        <v>59.23089462309472</v>
      </c>
      <c r="M86" s="25">
        <v>0.16883420908420546</v>
      </c>
      <c r="N86" s="41">
        <f t="shared" si="74"/>
        <v>21.64363420845428</v>
      </c>
      <c r="O86" s="77">
        <v>0.4858275342578226</v>
      </c>
      <c r="P86" s="41">
        <f t="shared" ref="P86:T86" si="95">(O86*100)/(LARGE(O$2:O$97,1))</f>
        <v>60.515124919226253</v>
      </c>
      <c r="Q86" s="45">
        <v>0.12404761082191834</v>
      </c>
      <c r="R86" s="41">
        <f t="shared" si="76"/>
        <v>37.082536048225222</v>
      </c>
      <c r="S86" s="46">
        <v>0.13024813292039958</v>
      </c>
      <c r="T86" s="41">
        <f t="shared" si="95"/>
        <v>34.518630949944821</v>
      </c>
      <c r="U86" s="80">
        <v>8.1012573796087145E-2</v>
      </c>
    </row>
    <row r="87" spans="1:21" x14ac:dyDescent="0.25">
      <c r="A87" s="51" t="s">
        <v>131</v>
      </c>
      <c r="B87" s="51" t="s">
        <v>86</v>
      </c>
      <c r="C87" s="69">
        <v>28090.242173008977</v>
      </c>
      <c r="D87" s="41">
        <f t="shared" si="70"/>
        <v>10.797717851518764</v>
      </c>
      <c r="E87" s="70">
        <v>0.89335667182734368</v>
      </c>
      <c r="F87" s="41">
        <f t="shared" si="71"/>
        <v>74.767924707278823</v>
      </c>
      <c r="G87" s="11">
        <v>0.18444383346016952</v>
      </c>
      <c r="H87" s="41">
        <f t="shared" si="72"/>
        <v>100</v>
      </c>
      <c r="I87" s="24">
        <v>0.36407884144093555</v>
      </c>
      <c r="J87" s="41">
        <f t="shared" si="73"/>
        <v>81.930874452000211</v>
      </c>
      <c r="K87" s="25">
        <v>0.15371604756881538</v>
      </c>
      <c r="L87" s="41">
        <f t="shared" si="74"/>
        <v>60.664193047410144</v>
      </c>
      <c r="M87" s="25">
        <v>0.14312970089826854</v>
      </c>
      <c r="N87" s="41">
        <f t="shared" si="74"/>
        <v>18.348455016379731</v>
      </c>
      <c r="O87" s="77">
        <v>0.60197573806988092</v>
      </c>
      <c r="P87" s="41">
        <f t="shared" ref="P87:T87" si="96">(O87*100)/(LARGE(O$2:O$97,1))</f>
        <v>74.982652111911889</v>
      </c>
      <c r="Q87" s="45">
        <v>0.10838584523504892</v>
      </c>
      <c r="R87" s="41">
        <f t="shared" si="76"/>
        <v>42.440966253704957</v>
      </c>
      <c r="S87" s="46">
        <v>0.31761999199694529</v>
      </c>
      <c r="T87" s="41">
        <f t="shared" si="96"/>
        <v>84.176310556155556</v>
      </c>
      <c r="U87" s="80">
        <v>0.19919861021985147</v>
      </c>
    </row>
    <row r="88" spans="1:21" x14ac:dyDescent="0.25">
      <c r="A88" s="51" t="s">
        <v>131</v>
      </c>
      <c r="B88" s="51" t="s">
        <v>87</v>
      </c>
      <c r="C88" s="69">
        <v>41057.299028028123</v>
      </c>
      <c r="D88" s="41">
        <f t="shared" si="70"/>
        <v>15.782175458638811</v>
      </c>
      <c r="E88" s="70">
        <v>0.86802970682847691</v>
      </c>
      <c r="F88" s="41">
        <f t="shared" si="71"/>
        <v>76.94946826183984</v>
      </c>
      <c r="G88" s="11">
        <v>0.43524258265868665</v>
      </c>
      <c r="H88" s="41">
        <f t="shared" si="72"/>
        <v>91.902772370431506</v>
      </c>
      <c r="I88" s="24">
        <v>0.41455634807867314</v>
      </c>
      <c r="J88" s="41">
        <f t="shared" si="73"/>
        <v>71.954748701776182</v>
      </c>
      <c r="K88" s="25">
        <v>0.11537739084869669</v>
      </c>
      <c r="L88" s="41">
        <f t="shared" si="74"/>
        <v>45.533803545257058</v>
      </c>
      <c r="M88" s="25">
        <v>0.20715666828079321</v>
      </c>
      <c r="N88" s="41">
        <f t="shared" si="74"/>
        <v>26.556366606221378</v>
      </c>
      <c r="O88" s="77">
        <v>0.36704147571355855</v>
      </c>
      <c r="P88" s="41">
        <f t="shared" ref="P88:T88" si="97">(O88*100)/(LARGE(O$2:O$97,1))</f>
        <v>45.719024112692111</v>
      </c>
      <c r="Q88" s="45">
        <v>0.13049866253444084</v>
      </c>
      <c r="R88" s="41">
        <f t="shared" si="76"/>
        <v>35.249403408912187</v>
      </c>
      <c r="S88" s="46">
        <v>7.2856124145425485E-2</v>
      </c>
      <c r="T88" s="41">
        <f t="shared" si="97"/>
        <v>19.308481476323884</v>
      </c>
      <c r="U88" s="80">
        <v>0.15135750471450715</v>
      </c>
    </row>
    <row r="89" spans="1:21" x14ac:dyDescent="0.25">
      <c r="A89" s="51" t="s">
        <v>131</v>
      </c>
      <c r="B89" s="51" t="s">
        <v>88</v>
      </c>
      <c r="C89" s="69">
        <v>42158.019223658514</v>
      </c>
      <c r="D89" s="41">
        <f t="shared" si="70"/>
        <v>16.205285591783397</v>
      </c>
      <c r="E89" s="70">
        <v>0.89809629055241991</v>
      </c>
      <c r="F89" s="41">
        <f t="shared" si="71"/>
        <v>74.373344015090751</v>
      </c>
      <c r="G89" s="11">
        <v>0.74547349893879711</v>
      </c>
      <c r="H89" s="41">
        <f t="shared" si="72"/>
        <v>53.657172329990466</v>
      </c>
      <c r="I89" s="24">
        <v>0.44740718326503387</v>
      </c>
      <c r="J89" s="41">
        <f t="shared" si="73"/>
        <v>66.671477268295845</v>
      </c>
      <c r="K89" s="25">
        <v>0.10859657947168926</v>
      </c>
      <c r="L89" s="41">
        <f t="shared" si="74"/>
        <v>42.857749503412791</v>
      </c>
      <c r="M89" s="25">
        <v>0.31449926181746068</v>
      </c>
      <c r="N89" s="41">
        <f t="shared" si="74"/>
        <v>40.317107643813408</v>
      </c>
      <c r="O89" s="77">
        <v>0.26937896544552481</v>
      </c>
      <c r="P89" s="41">
        <f t="shared" ref="P89:T89" si="98">(O89*100)/(LARGE(O$2:O$97,1))</f>
        <v>33.554091925750882</v>
      </c>
      <c r="Q89" s="45">
        <v>7.8466411765253166E-2</v>
      </c>
      <c r="R89" s="41">
        <f t="shared" si="76"/>
        <v>58.62380981255717</v>
      </c>
      <c r="S89" s="46">
        <v>4.3908108226006874E-2</v>
      </c>
      <c r="T89" s="41">
        <f t="shared" si="98"/>
        <v>11.636618119432448</v>
      </c>
      <c r="U89" s="80">
        <v>0.180206290020651</v>
      </c>
    </row>
    <row r="90" spans="1:21" x14ac:dyDescent="0.25">
      <c r="A90" s="51" t="s">
        <v>131</v>
      </c>
      <c r="B90" s="51" t="s">
        <v>89</v>
      </c>
      <c r="C90" s="69">
        <v>30903.594592423087</v>
      </c>
      <c r="D90" s="41">
        <f t="shared" si="70"/>
        <v>11.87915337117798</v>
      </c>
      <c r="E90" s="70">
        <v>0.77230006249723415</v>
      </c>
      <c r="F90" s="41">
        <f t="shared" si="71"/>
        <v>86.48765890287784</v>
      </c>
      <c r="G90" s="11">
        <v>0.21320912528043381</v>
      </c>
      <c r="H90" s="41">
        <f t="shared" si="72"/>
        <v>100</v>
      </c>
      <c r="I90" s="24">
        <v>0.33630055223846611</v>
      </c>
      <c r="J90" s="41">
        <f t="shared" si="73"/>
        <v>88.698331448398676</v>
      </c>
      <c r="K90" s="25">
        <v>0.21459701731511932</v>
      </c>
      <c r="L90" s="41">
        <f t="shared" si="74"/>
        <v>84.690929097528198</v>
      </c>
      <c r="M90" s="25">
        <v>0.37935270132833832</v>
      </c>
      <c r="N90" s="41">
        <f t="shared" si="74"/>
        <v>48.630968499070995</v>
      </c>
      <c r="O90" s="77">
        <v>0.58973242471134146</v>
      </c>
      <c r="P90" s="41">
        <f t="shared" ref="P90:T90" si="99">(O90*100)/(LARGE(O$2:O$97,1))</f>
        <v>73.457613728797</v>
      </c>
      <c r="Q90" s="45">
        <v>0.20359605933693972</v>
      </c>
      <c r="R90" s="41">
        <f t="shared" si="76"/>
        <v>22.593757536275618</v>
      </c>
      <c r="S90" s="46">
        <v>0.23798676456477025</v>
      </c>
      <c r="T90" s="41">
        <f t="shared" si="99"/>
        <v>63.071747078349659</v>
      </c>
      <c r="U90" s="80">
        <v>0.14369399932162263</v>
      </c>
    </row>
    <row r="91" spans="1:21" x14ac:dyDescent="0.25">
      <c r="A91" s="51" t="s">
        <v>131</v>
      </c>
      <c r="B91" s="51" t="s">
        <v>90</v>
      </c>
      <c r="C91" s="69">
        <v>69473.02769979008</v>
      </c>
      <c r="D91" s="41">
        <f t="shared" si="70"/>
        <v>26.705008336093172</v>
      </c>
      <c r="E91" s="70">
        <v>0.95611168325156715</v>
      </c>
      <c r="F91" s="41">
        <f t="shared" si="71"/>
        <v>69.860483399571038</v>
      </c>
      <c r="G91" s="11">
        <v>1.5757809033079304</v>
      </c>
      <c r="H91" s="41">
        <f t="shared" si="72"/>
        <v>25.384239595765312</v>
      </c>
      <c r="I91" s="24">
        <v>0.48723381061586668</v>
      </c>
      <c r="J91" s="41">
        <f t="shared" si="73"/>
        <v>61.221732151597926</v>
      </c>
      <c r="K91" s="25">
        <v>8.9777509975246486E-2</v>
      </c>
      <c r="L91" s="41">
        <f t="shared" si="74"/>
        <v>35.430784765760777</v>
      </c>
      <c r="M91" s="25">
        <v>0.18052415636627678</v>
      </c>
      <c r="N91" s="41">
        <f t="shared" si="74"/>
        <v>23.142222345666902</v>
      </c>
      <c r="O91" s="77">
        <v>0.30152499461107757</v>
      </c>
      <c r="P91" s="41">
        <f t="shared" ref="P91:T91" si="100">(O91*100)/(LARGE(O$2:O$97,1))</f>
        <v>37.558230912196549</v>
      </c>
      <c r="Q91" s="45">
        <v>5.2394582699533634E-2</v>
      </c>
      <c r="R91" s="41">
        <f t="shared" si="76"/>
        <v>87.79533613960713</v>
      </c>
      <c r="S91" s="46">
        <v>3.1714941966770681E-2</v>
      </c>
      <c r="T91" s="41">
        <f t="shared" si="100"/>
        <v>8.4051598499222138</v>
      </c>
      <c r="U91" s="80">
        <v>0.10037701743545363</v>
      </c>
    </row>
    <row r="92" spans="1:21" x14ac:dyDescent="0.25">
      <c r="A92" s="51" t="s">
        <v>131</v>
      </c>
      <c r="B92" s="51" t="s">
        <v>91</v>
      </c>
      <c r="C92" s="69">
        <v>63725.305378722427</v>
      </c>
      <c r="D92" s="41">
        <f t="shared" si="70"/>
        <v>24.495618914331668</v>
      </c>
      <c r="E92" s="70">
        <v>0.80966234391236902</v>
      </c>
      <c r="F92" s="41">
        <f t="shared" si="71"/>
        <v>82.496641813888388</v>
      </c>
      <c r="G92" s="11">
        <v>0.55992217408153333</v>
      </c>
      <c r="H92" s="41">
        <f t="shared" si="72"/>
        <v>71.438499583649957</v>
      </c>
      <c r="I92" s="24">
        <v>0.36767611599681244</v>
      </c>
      <c r="J92" s="41">
        <f t="shared" si="73"/>
        <v>81.129278054562519</v>
      </c>
      <c r="K92" s="25">
        <v>0.14148797636560681</v>
      </c>
      <c r="L92" s="41">
        <f t="shared" si="74"/>
        <v>55.838372426847869</v>
      </c>
      <c r="M92" s="25">
        <v>0.45403778215229534</v>
      </c>
      <c r="N92" s="41">
        <f t="shared" si="74"/>
        <v>58.205192697772148</v>
      </c>
      <c r="O92" s="77">
        <v>0.45825215419897203</v>
      </c>
      <c r="P92" s="41">
        <f t="shared" ref="P92:T92" si="101">(O92*100)/(LARGE(O$2:O$97,1))</f>
        <v>57.080310193243868</v>
      </c>
      <c r="Q92" s="45">
        <v>8.7819425463105935E-2</v>
      </c>
      <c r="R92" s="41">
        <f t="shared" si="76"/>
        <v>52.380210593982063</v>
      </c>
      <c r="S92" s="46">
        <v>7.2091762883076851E-2</v>
      </c>
      <c r="T92" s="41">
        <f t="shared" si="101"/>
        <v>19.105908865601155</v>
      </c>
      <c r="U92" s="80">
        <v>0.15602876316676351</v>
      </c>
    </row>
    <row r="93" spans="1:21" x14ac:dyDescent="0.25">
      <c r="A93" s="51" t="s">
        <v>131</v>
      </c>
      <c r="B93" s="51" t="s">
        <v>92</v>
      </c>
      <c r="C93" s="69">
        <v>179497.56224253742</v>
      </c>
      <c r="D93" s="41">
        <f t="shared" si="70"/>
        <v>68.99776869822314</v>
      </c>
      <c r="E93" s="70">
        <v>0.96858585835136013</v>
      </c>
      <c r="F93" s="41">
        <f t="shared" si="71"/>
        <v>68.960767700680137</v>
      </c>
      <c r="G93" s="11">
        <v>1.3599433859663099</v>
      </c>
      <c r="H93" s="41">
        <f t="shared" si="72"/>
        <v>29.412989108791418</v>
      </c>
      <c r="I93" s="24">
        <v>0.53877251335848286</v>
      </c>
      <c r="J93" s="41">
        <f t="shared" si="73"/>
        <v>55.365292603335675</v>
      </c>
      <c r="K93" s="25">
        <v>9.0168453495325124E-2</v>
      </c>
      <c r="L93" s="41">
        <f t="shared" si="74"/>
        <v>35.585071019849295</v>
      </c>
      <c r="M93" s="25">
        <v>0.28978762095711064</v>
      </c>
      <c r="N93" s="41">
        <f t="shared" si="74"/>
        <v>37.149208683210261</v>
      </c>
      <c r="O93" s="77">
        <v>0.32019765992718674</v>
      </c>
      <c r="P93" s="41">
        <f t="shared" ref="P93:T93" si="102">(O93*100)/(LARGE(O$2:O$97,1))</f>
        <v>39.884115293997738</v>
      </c>
      <c r="Q93" s="45">
        <v>6.470971488036921E-2</v>
      </c>
      <c r="R93" s="41">
        <f t="shared" si="76"/>
        <v>71.086698627928712</v>
      </c>
      <c r="S93" s="46">
        <v>3.1763161541795377E-2</v>
      </c>
      <c r="T93" s="41">
        <f t="shared" si="102"/>
        <v>8.4179391019354313</v>
      </c>
      <c r="U93" s="80">
        <v>6.9284663844499092E-2</v>
      </c>
    </row>
    <row r="94" spans="1:21" x14ac:dyDescent="0.25">
      <c r="A94" s="51" t="s">
        <v>131</v>
      </c>
      <c r="B94" s="51" t="s">
        <v>93</v>
      </c>
      <c r="C94" s="69">
        <v>42979.316801511333</v>
      </c>
      <c r="D94" s="41">
        <f t="shared" si="70"/>
        <v>16.520987374031169</v>
      </c>
      <c r="E94" s="70">
        <v>0.8402234179629039</v>
      </c>
      <c r="F94" s="41">
        <f t="shared" si="71"/>
        <v>79.496028018206246</v>
      </c>
      <c r="G94" s="11">
        <v>0.40732902046908825</v>
      </c>
      <c r="H94" s="41">
        <f t="shared" si="72"/>
        <v>98.200712421460167</v>
      </c>
      <c r="I94" s="24">
        <v>0.35723747835665909</v>
      </c>
      <c r="J94" s="41">
        <f t="shared" si="73"/>
        <v>83.499911560079866</v>
      </c>
      <c r="K94" s="25">
        <v>0.15915443669670132</v>
      </c>
      <c r="L94" s="41">
        <f t="shared" si="74"/>
        <v>62.810458796100527</v>
      </c>
      <c r="M94" s="25">
        <v>0.33806607672517125</v>
      </c>
      <c r="N94" s="41">
        <f t="shared" si="74"/>
        <v>43.338246097255848</v>
      </c>
      <c r="O94" s="77">
        <v>0.44119054363636218</v>
      </c>
      <c r="P94" s="41">
        <f t="shared" ref="P94:T94" si="103">(O94*100)/(LARGE(O$2:O$97,1))</f>
        <v>54.95510027467305</v>
      </c>
      <c r="Q94" s="45">
        <v>0.10501003958195944</v>
      </c>
      <c r="R94" s="41">
        <f t="shared" si="76"/>
        <v>43.805335359479976</v>
      </c>
      <c r="S94" s="46">
        <v>0.16742583542327014</v>
      </c>
      <c r="T94" s="41">
        <f t="shared" si="103"/>
        <v>44.371542953280219</v>
      </c>
      <c r="U94" s="80">
        <v>0.22486114031018437</v>
      </c>
    </row>
    <row r="95" spans="1:21" x14ac:dyDescent="0.25">
      <c r="A95" s="51" t="s">
        <v>131</v>
      </c>
      <c r="B95" s="51" t="s">
        <v>94</v>
      </c>
      <c r="C95" s="69">
        <v>37130.555644810462</v>
      </c>
      <c r="D95" s="41">
        <f t="shared" si="70"/>
        <v>14.272759239790998</v>
      </c>
      <c r="E95" s="70">
        <v>0.76214448925343492</v>
      </c>
      <c r="F95" s="41">
        <f t="shared" si="71"/>
        <v>87.640106722231991</v>
      </c>
      <c r="G95" s="11">
        <v>0.29792633499672477</v>
      </c>
      <c r="H95" s="41">
        <f t="shared" si="72"/>
        <v>100</v>
      </c>
      <c r="I95" s="24">
        <v>0.30896883240969469</v>
      </c>
      <c r="J95" s="41">
        <f t="shared" si="73"/>
        <v>96.544682569059702</v>
      </c>
      <c r="K95" s="25">
        <v>0.13069489195758613</v>
      </c>
      <c r="L95" s="41">
        <f t="shared" si="74"/>
        <v>51.578870790806647</v>
      </c>
      <c r="M95" s="25">
        <v>0.39766199154814647</v>
      </c>
      <c r="N95" s="41">
        <f t="shared" si="74"/>
        <v>50.978120668548179</v>
      </c>
      <c r="O95" s="77">
        <v>0.51508593622191645</v>
      </c>
      <c r="P95" s="41">
        <f t="shared" ref="P95:T95" si="104">(O95*100)/(LARGE(O$2:O$97,1))</f>
        <v>64.159578403113102</v>
      </c>
      <c r="Q95" s="45">
        <v>0.23296516905340345</v>
      </c>
      <c r="R95" s="41">
        <f t="shared" si="76"/>
        <v>19.745440997428783</v>
      </c>
      <c r="S95" s="46">
        <v>0.12455154468713213</v>
      </c>
      <c r="T95" s="41">
        <f t="shared" si="104"/>
        <v>33.008909294140878</v>
      </c>
      <c r="U95" s="80">
        <v>0.18029540904384739</v>
      </c>
    </row>
    <row r="96" spans="1:21" x14ac:dyDescent="0.25">
      <c r="A96" s="51" t="s">
        <v>131</v>
      </c>
      <c r="B96" s="51" t="s">
        <v>95</v>
      </c>
      <c r="C96" s="69">
        <v>50091.455092043703</v>
      </c>
      <c r="D96" s="41">
        <f t="shared" si="70"/>
        <v>19.254849976894068</v>
      </c>
      <c r="E96" s="70">
        <v>0.80151882528272966</v>
      </c>
      <c r="F96" s="41">
        <f t="shared" si="71"/>
        <v>83.334816686770651</v>
      </c>
      <c r="G96" s="11">
        <v>0.47868903691443976</v>
      </c>
      <c r="H96" s="41">
        <f t="shared" si="72"/>
        <v>83.561554402486863</v>
      </c>
      <c r="I96" s="24">
        <v>0.43395525586925332</v>
      </c>
      <c r="J96" s="41">
        <f t="shared" si="73"/>
        <v>68.738187740061093</v>
      </c>
      <c r="K96" s="25">
        <v>0.13769277819890011</v>
      </c>
      <c r="L96" s="41">
        <f t="shared" si="74"/>
        <v>54.340593646560123</v>
      </c>
      <c r="M96" s="25">
        <v>0.29039809575522074</v>
      </c>
      <c r="N96" s="41">
        <f t="shared" si="74"/>
        <v>37.227468256879867</v>
      </c>
      <c r="O96" s="77">
        <v>0.41001423763588668</v>
      </c>
      <c r="P96" s="41">
        <f t="shared" ref="P96:T96" si="105">(O96*100)/(LARGE(O$2:O$97,1))</f>
        <v>51.071750898395045</v>
      </c>
      <c r="Q96" s="45">
        <v>5.2985708250001741E-2</v>
      </c>
      <c r="R96" s="41">
        <f t="shared" si="76"/>
        <v>86.815863219113396</v>
      </c>
      <c r="S96" s="46">
        <v>7.7509027144429726E-2</v>
      </c>
      <c r="T96" s="41">
        <f t="shared" si="105"/>
        <v>20.541603501701982</v>
      </c>
      <c r="U96" s="80">
        <v>0.1065005782171541</v>
      </c>
    </row>
    <row r="97" spans="1:21" x14ac:dyDescent="0.25">
      <c r="A97" s="51" t="s">
        <v>131</v>
      </c>
      <c r="B97" s="51" t="s">
        <v>96</v>
      </c>
      <c r="C97" s="69">
        <v>56995.693438493479</v>
      </c>
      <c r="D97" s="41">
        <f t="shared" si="70"/>
        <v>21.908797108622036</v>
      </c>
      <c r="E97" s="70">
        <v>0.87130782816125996</v>
      </c>
      <c r="F97" s="41">
        <f t="shared" si="71"/>
        <v>76.659961287034193</v>
      </c>
      <c r="G97" s="11">
        <v>0.47868185617437509</v>
      </c>
      <c r="H97" s="41">
        <f t="shared" si="72"/>
        <v>83.562807915219437</v>
      </c>
      <c r="I97" s="24">
        <v>0.474199760097541</v>
      </c>
      <c r="J97" s="41">
        <f t="shared" si="73"/>
        <v>62.904497974843373</v>
      </c>
      <c r="K97" s="25">
        <v>0.15180363929667709</v>
      </c>
      <c r="L97" s="41">
        <f t="shared" si="74"/>
        <v>59.909459195991516</v>
      </c>
      <c r="M97" s="25">
        <v>0.20284787103367502</v>
      </c>
      <c r="N97" s="41">
        <f t="shared" si="74"/>
        <v>26.004002058770517</v>
      </c>
      <c r="O97" s="77">
        <v>0.43966436734221831</v>
      </c>
      <c r="P97" s="41">
        <f t="shared" ref="P97:T97" si="106">(O97*100)/(LARGE(O$2:O$97,1))</f>
        <v>54.764998350478969</v>
      </c>
      <c r="Q97" s="45">
        <v>0.13190449649261088</v>
      </c>
      <c r="R97" s="41">
        <f t="shared" si="76"/>
        <v>34.87371638053056</v>
      </c>
      <c r="S97" s="46">
        <v>0.14077594341223343</v>
      </c>
      <c r="T97" s="41">
        <f t="shared" si="106"/>
        <v>37.308733171990973</v>
      </c>
      <c r="U97" s="80">
        <v>6.8427790837342739E-2</v>
      </c>
    </row>
    <row r="98" spans="1:21" x14ac:dyDescent="0.25">
      <c r="A98" s="51" t="s">
        <v>134</v>
      </c>
      <c r="B98" s="51" t="s">
        <v>134</v>
      </c>
    </row>
    <row r="99" spans="1:21" x14ac:dyDescent="0.25">
      <c r="A99" s="51" t="s">
        <v>135</v>
      </c>
      <c r="B99" s="51" t="s">
        <v>135</v>
      </c>
    </row>
    <row r="100" spans="1:21" x14ac:dyDescent="0.25">
      <c r="A100" s="51" t="s">
        <v>136</v>
      </c>
      <c r="B100" s="51" t="s">
        <v>136</v>
      </c>
    </row>
    <row r="101" spans="1:21" x14ac:dyDescent="0.25">
      <c r="A101" s="51" t="s">
        <v>137</v>
      </c>
      <c r="B101" s="51" t="s">
        <v>137</v>
      </c>
    </row>
    <row r="102" spans="1:21" x14ac:dyDescent="0.25">
      <c r="A102" s="51" t="s">
        <v>138</v>
      </c>
      <c r="B102" s="51" t="s">
        <v>138</v>
      </c>
    </row>
    <row r="103" spans="1:21" x14ac:dyDescent="0.25">
      <c r="A103" s="51" t="s">
        <v>139</v>
      </c>
      <c r="B103" s="51" t="s">
        <v>139</v>
      </c>
    </row>
    <row r="104" spans="1:21" x14ac:dyDescent="0.25">
      <c r="A104" s="51" t="s">
        <v>140</v>
      </c>
      <c r="B104" s="51" t="s">
        <v>140</v>
      </c>
    </row>
    <row r="105" spans="1:21" x14ac:dyDescent="0.25">
      <c r="A105" s="51" t="s">
        <v>141</v>
      </c>
      <c r="B105" s="51" t="s">
        <v>141</v>
      </c>
    </row>
    <row r="106" spans="1:21" x14ac:dyDescent="0.25">
      <c r="A106" s="51" t="s">
        <v>142</v>
      </c>
      <c r="B106" s="51" t="s">
        <v>142</v>
      </c>
    </row>
    <row r="107" spans="1:21" x14ac:dyDescent="0.25">
      <c r="A107" s="51" t="s">
        <v>143</v>
      </c>
      <c r="B107" s="51" t="s">
        <v>143</v>
      </c>
    </row>
    <row r="108" spans="1:21" x14ac:dyDescent="0.25">
      <c r="A108" s="51" t="s">
        <v>144</v>
      </c>
      <c r="B108" s="51" t="s">
        <v>144</v>
      </c>
    </row>
    <row r="109" spans="1:21" x14ac:dyDescent="0.25">
      <c r="A109" s="51" t="s">
        <v>145</v>
      </c>
      <c r="B109" s="51" t="s">
        <v>145</v>
      </c>
    </row>
    <row r="110" spans="1:21" x14ac:dyDescent="0.25">
      <c r="A110" s="51" t="s">
        <v>146</v>
      </c>
      <c r="B110" s="51" t="s">
        <v>146</v>
      </c>
    </row>
    <row r="111" spans="1:21" x14ac:dyDescent="0.25">
      <c r="A111" s="51" t="s">
        <v>147</v>
      </c>
      <c r="B111" s="51" t="s">
        <v>147</v>
      </c>
    </row>
    <row r="112" spans="1:21" x14ac:dyDescent="0.25">
      <c r="A112" s="51" t="s">
        <v>148</v>
      </c>
      <c r="B112" s="51" t="s">
        <v>148</v>
      </c>
    </row>
    <row r="113" spans="1:2" x14ac:dyDescent="0.25">
      <c r="A113" s="51" t="s">
        <v>149</v>
      </c>
      <c r="B113" s="51" t="s">
        <v>149</v>
      </c>
    </row>
    <row r="114" spans="1:2" x14ac:dyDescent="0.25">
      <c r="A114" s="51" t="s">
        <v>150</v>
      </c>
      <c r="B114" s="51" t="s">
        <v>150</v>
      </c>
    </row>
    <row r="115" spans="1:2" x14ac:dyDescent="0.25">
      <c r="A115" s="51" t="s">
        <v>151</v>
      </c>
      <c r="B115" s="51" t="s">
        <v>151</v>
      </c>
    </row>
    <row r="116" spans="1:2" x14ac:dyDescent="0.25">
      <c r="A116" s="51" t="s">
        <v>152</v>
      </c>
      <c r="B116" s="51" t="s">
        <v>152</v>
      </c>
    </row>
    <row r="117" spans="1:2" x14ac:dyDescent="0.25">
      <c r="A117" s="51" t="s">
        <v>153</v>
      </c>
      <c r="B117" s="51" t="s">
        <v>153</v>
      </c>
    </row>
    <row r="118" spans="1:2" x14ac:dyDescent="0.25">
      <c r="A118" s="51" t="s">
        <v>154</v>
      </c>
      <c r="B118" s="51" t="s">
        <v>154</v>
      </c>
    </row>
    <row r="119" spans="1:2" x14ac:dyDescent="0.25">
      <c r="A119" s="51" t="s">
        <v>155</v>
      </c>
      <c r="B119" s="51" t="s">
        <v>155</v>
      </c>
    </row>
    <row r="120" spans="1:2" x14ac:dyDescent="0.25">
      <c r="A120" s="51" t="s">
        <v>156</v>
      </c>
      <c r="B120" s="51" t="s">
        <v>156</v>
      </c>
    </row>
    <row r="121" spans="1:2" x14ac:dyDescent="0.25">
      <c r="A121" s="51" t="s">
        <v>157</v>
      </c>
      <c r="B121" s="51" t="s">
        <v>157</v>
      </c>
    </row>
    <row r="122" spans="1:2" x14ac:dyDescent="0.25">
      <c r="A122" s="51" t="s">
        <v>158</v>
      </c>
      <c r="B122" s="51" t="s">
        <v>158</v>
      </c>
    </row>
    <row r="123" spans="1:2" x14ac:dyDescent="0.25">
      <c r="A123" s="51" t="s">
        <v>159</v>
      </c>
      <c r="B123" s="51" t="s">
        <v>159</v>
      </c>
    </row>
    <row r="124" spans="1:2" x14ac:dyDescent="0.25">
      <c r="A124" s="51" t="s">
        <v>160</v>
      </c>
      <c r="B124" s="51" t="s">
        <v>160</v>
      </c>
    </row>
    <row r="125" spans="1:2" x14ac:dyDescent="0.25">
      <c r="A125" s="51" t="s">
        <v>161</v>
      </c>
      <c r="B125" s="51" t="s">
        <v>161</v>
      </c>
    </row>
    <row r="126" spans="1:2" x14ac:dyDescent="0.25">
      <c r="A126" s="51" t="s">
        <v>162</v>
      </c>
      <c r="B126" s="51" t="s">
        <v>162</v>
      </c>
    </row>
    <row r="127" spans="1:2" x14ac:dyDescent="0.25">
      <c r="A127" s="51" t="s">
        <v>163</v>
      </c>
      <c r="B127" s="51" t="s">
        <v>163</v>
      </c>
    </row>
    <row r="128" spans="1:2" x14ac:dyDescent="0.25">
      <c r="A128" s="51" t="s">
        <v>164</v>
      </c>
      <c r="B128" s="51" t="s">
        <v>164</v>
      </c>
    </row>
    <row r="129" spans="1:2" x14ac:dyDescent="0.25">
      <c r="A129" s="51" t="s">
        <v>165</v>
      </c>
      <c r="B129" s="51" t="s">
        <v>165</v>
      </c>
    </row>
    <row r="130" spans="1:2" x14ac:dyDescent="0.25">
      <c r="A130" s="51" t="s">
        <v>166</v>
      </c>
      <c r="B130" s="51" t="s">
        <v>166</v>
      </c>
    </row>
    <row r="131" spans="1:2" x14ac:dyDescent="0.25">
      <c r="A131" s="51" t="s">
        <v>167</v>
      </c>
      <c r="B131" s="51" t="s">
        <v>167</v>
      </c>
    </row>
    <row r="132" spans="1:2" x14ac:dyDescent="0.25">
      <c r="A132" s="51" t="s">
        <v>168</v>
      </c>
      <c r="B132" s="51" t="s">
        <v>168</v>
      </c>
    </row>
    <row r="133" spans="1:2" x14ac:dyDescent="0.25">
      <c r="A133" s="51" t="s">
        <v>169</v>
      </c>
      <c r="B133" s="51" t="s">
        <v>169</v>
      </c>
    </row>
    <row r="134" spans="1:2" x14ac:dyDescent="0.25">
      <c r="A134" s="51" t="s">
        <v>170</v>
      </c>
      <c r="B134" s="51" t="s">
        <v>170</v>
      </c>
    </row>
    <row r="135" spans="1:2" x14ac:dyDescent="0.25">
      <c r="A135" s="51" t="s">
        <v>171</v>
      </c>
      <c r="B135" s="51" t="s">
        <v>171</v>
      </c>
    </row>
    <row r="139" spans="1:2" ht="75" x14ac:dyDescent="0.25">
      <c r="A139" s="23" t="s">
        <v>201</v>
      </c>
      <c r="B139" s="12" t="s">
        <v>202</v>
      </c>
    </row>
    <row r="140" spans="1:2" x14ac:dyDescent="0.25">
      <c r="A140" s="65" t="s">
        <v>207</v>
      </c>
    </row>
    <row r="141" spans="1:2" x14ac:dyDescent="0.25">
      <c r="A141" s="81" t="s">
        <v>210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38"/>
  <sheetViews>
    <sheetView workbookViewId="0">
      <selection activeCell="AY4" sqref="AY4"/>
    </sheetView>
  </sheetViews>
  <sheetFormatPr defaultRowHeight="15" x14ac:dyDescent="0.25"/>
  <cols>
    <col min="1" max="2" width="22.5703125" bestFit="1" customWidth="1"/>
    <col min="3" max="3" width="12.28515625" customWidth="1"/>
    <col min="4" max="4" width="17" customWidth="1"/>
    <col min="5" max="5" width="25.28515625" style="16" customWidth="1"/>
    <col min="6" max="6" width="17" customWidth="1"/>
    <col min="7" max="7" width="16.7109375" style="86" customWidth="1"/>
    <col min="8" max="8" width="17" customWidth="1"/>
    <col min="9" max="9" width="23.140625" style="15" customWidth="1"/>
    <col min="10" max="10" width="17" customWidth="1"/>
    <col min="11" max="11" width="26.140625" customWidth="1"/>
    <col min="12" max="12" width="17" customWidth="1"/>
    <col min="13" max="13" width="22.7109375" bestFit="1" customWidth="1"/>
    <col min="14" max="14" width="17" customWidth="1"/>
    <col min="15" max="15" width="18.85546875" customWidth="1"/>
    <col min="16" max="16" width="17" customWidth="1"/>
    <col min="17" max="17" width="18.5703125" customWidth="1"/>
    <col min="18" max="18" width="17" customWidth="1"/>
    <col min="19" max="19" width="18.5703125" customWidth="1"/>
    <col min="20" max="20" width="17" customWidth="1"/>
    <col min="21" max="21" width="20.7109375" customWidth="1"/>
    <col min="22" max="22" width="17" customWidth="1"/>
    <col min="23" max="23" width="17.5703125" customWidth="1"/>
    <col min="24" max="24" width="17" customWidth="1"/>
    <col min="25" max="25" width="15.5703125" customWidth="1"/>
    <col min="26" max="26" width="17" customWidth="1"/>
    <col min="27" max="27" width="15.5703125" customWidth="1"/>
    <col min="28" max="28" width="17" customWidth="1"/>
    <col min="29" max="29" width="15.5703125" customWidth="1"/>
    <col min="30" max="30" width="17" customWidth="1"/>
    <col min="31" max="31" width="15.5703125" customWidth="1"/>
    <col min="32" max="32" width="17" customWidth="1"/>
    <col min="33" max="33" width="17.28515625" customWidth="1"/>
    <col min="34" max="34" width="17" customWidth="1"/>
    <col min="35" max="35" width="17.28515625" customWidth="1"/>
    <col min="36" max="36" width="17" customWidth="1"/>
    <col min="37" max="37" width="17.28515625" customWidth="1"/>
    <col min="38" max="38" width="17" customWidth="1"/>
    <col min="39" max="39" width="17.28515625" customWidth="1"/>
    <col min="40" max="40" width="17" customWidth="1"/>
    <col min="41" max="41" width="17.28515625" customWidth="1"/>
    <col min="42" max="42" width="17" customWidth="1"/>
    <col min="43" max="43" width="17.28515625" customWidth="1"/>
    <col min="44" max="44" width="17" customWidth="1"/>
    <col min="45" max="45" width="17.28515625" customWidth="1"/>
    <col min="46" max="46" width="17" customWidth="1"/>
    <col min="47" max="47" width="17.28515625" customWidth="1"/>
    <col min="48" max="48" width="17" customWidth="1"/>
  </cols>
  <sheetData>
    <row r="1" spans="1:48" ht="75" x14ac:dyDescent="0.25">
      <c r="A1" s="71" t="s">
        <v>129</v>
      </c>
      <c r="B1" s="72" t="s">
        <v>130</v>
      </c>
      <c r="C1" s="17" t="s">
        <v>215</v>
      </c>
      <c r="D1" s="18" t="s">
        <v>237</v>
      </c>
      <c r="E1" s="83" t="s">
        <v>213</v>
      </c>
      <c r="F1" s="18" t="s">
        <v>237</v>
      </c>
      <c r="G1" s="87" t="s">
        <v>214</v>
      </c>
      <c r="H1" s="18" t="s">
        <v>237</v>
      </c>
      <c r="I1" s="17" t="s">
        <v>216</v>
      </c>
      <c r="J1" s="18" t="s">
        <v>239</v>
      </c>
      <c r="K1" s="17" t="s">
        <v>217</v>
      </c>
      <c r="L1" s="18" t="s">
        <v>238</v>
      </c>
      <c r="M1" s="17" t="s">
        <v>218</v>
      </c>
      <c r="N1" s="18" t="s">
        <v>238</v>
      </c>
      <c r="O1" s="17" t="s">
        <v>219</v>
      </c>
      <c r="P1" s="18" t="s">
        <v>237</v>
      </c>
      <c r="Q1" s="17" t="s">
        <v>220</v>
      </c>
      <c r="R1" s="18" t="s">
        <v>237</v>
      </c>
      <c r="S1" s="17" t="s">
        <v>221</v>
      </c>
      <c r="T1" s="18" t="s">
        <v>237</v>
      </c>
      <c r="U1" s="17" t="s">
        <v>222</v>
      </c>
      <c r="V1" s="18" t="s">
        <v>238</v>
      </c>
      <c r="W1" s="90" t="s">
        <v>224</v>
      </c>
      <c r="X1" s="18" t="s">
        <v>237</v>
      </c>
      <c r="Y1" s="93" t="s">
        <v>225</v>
      </c>
      <c r="Z1" s="18" t="s">
        <v>237</v>
      </c>
      <c r="AA1" s="92" t="s">
        <v>226</v>
      </c>
      <c r="AB1" s="18" t="s">
        <v>237</v>
      </c>
      <c r="AC1" s="92" t="s">
        <v>227</v>
      </c>
      <c r="AD1" s="18" t="s">
        <v>237</v>
      </c>
      <c r="AE1" s="92" t="s">
        <v>228</v>
      </c>
      <c r="AF1" s="18" t="s">
        <v>237</v>
      </c>
      <c r="AG1" s="17" t="s">
        <v>229</v>
      </c>
      <c r="AH1" s="18" t="s">
        <v>237</v>
      </c>
      <c r="AI1" s="94" t="s">
        <v>230</v>
      </c>
      <c r="AJ1" s="18" t="s">
        <v>237</v>
      </c>
      <c r="AK1" s="94" t="s">
        <v>231</v>
      </c>
      <c r="AL1" s="18" t="s">
        <v>237</v>
      </c>
      <c r="AM1" s="94" t="s">
        <v>232</v>
      </c>
      <c r="AN1" s="18" t="s">
        <v>237</v>
      </c>
      <c r="AO1" s="94" t="s">
        <v>233</v>
      </c>
      <c r="AP1" s="18" t="s">
        <v>237</v>
      </c>
      <c r="AQ1" s="94" t="s">
        <v>234</v>
      </c>
      <c r="AR1" s="18" t="s">
        <v>237</v>
      </c>
      <c r="AS1" s="94" t="s">
        <v>235</v>
      </c>
      <c r="AT1" s="18" t="s">
        <v>237</v>
      </c>
      <c r="AU1" s="94" t="s">
        <v>236</v>
      </c>
      <c r="AV1" s="18" t="s">
        <v>237</v>
      </c>
    </row>
    <row r="2" spans="1:48" x14ac:dyDescent="0.25">
      <c r="A2" s="51" t="s">
        <v>131</v>
      </c>
      <c r="B2" s="51" t="s">
        <v>1</v>
      </c>
      <c r="C2" s="69">
        <v>164453.2882551247</v>
      </c>
      <c r="D2" s="41">
        <f>(C2*100)/(LARGE(C$2:C$97,1))</f>
        <v>27.588210887639207</v>
      </c>
      <c r="E2" s="84">
        <v>1.9004180885432427</v>
      </c>
      <c r="F2" s="41">
        <f>(E2*100)/(LARGE(E$2:E$97,1))</f>
        <v>30.164552866381111</v>
      </c>
      <c r="G2" s="85">
        <v>0.48209820603787223</v>
      </c>
      <c r="H2" s="41">
        <f>(G2)/(LARGE(G$2:G$97,1))</f>
        <v>0.59889034100809913</v>
      </c>
      <c r="I2" s="88">
        <v>0.32308519810420699</v>
      </c>
      <c r="J2" s="41">
        <f>(I2)/(LARGE(I$2:I$97,1))</f>
        <v>0.51789512751299394</v>
      </c>
      <c r="K2" s="46">
        <v>0.32440305003229286</v>
      </c>
      <c r="L2" s="41">
        <f>(100*(SMALL(K$2:K$97,1))/K2)</f>
        <v>39.176273317368619</v>
      </c>
      <c r="M2" s="46">
        <v>0.35032532300839792</v>
      </c>
      <c r="N2" s="41">
        <f>(100*(SMALL(M$2:M$97,1))/M2)</f>
        <v>44.106856716766707</v>
      </c>
      <c r="O2" s="70">
        <v>0.49704572264108254</v>
      </c>
      <c r="P2" s="41">
        <f>(O2)/(LARGE(O$2:O$97,1))</f>
        <v>0.75108744530989746</v>
      </c>
      <c r="Q2" s="45">
        <v>0.35702054735684635</v>
      </c>
      <c r="R2" s="41">
        <f>(Q2)/(LARGE(Q$2:Q$97,1))</f>
        <v>0.75066668385942981</v>
      </c>
      <c r="S2" s="45">
        <v>2.3464550164516974E-2</v>
      </c>
      <c r="T2" s="41">
        <f>(S2*100)/(LARGE(S$2:S$97,1))</f>
        <v>21.195290090258656</v>
      </c>
      <c r="U2" s="70">
        <v>0.12246917983755407</v>
      </c>
      <c r="V2" s="41">
        <f>(100*(SMALL(U$2:U$97,1))/U2)</f>
        <v>42.270067134025538</v>
      </c>
      <c r="W2" s="62">
        <v>0.29986650254234798</v>
      </c>
      <c r="X2" s="41">
        <f>(W2*100)/(LARGE(W$2:W$97,1))</f>
        <v>62.088510606898012</v>
      </c>
      <c r="Y2" s="91">
        <v>55.641364030920343</v>
      </c>
      <c r="Z2" s="41">
        <f>(Y2*100)/(LARGE(Y$2:Y$97,1))</f>
        <v>61.070292102496829</v>
      </c>
      <c r="AA2" s="91">
        <v>21.334856021947047</v>
      </c>
      <c r="AB2" s="41">
        <f>(AA2*100)/(LARGE(AA$2:AA$97,1))</f>
        <v>46.008183557688625</v>
      </c>
      <c r="AC2" s="91">
        <v>9.9890594288036123</v>
      </c>
      <c r="AD2" s="41">
        <f>(AC2*100)/(LARGE(AC$2:AC$97,1))</f>
        <v>58.561317977813985</v>
      </c>
      <c r="AE2" s="91">
        <v>26.09766006699753</v>
      </c>
      <c r="AF2" s="41">
        <f>(AE2*100)/(LARGE(AE$2:AE$97,1))</f>
        <v>46.916679074026504</v>
      </c>
      <c r="AG2" s="25">
        <v>0.25105800271505113</v>
      </c>
      <c r="AH2" s="41">
        <f>(AG2*100)/(LARGE(AG$2:AG$97,1))</f>
        <v>39.96151034198261</v>
      </c>
      <c r="AI2" s="25">
        <v>0.4376401192570506</v>
      </c>
      <c r="AJ2" s="41">
        <f>(AI2*100)/(LARGE(AI$2:AI$97,1))</f>
        <v>69.582552759921839</v>
      </c>
      <c r="AK2" s="25">
        <v>0.74247168601345914</v>
      </c>
      <c r="AL2" s="41">
        <f>(AK2*100)/(LARGE(AK$2:AK$97,1))</f>
        <v>90.443735990290619</v>
      </c>
      <c r="AM2" s="25">
        <v>0.5623598807429494</v>
      </c>
      <c r="AN2" s="41">
        <f>(AM2*100)/(LARGE(AM$2:AM$97,1))</f>
        <v>70.356033911286204</v>
      </c>
      <c r="AO2" s="25">
        <v>0.2575283139865408</v>
      </c>
      <c r="AP2" s="41">
        <f>(AO2*100)/(LARGE(AO$2:AO$97,1))</f>
        <v>33.870358756171164</v>
      </c>
      <c r="AQ2" s="25">
        <v>0.11766586047421024</v>
      </c>
      <c r="AR2" s="41">
        <f>(AQ2*100)/(LARGE(AQ$2:AQ$97,1))</f>
        <v>25.699110496977138</v>
      </c>
      <c r="AS2" s="25">
        <v>2.4351318119579392E-2</v>
      </c>
      <c r="AT2" s="41">
        <f>(AS2*100)/(LARGE(AS$2:AS$97,1))</f>
        <v>8.5336107626468021</v>
      </c>
      <c r="AU2" s="25">
        <v>2.1160014456111211E-3</v>
      </c>
      <c r="AV2" s="41">
        <f>(AT2*100)/(LARGE(AT$2:AT$97,1))</f>
        <v>8.5336107626468021</v>
      </c>
    </row>
    <row r="3" spans="1:48" x14ac:dyDescent="0.25">
      <c r="A3" s="51" t="s">
        <v>131</v>
      </c>
      <c r="B3" s="51" t="s">
        <v>2</v>
      </c>
      <c r="C3" s="69">
        <v>120213.57414875949</v>
      </c>
      <c r="D3" s="41">
        <f t="shared" ref="D3:H66" si="0">(C3*100)/(LARGE(C$2:C$97,1))</f>
        <v>20.16668362403195</v>
      </c>
      <c r="E3" s="84">
        <v>1.1598083936510595</v>
      </c>
      <c r="F3" s="41">
        <f t="shared" si="0"/>
        <v>18.409160497928966</v>
      </c>
      <c r="G3" s="85">
        <v>0.39856828342345041</v>
      </c>
      <c r="H3" s="41">
        <f>(G3)/(LARGE(G$2:G$97,1))</f>
        <v>0.4951246285196329</v>
      </c>
      <c r="I3" s="88">
        <v>0.331463751690044</v>
      </c>
      <c r="J3" s="41">
        <f t="shared" ref="J3:J66" si="1">(I3)/(LARGE(I$2:I$97,1))</f>
        <v>0.53132567804013997</v>
      </c>
      <c r="K3" s="46">
        <v>0.485036812409258</v>
      </c>
      <c r="L3" s="41">
        <f t="shared" ref="L3:N66" si="2">(100*(SMALL(K$2:K$97,1))/K3)</f>
        <v>26.20193401388627</v>
      </c>
      <c r="M3" s="46">
        <v>0.1834994359006982</v>
      </c>
      <c r="N3" s="41">
        <f t="shared" si="2"/>
        <v>84.205974532522418</v>
      </c>
      <c r="O3" s="70">
        <v>0.49201132444959239</v>
      </c>
      <c r="P3" s="41">
        <f t="shared" ref="P3:P66" si="3">(O3)/(LARGE(O$2:O$97,1))</f>
        <v>0.74347994945171547</v>
      </c>
      <c r="Q3" s="45">
        <v>0.25754529481327409</v>
      </c>
      <c r="R3" s="41">
        <f t="shared" ref="R3:R66" si="4">(Q3)/(LARGE(Q$2:Q$97,1))</f>
        <v>0.54151133270165352</v>
      </c>
      <c r="S3" s="45">
        <v>7.3801433659381049E-2</v>
      </c>
      <c r="T3" s="41">
        <f t="shared" ref="T3:T66" si="5">(S3*100)/(LARGE(S$2:S$97,1))</f>
        <v>66.664086228808443</v>
      </c>
      <c r="U3" s="70">
        <v>0.17664194707775263</v>
      </c>
      <c r="V3" s="41">
        <f t="shared" ref="V3" si="6">(100*(SMALL(U$2:U$97,1))/U3)</f>
        <v>29.306631517732246</v>
      </c>
      <c r="W3" s="62">
        <v>0.14438001970851325</v>
      </c>
      <c r="X3" s="41">
        <f t="shared" ref="X3:X66" si="7">(W3*100)/(LARGE(W$2:W$97,1))</f>
        <v>29.894437388284803</v>
      </c>
      <c r="Y3" s="91">
        <v>69.88464431211095</v>
      </c>
      <c r="Z3" s="41">
        <f t="shared" ref="Z3:Z66" si="8">(Y3*100)/(LARGE(Y$2:Y$97,1))</f>
        <v>76.703289287588589</v>
      </c>
      <c r="AA3" s="91">
        <v>22.193431941413767</v>
      </c>
      <c r="AB3" s="41">
        <f t="shared" ref="AB3:AB66" si="9">(AA3*100)/(LARGE(AA$2:AA$97,1))</f>
        <v>47.859685084598446</v>
      </c>
      <c r="AC3" s="91">
        <v>10.933604700628605</v>
      </c>
      <c r="AD3" s="41">
        <f t="shared" ref="AD3:AD66" si="10">(AC3*100)/(LARGE(AC$2:AC$97,1))</f>
        <v>64.098757854113643</v>
      </c>
      <c r="AE3" s="91">
        <v>31.785773411561014</v>
      </c>
      <c r="AF3" s="41">
        <f t="shared" ref="AF3:AL66" si="11">(AE3*100)/(LARGE(AE$2:AE$97,1))</f>
        <v>57.142399986877471</v>
      </c>
      <c r="AG3" s="25">
        <v>0.171461481595575</v>
      </c>
      <c r="AH3" s="41">
        <f t="shared" si="11"/>
        <v>27.291939296633533</v>
      </c>
      <c r="AI3" s="25">
        <v>0.32227328802226257</v>
      </c>
      <c r="AJ3" s="41">
        <f t="shared" si="11"/>
        <v>51.239813445328458</v>
      </c>
      <c r="AK3" s="25">
        <v>0.62365984895376103</v>
      </c>
      <c r="AL3" s="41">
        <f t="shared" si="11"/>
        <v>75.970744459467483</v>
      </c>
      <c r="AM3" s="25">
        <v>0.67772671197773748</v>
      </c>
      <c r="AN3" s="41">
        <f t="shared" ref="AN3:AN66" si="12">(AM3*100)/(LARGE(AM$2:AM$97,1))</f>
        <v>84.78941183979191</v>
      </c>
      <c r="AO3" s="25">
        <v>0.37634015104623902</v>
      </c>
      <c r="AP3" s="41">
        <f t="shared" ref="AP3:AP66" si="13">(AO3*100)/(LARGE(AO$2:AO$97,1))</f>
        <v>49.496599938731187</v>
      </c>
      <c r="AQ3" s="25">
        <v>0.19220539236127826</v>
      </c>
      <c r="AR3" s="41">
        <f t="shared" ref="AR3:AR66" si="14">(AQ3*100)/(LARGE(AQ$2:AQ$97,1))</f>
        <v>41.979105889341348</v>
      </c>
      <c r="AS3" s="25">
        <v>6.5453642159182271E-2</v>
      </c>
      <c r="AT3" s="41">
        <f t="shared" ref="AT3:AT66" si="15">(AS3*100)/(LARGE(AS$2:AS$97,1))</f>
        <v>22.937399217618939</v>
      </c>
      <c r="AU3" s="25">
        <v>1.6774962371284105E-2</v>
      </c>
      <c r="AV3" s="41">
        <f t="shared" ref="AV3:AV66" si="16">(AT3*100)/(LARGE(AT$2:AT$97,1))</f>
        <v>22.937399217618939</v>
      </c>
    </row>
    <row r="4" spans="1:48" x14ac:dyDescent="0.25">
      <c r="A4" s="51" t="s">
        <v>131</v>
      </c>
      <c r="B4" s="51" t="s">
        <v>3</v>
      </c>
      <c r="C4" s="69">
        <v>81533.586564176134</v>
      </c>
      <c r="D4" s="41">
        <f t="shared" si="0"/>
        <v>13.677840099302379</v>
      </c>
      <c r="E4" s="84">
        <v>3.9680329052150065</v>
      </c>
      <c r="F4" s="41">
        <f t="shared" si="0"/>
        <v>62.982950470992805</v>
      </c>
      <c r="G4" s="85">
        <v>0.57405890678003568</v>
      </c>
      <c r="H4" s="41">
        <f t="shared" ref="H4:H27" si="17">(G4)/(LARGE(G$2:G$97,1))</f>
        <v>0.7131292548581365</v>
      </c>
      <c r="I4" s="88">
        <v>0.44707645883257674</v>
      </c>
      <c r="J4" s="41">
        <f t="shared" si="1"/>
        <v>0.71664910993686348</v>
      </c>
      <c r="K4" s="46">
        <v>0.30716578886583473</v>
      </c>
      <c r="L4" s="41">
        <f t="shared" si="2"/>
        <v>41.374733169272844</v>
      </c>
      <c r="M4" s="46">
        <v>0.2457577523015885</v>
      </c>
      <c r="N4" s="41">
        <f t="shared" si="2"/>
        <v>62.873901968408212</v>
      </c>
      <c r="O4" s="70">
        <v>0.44335287454374794</v>
      </c>
      <c r="P4" s="41">
        <f t="shared" si="3"/>
        <v>0.66995200389707521</v>
      </c>
      <c r="Q4" s="45">
        <v>0.46374815442613582</v>
      </c>
      <c r="R4" s="41">
        <f t="shared" si="4"/>
        <v>0.97507073978307379</v>
      </c>
      <c r="S4" s="45">
        <v>4.1131166494291688E-2</v>
      </c>
      <c r="T4" s="41">
        <f t="shared" si="5"/>
        <v>37.153365373931322</v>
      </c>
      <c r="U4" s="70">
        <v>5.1767804535824566E-2</v>
      </c>
      <c r="V4" s="41">
        <f t="shared" ref="V4" si="18">(100*(SMALL(U$2:U$97,1))/U4)</f>
        <v>100</v>
      </c>
      <c r="W4" s="62">
        <v>0.19449674430202804</v>
      </c>
      <c r="X4" s="41">
        <f t="shared" si="7"/>
        <v>40.271297624842873</v>
      </c>
      <c r="Y4" s="91">
        <v>61.166560685430539</v>
      </c>
      <c r="Z4" s="41">
        <f t="shared" si="8"/>
        <v>67.134582212767427</v>
      </c>
      <c r="AA4" s="91">
        <v>33.370500388283382</v>
      </c>
      <c r="AB4" s="41">
        <f t="shared" si="9"/>
        <v>71.962806109246301</v>
      </c>
      <c r="AC4" s="91">
        <v>11.67358567846926</v>
      </c>
      <c r="AD4" s="41">
        <f t="shared" si="10"/>
        <v>68.436930196537119</v>
      </c>
      <c r="AE4" s="91">
        <v>0</v>
      </c>
      <c r="AF4" s="41">
        <f t="shared" si="11"/>
        <v>0</v>
      </c>
      <c r="AG4" s="25">
        <v>0.43003451165737516</v>
      </c>
      <c r="AH4" s="41">
        <f t="shared" si="11"/>
        <v>68.449634742415611</v>
      </c>
      <c r="AI4" s="25">
        <v>0.43003451165737516</v>
      </c>
      <c r="AJ4" s="41">
        <f t="shared" si="11"/>
        <v>68.373299840024785</v>
      </c>
      <c r="AK4" s="25">
        <v>0.51341076391911156</v>
      </c>
      <c r="AL4" s="41">
        <f t="shared" si="11"/>
        <v>62.540819348674532</v>
      </c>
      <c r="AM4" s="25">
        <v>0.56996548834262484</v>
      </c>
      <c r="AN4" s="41">
        <f t="shared" si="12"/>
        <v>71.307560512884763</v>
      </c>
      <c r="AO4" s="25">
        <v>0.48658923608088839</v>
      </c>
      <c r="AP4" s="41">
        <f t="shared" si="13"/>
        <v>63.996660164568539</v>
      </c>
      <c r="AQ4" s="25">
        <v>0.37138912292655318</v>
      </c>
      <c r="AR4" s="41">
        <f t="shared" si="14"/>
        <v>81.114182728955882</v>
      </c>
      <c r="AS4" s="25">
        <v>6.1368697619025289E-2</v>
      </c>
      <c r="AT4" s="41">
        <f t="shared" si="15"/>
        <v>21.50588218344777</v>
      </c>
      <c r="AU4" s="25">
        <v>9.9495174232593821E-3</v>
      </c>
      <c r="AV4" s="41">
        <f t="shared" si="16"/>
        <v>21.50588218344777</v>
      </c>
    </row>
    <row r="5" spans="1:48" x14ac:dyDescent="0.25">
      <c r="A5" s="51" t="s">
        <v>131</v>
      </c>
      <c r="B5" s="51" t="s">
        <v>4</v>
      </c>
      <c r="C5" s="69">
        <v>140543.2241633872</v>
      </c>
      <c r="D5" s="41">
        <f t="shared" si="0"/>
        <v>23.577127269314119</v>
      </c>
      <c r="E5" s="84">
        <v>2.8277253978556076</v>
      </c>
      <c r="F5" s="41">
        <f t="shared" si="0"/>
        <v>44.883319501872421</v>
      </c>
      <c r="G5" s="85">
        <v>0.53803629964344046</v>
      </c>
      <c r="H5" s="41">
        <f t="shared" si="17"/>
        <v>0.66837988387553304</v>
      </c>
      <c r="I5" s="88">
        <v>0.35419884484314784</v>
      </c>
      <c r="J5" s="41">
        <f t="shared" si="1"/>
        <v>0.56776929735986137</v>
      </c>
      <c r="K5" s="46">
        <v>0.27390360872723368</v>
      </c>
      <c r="L5" s="41">
        <f t="shared" si="2"/>
        <v>46.399178937832993</v>
      </c>
      <c r="M5" s="46">
        <v>0.36954485802493137</v>
      </c>
      <c r="N5" s="41">
        <f t="shared" si="2"/>
        <v>41.812917946605467</v>
      </c>
      <c r="O5" s="70">
        <v>0.46580330899916655</v>
      </c>
      <c r="P5" s="41">
        <f t="shared" si="3"/>
        <v>0.70387693010229258</v>
      </c>
      <c r="Q5" s="45">
        <v>0.32454848786321649</v>
      </c>
      <c r="R5" s="41">
        <f t="shared" si="4"/>
        <v>0.68239136077611873</v>
      </c>
      <c r="S5" s="45">
        <v>3.5553369725300182E-2</v>
      </c>
      <c r="T5" s="41">
        <f t="shared" si="5"/>
        <v>32.114998145308341</v>
      </c>
      <c r="U5" s="70">
        <v>0.17409483341231669</v>
      </c>
      <c r="V5" s="41">
        <f t="shared" ref="V5" si="19">(100*(SMALL(U$2:U$97,1))/U5)</f>
        <v>29.735405423100943</v>
      </c>
      <c r="W5" s="62">
        <v>0.32957774554571284</v>
      </c>
      <c r="X5" s="41">
        <f t="shared" si="7"/>
        <v>68.240337538944303</v>
      </c>
      <c r="Y5" s="91">
        <v>56.02389467108663</v>
      </c>
      <c r="Z5" s="41">
        <f t="shared" si="8"/>
        <v>61.490146258482802</v>
      </c>
      <c r="AA5" s="91">
        <v>21.541384550482547</v>
      </c>
      <c r="AB5" s="41">
        <f t="shared" si="9"/>
        <v>46.453558133499492</v>
      </c>
      <c r="AC5" s="91">
        <v>11.281221862951947</v>
      </c>
      <c r="AD5" s="41">
        <f t="shared" si="10"/>
        <v>66.13667937439844</v>
      </c>
      <c r="AE5" s="91">
        <v>0</v>
      </c>
      <c r="AF5" s="41">
        <f t="shared" si="11"/>
        <v>0</v>
      </c>
      <c r="AG5" s="25">
        <v>0.31255814318280334</v>
      </c>
      <c r="AH5" s="41">
        <f t="shared" si="11"/>
        <v>49.750636650475009</v>
      </c>
      <c r="AI5" s="25">
        <v>0.42533361494453165</v>
      </c>
      <c r="AJ5" s="41">
        <f t="shared" si="11"/>
        <v>67.625881175356497</v>
      </c>
      <c r="AK5" s="25">
        <v>0.72520298320481658</v>
      </c>
      <c r="AL5" s="41">
        <f t="shared" si="11"/>
        <v>88.340159480719379</v>
      </c>
      <c r="AM5" s="25">
        <v>0.57466638505546841</v>
      </c>
      <c r="AN5" s="41">
        <f t="shared" si="12"/>
        <v>71.895682923226929</v>
      </c>
      <c r="AO5" s="25">
        <v>0.27479701679518342</v>
      </c>
      <c r="AP5" s="41">
        <f t="shared" si="13"/>
        <v>36.141554300956948</v>
      </c>
      <c r="AQ5" s="25">
        <v>0.1396642854461605</v>
      </c>
      <c r="AR5" s="41">
        <f t="shared" si="14"/>
        <v>30.503732260972324</v>
      </c>
      <c r="AS5" s="25">
        <v>2.1675474754708414E-2</v>
      </c>
      <c r="AT5" s="41">
        <f t="shared" si="15"/>
        <v>7.5958953738744732</v>
      </c>
      <c r="AU5" s="25">
        <v>2.2735577438997806E-3</v>
      </c>
      <c r="AV5" s="41">
        <f t="shared" si="16"/>
        <v>7.5958953738744732</v>
      </c>
    </row>
    <row r="6" spans="1:48" x14ac:dyDescent="0.25">
      <c r="A6" s="51" t="s">
        <v>131</v>
      </c>
      <c r="B6" s="51" t="s">
        <v>5</v>
      </c>
      <c r="C6" s="69">
        <v>199571.12325511518</v>
      </c>
      <c r="D6" s="41">
        <f t="shared" si="0"/>
        <v>33.479477934814611</v>
      </c>
      <c r="E6" s="84">
        <v>3.4476134829093086</v>
      </c>
      <c r="F6" s="41">
        <f t="shared" si="0"/>
        <v>54.722547525204632</v>
      </c>
      <c r="G6" s="85">
        <v>0.56854186172390231</v>
      </c>
      <c r="H6" s="41">
        <f t="shared" si="17"/>
        <v>0.70627566164073041</v>
      </c>
      <c r="I6" s="88">
        <v>0.34726193021776519</v>
      </c>
      <c r="J6" s="41">
        <f t="shared" si="1"/>
        <v>0.55664964747945878</v>
      </c>
      <c r="K6" s="46">
        <v>0.25333667778775049</v>
      </c>
      <c r="L6" s="41">
        <f t="shared" si="2"/>
        <v>50.1660583222017</v>
      </c>
      <c r="M6" s="46">
        <v>0.39619941525992863</v>
      </c>
      <c r="N6" s="41">
        <f t="shared" si="2"/>
        <v>38.999928397292621</v>
      </c>
      <c r="O6" s="70">
        <v>0.39716349751002172</v>
      </c>
      <c r="P6" s="41">
        <f t="shared" si="3"/>
        <v>0.60015508257487238</v>
      </c>
      <c r="Q6" s="45">
        <v>0.40478229394653609</v>
      </c>
      <c r="R6" s="41">
        <f t="shared" si="4"/>
        <v>0.85108990093545189</v>
      </c>
      <c r="S6" s="45">
        <v>5.2374640705603298E-2</v>
      </c>
      <c r="T6" s="41">
        <f t="shared" si="5"/>
        <v>47.309481551750132</v>
      </c>
      <c r="U6" s="70">
        <v>0.14567956783783903</v>
      </c>
      <c r="V6" s="41">
        <f t="shared" ref="V6" si="20">(100*(SMALL(U$2:U$97,1))/U6)</f>
        <v>35.53539134152917</v>
      </c>
      <c r="W6" s="62">
        <v>0.37042053037248773</v>
      </c>
      <c r="X6" s="41">
        <f t="shared" si="7"/>
        <v>76.696992942041021</v>
      </c>
      <c r="Y6" s="91">
        <v>52.496184301869008</v>
      </c>
      <c r="Z6" s="41">
        <f t="shared" si="8"/>
        <v>57.618237176933214</v>
      </c>
      <c r="AA6" s="91">
        <v>22.324223169653621</v>
      </c>
      <c r="AB6" s="41">
        <f t="shared" si="9"/>
        <v>48.141733711052943</v>
      </c>
      <c r="AC6" s="91">
        <v>12.593453961801913</v>
      </c>
      <c r="AD6" s="41">
        <f t="shared" si="10"/>
        <v>73.829700098638028</v>
      </c>
      <c r="AE6" s="91">
        <v>0</v>
      </c>
      <c r="AF6" s="41">
        <f t="shared" si="11"/>
        <v>0</v>
      </c>
      <c r="AG6" s="25">
        <v>0.42748047312011872</v>
      </c>
      <c r="AH6" s="41">
        <f t="shared" si="11"/>
        <v>68.043102242687908</v>
      </c>
      <c r="AI6" s="25">
        <v>0.56241973992015548</v>
      </c>
      <c r="AJ6" s="41">
        <f t="shared" si="11"/>
        <v>89.421877712335103</v>
      </c>
      <c r="AK6" s="25">
        <v>0.69161394898263429</v>
      </c>
      <c r="AL6" s="41">
        <f t="shared" si="11"/>
        <v>84.24853174516042</v>
      </c>
      <c r="AM6" s="25">
        <v>0.43758026007984446</v>
      </c>
      <c r="AN6" s="41">
        <f t="shared" si="12"/>
        <v>54.745035468060394</v>
      </c>
      <c r="AO6" s="25">
        <v>0.30838605101736577</v>
      </c>
      <c r="AP6" s="41">
        <f t="shared" si="13"/>
        <v>40.55921471960157</v>
      </c>
      <c r="AQ6" s="25">
        <v>0.18015701560713579</v>
      </c>
      <c r="AR6" s="41">
        <f t="shared" si="14"/>
        <v>39.347649626105309</v>
      </c>
      <c r="AS6" s="25">
        <v>4.0278801195709424E-2</v>
      </c>
      <c r="AT6" s="41">
        <f t="shared" si="15"/>
        <v>14.115195313137889</v>
      </c>
      <c r="AU6" s="25">
        <v>1.4841159007920832E-2</v>
      </c>
      <c r="AV6" s="41">
        <f t="shared" si="16"/>
        <v>14.115195313137887</v>
      </c>
    </row>
    <row r="7" spans="1:48" x14ac:dyDescent="0.25">
      <c r="A7" s="51" t="s">
        <v>131</v>
      </c>
      <c r="B7" s="51" t="s">
        <v>6</v>
      </c>
      <c r="C7" s="69">
        <v>266731.26825172582</v>
      </c>
      <c r="D7" s="41">
        <f t="shared" si="0"/>
        <v>44.746070795740167</v>
      </c>
      <c r="E7" s="84">
        <v>0.17883086809848281</v>
      </c>
      <c r="F7" s="41">
        <f t="shared" si="0"/>
        <v>2.8385086457646431</v>
      </c>
      <c r="G7" s="85">
        <v>0.73545393142463411</v>
      </c>
      <c r="H7" s="41">
        <f t="shared" si="17"/>
        <v>0.91362351128941</v>
      </c>
      <c r="I7" s="88">
        <v>0.62384289973089346</v>
      </c>
      <c r="J7" s="41">
        <f t="shared" si="1"/>
        <v>1</v>
      </c>
      <c r="K7" s="46">
        <v>0.19965715678724258</v>
      </c>
      <c r="L7" s="41">
        <f t="shared" si="2"/>
        <v>63.653628838338577</v>
      </c>
      <c r="M7" s="46">
        <v>0.17555635743943468</v>
      </c>
      <c r="N7" s="41">
        <f t="shared" si="2"/>
        <v>88.015888752517171</v>
      </c>
      <c r="O7" s="70">
        <v>0.46148611225615294</v>
      </c>
      <c r="P7" s="41">
        <f t="shared" si="3"/>
        <v>0.69735319973925758</v>
      </c>
      <c r="Q7" s="45">
        <v>0.33522433896874476</v>
      </c>
      <c r="R7" s="41">
        <f t="shared" si="4"/>
        <v>0.70483826419972995</v>
      </c>
      <c r="S7" s="45">
        <v>1.6263170415712742E-2</v>
      </c>
      <c r="T7" s="41">
        <f t="shared" si="5"/>
        <v>14.690356828983763</v>
      </c>
      <c r="U7" s="70">
        <v>0.18702637835938962</v>
      </c>
      <c r="V7" s="41">
        <f t="shared" ref="V7" si="21">(100*(SMALL(U$2:U$97,1))/U7)</f>
        <v>27.679413454901869</v>
      </c>
      <c r="W7" s="62">
        <v>0.14264990989742593</v>
      </c>
      <c r="X7" s="41">
        <f t="shared" si="7"/>
        <v>29.536211509615267</v>
      </c>
      <c r="Y7" s="91">
        <v>78.153819935260046</v>
      </c>
      <c r="Z7" s="41">
        <f t="shared" si="8"/>
        <v>85.779288403496821</v>
      </c>
      <c r="AA7" s="91">
        <v>30.842489429303694</v>
      </c>
      <c r="AB7" s="41">
        <f t="shared" si="9"/>
        <v>66.511201837019698</v>
      </c>
      <c r="AC7" s="91">
        <v>10.865268484750398</v>
      </c>
      <c r="AD7" s="41">
        <f t="shared" si="10"/>
        <v>63.698133661619117</v>
      </c>
      <c r="AE7" s="91">
        <v>18.867348874071897</v>
      </c>
      <c r="AF7" s="41">
        <f t="shared" si="11"/>
        <v>33.918494984993714</v>
      </c>
      <c r="AG7" s="25">
        <v>9.2456180004785005E-2</v>
      </c>
      <c r="AH7" s="41">
        <f t="shared" si="11"/>
        <v>14.716474095569319</v>
      </c>
      <c r="AI7" s="25">
        <v>0.20069417009485802</v>
      </c>
      <c r="AJ7" s="41">
        <f t="shared" si="11"/>
        <v>31.909352147470432</v>
      </c>
      <c r="AK7" s="25">
        <v>0.33714834475421984</v>
      </c>
      <c r="AL7" s="41">
        <f t="shared" si="11"/>
        <v>41.069520167482018</v>
      </c>
      <c r="AM7" s="25">
        <v>0.79930582990514198</v>
      </c>
      <c r="AN7" s="41">
        <f t="shared" si="12"/>
        <v>100</v>
      </c>
      <c r="AO7" s="25">
        <v>0.66285165524578016</v>
      </c>
      <c r="AP7" s="41">
        <f t="shared" si="13"/>
        <v>87.178854308306526</v>
      </c>
      <c r="AQ7" s="25">
        <v>0.45785966206126355</v>
      </c>
      <c r="AR7" s="41">
        <f t="shared" si="14"/>
        <v>100</v>
      </c>
      <c r="AS7" s="25">
        <v>0.2083705776204092</v>
      </c>
      <c r="AT7" s="41">
        <f t="shared" si="15"/>
        <v>73.020827663975666</v>
      </c>
      <c r="AU7" s="25">
        <v>4.2251263348631531E-2</v>
      </c>
      <c r="AV7" s="41">
        <f t="shared" si="16"/>
        <v>73.020827663975666</v>
      </c>
    </row>
    <row r="8" spans="1:48" x14ac:dyDescent="0.25">
      <c r="A8" s="51" t="s">
        <v>131</v>
      </c>
      <c r="B8" s="51" t="s">
        <v>7</v>
      </c>
      <c r="C8" s="69">
        <v>384044.38750336849</v>
      </c>
      <c r="D8" s="41">
        <f t="shared" si="0"/>
        <v>64.426182444101997</v>
      </c>
      <c r="E8" s="84">
        <v>0.50719138461090241</v>
      </c>
      <c r="F8" s="41">
        <f t="shared" si="0"/>
        <v>8.0504397567569654</v>
      </c>
      <c r="G8" s="85">
        <v>0.63943589602277395</v>
      </c>
      <c r="H8" s="41">
        <f t="shared" si="17"/>
        <v>0.79434434110259877</v>
      </c>
      <c r="I8" s="88">
        <v>0.4637544885279517</v>
      </c>
      <c r="J8" s="41">
        <f t="shared" si="1"/>
        <v>0.74338345235315018</v>
      </c>
      <c r="K8" s="46">
        <v>0.24624967246256646</v>
      </c>
      <c r="L8" s="41">
        <f t="shared" si="2"/>
        <v>51.609825206914941</v>
      </c>
      <c r="M8" s="46">
        <v>0.28893319710670884</v>
      </c>
      <c r="N8" s="41">
        <f t="shared" si="2"/>
        <v>53.478620597825525</v>
      </c>
      <c r="O8" s="70">
        <v>0.52938887336937013</v>
      </c>
      <c r="P8" s="41">
        <f t="shared" si="3"/>
        <v>0.7999612879912158</v>
      </c>
      <c r="Q8" s="45">
        <v>0.19809903354593233</v>
      </c>
      <c r="R8" s="41">
        <f t="shared" si="4"/>
        <v>0.41652040950754909</v>
      </c>
      <c r="S8" s="45">
        <v>9.2826841503412388E-2</v>
      </c>
      <c r="T8" s="41">
        <f t="shared" si="5"/>
        <v>83.84954410089324</v>
      </c>
      <c r="U8" s="70">
        <v>0.17968525158128509</v>
      </c>
      <c r="V8" s="41">
        <f t="shared" ref="V8" si="22">(100*(SMALL(U$2:U$97,1))/U8)</f>
        <v>28.810269112379608</v>
      </c>
      <c r="W8" s="62">
        <v>0.25631805529354307</v>
      </c>
      <c r="X8" s="41">
        <f t="shared" si="7"/>
        <v>53.071637411668348</v>
      </c>
      <c r="Y8" s="91">
        <v>68.287458074070514</v>
      </c>
      <c r="Z8" s="41">
        <f t="shared" si="8"/>
        <v>74.950265583047241</v>
      </c>
      <c r="AA8" s="91">
        <v>37.019619320517684</v>
      </c>
      <c r="AB8" s="41">
        <f t="shared" si="9"/>
        <v>79.832056948594172</v>
      </c>
      <c r="AC8" s="91">
        <v>12.467051085642948</v>
      </c>
      <c r="AD8" s="41">
        <f t="shared" si="10"/>
        <v>73.088657453250349</v>
      </c>
      <c r="AE8" s="91">
        <v>23.778381169783565</v>
      </c>
      <c r="AF8" s="41">
        <f t="shared" si="11"/>
        <v>42.747230034365209</v>
      </c>
      <c r="AG8" s="25">
        <v>0.11210023163924054</v>
      </c>
      <c r="AH8" s="41">
        <f t="shared" si="11"/>
        <v>17.843265371128503</v>
      </c>
      <c r="AI8" s="25">
        <v>0.35997127526180606</v>
      </c>
      <c r="AJ8" s="41">
        <f t="shared" si="11"/>
        <v>57.233601653072014</v>
      </c>
      <c r="AK8" s="25">
        <v>0.50875724752167417</v>
      </c>
      <c r="AL8" s="41">
        <f t="shared" si="11"/>
        <v>61.973954084443172</v>
      </c>
      <c r="AM8" s="25">
        <v>0.64002872473819394</v>
      </c>
      <c r="AN8" s="41">
        <f t="shared" si="12"/>
        <v>80.073071006394343</v>
      </c>
      <c r="AO8" s="25">
        <v>0.49124275247832583</v>
      </c>
      <c r="AP8" s="41">
        <f t="shared" si="13"/>
        <v>64.608694885796012</v>
      </c>
      <c r="AQ8" s="25">
        <v>0.33769852182035004</v>
      </c>
      <c r="AR8" s="41">
        <f t="shared" si="14"/>
        <v>73.755901600950494</v>
      </c>
      <c r="AS8" s="25">
        <v>0.10696683028648281</v>
      </c>
      <c r="AT8" s="41">
        <f t="shared" si="15"/>
        <v>37.485169784095042</v>
      </c>
      <c r="AU8" s="25">
        <v>1.8772076066343606E-2</v>
      </c>
      <c r="AV8" s="41">
        <f t="shared" si="16"/>
        <v>37.485169784095042</v>
      </c>
    </row>
    <row r="9" spans="1:48" x14ac:dyDescent="0.25">
      <c r="A9" s="51" t="s">
        <v>131</v>
      </c>
      <c r="B9" s="51" t="s">
        <v>8</v>
      </c>
      <c r="C9" s="69">
        <v>192204.74335941859</v>
      </c>
      <c r="D9" s="41">
        <f t="shared" si="0"/>
        <v>32.243715219473401</v>
      </c>
      <c r="E9" s="84">
        <v>0.74092684087868055</v>
      </c>
      <c r="F9" s="41">
        <f t="shared" si="0"/>
        <v>11.760426295951429</v>
      </c>
      <c r="G9" s="85">
        <v>0.64387354605578362</v>
      </c>
      <c r="H9" s="41">
        <f t="shared" si="17"/>
        <v>0.79985704724474727</v>
      </c>
      <c r="I9" s="88">
        <v>0.46069094287474538</v>
      </c>
      <c r="J9" s="41">
        <f t="shared" si="1"/>
        <v>0.73847268771268093</v>
      </c>
      <c r="K9" s="46">
        <v>0.240740504048849</v>
      </c>
      <c r="L9" s="41">
        <f t="shared" si="2"/>
        <v>52.790877892630519</v>
      </c>
      <c r="M9" s="46">
        <v>0.29832009528701386</v>
      </c>
      <c r="N9" s="41">
        <f t="shared" si="2"/>
        <v>51.795869840147006</v>
      </c>
      <c r="O9" s="70">
        <v>0.49067613295681212</v>
      </c>
      <c r="P9" s="41">
        <f t="shared" si="3"/>
        <v>0.74146233714437448</v>
      </c>
      <c r="Q9" s="45">
        <v>0.23276031930690408</v>
      </c>
      <c r="R9" s="41">
        <f t="shared" si="4"/>
        <v>0.48939877080389865</v>
      </c>
      <c r="S9" s="45">
        <v>3.813164184066254E-2</v>
      </c>
      <c r="T9" s="41">
        <f t="shared" si="5"/>
        <v>34.443925187743929</v>
      </c>
      <c r="U9" s="70">
        <v>0.23843190589562144</v>
      </c>
      <c r="V9" s="41">
        <f t="shared" ref="V9" si="23">(100*(SMALL(U$2:U$97,1))/U9)</f>
        <v>21.711777348492532</v>
      </c>
      <c r="W9" s="62">
        <v>0.25247797633508884</v>
      </c>
      <c r="X9" s="41">
        <f t="shared" si="7"/>
        <v>52.27653432038646</v>
      </c>
      <c r="Y9" s="91">
        <v>68.836469646100909</v>
      </c>
      <c r="Z9" s="41">
        <f t="shared" si="8"/>
        <v>75.552844215967085</v>
      </c>
      <c r="AA9" s="91">
        <v>33.46898501580668</v>
      </c>
      <c r="AB9" s="41">
        <f t="shared" si="9"/>
        <v>72.175186207618722</v>
      </c>
      <c r="AC9" s="91">
        <v>10.59895170049133</v>
      </c>
      <c r="AD9" s="41">
        <f t="shared" si="10"/>
        <v>62.136839327854993</v>
      </c>
      <c r="AE9" s="91">
        <v>25.983831553954602</v>
      </c>
      <c r="AF9" s="41">
        <f t="shared" si="11"/>
        <v>46.71204556273856</v>
      </c>
      <c r="AG9" s="25">
        <v>0.20749251186059592</v>
      </c>
      <c r="AH9" s="41">
        <f t="shared" si="11"/>
        <v>33.027085649256058</v>
      </c>
      <c r="AI9" s="25">
        <v>0.38654895023692104</v>
      </c>
      <c r="AJ9" s="41">
        <f t="shared" si="11"/>
        <v>61.459316777936451</v>
      </c>
      <c r="AK9" s="25">
        <v>0.53036342001992076</v>
      </c>
      <c r="AL9" s="41">
        <f t="shared" si="11"/>
        <v>64.605896821121036</v>
      </c>
      <c r="AM9" s="25">
        <v>0.61345104976307896</v>
      </c>
      <c r="AN9" s="41">
        <f t="shared" si="12"/>
        <v>76.747976407963961</v>
      </c>
      <c r="AO9" s="25">
        <v>0.46963657998007918</v>
      </c>
      <c r="AP9" s="41">
        <f t="shared" si="13"/>
        <v>61.76703137107436</v>
      </c>
      <c r="AQ9" s="25">
        <v>0.33806584183863247</v>
      </c>
      <c r="AR9" s="41">
        <f t="shared" si="14"/>
        <v>73.836127060565971</v>
      </c>
      <c r="AS9" s="25">
        <v>0.12211249169795965</v>
      </c>
      <c r="AT9" s="41">
        <f t="shared" si="15"/>
        <v>42.792774842420954</v>
      </c>
      <c r="AU9" s="25">
        <v>1.5580519451851961E-2</v>
      </c>
      <c r="AV9" s="41">
        <f t="shared" si="16"/>
        <v>42.792774842420947</v>
      </c>
    </row>
    <row r="10" spans="1:48" x14ac:dyDescent="0.25">
      <c r="A10" s="51" t="s">
        <v>131</v>
      </c>
      <c r="B10" s="51" t="s">
        <v>9</v>
      </c>
      <c r="C10" s="69">
        <v>169652.5324700397</v>
      </c>
      <c r="D10" s="41">
        <f t="shared" si="0"/>
        <v>28.460421150986999</v>
      </c>
      <c r="E10" s="84">
        <v>0.57157958426916999</v>
      </c>
      <c r="F10" s="41">
        <f t="shared" si="0"/>
        <v>9.0724471057039171</v>
      </c>
      <c r="G10" s="85">
        <v>0.68888477060358388</v>
      </c>
      <c r="H10" s="41">
        <f t="shared" si="17"/>
        <v>0.8557725998873692</v>
      </c>
      <c r="I10" s="88">
        <v>0.44031601619386401</v>
      </c>
      <c r="J10" s="41">
        <f t="shared" si="1"/>
        <v>0.70581233894591522</v>
      </c>
      <c r="K10" s="46">
        <v>0.16232517995708309</v>
      </c>
      <c r="L10" s="41">
        <f t="shared" si="2"/>
        <v>78.29285977944518</v>
      </c>
      <c r="M10" s="46">
        <v>0.39654895504428173</v>
      </c>
      <c r="N10" s="41">
        <f t="shared" si="2"/>
        <v>38.965551742434826</v>
      </c>
      <c r="O10" s="70">
        <v>0.57030345015637551</v>
      </c>
      <c r="P10" s="41">
        <f t="shared" si="3"/>
        <v>0.86178744110968453</v>
      </c>
      <c r="Q10" s="45">
        <v>0.22724645115777409</v>
      </c>
      <c r="R10" s="41">
        <f t="shared" si="4"/>
        <v>0.4778053845145418</v>
      </c>
      <c r="S10" s="45">
        <v>1.0237883893043632E-2</v>
      </c>
      <c r="T10" s="41">
        <f t="shared" si="5"/>
        <v>9.2477766461334294</v>
      </c>
      <c r="U10" s="70">
        <v>0.19221221479280665</v>
      </c>
      <c r="V10" s="41">
        <f t="shared" ref="V10" si="24">(100*(SMALL(U$2:U$97,1))/U10)</f>
        <v>26.932629953630776</v>
      </c>
      <c r="W10" s="62">
        <v>0.32999963415871664</v>
      </c>
      <c r="X10" s="41">
        <f t="shared" si="7"/>
        <v>68.327691195992784</v>
      </c>
      <c r="Y10" s="91">
        <v>70.948608709316701</v>
      </c>
      <c r="Z10" s="41">
        <f t="shared" si="8"/>
        <v>77.871064694530531</v>
      </c>
      <c r="AA10" s="91">
        <v>46.371872071836421</v>
      </c>
      <c r="AB10" s="41">
        <f t="shared" si="9"/>
        <v>100</v>
      </c>
      <c r="AC10" s="91">
        <v>11.789367586185534</v>
      </c>
      <c r="AD10" s="41">
        <f t="shared" si="10"/>
        <v>69.115706928438371</v>
      </c>
      <c r="AE10" s="91">
        <v>29.454516178751792</v>
      </c>
      <c r="AF10" s="41">
        <f t="shared" si="11"/>
        <v>52.951417073086439</v>
      </c>
      <c r="AG10" s="25">
        <v>0.20774361893595178</v>
      </c>
      <c r="AH10" s="41">
        <f t="shared" si="11"/>
        <v>33.067054970609128</v>
      </c>
      <c r="AI10" s="25">
        <v>0.3790223343079438</v>
      </c>
      <c r="AJ10" s="41">
        <f t="shared" si="11"/>
        <v>60.26262313186303</v>
      </c>
      <c r="AK10" s="25">
        <v>0.50149387910102639</v>
      </c>
      <c r="AL10" s="41">
        <f t="shared" si="11"/>
        <v>61.089171286375141</v>
      </c>
      <c r="AM10" s="25">
        <v>0.62097766569205626</v>
      </c>
      <c r="AN10" s="41">
        <f t="shared" si="12"/>
        <v>77.689620475525757</v>
      </c>
      <c r="AO10" s="25">
        <v>0.49850612089897361</v>
      </c>
      <c r="AP10" s="41">
        <f t="shared" si="13"/>
        <v>65.563979725654207</v>
      </c>
      <c r="AQ10" s="25">
        <v>0.36864025363249392</v>
      </c>
      <c r="AR10" s="41">
        <f t="shared" si="14"/>
        <v>80.513808963404216</v>
      </c>
      <c r="AS10" s="25">
        <v>0.17820258584141621</v>
      </c>
      <c r="AT10" s="41">
        <f t="shared" si="15"/>
        <v>62.448837348360598</v>
      </c>
      <c r="AU10" s="25">
        <v>1.4635264610720808E-2</v>
      </c>
      <c r="AV10" s="41">
        <f t="shared" si="16"/>
        <v>62.448837348360591</v>
      </c>
    </row>
    <row r="11" spans="1:48" x14ac:dyDescent="0.25">
      <c r="A11" s="51" t="s">
        <v>131</v>
      </c>
      <c r="B11" s="51" t="s">
        <v>10</v>
      </c>
      <c r="C11" s="69">
        <v>208064.33092942368</v>
      </c>
      <c r="D11" s="41">
        <f t="shared" si="0"/>
        <v>34.904274039030163</v>
      </c>
      <c r="E11" s="84">
        <v>0.40606823716507828</v>
      </c>
      <c r="F11" s="41">
        <f t="shared" si="0"/>
        <v>6.445353725670703</v>
      </c>
      <c r="G11" s="85">
        <v>0.72255412953871068</v>
      </c>
      <c r="H11" s="41">
        <f t="shared" si="17"/>
        <v>0.89759862952540137</v>
      </c>
      <c r="I11" s="88">
        <v>0.53302783236217488</v>
      </c>
      <c r="J11" s="41">
        <f t="shared" si="1"/>
        <v>0.85442638297575657</v>
      </c>
      <c r="K11" s="46">
        <v>0.19421634226498183</v>
      </c>
      <c r="L11" s="41">
        <f t="shared" si="2"/>
        <v>65.436834021482795</v>
      </c>
      <c r="M11" s="46">
        <v>0.27097397592267003</v>
      </c>
      <c r="N11" s="41">
        <f t="shared" si="2"/>
        <v>57.022999251396783</v>
      </c>
      <c r="O11" s="70">
        <v>0.59029057694392451</v>
      </c>
      <c r="P11" s="41">
        <f t="shared" si="3"/>
        <v>0.89199005490178718</v>
      </c>
      <c r="Q11" s="45">
        <v>0.11769746615219576</v>
      </c>
      <c r="R11" s="41">
        <f t="shared" si="4"/>
        <v>0.24746913663436243</v>
      </c>
      <c r="S11" s="45">
        <v>1.0814427730743726E-2</v>
      </c>
      <c r="T11" s="41">
        <f t="shared" si="5"/>
        <v>9.7685628450644266</v>
      </c>
      <c r="U11" s="70">
        <v>0.28119752917313612</v>
      </c>
      <c r="V11" s="41">
        <f t="shared" ref="V11" si="25">(100*(SMALL(U$2:U$97,1))/U11)</f>
        <v>18.409765081524103</v>
      </c>
      <c r="W11" s="62">
        <v>0.23934312627780993</v>
      </c>
      <c r="X11" s="41">
        <f t="shared" si="7"/>
        <v>49.556913188358862</v>
      </c>
      <c r="Y11" s="91">
        <v>73.603678232890658</v>
      </c>
      <c r="Z11" s="41">
        <f t="shared" si="8"/>
        <v>80.7851893602557</v>
      </c>
      <c r="AA11" s="91">
        <v>40.625565745081623</v>
      </c>
      <c r="AB11" s="41">
        <f t="shared" si="9"/>
        <v>87.608207152273309</v>
      </c>
      <c r="AC11" s="91">
        <v>11.857337337907438</v>
      </c>
      <c r="AD11" s="41">
        <f t="shared" si="10"/>
        <v>69.514182708047997</v>
      </c>
      <c r="AE11" s="91">
        <v>19.199325351734331</v>
      </c>
      <c r="AF11" s="41">
        <f t="shared" si="11"/>
        <v>34.515300745457658</v>
      </c>
      <c r="AG11" s="25">
        <v>0.13839239876615173</v>
      </c>
      <c r="AH11" s="41">
        <f t="shared" si="11"/>
        <v>22.02825329102247</v>
      </c>
      <c r="AI11" s="25">
        <v>0.3027344693132874</v>
      </c>
      <c r="AJ11" s="41">
        <f t="shared" si="11"/>
        <v>48.133240661297968</v>
      </c>
      <c r="AK11" s="25">
        <v>0.40827464466591384</v>
      </c>
      <c r="AL11" s="41">
        <f t="shared" si="11"/>
        <v>49.733727048851058</v>
      </c>
      <c r="AM11" s="25">
        <v>0.6972655306867126</v>
      </c>
      <c r="AN11" s="41">
        <f t="shared" si="12"/>
        <v>87.233885278862658</v>
      </c>
      <c r="AO11" s="25">
        <v>0.5917253553340861</v>
      </c>
      <c r="AP11" s="41">
        <f t="shared" si="13"/>
        <v>77.824258467112898</v>
      </c>
      <c r="AQ11" s="25">
        <v>0.44148381376856011</v>
      </c>
      <c r="AR11" s="41">
        <f t="shared" si="14"/>
        <v>96.423391346820083</v>
      </c>
      <c r="AS11" s="25">
        <v>0.20762860605388209</v>
      </c>
      <c r="AT11" s="41">
        <f t="shared" si="15"/>
        <v>72.760813133567027</v>
      </c>
      <c r="AU11" s="25">
        <v>3.4513145395895478E-2</v>
      </c>
      <c r="AV11" s="41">
        <f t="shared" si="16"/>
        <v>72.760813133567027</v>
      </c>
    </row>
    <row r="12" spans="1:48" x14ac:dyDescent="0.25">
      <c r="A12" s="51" t="s">
        <v>131</v>
      </c>
      <c r="B12" s="51" t="s">
        <v>11</v>
      </c>
      <c r="C12" s="69">
        <v>380736.59404817084</v>
      </c>
      <c r="D12" s="41">
        <f t="shared" si="0"/>
        <v>63.871276522894902</v>
      </c>
      <c r="E12" s="84">
        <v>5.3062345176496946</v>
      </c>
      <c r="F12" s="41">
        <f t="shared" si="0"/>
        <v>84.223672987533988</v>
      </c>
      <c r="G12" s="85">
        <v>0.68003159922363166</v>
      </c>
      <c r="H12" s="41">
        <f t="shared" si="17"/>
        <v>0.84477467713980725</v>
      </c>
      <c r="I12" s="88">
        <v>0.41733994352238524</v>
      </c>
      <c r="J12" s="41">
        <f t="shared" si="1"/>
        <v>0.66898243724888551</v>
      </c>
      <c r="K12" s="46">
        <v>0.17801627482321508</v>
      </c>
      <c r="L12" s="41">
        <f t="shared" si="2"/>
        <v>71.391801483735719</v>
      </c>
      <c r="M12" s="46">
        <v>0.40464378165439957</v>
      </c>
      <c r="N12" s="41">
        <f t="shared" si="2"/>
        <v>38.186052836426725</v>
      </c>
      <c r="O12" s="70">
        <v>0.35813523248046264</v>
      </c>
      <c r="P12" s="41">
        <f t="shared" si="3"/>
        <v>0.54117934142943147</v>
      </c>
      <c r="Q12" s="45">
        <v>0.4417038689729112</v>
      </c>
      <c r="R12" s="41">
        <f t="shared" si="4"/>
        <v>0.92872071656527022</v>
      </c>
      <c r="S12" s="45">
        <v>4.3287045644140633E-2</v>
      </c>
      <c r="T12" s="41">
        <f t="shared" si="5"/>
        <v>39.100749136254095</v>
      </c>
      <c r="U12" s="70">
        <v>0.15687385290248562</v>
      </c>
      <c r="V12" s="41">
        <f t="shared" ref="V12" si="26">(100*(SMALL(U$2:U$97,1))/U12)</f>
        <v>32.999638612818387</v>
      </c>
      <c r="W12" s="62">
        <v>0.36065718317896223</v>
      </c>
      <c r="X12" s="41">
        <f t="shared" si="7"/>
        <v>74.675454421917621</v>
      </c>
      <c r="Y12" s="91">
        <v>54.047841116044403</v>
      </c>
      <c r="Z12" s="41">
        <f t="shared" si="8"/>
        <v>59.321289151573197</v>
      </c>
      <c r="AA12" s="91">
        <v>25.117595446200738</v>
      </c>
      <c r="AB12" s="41">
        <f t="shared" si="9"/>
        <v>54.165584273350284</v>
      </c>
      <c r="AC12" s="91">
        <v>13.32453523719504</v>
      </c>
      <c r="AD12" s="41">
        <f t="shared" si="10"/>
        <v>78.1156975282329</v>
      </c>
      <c r="AE12" s="91">
        <v>5.387548846116073</v>
      </c>
      <c r="AF12" s="41">
        <f t="shared" si="11"/>
        <v>9.6853855694331461</v>
      </c>
      <c r="AG12" s="25">
        <v>0.3307775292189658</v>
      </c>
      <c r="AH12" s="41">
        <f t="shared" si="11"/>
        <v>52.650660452285614</v>
      </c>
      <c r="AI12" s="25">
        <v>0.46145205196947492</v>
      </c>
      <c r="AJ12" s="41">
        <f t="shared" si="11"/>
        <v>73.368528933885869</v>
      </c>
      <c r="AK12" s="25">
        <v>0.71706937201808929</v>
      </c>
      <c r="AL12" s="41">
        <f t="shared" si="11"/>
        <v>87.349368590402918</v>
      </c>
      <c r="AM12" s="25">
        <v>0.53854794803052508</v>
      </c>
      <c r="AN12" s="41">
        <f t="shared" si="12"/>
        <v>67.376957339900486</v>
      </c>
      <c r="AO12" s="25">
        <v>0.28293062798191077</v>
      </c>
      <c r="AP12" s="41">
        <f t="shared" si="13"/>
        <v>37.21129426318906</v>
      </c>
      <c r="AQ12" s="25">
        <v>0.11332841483364914</v>
      </c>
      <c r="AR12" s="41">
        <f t="shared" si="14"/>
        <v>24.751779688005215</v>
      </c>
      <c r="AS12" s="25">
        <v>2.5492125480471549E-2</v>
      </c>
      <c r="AT12" s="41">
        <f t="shared" si="15"/>
        <v>8.9333922416291873</v>
      </c>
      <c r="AU12" s="25">
        <v>2.9868081138994698E-3</v>
      </c>
      <c r="AV12" s="41">
        <f t="shared" si="16"/>
        <v>8.9333922416291873</v>
      </c>
    </row>
    <row r="13" spans="1:48" x14ac:dyDescent="0.25">
      <c r="A13" s="51" t="s">
        <v>131</v>
      </c>
      <c r="B13" s="51" t="s">
        <v>12</v>
      </c>
      <c r="C13" s="69">
        <v>228885.39047107263</v>
      </c>
      <c r="D13" s="41">
        <f t="shared" si="0"/>
        <v>38.397155133921885</v>
      </c>
      <c r="E13" s="84">
        <v>0.84030545267452272</v>
      </c>
      <c r="F13" s="41">
        <f t="shared" si="0"/>
        <v>13.337822031855589</v>
      </c>
      <c r="G13" s="85">
        <v>0.47768987811287755</v>
      </c>
      <c r="H13" s="41">
        <f t="shared" si="17"/>
        <v>0.59341406048846534</v>
      </c>
      <c r="I13" s="88">
        <v>0.40035866438437157</v>
      </c>
      <c r="J13" s="41">
        <f t="shared" si="1"/>
        <v>0.64176199577982518</v>
      </c>
      <c r="K13" s="46">
        <v>0.41171144619937056</v>
      </c>
      <c r="L13" s="41">
        <f t="shared" si="2"/>
        <v>30.868470309418715</v>
      </c>
      <c r="M13" s="46">
        <v>0.18645852297238608</v>
      </c>
      <c r="N13" s="41">
        <f t="shared" si="2"/>
        <v>82.86963009180748</v>
      </c>
      <c r="O13" s="70">
        <v>0.43376895444093244</v>
      </c>
      <c r="P13" s="41">
        <f t="shared" si="3"/>
        <v>0.65546971034100365</v>
      </c>
      <c r="Q13" s="45">
        <v>0.36187260799337945</v>
      </c>
      <c r="R13" s="41">
        <f t="shared" si="4"/>
        <v>0.76086856242041545</v>
      </c>
      <c r="S13" s="45">
        <v>3.4555830495754447E-2</v>
      </c>
      <c r="T13" s="41">
        <f t="shared" si="5"/>
        <v>31.213931080378725</v>
      </c>
      <c r="U13" s="70">
        <v>0.16980260706993353</v>
      </c>
      <c r="V13" s="41">
        <f t="shared" ref="V13" si="27">(100*(SMALL(U$2:U$97,1))/U13)</f>
        <v>30.487049303373713</v>
      </c>
      <c r="W13" s="62">
        <v>0.13145869750285533</v>
      </c>
      <c r="X13" s="41">
        <f t="shared" si="7"/>
        <v>27.219028017717179</v>
      </c>
      <c r="Y13" s="91">
        <v>54.398781947769741</v>
      </c>
      <c r="Z13" s="41">
        <f t="shared" si="8"/>
        <v>59.706471281404696</v>
      </c>
      <c r="AA13" s="91">
        <v>27.250518685814377</v>
      </c>
      <c r="AB13" s="41">
        <f t="shared" si="9"/>
        <v>58.765189905638415</v>
      </c>
      <c r="AC13" s="91">
        <v>14.978342670842869</v>
      </c>
      <c r="AD13" s="41">
        <f t="shared" si="10"/>
        <v>87.811219282428993</v>
      </c>
      <c r="AE13" s="91">
        <v>37.503715379491481</v>
      </c>
      <c r="AF13" s="41">
        <f t="shared" si="11"/>
        <v>67.42174486241845</v>
      </c>
      <c r="AG13" s="25">
        <v>0.12122329953502421</v>
      </c>
      <c r="AH13" s="41">
        <f t="shared" si="11"/>
        <v>19.29540618371098</v>
      </c>
      <c r="AI13" s="25">
        <v>0.22957563329877242</v>
      </c>
      <c r="AJ13" s="41">
        <f t="shared" si="11"/>
        <v>36.501357881729312</v>
      </c>
      <c r="AK13" s="25">
        <v>0.48788086631245048</v>
      </c>
      <c r="AL13" s="41">
        <f t="shared" si="11"/>
        <v>59.430910428923283</v>
      </c>
      <c r="AM13" s="25">
        <v>0.7704243667012276</v>
      </c>
      <c r="AN13" s="41">
        <f t="shared" si="12"/>
        <v>96.386681777694278</v>
      </c>
      <c r="AO13" s="25">
        <v>0.51211913368754958</v>
      </c>
      <c r="AP13" s="41">
        <f t="shared" si="13"/>
        <v>67.354375584516973</v>
      </c>
      <c r="AQ13" s="25">
        <v>0.24926032045829566</v>
      </c>
      <c r="AR13" s="41">
        <f t="shared" si="14"/>
        <v>54.440332073836103</v>
      </c>
      <c r="AS13" s="25">
        <v>9.6637421498814713E-2</v>
      </c>
      <c r="AT13" s="41">
        <f t="shared" si="15"/>
        <v>33.865359407943401</v>
      </c>
      <c r="AU13" s="25">
        <v>3.2319358194631595E-2</v>
      </c>
      <c r="AV13" s="41">
        <f t="shared" si="16"/>
        <v>33.865359407943401</v>
      </c>
    </row>
    <row r="14" spans="1:48" x14ac:dyDescent="0.25">
      <c r="A14" s="51" t="s">
        <v>131</v>
      </c>
      <c r="B14" s="51" t="s">
        <v>13</v>
      </c>
      <c r="C14" s="69">
        <v>258360.1780090493</v>
      </c>
      <c r="D14" s="41">
        <f t="shared" si="0"/>
        <v>43.341760760807063</v>
      </c>
      <c r="E14" s="84">
        <v>3.6913078028397397</v>
      </c>
      <c r="F14" s="41">
        <f t="shared" si="0"/>
        <v>58.590607001744928</v>
      </c>
      <c r="G14" s="85">
        <v>0.5663685210453886</v>
      </c>
      <c r="H14" s="41">
        <f t="shared" si="17"/>
        <v>0.70357581185124662</v>
      </c>
      <c r="I14" s="88">
        <v>0.34804258378055319</v>
      </c>
      <c r="J14" s="41">
        <f t="shared" si="1"/>
        <v>0.55790100990279445</v>
      </c>
      <c r="K14" s="46">
        <v>0.24129706156323008</v>
      </c>
      <c r="L14" s="41">
        <f t="shared" si="2"/>
        <v>52.669114454685719</v>
      </c>
      <c r="M14" s="46">
        <v>0.3938907688916799</v>
      </c>
      <c r="N14" s="41">
        <f t="shared" si="2"/>
        <v>39.228512182867782</v>
      </c>
      <c r="O14" s="70">
        <v>0.37703480790257765</v>
      </c>
      <c r="P14" s="41">
        <f t="shared" si="3"/>
        <v>0.56973855273460239</v>
      </c>
      <c r="Q14" s="45">
        <v>0.45925016884367298</v>
      </c>
      <c r="R14" s="41">
        <f t="shared" si="4"/>
        <v>0.965613334750696</v>
      </c>
      <c r="S14" s="45">
        <v>3.2775978720878944E-2</v>
      </c>
      <c r="T14" s="41">
        <f t="shared" si="5"/>
        <v>29.606209030663283</v>
      </c>
      <c r="U14" s="70">
        <v>0.13093904453287045</v>
      </c>
      <c r="V14" s="41">
        <f t="shared" ref="V14" si="28">(100*(SMALL(U$2:U$97,1))/U14)</f>
        <v>39.535804404643393</v>
      </c>
      <c r="W14" s="62">
        <v>0.35491349828087537</v>
      </c>
      <c r="X14" s="41">
        <f t="shared" si="7"/>
        <v>73.486202412459903</v>
      </c>
      <c r="Y14" s="91">
        <v>52.879337574278722</v>
      </c>
      <c r="Z14" s="41">
        <f t="shared" si="8"/>
        <v>58.038774715392655</v>
      </c>
      <c r="AA14" s="91">
        <v>22.069561509088196</v>
      </c>
      <c r="AB14" s="41">
        <f t="shared" si="9"/>
        <v>47.592561013925426</v>
      </c>
      <c r="AC14" s="91">
        <v>11.181990942726697</v>
      </c>
      <c r="AD14" s="41">
        <f t="shared" si="10"/>
        <v>65.55493356399856</v>
      </c>
      <c r="AE14" s="91">
        <v>19.430104722970192</v>
      </c>
      <c r="AF14" s="41">
        <f t="shared" si="11"/>
        <v>34.930180917449427</v>
      </c>
      <c r="AG14" s="25">
        <v>0.40856941173968192</v>
      </c>
      <c r="AH14" s="41">
        <f t="shared" si="11"/>
        <v>65.032982801126337</v>
      </c>
      <c r="AI14" s="25">
        <v>0.55814203069488566</v>
      </c>
      <c r="AJ14" s="41">
        <f t="shared" si="11"/>
        <v>88.741743705507204</v>
      </c>
      <c r="AK14" s="25">
        <v>0.7993734263953115</v>
      </c>
      <c r="AL14" s="41">
        <f t="shared" si="11"/>
        <v>97.375186820579941</v>
      </c>
      <c r="AM14" s="25">
        <v>0.44185796930511428</v>
      </c>
      <c r="AN14" s="41">
        <f t="shared" si="12"/>
        <v>55.280213501952311</v>
      </c>
      <c r="AO14" s="25">
        <v>0.20062657360468844</v>
      </c>
      <c r="AP14" s="41">
        <f t="shared" si="13"/>
        <v>26.386589959064928</v>
      </c>
      <c r="AQ14" s="25">
        <v>7.5892756360691843E-2</v>
      </c>
      <c r="AR14" s="41">
        <f t="shared" si="14"/>
        <v>16.575549813457268</v>
      </c>
      <c r="AS14" s="25">
        <v>1.1582059068907169E-2</v>
      </c>
      <c r="AT14" s="41">
        <f t="shared" si="15"/>
        <v>4.0587857888714716</v>
      </c>
      <c r="AU14" s="25">
        <v>0</v>
      </c>
      <c r="AV14" s="41">
        <f t="shared" si="16"/>
        <v>4.0587857888714716</v>
      </c>
    </row>
    <row r="15" spans="1:48" x14ac:dyDescent="0.25">
      <c r="A15" s="51" t="s">
        <v>131</v>
      </c>
      <c r="B15" s="51" t="s">
        <v>14</v>
      </c>
      <c r="C15" s="69">
        <v>132187.35989854042</v>
      </c>
      <c r="D15" s="41">
        <f t="shared" si="0"/>
        <v>22.175371500651963</v>
      </c>
      <c r="E15" s="84">
        <v>0.97824355514739192</v>
      </c>
      <c r="F15" s="41">
        <f t="shared" si="0"/>
        <v>15.527256667010338</v>
      </c>
      <c r="G15" s="85">
        <v>0.46826366378094525</v>
      </c>
      <c r="H15" s="41">
        <f t="shared" si="17"/>
        <v>0.58170427056399743</v>
      </c>
      <c r="I15" s="88">
        <v>0.35592273725243412</v>
      </c>
      <c r="J15" s="41">
        <f t="shared" si="1"/>
        <v>0.57053264116008728</v>
      </c>
      <c r="K15" s="46">
        <v>0.37965445707461332</v>
      </c>
      <c r="L15" s="41">
        <f t="shared" si="2"/>
        <v>33.474919933721303</v>
      </c>
      <c r="M15" s="46">
        <v>0.25737012316269581</v>
      </c>
      <c r="N15" s="41">
        <f t="shared" si="2"/>
        <v>60.037072820681068</v>
      </c>
      <c r="O15" s="70">
        <v>0.52956990493874367</v>
      </c>
      <c r="P15" s="41">
        <f t="shared" si="3"/>
        <v>0.80023484539804501</v>
      </c>
      <c r="Q15" s="45">
        <v>0.24472782581651595</v>
      </c>
      <c r="R15" s="41">
        <f t="shared" si="4"/>
        <v>0.51456149180734068</v>
      </c>
      <c r="S15" s="45">
        <v>8.7622932976267637E-2</v>
      </c>
      <c r="T15" s="41">
        <f t="shared" si="5"/>
        <v>79.148906327628069</v>
      </c>
      <c r="U15" s="70">
        <v>0.13807933626847271</v>
      </c>
      <c r="V15" s="41">
        <f t="shared" ref="V15" si="29">(100*(SMALL(U$2:U$97,1))/U15)</f>
        <v>37.491348042961711</v>
      </c>
      <c r="W15" s="62">
        <v>0.22185747667572864</v>
      </c>
      <c r="X15" s="41">
        <f t="shared" si="7"/>
        <v>45.936442306873829</v>
      </c>
      <c r="Y15" s="91">
        <v>70.924657213191338</v>
      </c>
      <c r="Z15" s="41">
        <f t="shared" si="8"/>
        <v>77.844776250849407</v>
      </c>
      <c r="AA15" s="91">
        <v>27.47413777812805</v>
      </c>
      <c r="AB15" s="41">
        <f t="shared" si="9"/>
        <v>59.247419935013248</v>
      </c>
      <c r="AC15" s="91">
        <v>11.644737994580256</v>
      </c>
      <c r="AD15" s="41">
        <f t="shared" si="10"/>
        <v>68.267809329733964</v>
      </c>
      <c r="AE15" s="91">
        <v>55.625548487393758</v>
      </c>
      <c r="AF15" s="41">
        <f t="shared" si="11"/>
        <v>99.999999999999986</v>
      </c>
      <c r="AG15" s="25">
        <v>0.1955695474805593</v>
      </c>
      <c r="AH15" s="41">
        <f t="shared" si="11"/>
        <v>31.129278532066877</v>
      </c>
      <c r="AI15" s="25">
        <v>0.35933879261052998</v>
      </c>
      <c r="AJ15" s="41">
        <f t="shared" si="11"/>
        <v>57.133040128852379</v>
      </c>
      <c r="AK15" s="25">
        <v>0.6088646941390583</v>
      </c>
      <c r="AL15" s="41">
        <f t="shared" si="11"/>
        <v>74.168481691467207</v>
      </c>
      <c r="AM15" s="25">
        <v>0.64066120738946997</v>
      </c>
      <c r="AN15" s="41">
        <f t="shared" si="12"/>
        <v>80.15219999902925</v>
      </c>
      <c r="AO15" s="25">
        <v>0.3911353058609417</v>
      </c>
      <c r="AP15" s="41">
        <f t="shared" si="13"/>
        <v>51.442472195143587</v>
      </c>
      <c r="AQ15" s="25">
        <v>0.23918315310904381</v>
      </c>
      <c r="AR15" s="41">
        <f t="shared" si="14"/>
        <v>52.239402796973216</v>
      </c>
      <c r="AS15" s="25">
        <v>0.10155318351827398</v>
      </c>
      <c r="AT15" s="41">
        <f t="shared" si="15"/>
        <v>35.588025896462533</v>
      </c>
      <c r="AU15" s="25">
        <v>1.0531496904050859E-3</v>
      </c>
      <c r="AV15" s="41">
        <f t="shared" si="16"/>
        <v>35.588025896462533</v>
      </c>
    </row>
    <row r="16" spans="1:48" x14ac:dyDescent="0.25">
      <c r="A16" s="51" t="s">
        <v>131</v>
      </c>
      <c r="B16" s="51" t="s">
        <v>15</v>
      </c>
      <c r="C16" s="69">
        <v>198407.42911778975</v>
      </c>
      <c r="D16" s="41">
        <f t="shared" si="0"/>
        <v>33.284259951581355</v>
      </c>
      <c r="E16" s="84">
        <v>0.97518192974159446</v>
      </c>
      <c r="F16" s="41">
        <f t="shared" si="0"/>
        <v>15.478660749108386</v>
      </c>
      <c r="G16" s="85">
        <v>0.40352752675858206</v>
      </c>
      <c r="H16" s="41">
        <f t="shared" si="17"/>
        <v>0.50128528810085904</v>
      </c>
      <c r="I16" s="88">
        <v>0.32254433775970776</v>
      </c>
      <c r="J16" s="41">
        <f t="shared" si="1"/>
        <v>0.51702814586628043</v>
      </c>
      <c r="K16" s="46">
        <v>0.44421999489029984</v>
      </c>
      <c r="L16" s="41">
        <f t="shared" si="2"/>
        <v>28.609478860112038</v>
      </c>
      <c r="M16" s="46">
        <v>0.23001491046405595</v>
      </c>
      <c r="N16" s="41">
        <f t="shared" si="2"/>
        <v>67.177161667530427</v>
      </c>
      <c r="O16" s="70">
        <v>0.5527996247617275</v>
      </c>
      <c r="P16" s="41">
        <f t="shared" si="3"/>
        <v>0.83533735231511685</v>
      </c>
      <c r="Q16" s="45">
        <v>0.20525226302250521</v>
      </c>
      <c r="R16" s="41">
        <f t="shared" si="4"/>
        <v>0.43156069525529739</v>
      </c>
      <c r="S16" s="45">
        <v>2.7885433769518006E-2</v>
      </c>
      <c r="T16" s="41">
        <f t="shared" si="5"/>
        <v>25.188629395989778</v>
      </c>
      <c r="U16" s="70">
        <v>0.21406267844624915</v>
      </c>
      <c r="V16" s="41">
        <f t="shared" ref="V16" si="30">(100*(SMALL(U$2:U$97,1))/U16)</f>
        <v>24.183479769372031</v>
      </c>
      <c r="W16" s="62">
        <v>0.16521634113678851</v>
      </c>
      <c r="X16" s="41">
        <f t="shared" si="7"/>
        <v>34.20867773537227</v>
      </c>
      <c r="Y16" s="91">
        <v>62.639974330033347</v>
      </c>
      <c r="Z16" s="41">
        <f t="shared" si="8"/>
        <v>68.751756831522172</v>
      </c>
      <c r="AA16" s="91">
        <v>27.859377769403231</v>
      </c>
      <c r="AB16" s="41">
        <f t="shared" si="9"/>
        <v>60.07818214939698</v>
      </c>
      <c r="AC16" s="91">
        <v>11.735316763967328</v>
      </c>
      <c r="AD16" s="41">
        <f t="shared" si="10"/>
        <v>68.79883150994246</v>
      </c>
      <c r="AE16" s="91">
        <v>12.088491853695297</v>
      </c>
      <c r="AF16" s="41">
        <f t="shared" si="11"/>
        <v>21.731905900100696</v>
      </c>
      <c r="AG16" s="25">
        <v>0.15428472534698842</v>
      </c>
      <c r="AH16" s="41">
        <f t="shared" si="11"/>
        <v>24.557873403308168</v>
      </c>
      <c r="AI16" s="25">
        <v>0.33942905180670319</v>
      </c>
      <c r="AJ16" s="41">
        <f t="shared" si="11"/>
        <v>53.967492618559007</v>
      </c>
      <c r="AK16" s="25">
        <v>0.56490729572836806</v>
      </c>
      <c r="AL16" s="41">
        <f t="shared" si="11"/>
        <v>68.813837990475733</v>
      </c>
      <c r="AM16" s="25">
        <v>0.66057094819329676</v>
      </c>
      <c r="AN16" s="41">
        <f t="shared" si="12"/>
        <v>82.643078966619115</v>
      </c>
      <c r="AO16" s="25">
        <v>0.43509270427163194</v>
      </c>
      <c r="AP16" s="41">
        <f t="shared" si="13"/>
        <v>57.223789329211563</v>
      </c>
      <c r="AQ16" s="25">
        <v>0.21918512281646205</v>
      </c>
      <c r="AR16" s="41">
        <f t="shared" si="14"/>
        <v>47.871682303197559</v>
      </c>
      <c r="AS16" s="25">
        <v>5.4609900351919462E-2</v>
      </c>
      <c r="AT16" s="41">
        <f t="shared" si="15"/>
        <v>19.137347354331165</v>
      </c>
      <c r="AU16" s="25">
        <v>6.0436271711677616E-3</v>
      </c>
      <c r="AV16" s="41">
        <f t="shared" si="16"/>
        <v>19.137347354331165</v>
      </c>
    </row>
    <row r="17" spans="1:48" x14ac:dyDescent="0.25">
      <c r="A17" s="51" t="s">
        <v>131</v>
      </c>
      <c r="B17" s="51" t="s">
        <v>16</v>
      </c>
      <c r="C17" s="69">
        <v>269604.39027846273</v>
      </c>
      <c r="D17" s="41">
        <f t="shared" si="0"/>
        <v>45.228057487648528</v>
      </c>
      <c r="E17" s="84">
        <v>1.4267084773317535</v>
      </c>
      <c r="F17" s="41">
        <f t="shared" si="0"/>
        <v>22.645555495831367</v>
      </c>
      <c r="G17" s="85">
        <v>0.50377349011240957</v>
      </c>
      <c r="H17" s="41">
        <f t="shared" si="17"/>
        <v>0.6258166355021868</v>
      </c>
      <c r="I17" s="88">
        <v>0.39344186457776431</v>
      </c>
      <c r="J17" s="41">
        <f t="shared" si="1"/>
        <v>0.63067458930362585</v>
      </c>
      <c r="K17" s="46">
        <v>0.34101739401394948</v>
      </c>
      <c r="L17" s="41">
        <f t="shared" si="2"/>
        <v>37.267607975836114</v>
      </c>
      <c r="M17" s="46">
        <v>0.26164191277754195</v>
      </c>
      <c r="N17" s="41">
        <f t="shared" si="2"/>
        <v>59.056856228245415</v>
      </c>
      <c r="O17" s="70">
        <v>0.47015009367493615</v>
      </c>
      <c r="P17" s="41">
        <f t="shared" si="3"/>
        <v>0.71044537088896353</v>
      </c>
      <c r="Q17" s="45">
        <v>0.27010144991268153</v>
      </c>
      <c r="R17" s="41">
        <f t="shared" si="4"/>
        <v>0.56791173844938192</v>
      </c>
      <c r="S17" s="45">
        <v>4.7976106592845603E-2</v>
      </c>
      <c r="T17" s="41">
        <f t="shared" si="5"/>
        <v>43.336330315602531</v>
      </c>
      <c r="U17" s="70">
        <v>0.2117723498195368</v>
      </c>
      <c r="V17" s="41">
        <f t="shared" ref="V17" si="31">(100*(SMALL(U$2:U$97,1))/U17)</f>
        <v>24.445025320793221</v>
      </c>
      <c r="W17" s="62">
        <v>0.19787313164547074</v>
      </c>
      <c r="X17" s="41">
        <f t="shared" si="7"/>
        <v>40.970391587019371</v>
      </c>
      <c r="Y17" s="91">
        <v>62.416255090026674</v>
      </c>
      <c r="Z17" s="41">
        <f t="shared" si="8"/>
        <v>68.506209304531936</v>
      </c>
      <c r="AA17" s="91">
        <v>26.78165897076796</v>
      </c>
      <c r="AB17" s="41">
        <f t="shared" si="9"/>
        <v>57.754103455817962</v>
      </c>
      <c r="AC17" s="91">
        <v>11.689043665022337</v>
      </c>
      <c r="AD17" s="41">
        <f t="shared" si="10"/>
        <v>68.527553350026551</v>
      </c>
      <c r="AE17" s="91">
        <v>11.044740494371887</v>
      </c>
      <c r="AF17" s="41">
        <f t="shared" si="11"/>
        <v>19.85551746402091</v>
      </c>
      <c r="AG17" s="25">
        <v>0.23090456541802029</v>
      </c>
      <c r="AH17" s="41">
        <f t="shared" si="11"/>
        <v>36.753638916804917</v>
      </c>
      <c r="AI17" s="25">
        <v>0.34798475784511917</v>
      </c>
      <c r="AJ17" s="41">
        <f t="shared" si="11"/>
        <v>55.327806357224254</v>
      </c>
      <c r="AK17" s="25">
        <v>0.59926087023023222</v>
      </c>
      <c r="AL17" s="41">
        <f t="shared" si="11"/>
        <v>72.998597734314714</v>
      </c>
      <c r="AM17" s="25">
        <v>0.65201524215488083</v>
      </c>
      <c r="AN17" s="41">
        <f t="shared" si="12"/>
        <v>81.572686919130689</v>
      </c>
      <c r="AO17" s="25">
        <v>0.40073912976976783</v>
      </c>
      <c r="AP17" s="41">
        <f t="shared" si="13"/>
        <v>52.705575875619033</v>
      </c>
      <c r="AQ17" s="25">
        <v>0.18369389481789558</v>
      </c>
      <c r="AR17" s="41">
        <f t="shared" si="14"/>
        <v>40.120130694832113</v>
      </c>
      <c r="AS17" s="25">
        <v>4.7125119331413175E-2</v>
      </c>
      <c r="AT17" s="41">
        <f t="shared" si="15"/>
        <v>16.514400721257893</v>
      </c>
      <c r="AU17" s="25">
        <v>1.9488276307977077E-2</v>
      </c>
      <c r="AV17" s="41">
        <f t="shared" si="16"/>
        <v>16.514400721257893</v>
      </c>
    </row>
    <row r="18" spans="1:48" x14ac:dyDescent="0.25">
      <c r="A18" s="51" t="s">
        <v>131</v>
      </c>
      <c r="B18" s="51" t="s">
        <v>17</v>
      </c>
      <c r="C18" s="69">
        <v>347824.63149140897</v>
      </c>
      <c r="D18" s="41">
        <f t="shared" si="0"/>
        <v>58.350060295625347</v>
      </c>
      <c r="E18" s="84">
        <v>3.9935398016524903</v>
      </c>
      <c r="F18" s="41">
        <f t="shared" si="0"/>
        <v>63.387810922850313</v>
      </c>
      <c r="G18" s="85">
        <v>0.60788627647323712</v>
      </c>
      <c r="H18" s="41">
        <f t="shared" si="17"/>
        <v>0.755151574620465</v>
      </c>
      <c r="I18" s="88">
        <v>0.42790363047580338</v>
      </c>
      <c r="J18" s="41">
        <f t="shared" si="1"/>
        <v>0.68591568592090701</v>
      </c>
      <c r="K18" s="46">
        <v>0.24729470319307989</v>
      </c>
      <c r="L18" s="41">
        <f t="shared" si="2"/>
        <v>51.391729741701752</v>
      </c>
      <c r="M18" s="46">
        <v>0.32204005402236713</v>
      </c>
      <c r="N18" s="41">
        <f t="shared" si="2"/>
        <v>47.980829195592015</v>
      </c>
      <c r="O18" s="70">
        <v>0.40805568902251271</v>
      </c>
      <c r="P18" s="41">
        <f t="shared" si="3"/>
        <v>0.61661430941113371</v>
      </c>
      <c r="Q18" s="45">
        <v>0.42053028152975086</v>
      </c>
      <c r="R18" s="41">
        <f t="shared" si="4"/>
        <v>0.88420141147474751</v>
      </c>
      <c r="S18" s="45">
        <v>3.5771046172026644E-2</v>
      </c>
      <c r="T18" s="41">
        <f t="shared" si="5"/>
        <v>32.311623071072347</v>
      </c>
      <c r="U18" s="70">
        <v>0.13564298327570978</v>
      </c>
      <c r="V18" s="41">
        <f t="shared" ref="V18" si="32">(100*(SMALL(U$2:U$97,1))/U18)</f>
        <v>38.164749318879707</v>
      </c>
      <c r="W18" s="62">
        <v>0.29314348111390304</v>
      </c>
      <c r="X18" s="41">
        <f t="shared" si="7"/>
        <v>60.696483208934616</v>
      </c>
      <c r="Y18" s="91">
        <v>54.398514594441679</v>
      </c>
      <c r="Z18" s="41">
        <f t="shared" si="8"/>
        <v>59.706177842411527</v>
      </c>
      <c r="AA18" s="91">
        <v>23.57442845048125</v>
      </c>
      <c r="AB18" s="41">
        <f t="shared" si="9"/>
        <v>50.837775999125526</v>
      </c>
      <c r="AC18" s="91">
        <v>12.697733830289749</v>
      </c>
      <c r="AD18" s="41">
        <f t="shared" si="10"/>
        <v>74.441045599255617</v>
      </c>
      <c r="AE18" s="91">
        <v>16.185244358249122</v>
      </c>
      <c r="AF18" s="41">
        <f t="shared" si="11"/>
        <v>29.096781601923677</v>
      </c>
      <c r="AG18" s="25">
        <v>0.3725295031764505</v>
      </c>
      <c r="AH18" s="41">
        <f t="shared" si="11"/>
        <v>59.296423268274857</v>
      </c>
      <c r="AI18" s="25">
        <v>0.49420511299957687</v>
      </c>
      <c r="AJ18" s="41">
        <f t="shared" si="11"/>
        <v>78.576099028339215</v>
      </c>
      <c r="AK18" s="25">
        <v>0.70271728449531967</v>
      </c>
      <c r="AL18" s="41">
        <f t="shared" si="11"/>
        <v>85.601077794576682</v>
      </c>
      <c r="AM18" s="25">
        <v>0.50579488700042319</v>
      </c>
      <c r="AN18" s="41">
        <f t="shared" si="12"/>
        <v>63.279269095340972</v>
      </c>
      <c r="AO18" s="25">
        <v>0.29728271550468027</v>
      </c>
      <c r="AP18" s="41">
        <f t="shared" si="13"/>
        <v>39.098893905229104</v>
      </c>
      <c r="AQ18" s="25">
        <v>0.15671461081871815</v>
      </c>
      <c r="AR18" s="41">
        <f t="shared" si="14"/>
        <v>34.227651790331571</v>
      </c>
      <c r="AS18" s="25">
        <v>1.2598658089004764E-2</v>
      </c>
      <c r="AT18" s="41">
        <f t="shared" si="15"/>
        <v>4.415040029262089</v>
      </c>
      <c r="AU18" s="25">
        <v>3.0581208772712276E-3</v>
      </c>
      <c r="AV18" s="41">
        <f t="shared" si="16"/>
        <v>4.415040029262089</v>
      </c>
    </row>
    <row r="19" spans="1:48" x14ac:dyDescent="0.25">
      <c r="A19" s="51" t="s">
        <v>131</v>
      </c>
      <c r="B19" s="51" t="s">
        <v>18</v>
      </c>
      <c r="C19" s="69">
        <v>223393.85425777684</v>
      </c>
      <c r="D19" s="41">
        <f t="shared" si="0"/>
        <v>37.475910805170734</v>
      </c>
      <c r="E19" s="84">
        <v>3.263045154107151</v>
      </c>
      <c r="F19" s="41">
        <f t="shared" si="0"/>
        <v>51.792970530975971</v>
      </c>
      <c r="G19" s="85">
        <v>0.57950564674984728</v>
      </c>
      <c r="H19" s="41">
        <f t="shared" si="17"/>
        <v>0.71989551102140181</v>
      </c>
      <c r="I19" s="88">
        <v>0.34441772145291671</v>
      </c>
      <c r="J19" s="41">
        <f t="shared" si="1"/>
        <v>0.55209047278006673</v>
      </c>
      <c r="K19" s="46">
        <v>0.22862119309778953</v>
      </c>
      <c r="L19" s="41">
        <f t="shared" si="2"/>
        <v>55.589345768207302</v>
      </c>
      <c r="M19" s="46">
        <v>0.41956298973760975</v>
      </c>
      <c r="N19" s="41">
        <f t="shared" si="2"/>
        <v>36.828197920531032</v>
      </c>
      <c r="O19" s="70">
        <v>0.3622013740263878</v>
      </c>
      <c r="P19" s="41">
        <f t="shared" si="3"/>
        <v>0.54732370144880671</v>
      </c>
      <c r="Q19" s="45">
        <v>0.42217927400349431</v>
      </c>
      <c r="R19" s="41">
        <f t="shared" si="4"/>
        <v>0.88766856125404836</v>
      </c>
      <c r="S19" s="45">
        <v>5.4042272268909883E-2</v>
      </c>
      <c r="T19" s="41">
        <f t="shared" si="5"/>
        <v>48.815836222951312</v>
      </c>
      <c r="U19" s="70">
        <v>0.16157707970120785</v>
      </c>
      <c r="V19" s="41">
        <f t="shared" ref="V19" si="33">(100*(SMALL(U$2:U$97,1))/U19)</f>
        <v>32.039076725210542</v>
      </c>
      <c r="W19" s="62">
        <v>0.35840093692193753</v>
      </c>
      <c r="X19" s="41">
        <f t="shared" si="7"/>
        <v>74.208289972159633</v>
      </c>
      <c r="Y19" s="91">
        <v>49.848638070136026</v>
      </c>
      <c r="Z19" s="41">
        <f t="shared" si="8"/>
        <v>54.712369850658696</v>
      </c>
      <c r="AA19" s="91">
        <v>25.450246712344981</v>
      </c>
      <c r="AB19" s="41">
        <f t="shared" si="9"/>
        <v>54.882939970417937</v>
      </c>
      <c r="AC19" s="91">
        <v>12.099465882096776</v>
      </c>
      <c r="AD19" s="41">
        <f t="shared" si="10"/>
        <v>70.933672377604935</v>
      </c>
      <c r="AE19" s="91">
        <v>7.2237173075892764</v>
      </c>
      <c r="AF19" s="41">
        <f t="shared" si="11"/>
        <v>12.986330030033528</v>
      </c>
      <c r="AG19" s="25">
        <v>0.41951054403412907</v>
      </c>
      <c r="AH19" s="41">
        <f t="shared" si="11"/>
        <v>66.774509327304415</v>
      </c>
      <c r="AI19" s="25">
        <v>0.58167293397048292</v>
      </c>
      <c r="AJ19" s="41">
        <f t="shared" si="11"/>
        <v>92.483037628565384</v>
      </c>
      <c r="AK19" s="25">
        <v>0.73028598102180475</v>
      </c>
      <c r="AL19" s="41">
        <f t="shared" si="11"/>
        <v>88.959341762359372</v>
      </c>
      <c r="AM19" s="25">
        <v>0.41832706602951708</v>
      </c>
      <c r="AN19" s="41">
        <f t="shared" si="12"/>
        <v>52.336296118240782</v>
      </c>
      <c r="AO19" s="25">
        <v>0.26971401897819525</v>
      </c>
      <c r="AP19" s="41">
        <f t="shared" si="13"/>
        <v>35.473033791685012</v>
      </c>
      <c r="AQ19" s="25">
        <v>0.18220761664084278</v>
      </c>
      <c r="AR19" s="41">
        <f t="shared" si="14"/>
        <v>39.795516342398962</v>
      </c>
      <c r="AS19" s="25">
        <v>4.0799267592967758E-2</v>
      </c>
      <c r="AT19" s="41">
        <f t="shared" si="15"/>
        <v>14.297586164730792</v>
      </c>
      <c r="AU19" s="25">
        <v>1.778334631406063E-3</v>
      </c>
      <c r="AV19" s="41">
        <f t="shared" si="16"/>
        <v>14.297586164730792</v>
      </c>
    </row>
    <row r="20" spans="1:48" x14ac:dyDescent="0.25">
      <c r="A20" s="51" t="s">
        <v>131</v>
      </c>
      <c r="B20" s="51" t="s">
        <v>19</v>
      </c>
      <c r="C20" s="69">
        <v>500667.94367254368</v>
      </c>
      <c r="D20" s="41">
        <f t="shared" si="0"/>
        <v>83.990614972020026</v>
      </c>
      <c r="E20" s="84">
        <v>3.6845923308437372</v>
      </c>
      <c r="F20" s="41">
        <f t="shared" si="0"/>
        <v>58.484015083225877</v>
      </c>
      <c r="G20" s="85">
        <v>0.68501995172770236</v>
      </c>
      <c r="H20" s="41">
        <f t="shared" si="17"/>
        <v>0.85097149781828285</v>
      </c>
      <c r="I20" s="88">
        <v>0.42353965821108175</v>
      </c>
      <c r="J20" s="41">
        <f t="shared" si="1"/>
        <v>0.67892037946377792</v>
      </c>
      <c r="K20" s="46">
        <v>0.15784677508182623</v>
      </c>
      <c r="L20" s="41">
        <f t="shared" si="2"/>
        <v>80.514172978604975</v>
      </c>
      <c r="M20" s="46">
        <v>0.41483662796023346</v>
      </c>
      <c r="N20" s="41">
        <f t="shared" si="2"/>
        <v>37.247792949632306</v>
      </c>
      <c r="O20" s="70">
        <v>0.3848697654852643</v>
      </c>
      <c r="P20" s="41">
        <f t="shared" si="3"/>
        <v>0.58157798320716059</v>
      </c>
      <c r="Q20" s="45">
        <v>0.44953115318657494</v>
      </c>
      <c r="R20" s="41">
        <f t="shared" si="4"/>
        <v>0.9451782608937298</v>
      </c>
      <c r="S20" s="45">
        <v>4.2633619467793864E-2</v>
      </c>
      <c r="T20" s="41">
        <f t="shared" si="5"/>
        <v>38.510515900878396</v>
      </c>
      <c r="U20" s="70">
        <v>0.12296546186036685</v>
      </c>
      <c r="V20" s="41">
        <f t="shared" ref="V20" si="34">(100*(SMALL(U$2:U$97,1))/U20)</f>
        <v>42.099467405416149</v>
      </c>
      <c r="W20" s="62">
        <v>0.36357486821767626</v>
      </c>
      <c r="X20" s="41">
        <f t="shared" si="7"/>
        <v>75.279572310837878</v>
      </c>
      <c r="Y20" s="91">
        <v>55.01453776878418</v>
      </c>
      <c r="Z20" s="41">
        <f t="shared" si="8"/>
        <v>60.382306399901559</v>
      </c>
      <c r="AA20" s="91">
        <v>24.369451889970087</v>
      </c>
      <c r="AB20" s="41">
        <f t="shared" si="9"/>
        <v>52.55222789413903</v>
      </c>
      <c r="AC20" s="91">
        <v>12.320304137137867</v>
      </c>
      <c r="AD20" s="41">
        <f t="shared" si="10"/>
        <v>72.228346752835478</v>
      </c>
      <c r="AE20" s="91">
        <v>11.187703305179605</v>
      </c>
      <c r="AF20" s="41">
        <f t="shared" si="11"/>
        <v>20.112526724505088</v>
      </c>
      <c r="AG20" s="25">
        <v>0.41020358973184751</v>
      </c>
      <c r="AH20" s="41">
        <f t="shared" si="11"/>
        <v>65.293098870036061</v>
      </c>
      <c r="AI20" s="25">
        <v>0.499500236735755</v>
      </c>
      <c r="AJ20" s="41">
        <f t="shared" si="11"/>
        <v>79.417996766984416</v>
      </c>
      <c r="AK20" s="25">
        <v>0.72651586054158324</v>
      </c>
      <c r="AL20" s="41">
        <f t="shared" si="11"/>
        <v>88.500086833466952</v>
      </c>
      <c r="AM20" s="25">
        <v>0.50049976326424495</v>
      </c>
      <c r="AN20" s="41">
        <f t="shared" si="12"/>
        <v>62.616803798821529</v>
      </c>
      <c r="AO20" s="25">
        <v>0.27348413945841682</v>
      </c>
      <c r="AP20" s="41">
        <f t="shared" si="13"/>
        <v>35.968883476103663</v>
      </c>
      <c r="AQ20" s="25">
        <v>0.15207877434783507</v>
      </c>
      <c r="AR20" s="41">
        <f t="shared" si="14"/>
        <v>33.215150175751077</v>
      </c>
      <c r="AS20" s="25">
        <v>2.458206421279743E-2</v>
      </c>
      <c r="AT20" s="41">
        <f t="shared" si="15"/>
        <v>8.6144728061244766</v>
      </c>
      <c r="AU20" s="25">
        <v>5.8989076479941645E-3</v>
      </c>
      <c r="AV20" s="41">
        <f t="shared" si="16"/>
        <v>8.6144728061244766</v>
      </c>
    </row>
    <row r="21" spans="1:48" x14ac:dyDescent="0.25">
      <c r="A21" s="51" t="s">
        <v>131</v>
      </c>
      <c r="B21" s="51" t="s">
        <v>20</v>
      </c>
      <c r="C21" s="69">
        <v>181080.35251017951</v>
      </c>
      <c r="D21" s="41">
        <f t="shared" si="0"/>
        <v>30.377519389632536</v>
      </c>
      <c r="E21" s="84">
        <v>2.0301568440050581</v>
      </c>
      <c r="F21" s="41">
        <f t="shared" si="0"/>
        <v>32.223842646634836</v>
      </c>
      <c r="G21" s="85">
        <v>0.47103308601707827</v>
      </c>
      <c r="H21" s="41">
        <f t="shared" si="17"/>
        <v>0.58514460742196694</v>
      </c>
      <c r="I21" s="88">
        <v>0.34747809473786662</v>
      </c>
      <c r="J21" s="41">
        <f t="shared" si="1"/>
        <v>0.55699615221678078</v>
      </c>
      <c r="K21" s="46">
        <v>0.37200846204135002</v>
      </c>
      <c r="L21" s="41">
        <f t="shared" si="2"/>
        <v>34.162939421631954</v>
      </c>
      <c r="M21" s="46">
        <v>0.27561216975332575</v>
      </c>
      <c r="N21" s="41">
        <f t="shared" si="2"/>
        <v>56.063376446750567</v>
      </c>
      <c r="O21" s="70">
        <v>0.48411483725819859</v>
      </c>
      <c r="P21" s="41">
        <f t="shared" si="3"/>
        <v>0.73154754138271161</v>
      </c>
      <c r="Q21" s="45">
        <v>0.32104096962318507</v>
      </c>
      <c r="R21" s="41">
        <f t="shared" si="4"/>
        <v>0.67501649928617435</v>
      </c>
      <c r="S21" s="45">
        <v>3.4468579273301408E-2</v>
      </c>
      <c r="T21" s="41">
        <f t="shared" si="5"/>
        <v>31.135117936395321</v>
      </c>
      <c r="U21" s="70">
        <v>0.16037561384531501</v>
      </c>
      <c r="V21" s="41">
        <f t="shared" ref="V21" si="35">(100*(SMALL(U$2:U$97,1))/U21)</f>
        <v>32.279099854766876</v>
      </c>
      <c r="W21" s="62">
        <v>0.25636457583573058</v>
      </c>
      <c r="X21" s="41">
        <f t="shared" si="7"/>
        <v>53.081269668531192</v>
      </c>
      <c r="Y21" s="91">
        <v>55.596580805202244</v>
      </c>
      <c r="Z21" s="41">
        <f t="shared" si="8"/>
        <v>61.02113937729807</v>
      </c>
      <c r="AA21" s="91">
        <v>23.496951869977551</v>
      </c>
      <c r="AB21" s="41">
        <f t="shared" si="9"/>
        <v>50.670699327336912</v>
      </c>
      <c r="AC21" s="91">
        <v>12.559346212708506</v>
      </c>
      <c r="AD21" s="41">
        <f t="shared" si="10"/>
        <v>73.629741858885538</v>
      </c>
      <c r="AE21" s="91">
        <v>10.65767466223174</v>
      </c>
      <c r="AF21" s="41">
        <f t="shared" si="11"/>
        <v>19.159675638339195</v>
      </c>
      <c r="AG21" s="25">
        <v>0.26210109494493655</v>
      </c>
      <c r="AH21" s="41">
        <f t="shared" si="11"/>
        <v>41.719266078026223</v>
      </c>
      <c r="AI21" s="25">
        <v>0.3583138428941271</v>
      </c>
      <c r="AJ21" s="41">
        <f t="shared" si="11"/>
        <v>56.970078337691767</v>
      </c>
      <c r="AK21" s="25">
        <v>0.66559216623778361</v>
      </c>
      <c r="AL21" s="41">
        <f t="shared" si="11"/>
        <v>81.078704137041612</v>
      </c>
      <c r="AM21" s="25">
        <v>0.64168615710587285</v>
      </c>
      <c r="AN21" s="41">
        <f t="shared" si="12"/>
        <v>80.280429980352494</v>
      </c>
      <c r="AO21" s="25">
        <v>0.33440783376221644</v>
      </c>
      <c r="AP21" s="41">
        <f t="shared" si="13"/>
        <v>43.981623321590476</v>
      </c>
      <c r="AQ21" s="25">
        <v>0.17270781861269416</v>
      </c>
      <c r="AR21" s="41">
        <f t="shared" si="14"/>
        <v>37.720688875532595</v>
      </c>
      <c r="AS21" s="25">
        <v>1.3064899517976953E-2</v>
      </c>
      <c r="AT21" s="41">
        <f t="shared" si="15"/>
        <v>4.5784284280637886</v>
      </c>
      <c r="AU21" s="25">
        <v>2.4305869591646251E-3</v>
      </c>
      <c r="AV21" s="41">
        <f t="shared" si="16"/>
        <v>4.5784284280637886</v>
      </c>
    </row>
    <row r="22" spans="1:48" x14ac:dyDescent="0.25">
      <c r="A22" s="51" t="s">
        <v>131</v>
      </c>
      <c r="B22" s="51" t="s">
        <v>21</v>
      </c>
      <c r="C22" s="69">
        <v>196467.90550565207</v>
      </c>
      <c r="D22" s="41">
        <f t="shared" si="0"/>
        <v>32.958891045912523</v>
      </c>
      <c r="E22" s="84">
        <v>1.9457057114521166</v>
      </c>
      <c r="F22" s="41">
        <f t="shared" si="0"/>
        <v>30.883384634855076</v>
      </c>
      <c r="G22" s="85">
        <v>0.467267037587277</v>
      </c>
      <c r="H22" s="41">
        <f t="shared" si="17"/>
        <v>0.58046620372718216</v>
      </c>
      <c r="I22" s="88">
        <v>0.32415618718891714</v>
      </c>
      <c r="J22" s="41">
        <f t="shared" si="1"/>
        <v>0.51961188839168981</v>
      </c>
      <c r="K22" s="46">
        <v>0.33490734624457652</v>
      </c>
      <c r="L22" s="41">
        <f t="shared" si="2"/>
        <v>37.947518009270659</v>
      </c>
      <c r="M22" s="46">
        <v>0.34093646656650622</v>
      </c>
      <c r="N22" s="41">
        <f t="shared" si="2"/>
        <v>45.321490487061936</v>
      </c>
      <c r="O22" s="70">
        <v>0.44793964747252479</v>
      </c>
      <c r="P22" s="41">
        <f t="shared" si="3"/>
        <v>0.6768830917313815</v>
      </c>
      <c r="Q22" s="45">
        <v>0.34826855564820602</v>
      </c>
      <c r="R22" s="41">
        <f t="shared" si="4"/>
        <v>0.73226486177459715</v>
      </c>
      <c r="S22" s="45">
        <v>2.6599715829025646E-2</v>
      </c>
      <c r="T22" s="41">
        <f t="shared" si="5"/>
        <v>24.027253425348132</v>
      </c>
      <c r="U22" s="70">
        <v>0.17719208105024345</v>
      </c>
      <c r="V22" s="41">
        <f t="shared" ref="V22" si="36">(100*(SMALL(U$2:U$97,1))/U22)</f>
        <v>29.215642273057124</v>
      </c>
      <c r="W22" s="62">
        <v>0.29115402447855393</v>
      </c>
      <c r="X22" s="41">
        <f t="shared" si="7"/>
        <v>60.284558574610401</v>
      </c>
      <c r="Y22" s="91">
        <v>54.365466149282597</v>
      </c>
      <c r="Z22" s="41">
        <f t="shared" si="8"/>
        <v>59.669904860349533</v>
      </c>
      <c r="AA22" s="91">
        <v>21.52130559078612</v>
      </c>
      <c r="AB22" s="41">
        <f t="shared" si="9"/>
        <v>46.410258264852132</v>
      </c>
      <c r="AC22" s="91">
        <v>12.76186143012672</v>
      </c>
      <c r="AD22" s="41">
        <f t="shared" si="10"/>
        <v>74.816996587631763</v>
      </c>
      <c r="AE22" s="91">
        <v>25.147253224958416</v>
      </c>
      <c r="AF22" s="41">
        <f t="shared" si="11"/>
        <v>45.208099351429247</v>
      </c>
      <c r="AG22" s="25">
        <v>0.36298964255395566</v>
      </c>
      <c r="AH22" s="41">
        <f t="shared" si="11"/>
        <v>57.77794054793079</v>
      </c>
      <c r="AI22" s="25">
        <v>0.50827369971537006</v>
      </c>
      <c r="AJ22" s="41">
        <f t="shared" si="11"/>
        <v>80.812932751607249</v>
      </c>
      <c r="AK22" s="25">
        <v>0.75587457141248771</v>
      </c>
      <c r="AL22" s="41">
        <f t="shared" si="11"/>
        <v>92.076400307830511</v>
      </c>
      <c r="AM22" s="25">
        <v>0.49172630028462994</v>
      </c>
      <c r="AN22" s="41">
        <f t="shared" si="12"/>
        <v>61.519168494365388</v>
      </c>
      <c r="AO22" s="25">
        <v>0.24412542858751227</v>
      </c>
      <c r="AP22" s="41">
        <f t="shared" si="13"/>
        <v>32.107599043246275</v>
      </c>
      <c r="AQ22" s="25">
        <v>0.11397524800618475</v>
      </c>
      <c r="AR22" s="41">
        <f t="shared" si="14"/>
        <v>24.893052926539397</v>
      </c>
      <c r="AS22" s="25">
        <v>3.3458815028608972E-2</v>
      </c>
      <c r="AT22" s="41">
        <f t="shared" si="15"/>
        <v>11.725217609636228</v>
      </c>
      <c r="AU22" s="25">
        <v>2.0491014399241156E-3</v>
      </c>
      <c r="AV22" s="41">
        <f t="shared" si="16"/>
        <v>11.725217609636228</v>
      </c>
    </row>
    <row r="23" spans="1:48" x14ac:dyDescent="0.25">
      <c r="A23" s="51" t="s">
        <v>131</v>
      </c>
      <c r="B23" s="51" t="s">
        <v>22</v>
      </c>
      <c r="C23" s="69">
        <v>435861.20705619111</v>
      </c>
      <c r="D23" s="41">
        <f t="shared" si="0"/>
        <v>73.118823135678255</v>
      </c>
      <c r="E23" s="84">
        <v>4.2839658626746973</v>
      </c>
      <c r="F23" s="41">
        <f t="shared" si="0"/>
        <v>67.997624060439719</v>
      </c>
      <c r="G23" s="85">
        <v>0.58049640041581152</v>
      </c>
      <c r="H23" s="41">
        <f t="shared" si="17"/>
        <v>0.72112628266384537</v>
      </c>
      <c r="I23" s="88">
        <v>0.33970441638839022</v>
      </c>
      <c r="J23" s="41">
        <f t="shared" si="1"/>
        <v>0.54453519713845933</v>
      </c>
      <c r="K23" s="46">
        <v>0.21319580765694854</v>
      </c>
      <c r="L23" s="41">
        <f t="shared" si="2"/>
        <v>59.611409308305404</v>
      </c>
      <c r="M23" s="46">
        <v>0.4451225098348211</v>
      </c>
      <c r="N23" s="41">
        <f t="shared" si="2"/>
        <v>34.713474346467798</v>
      </c>
      <c r="O23" s="70">
        <v>0.38368010577645612</v>
      </c>
      <c r="P23" s="41">
        <f t="shared" si="3"/>
        <v>0.57978028446280971</v>
      </c>
      <c r="Q23" s="45">
        <v>0.41230357672655482</v>
      </c>
      <c r="R23" s="41">
        <f t="shared" si="4"/>
        <v>0.86690405069418408</v>
      </c>
      <c r="S23" s="45">
        <v>2.8051734118822134E-2</v>
      </c>
      <c r="T23" s="41">
        <f t="shared" si="5"/>
        <v>25.338846814218513</v>
      </c>
      <c r="U23" s="70">
        <v>0.17596458337816695</v>
      </c>
      <c r="V23" s="41">
        <f t="shared" ref="V23" si="37">(100*(SMALL(U$2:U$97,1))/U23)</f>
        <v>29.419445403152491</v>
      </c>
      <c r="W23" s="62">
        <v>0.38899412418094415</v>
      </c>
      <c r="X23" s="41">
        <f t="shared" si="7"/>
        <v>80.542726848320541</v>
      </c>
      <c r="Y23" s="91">
        <v>51.117415039776539</v>
      </c>
      <c r="Z23" s="41">
        <f t="shared" si="8"/>
        <v>56.104941393401752</v>
      </c>
      <c r="AA23" s="91">
        <v>27.381703576049567</v>
      </c>
      <c r="AB23" s="41">
        <f t="shared" si="9"/>
        <v>59.048087456187957</v>
      </c>
      <c r="AC23" s="91">
        <v>11.610142518367129</v>
      </c>
      <c r="AD23" s="41">
        <f t="shared" si="10"/>
        <v>68.064991767424857</v>
      </c>
      <c r="AE23" s="91">
        <v>8.0916485430689793</v>
      </c>
      <c r="AF23" s="41">
        <f t="shared" si="11"/>
        <v>14.546640461267117</v>
      </c>
      <c r="AG23" s="25">
        <v>0.37318444685066327</v>
      </c>
      <c r="AH23" s="41">
        <f t="shared" si="11"/>
        <v>59.400672239139865</v>
      </c>
      <c r="AI23" s="25">
        <v>0.49166395081038738</v>
      </c>
      <c r="AJ23" s="41">
        <f t="shared" si="11"/>
        <v>78.17206716672429</v>
      </c>
      <c r="AK23" s="25">
        <v>0.75888853425252389</v>
      </c>
      <c r="AL23" s="41">
        <f t="shared" si="11"/>
        <v>92.44354435456502</v>
      </c>
      <c r="AM23" s="25">
        <v>0.50833604918961262</v>
      </c>
      <c r="AN23" s="41">
        <f t="shared" si="12"/>
        <v>63.597190233172661</v>
      </c>
      <c r="AO23" s="25">
        <v>0.24111146574747616</v>
      </c>
      <c r="AP23" s="41">
        <f t="shared" si="13"/>
        <v>31.71119990138288</v>
      </c>
      <c r="AQ23" s="25">
        <v>0.1119540079249064</v>
      </c>
      <c r="AR23" s="41">
        <f t="shared" si="14"/>
        <v>24.451598863480243</v>
      </c>
      <c r="AS23" s="25">
        <v>1.1782461134130465E-2</v>
      </c>
      <c r="AT23" s="41">
        <f t="shared" si="15"/>
        <v>4.1290141523731227</v>
      </c>
      <c r="AU23" s="25">
        <v>1.2371136248703208E-3</v>
      </c>
      <c r="AV23" s="41">
        <f t="shared" si="16"/>
        <v>4.1290141523731227</v>
      </c>
    </row>
    <row r="24" spans="1:48" x14ac:dyDescent="0.25">
      <c r="A24" s="51" t="s">
        <v>131</v>
      </c>
      <c r="B24" s="51" t="s">
        <v>23</v>
      </c>
      <c r="C24" s="69">
        <v>367732.47390792402</v>
      </c>
      <c r="D24" s="41">
        <f t="shared" si="0"/>
        <v>61.689742710808623</v>
      </c>
      <c r="E24" s="84">
        <v>3.4946185104936287</v>
      </c>
      <c r="F24" s="41">
        <f t="shared" si="0"/>
        <v>55.468638950086721</v>
      </c>
      <c r="G24" s="85">
        <v>0.61709612582959783</v>
      </c>
      <c r="H24" s="41">
        <f t="shared" si="17"/>
        <v>0.76659258342859737</v>
      </c>
      <c r="I24" s="88">
        <v>0.41996852792560196</v>
      </c>
      <c r="J24" s="41">
        <f t="shared" si="1"/>
        <v>0.67319597306751977</v>
      </c>
      <c r="K24" s="46">
        <v>0.2358491260196455</v>
      </c>
      <c r="L24" s="41">
        <f t="shared" si="2"/>
        <v>53.885730965119194</v>
      </c>
      <c r="M24" s="46">
        <v>0.33560269853516744</v>
      </c>
      <c r="N24" s="41">
        <f t="shared" si="2"/>
        <v>46.041789573295851</v>
      </c>
      <c r="O24" s="70">
        <v>0.39210300428674416</v>
      </c>
      <c r="P24" s="41">
        <f t="shared" si="3"/>
        <v>0.59250815442733018</v>
      </c>
      <c r="Q24" s="45">
        <v>0.40881724607985953</v>
      </c>
      <c r="R24" s="41">
        <f t="shared" si="4"/>
        <v>0.85957373795793568</v>
      </c>
      <c r="S24" s="45">
        <v>2.7227456556432213E-2</v>
      </c>
      <c r="T24" s="41">
        <f t="shared" si="5"/>
        <v>24.594285255302928</v>
      </c>
      <c r="U24" s="70">
        <v>0.17185229307696431</v>
      </c>
      <c r="V24" s="41">
        <f t="shared" ref="V24" si="38">(100*(SMALL(U$2:U$97,1))/U24)</f>
        <v>30.123429608611787</v>
      </c>
      <c r="W24" s="62">
        <v>0.30734756055234658</v>
      </c>
      <c r="X24" s="41">
        <f t="shared" si="7"/>
        <v>63.63749238934642</v>
      </c>
      <c r="Y24" s="91">
        <v>54.810690990266068</v>
      </c>
      <c r="Z24" s="41">
        <f t="shared" si="8"/>
        <v>60.158570290532708</v>
      </c>
      <c r="AA24" s="91">
        <v>29.719638339447851</v>
      </c>
      <c r="AB24" s="41">
        <f t="shared" si="9"/>
        <v>64.089796274362257</v>
      </c>
      <c r="AC24" s="91">
        <v>13.774003322591904</v>
      </c>
      <c r="AD24" s="41">
        <f t="shared" si="10"/>
        <v>80.750724745500904</v>
      </c>
      <c r="AE24" s="91">
        <v>8.076028234789268</v>
      </c>
      <c r="AF24" s="41">
        <f t="shared" si="11"/>
        <v>14.518559285072961</v>
      </c>
      <c r="AG24" s="25">
        <v>0.36405484710558234</v>
      </c>
      <c r="AH24" s="41">
        <f t="shared" si="11"/>
        <v>57.947491736284938</v>
      </c>
      <c r="AI24" s="25">
        <v>0.39792754666015395</v>
      </c>
      <c r="AJ24" s="41">
        <f t="shared" si="11"/>
        <v>63.268455728217241</v>
      </c>
      <c r="AK24" s="25">
        <v>0.64744604086087354</v>
      </c>
      <c r="AL24" s="41">
        <f t="shared" si="11"/>
        <v>78.868244931993601</v>
      </c>
      <c r="AM24" s="25">
        <v>0.60207245333984605</v>
      </c>
      <c r="AN24" s="41">
        <f t="shared" si="12"/>
        <v>75.324416614263569</v>
      </c>
      <c r="AO24" s="25">
        <v>0.35255395913912646</v>
      </c>
      <c r="AP24" s="41">
        <f t="shared" si="13"/>
        <v>46.368218282882872</v>
      </c>
      <c r="AQ24" s="25">
        <v>0.21258161337386178</v>
      </c>
      <c r="AR24" s="41">
        <f t="shared" si="14"/>
        <v>46.429426085894733</v>
      </c>
      <c r="AS24" s="25">
        <v>4.6448892228035055E-2</v>
      </c>
      <c r="AT24" s="41">
        <f t="shared" si="15"/>
        <v>16.277425504596369</v>
      </c>
      <c r="AU24" s="25">
        <v>7.6815138027009804E-3</v>
      </c>
      <c r="AV24" s="41">
        <f t="shared" si="16"/>
        <v>16.277425504596369</v>
      </c>
    </row>
    <row r="25" spans="1:48" x14ac:dyDescent="0.25">
      <c r="A25" s="51" t="s">
        <v>131</v>
      </c>
      <c r="B25" s="51" t="s">
        <v>24</v>
      </c>
      <c r="C25" s="69">
        <v>245321.28008741047</v>
      </c>
      <c r="D25" s="41">
        <f t="shared" si="0"/>
        <v>41.154392728089341</v>
      </c>
      <c r="E25" s="84">
        <v>2.928839861743926</v>
      </c>
      <c r="F25" s="41">
        <f t="shared" si="0"/>
        <v>46.488267702430214</v>
      </c>
      <c r="G25" s="85">
        <v>0.50972126846561705</v>
      </c>
      <c r="H25" s="41">
        <f t="shared" si="17"/>
        <v>0.63320531059282426</v>
      </c>
      <c r="I25" s="88">
        <v>0.34746323215285774</v>
      </c>
      <c r="J25" s="41">
        <f t="shared" si="1"/>
        <v>0.55697232797350527</v>
      </c>
      <c r="K25" s="46">
        <v>0.31494333845425165</v>
      </c>
      <c r="L25" s="41">
        <f t="shared" si="2"/>
        <v>40.352981001054552</v>
      </c>
      <c r="M25" s="46">
        <v>0.33007752440876281</v>
      </c>
      <c r="N25" s="41">
        <f t="shared" si="2"/>
        <v>46.812483988007678</v>
      </c>
      <c r="O25" s="70">
        <v>0.43820428855218108</v>
      </c>
      <c r="P25" s="41">
        <f t="shared" si="3"/>
        <v>0.66217195847425869</v>
      </c>
      <c r="Q25" s="45">
        <v>0.33226615217642891</v>
      </c>
      <c r="R25" s="41">
        <f t="shared" si="4"/>
        <v>0.69861841975081929</v>
      </c>
      <c r="S25" s="45">
        <v>3.2121871734111532E-2</v>
      </c>
      <c r="T25" s="41">
        <f t="shared" si="5"/>
        <v>29.015360826142174</v>
      </c>
      <c r="U25" s="70">
        <v>0.19740768753727847</v>
      </c>
      <c r="V25" s="41">
        <f t="shared" ref="V25" si="39">(100*(SMALL(U$2:U$97,1))/U25)</f>
        <v>26.22380373411179</v>
      </c>
      <c r="W25" s="62">
        <v>0.27456797957220025</v>
      </c>
      <c r="X25" s="41">
        <f t="shared" si="7"/>
        <v>56.85035429916222</v>
      </c>
      <c r="Y25" s="91">
        <v>58.22560468238909</v>
      </c>
      <c r="Z25" s="41">
        <f t="shared" si="8"/>
        <v>63.906677122832448</v>
      </c>
      <c r="AA25" s="91">
        <v>17.215124405183122</v>
      </c>
      <c r="AB25" s="41">
        <f t="shared" si="9"/>
        <v>37.124066025444307</v>
      </c>
      <c r="AC25" s="91">
        <v>11.399533718439786</v>
      </c>
      <c r="AD25" s="41">
        <f t="shared" si="10"/>
        <v>66.830288040875089</v>
      </c>
      <c r="AE25" s="91">
        <v>31.258461025887204</v>
      </c>
      <c r="AF25" s="41">
        <f t="shared" si="11"/>
        <v>56.194432011706297</v>
      </c>
      <c r="AG25" s="25">
        <v>0.39448272884431851</v>
      </c>
      <c r="AH25" s="41">
        <f t="shared" si="11"/>
        <v>62.790771367435418</v>
      </c>
      <c r="AI25" s="25">
        <v>0.50234548977103965</v>
      </c>
      <c r="AJ25" s="41">
        <f t="shared" si="11"/>
        <v>79.870377526269266</v>
      </c>
      <c r="AK25" s="25">
        <v>0.72448627920228059</v>
      </c>
      <c r="AL25" s="41">
        <f t="shared" si="11"/>
        <v>88.252854619389794</v>
      </c>
      <c r="AM25" s="25">
        <v>0.49765451022896035</v>
      </c>
      <c r="AN25" s="41">
        <f t="shared" si="12"/>
        <v>62.260838293650352</v>
      </c>
      <c r="AO25" s="25">
        <v>0.27551372079771941</v>
      </c>
      <c r="AP25" s="41">
        <f t="shared" si="13"/>
        <v>36.235815865101486</v>
      </c>
      <c r="AQ25" s="25">
        <v>0.15425222272808808</v>
      </c>
      <c r="AR25" s="41">
        <f t="shared" si="14"/>
        <v>33.689847678140403</v>
      </c>
      <c r="AS25" s="25">
        <v>1.4095753848098204E-2</v>
      </c>
      <c r="AT25" s="41">
        <f t="shared" si="15"/>
        <v>4.9396782611547829</v>
      </c>
      <c r="AU25" s="25">
        <v>4.0933809242561306E-3</v>
      </c>
      <c r="AV25" s="41">
        <f t="shared" si="16"/>
        <v>4.9396782611547829</v>
      </c>
    </row>
    <row r="26" spans="1:48" x14ac:dyDescent="0.25">
      <c r="A26" s="51" t="s">
        <v>131</v>
      </c>
      <c r="B26" s="51" t="s">
        <v>25</v>
      </c>
      <c r="C26" s="69">
        <v>366862.74569199799</v>
      </c>
      <c r="D26" s="41">
        <f t="shared" si="0"/>
        <v>61.543839605492344</v>
      </c>
      <c r="E26" s="84">
        <v>4.9969050249009603</v>
      </c>
      <c r="F26" s="41">
        <f t="shared" si="0"/>
        <v>79.31381347114592</v>
      </c>
      <c r="G26" s="85">
        <v>0.73861294461154392</v>
      </c>
      <c r="H26" s="41">
        <f t="shared" si="17"/>
        <v>0.91754782061282802</v>
      </c>
      <c r="I26" s="88">
        <v>0.45123892248366732</v>
      </c>
      <c r="J26" s="41">
        <f t="shared" si="1"/>
        <v>0.72332140460093053</v>
      </c>
      <c r="K26" s="46">
        <v>0.15391669183807571</v>
      </c>
      <c r="L26" s="41">
        <f t="shared" si="2"/>
        <v>82.570008497994493</v>
      </c>
      <c r="M26" s="46">
        <v>0.39484438567825703</v>
      </c>
      <c r="N26" s="41">
        <f t="shared" si="2"/>
        <v>39.133768610242917</v>
      </c>
      <c r="O26" s="70">
        <v>0.35067910864168222</v>
      </c>
      <c r="P26" s="41">
        <f t="shared" si="3"/>
        <v>0.52991236788778862</v>
      </c>
      <c r="Q26" s="45">
        <v>0.45828661065831</v>
      </c>
      <c r="R26" s="41">
        <f t="shared" si="4"/>
        <v>0.96358737004623585</v>
      </c>
      <c r="S26" s="45">
        <v>3.1460563563274702E-2</v>
      </c>
      <c r="T26" s="41">
        <f t="shared" si="5"/>
        <v>28.418007865115001</v>
      </c>
      <c r="U26" s="70">
        <v>0.15957371713673302</v>
      </c>
      <c r="V26" s="41">
        <f t="shared" ref="V26" si="40">(100*(SMALL(U$2:U$97,1))/U26)</f>
        <v>32.441310176077799</v>
      </c>
      <c r="W26" s="62">
        <v>0.34964798794433394</v>
      </c>
      <c r="X26" s="41">
        <f t="shared" si="7"/>
        <v>72.39595828179074</v>
      </c>
      <c r="Y26" s="91">
        <v>68.556120309141349</v>
      </c>
      <c r="Z26" s="41">
        <f t="shared" si="8"/>
        <v>75.245141193277945</v>
      </c>
      <c r="AA26" s="91">
        <v>20.028539492009006</v>
      </c>
      <c r="AB26" s="41">
        <f t="shared" si="9"/>
        <v>43.191138500904252</v>
      </c>
      <c r="AC26" s="91">
        <v>11.49453124007491</v>
      </c>
      <c r="AD26" s="41">
        <f t="shared" si="10"/>
        <v>67.38721535832974</v>
      </c>
      <c r="AE26" s="91">
        <v>6.6466940252551945</v>
      </c>
      <c r="AF26" s="41">
        <f t="shared" si="11"/>
        <v>11.948995031952833</v>
      </c>
      <c r="AG26" s="25">
        <v>0.44929484187051838</v>
      </c>
      <c r="AH26" s="41">
        <f t="shared" si="11"/>
        <v>71.515348149990587</v>
      </c>
      <c r="AI26" s="25">
        <v>0.46556526901597201</v>
      </c>
      <c r="AJ26" s="41">
        <f t="shared" si="11"/>
        <v>74.022509521033058</v>
      </c>
      <c r="AK26" s="25">
        <v>0.7005791493805994</v>
      </c>
      <c r="AL26" s="41">
        <f t="shared" si="11"/>
        <v>85.340622168496651</v>
      </c>
      <c r="AM26" s="25">
        <v>0.53443473098402794</v>
      </c>
      <c r="AN26" s="41">
        <f t="shared" si="12"/>
        <v>66.862358685342286</v>
      </c>
      <c r="AO26" s="25">
        <v>0.29942085061940066</v>
      </c>
      <c r="AP26" s="41">
        <f t="shared" si="13"/>
        <v>39.38010338578561</v>
      </c>
      <c r="AQ26" s="25">
        <v>0.23802750962559932</v>
      </c>
      <c r="AR26" s="41">
        <f t="shared" si="14"/>
        <v>51.987001552836126</v>
      </c>
      <c r="AS26" s="25">
        <v>0.14680745064143913</v>
      </c>
      <c r="AT26" s="41">
        <f t="shared" si="15"/>
        <v>51.446810175882298</v>
      </c>
      <c r="AU26" s="25">
        <v>2.6056484385649802E-2</v>
      </c>
      <c r="AV26" s="41">
        <f t="shared" si="16"/>
        <v>51.446810175882298</v>
      </c>
    </row>
    <row r="27" spans="1:48" x14ac:dyDescent="0.25">
      <c r="A27" s="51" t="s">
        <v>131</v>
      </c>
      <c r="B27" s="51" t="s">
        <v>26</v>
      </c>
      <c r="C27" s="69">
        <v>333066.51844659972</v>
      </c>
      <c r="D27" s="41">
        <f t="shared" si="0"/>
        <v>55.874281676032268</v>
      </c>
      <c r="E27" s="84">
        <v>0.53903358624576836</v>
      </c>
      <c r="F27" s="41">
        <f t="shared" si="0"/>
        <v>8.555857896263916</v>
      </c>
      <c r="G27" s="85">
        <v>0.64622096144412344</v>
      </c>
      <c r="H27" s="41">
        <f t="shared" si="17"/>
        <v>0.80277314273069489</v>
      </c>
      <c r="I27" s="88">
        <v>0.46940349218451194</v>
      </c>
      <c r="J27" s="41">
        <f t="shared" si="1"/>
        <v>0.7524386225875106</v>
      </c>
      <c r="K27" s="46">
        <v>0.24308248853797207</v>
      </c>
      <c r="L27" s="41">
        <f t="shared" si="2"/>
        <v>52.282262821527127</v>
      </c>
      <c r="M27" s="46">
        <v>0.2863986624437041</v>
      </c>
      <c r="N27" s="41">
        <f t="shared" si="2"/>
        <v>53.951888931128273</v>
      </c>
      <c r="O27" s="70">
        <v>0.47651105715308395</v>
      </c>
      <c r="P27" s="41">
        <f t="shared" si="3"/>
        <v>0.72005744396571247</v>
      </c>
      <c r="Q27" s="45">
        <v>0.25781878694244303</v>
      </c>
      <c r="R27" s="41">
        <f t="shared" si="4"/>
        <v>0.5420863736374899</v>
      </c>
      <c r="S27" s="45">
        <v>7.0103371026038183E-2</v>
      </c>
      <c r="T27" s="41">
        <f t="shared" si="5"/>
        <v>63.323663772972225</v>
      </c>
      <c r="U27" s="70">
        <v>0.19556678487843496</v>
      </c>
      <c r="V27" s="41">
        <f t="shared" ref="V27" si="41">(100*(SMALL(U$2:U$97,1))/U27)</f>
        <v>26.470652758342183</v>
      </c>
      <c r="W27" s="62">
        <v>0.25183742179299712</v>
      </c>
      <c r="X27" s="41">
        <f t="shared" si="7"/>
        <v>52.143905043212222</v>
      </c>
      <c r="Y27" s="91">
        <v>73.121400475155809</v>
      </c>
      <c r="Z27" s="41">
        <f t="shared" si="8"/>
        <v>80.2558557601118</v>
      </c>
      <c r="AA27" s="91">
        <v>33.476728663499308</v>
      </c>
      <c r="AB27" s="41">
        <f t="shared" si="9"/>
        <v>72.191885226542595</v>
      </c>
      <c r="AC27" s="91">
        <v>12.206927387680155</v>
      </c>
      <c r="AD27" s="41">
        <f t="shared" si="10"/>
        <v>71.563670371279557</v>
      </c>
      <c r="AE27" s="91">
        <v>27.627768691760316</v>
      </c>
      <c r="AF27" s="41">
        <f t="shared" si="11"/>
        <v>49.66740902882335</v>
      </c>
      <c r="AG27" s="25">
        <v>0.12609655421625937</v>
      </c>
      <c r="AH27" s="41">
        <f t="shared" si="11"/>
        <v>20.071093934100382</v>
      </c>
      <c r="AI27" s="25">
        <v>0.36532641109268316</v>
      </c>
      <c r="AJ27" s="41">
        <f t="shared" si="11"/>
        <v>58.085041009502888</v>
      </c>
      <c r="AK27" s="25">
        <v>0.5226539267388709</v>
      </c>
      <c r="AL27" s="41">
        <f t="shared" si="11"/>
        <v>63.666769595039113</v>
      </c>
      <c r="AM27" s="25">
        <v>0.63467358890731684</v>
      </c>
      <c r="AN27" s="41">
        <f t="shared" si="12"/>
        <v>79.403097683228083</v>
      </c>
      <c r="AO27" s="25">
        <v>0.4773460732611291</v>
      </c>
      <c r="AP27" s="41">
        <f t="shared" si="13"/>
        <v>62.780990959498865</v>
      </c>
      <c r="AQ27" s="25">
        <v>0.29789674305021224</v>
      </c>
      <c r="AR27" s="41">
        <f t="shared" si="14"/>
        <v>65.062893225643549</v>
      </c>
      <c r="AS27" s="25">
        <v>9.214572186070781E-2</v>
      </c>
      <c r="AT27" s="41">
        <f t="shared" si="15"/>
        <v>32.291300205640646</v>
      </c>
      <c r="AU27" s="25">
        <v>1.8493287381813453E-2</v>
      </c>
      <c r="AV27" s="41">
        <f t="shared" si="16"/>
        <v>32.291300205640646</v>
      </c>
    </row>
    <row r="28" spans="1:48" x14ac:dyDescent="0.25">
      <c r="A28" s="51" t="s">
        <v>131</v>
      </c>
      <c r="B28" s="51" t="s">
        <v>27</v>
      </c>
      <c r="C28" s="69">
        <v>200556.91524652287</v>
      </c>
      <c r="D28" s="41">
        <f t="shared" si="0"/>
        <v>33.644851565459867</v>
      </c>
      <c r="E28" s="84">
        <v>2.1267652482376653</v>
      </c>
      <c r="F28" s="41">
        <f t="shared" si="0"/>
        <v>33.757268019914157</v>
      </c>
      <c r="G28" s="85">
        <v>0.47502658455343622</v>
      </c>
      <c r="H28" s="41">
        <f t="shared" si="0"/>
        <v>59.010556282545352</v>
      </c>
      <c r="I28" s="88">
        <v>0.33775562250348373</v>
      </c>
      <c r="J28" s="41">
        <f t="shared" si="1"/>
        <v>0.54141134354367271</v>
      </c>
      <c r="K28" s="46">
        <v>0.35198413241499793</v>
      </c>
      <c r="L28" s="41">
        <f t="shared" si="2"/>
        <v>36.106464418881821</v>
      </c>
      <c r="M28" s="46">
        <v>0.3102602450815185</v>
      </c>
      <c r="N28" s="41">
        <f t="shared" si="2"/>
        <v>49.802541805272519</v>
      </c>
      <c r="O28" s="70">
        <v>0.46483296858593315</v>
      </c>
      <c r="P28" s="41">
        <f t="shared" si="3"/>
        <v>0.7024106454752288</v>
      </c>
      <c r="Q28" s="45">
        <v>0.29647026959798739</v>
      </c>
      <c r="R28" s="41">
        <f t="shared" si="4"/>
        <v>0.62335447018288992</v>
      </c>
      <c r="S28" s="45">
        <v>4.2562631591543935E-2</v>
      </c>
      <c r="T28" s="41">
        <f t="shared" si="5"/>
        <v>38.446393272510953</v>
      </c>
      <c r="U28" s="70">
        <v>0.19613413022453571</v>
      </c>
      <c r="V28" s="41">
        <f t="shared" ref="V28" si="42">(100*(SMALL(U$2:U$97,1))/U28)</f>
        <v>26.394082700731598</v>
      </c>
      <c r="W28" s="62">
        <v>0.25858777968872687</v>
      </c>
      <c r="X28" s="41">
        <f t="shared" si="7"/>
        <v>53.541592561677824</v>
      </c>
      <c r="Y28" s="91">
        <v>52.353806235848957</v>
      </c>
      <c r="Z28" s="41">
        <f t="shared" si="8"/>
        <v>57.461967282543114</v>
      </c>
      <c r="AA28" s="91">
        <v>23.477704522773799</v>
      </c>
      <c r="AB28" s="41">
        <f t="shared" si="9"/>
        <v>50.629192814134392</v>
      </c>
      <c r="AC28" s="91">
        <v>13.267616967195336</v>
      </c>
      <c r="AD28" s="41">
        <f t="shared" si="10"/>
        <v>77.782011565910125</v>
      </c>
      <c r="AE28" s="91">
        <v>9.6202169235172104</v>
      </c>
      <c r="AF28" s="41">
        <f t="shared" si="11"/>
        <v>17.294601464824044</v>
      </c>
      <c r="AG28" s="25">
        <v>0.24614308314607192</v>
      </c>
      <c r="AH28" s="41">
        <f t="shared" si="11"/>
        <v>39.179190690500732</v>
      </c>
      <c r="AI28" s="25">
        <v>0.49254297302138966</v>
      </c>
      <c r="AJ28" s="41">
        <f t="shared" si="11"/>
        <v>78.311827226834978</v>
      </c>
      <c r="AK28" s="25">
        <v>0.72712228352792996</v>
      </c>
      <c r="AL28" s="41">
        <f t="shared" si="11"/>
        <v>88.573957880011591</v>
      </c>
      <c r="AM28" s="25">
        <v>0.50745702697861039</v>
      </c>
      <c r="AN28" s="41">
        <f t="shared" si="12"/>
        <v>63.48721703166273</v>
      </c>
      <c r="AO28" s="25">
        <v>0.27287771647206999</v>
      </c>
      <c r="AP28" s="41">
        <f t="shared" si="13"/>
        <v>35.889126171799525</v>
      </c>
      <c r="AQ28" s="25">
        <v>0.10544121948753268</v>
      </c>
      <c r="AR28" s="41">
        <f t="shared" si="14"/>
        <v>23.029156797268637</v>
      </c>
      <c r="AS28" s="25">
        <v>2.9695141721078001E-2</v>
      </c>
      <c r="AT28" s="41">
        <f t="shared" si="15"/>
        <v>10.40628600656999</v>
      </c>
      <c r="AU28" s="25">
        <v>1.2723080561549003E-2</v>
      </c>
      <c r="AV28" s="41">
        <f t="shared" si="16"/>
        <v>10.40628600656999</v>
      </c>
    </row>
    <row r="29" spans="1:48" x14ac:dyDescent="0.25">
      <c r="A29" s="51" t="s">
        <v>131</v>
      </c>
      <c r="B29" s="51" t="s">
        <v>28</v>
      </c>
      <c r="C29" s="69">
        <v>200275.34492499937</v>
      </c>
      <c r="D29" s="41">
        <f t="shared" si="0"/>
        <v>33.597616137744737</v>
      </c>
      <c r="E29" s="84">
        <v>4.3772088905583999</v>
      </c>
      <c r="F29" s="41">
        <f t="shared" si="0"/>
        <v>69.477632202319384</v>
      </c>
      <c r="G29" s="85">
        <v>0.54859849012068651</v>
      </c>
      <c r="H29" s="41">
        <f t="shared" si="0"/>
        <v>68.150084922551301</v>
      </c>
      <c r="I29" s="88">
        <v>0.31859034899947858</v>
      </c>
      <c r="J29" s="41">
        <f t="shared" si="1"/>
        <v>0.51069002971246225</v>
      </c>
      <c r="K29" s="46">
        <v>0.25715271692345204</v>
      </c>
      <c r="L29" s="41">
        <f t="shared" si="2"/>
        <v>49.421614926340581</v>
      </c>
      <c r="M29" s="46">
        <v>0.42425693407706927</v>
      </c>
      <c r="N29" s="41">
        <f t="shared" si="2"/>
        <v>36.420733723068636</v>
      </c>
      <c r="O29" s="70">
        <v>0.37393361417964299</v>
      </c>
      <c r="P29" s="41">
        <f t="shared" si="3"/>
        <v>0.565052328581232</v>
      </c>
      <c r="Q29" s="45">
        <v>0.4374523486924628</v>
      </c>
      <c r="R29" s="41">
        <f t="shared" si="4"/>
        <v>0.91978152621918796</v>
      </c>
      <c r="S29" s="45">
        <v>6.5110178921787512E-2</v>
      </c>
      <c r="T29" s="41">
        <f t="shared" si="5"/>
        <v>58.813364006560285</v>
      </c>
      <c r="U29" s="70">
        <v>0.1235038582061067</v>
      </c>
      <c r="V29" s="41">
        <f t="shared" ref="V29" si="43">(100*(SMALL(U$2:U$97,1))/U29)</f>
        <v>41.915941159856729</v>
      </c>
      <c r="W29" s="62">
        <v>0.3813709207391443</v>
      </c>
      <c r="X29" s="41">
        <f t="shared" si="7"/>
        <v>78.964313308489139</v>
      </c>
      <c r="Y29" s="91">
        <v>55.80464229620641</v>
      </c>
      <c r="Z29" s="41">
        <f t="shared" si="8"/>
        <v>61.249501428664104</v>
      </c>
      <c r="AA29" s="91">
        <v>24.234832431997805</v>
      </c>
      <c r="AB29" s="41">
        <f t="shared" si="9"/>
        <v>52.261923768043502</v>
      </c>
      <c r="AC29" s="91">
        <v>14.476534306184027</v>
      </c>
      <c r="AD29" s="41">
        <f t="shared" si="10"/>
        <v>84.869344783016487</v>
      </c>
      <c r="AE29" s="91">
        <v>15.992289276283497</v>
      </c>
      <c r="AF29" s="41">
        <f t="shared" si="11"/>
        <v>28.749899481724267</v>
      </c>
      <c r="AG29" s="25">
        <v>0.44474834864063734</v>
      </c>
      <c r="AH29" s="41">
        <f t="shared" si="11"/>
        <v>70.791671811212964</v>
      </c>
      <c r="AI29" s="25">
        <v>0.6239919054308386</v>
      </c>
      <c r="AJ29" s="41">
        <f t="shared" si="11"/>
        <v>99.211538821245725</v>
      </c>
      <c r="AK29" s="25">
        <v>0.7275825104717043</v>
      </c>
      <c r="AL29" s="41">
        <f t="shared" si="11"/>
        <v>88.630020144718074</v>
      </c>
      <c r="AM29" s="25">
        <v>0.37600809456916134</v>
      </c>
      <c r="AN29" s="41">
        <f t="shared" si="12"/>
        <v>47.041830611167228</v>
      </c>
      <c r="AO29" s="25">
        <v>0.2724174895282957</v>
      </c>
      <c r="AP29" s="41">
        <f t="shared" si="13"/>
        <v>35.828596704365097</v>
      </c>
      <c r="AQ29" s="25">
        <v>0.15288841450941013</v>
      </c>
      <c r="AR29" s="41">
        <f t="shared" si="14"/>
        <v>33.391981687382852</v>
      </c>
      <c r="AS29" s="25">
        <v>2.8220052778206359E-2</v>
      </c>
      <c r="AT29" s="41">
        <f t="shared" si="15"/>
        <v>9.8893597844682954</v>
      </c>
      <c r="AU29" s="25">
        <v>3.0026606434664879E-3</v>
      </c>
      <c r="AV29" s="41">
        <f t="shared" si="16"/>
        <v>9.8893597844682954</v>
      </c>
    </row>
    <row r="30" spans="1:48" x14ac:dyDescent="0.25">
      <c r="A30" s="51" t="s">
        <v>131</v>
      </c>
      <c r="B30" s="51" t="s">
        <v>29</v>
      </c>
      <c r="C30" s="69">
        <v>280519.80787704629</v>
      </c>
      <c r="D30" s="41">
        <f t="shared" si="0"/>
        <v>47.059196565689966</v>
      </c>
      <c r="E30" s="84">
        <v>3.1710472154732612</v>
      </c>
      <c r="F30" s="41">
        <f t="shared" si="0"/>
        <v>50.332725177466791</v>
      </c>
      <c r="G30" s="85">
        <v>0.50647321915064258</v>
      </c>
      <c r="H30" s="41">
        <f t="shared" si="0"/>
        <v>62.917039542928727</v>
      </c>
      <c r="I30" s="88">
        <v>0.31730177934208564</v>
      </c>
      <c r="J30" s="41">
        <f t="shared" si="1"/>
        <v>0.50862449420993627</v>
      </c>
      <c r="K30" s="46">
        <v>0.28815701642886171</v>
      </c>
      <c r="L30" s="41">
        <f t="shared" si="2"/>
        <v>44.104088495067408</v>
      </c>
      <c r="M30" s="46">
        <v>0.39454120422905253</v>
      </c>
      <c r="N30" s="41">
        <f t="shared" si="2"/>
        <v>39.163840583848994</v>
      </c>
      <c r="O30" s="70">
        <v>0.44088995595772645</v>
      </c>
      <c r="P30" s="41">
        <f t="shared" si="3"/>
        <v>0.66623027942683577</v>
      </c>
      <c r="Q30" s="45">
        <v>0.31404715764602342</v>
      </c>
      <c r="R30" s="41">
        <f t="shared" si="4"/>
        <v>0.66031140266554533</v>
      </c>
      <c r="S30" s="45">
        <v>3.3351945658777776E-2</v>
      </c>
      <c r="T30" s="41">
        <f t="shared" si="5"/>
        <v>30.126474121857076</v>
      </c>
      <c r="U30" s="70">
        <v>0.2117109407374724</v>
      </c>
      <c r="V30" s="41">
        <f t="shared" ref="V30" si="44">(100*(SMALL(U$2:U$97,1))/U30)</f>
        <v>24.452115868691983</v>
      </c>
      <c r="W30" s="62">
        <v>0.31498487602043201</v>
      </c>
      <c r="X30" s="41">
        <f t="shared" si="7"/>
        <v>65.218827878399523</v>
      </c>
      <c r="Y30" s="91">
        <v>50.442864963925707</v>
      </c>
      <c r="Z30" s="41">
        <f t="shared" si="8"/>
        <v>55.364575464430644</v>
      </c>
      <c r="AA30" s="91">
        <v>26.39762302920419</v>
      </c>
      <c r="AB30" s="41">
        <f t="shared" si="9"/>
        <v>56.925937750174576</v>
      </c>
      <c r="AC30" s="91">
        <v>12.284994134604377</v>
      </c>
      <c r="AD30" s="41">
        <f t="shared" si="10"/>
        <v>72.021340247278133</v>
      </c>
      <c r="AE30" s="91">
        <v>25.534092572538622</v>
      </c>
      <c r="AF30" s="41">
        <f t="shared" si="11"/>
        <v>45.903534017871898</v>
      </c>
      <c r="AG30" s="25">
        <v>0.34640304356864077</v>
      </c>
      <c r="AH30" s="41">
        <f t="shared" si="11"/>
        <v>55.137811415531523</v>
      </c>
      <c r="AI30" s="25">
        <v>0.42377257681426483</v>
      </c>
      <c r="AJ30" s="41">
        <f t="shared" si="11"/>
        <v>67.377684053383447</v>
      </c>
      <c r="AK30" s="25">
        <v>0.77976239244080658</v>
      </c>
      <c r="AL30" s="41">
        <f t="shared" si="11"/>
        <v>94.986280669826456</v>
      </c>
      <c r="AM30" s="25">
        <v>0.57622742318573517</v>
      </c>
      <c r="AN30" s="41">
        <f t="shared" si="12"/>
        <v>72.090982153116443</v>
      </c>
      <c r="AO30" s="25">
        <v>0.22023760755919336</v>
      </c>
      <c r="AP30" s="41">
        <f t="shared" si="13"/>
        <v>28.965851032677403</v>
      </c>
      <c r="AQ30" s="25">
        <v>8.8467976551377114E-2</v>
      </c>
      <c r="AR30" s="41">
        <f t="shared" si="14"/>
        <v>19.322072652807691</v>
      </c>
      <c r="AS30" s="25">
        <v>2.2209142132580999E-2</v>
      </c>
      <c r="AT30" s="41">
        <f t="shared" si="15"/>
        <v>7.7829123417906922</v>
      </c>
      <c r="AU30" s="25">
        <v>2.695410017051713E-3</v>
      </c>
      <c r="AV30" s="41">
        <f t="shared" si="16"/>
        <v>7.7829123417906922</v>
      </c>
    </row>
    <row r="31" spans="1:48" x14ac:dyDescent="0.25">
      <c r="A31" s="51" t="s">
        <v>131</v>
      </c>
      <c r="B31" s="51" t="s">
        <v>30</v>
      </c>
      <c r="C31" s="69">
        <v>595161.77664977429</v>
      </c>
      <c r="D31" s="41">
        <f t="shared" si="0"/>
        <v>99.842628753057681</v>
      </c>
      <c r="E31" s="84">
        <v>5.150443540724587</v>
      </c>
      <c r="F31" s="41">
        <f t="shared" si="0"/>
        <v>81.750867036099976</v>
      </c>
      <c r="G31" s="85">
        <v>0.70265727906520115</v>
      </c>
      <c r="H31" s="41">
        <f t="shared" si="0"/>
        <v>87.288160835455045</v>
      </c>
      <c r="I31" s="88">
        <v>0.42832548616367422</v>
      </c>
      <c r="J31" s="41">
        <f t="shared" si="1"/>
        <v>0.68659190695035655</v>
      </c>
      <c r="K31" s="46">
        <v>0.14862631033406593</v>
      </c>
      <c r="L31" s="41">
        <f t="shared" si="2"/>
        <v>85.509103499154577</v>
      </c>
      <c r="M31" s="46">
        <v>0.4164918622899611</v>
      </c>
      <c r="N31" s="41">
        <f t="shared" si="2"/>
        <v>37.09976166456029</v>
      </c>
      <c r="O31" s="70">
        <v>0.35639074616759103</v>
      </c>
      <c r="P31" s="41">
        <f t="shared" si="3"/>
        <v>0.53854324235759821</v>
      </c>
      <c r="Q31" s="45">
        <v>0.45860808608494136</v>
      </c>
      <c r="R31" s="41">
        <f t="shared" si="4"/>
        <v>0.96426330002908489</v>
      </c>
      <c r="S31" s="45">
        <v>3.5462851000575286E-2</v>
      </c>
      <c r="T31" s="41">
        <f t="shared" si="5"/>
        <v>32.033233499675127</v>
      </c>
      <c r="U31" s="70">
        <v>0.14953831674689227</v>
      </c>
      <c r="V31" s="41">
        <f t="shared" ref="V31" si="45">(100*(SMALL(U$2:U$97,1))/U31)</f>
        <v>34.618421326385842</v>
      </c>
      <c r="W31" s="62">
        <v>0.3624374726518938</v>
      </c>
      <c r="X31" s="41">
        <f t="shared" si="7"/>
        <v>75.044070192223117</v>
      </c>
      <c r="Y31" s="91">
        <v>63.559441859708272</v>
      </c>
      <c r="Z31" s="41">
        <f t="shared" si="8"/>
        <v>69.760936811092861</v>
      </c>
      <c r="AA31" s="91">
        <v>33.656760238935185</v>
      </c>
      <c r="AB31" s="41">
        <f t="shared" si="9"/>
        <v>72.580119661324488</v>
      </c>
      <c r="AC31" s="91">
        <v>14.826188446832379</v>
      </c>
      <c r="AD31" s="41">
        <f t="shared" si="10"/>
        <v>86.919208181939126</v>
      </c>
      <c r="AE31" s="91">
        <v>8.4355970525724064</v>
      </c>
      <c r="AF31" s="41">
        <f t="shared" si="11"/>
        <v>15.164968763380624</v>
      </c>
      <c r="AG31" s="25">
        <v>0.49204023541945541</v>
      </c>
      <c r="AH31" s="41">
        <f t="shared" si="11"/>
        <v>78.319235968363458</v>
      </c>
      <c r="AI31" s="25">
        <v>0.49204023541945541</v>
      </c>
      <c r="AJ31" s="41">
        <f t="shared" si="11"/>
        <v>78.231894505469356</v>
      </c>
      <c r="AK31" s="25">
        <v>0.68235445090448288</v>
      </c>
      <c r="AL31" s="41">
        <f t="shared" si="11"/>
        <v>83.120591629249063</v>
      </c>
      <c r="AM31" s="25">
        <v>0.50795976458054459</v>
      </c>
      <c r="AN31" s="41">
        <f t="shared" si="12"/>
        <v>63.550113808231195</v>
      </c>
      <c r="AO31" s="25">
        <v>0.31764554909551712</v>
      </c>
      <c r="AP31" s="41">
        <f t="shared" si="13"/>
        <v>41.777032352754929</v>
      </c>
      <c r="AQ31" s="25">
        <v>0.25271980156595758</v>
      </c>
      <c r="AR31" s="41">
        <f t="shared" si="14"/>
        <v>55.195908813679814</v>
      </c>
      <c r="AS31" s="25">
        <v>8.3352662194078775E-2</v>
      </c>
      <c r="AT31" s="41">
        <f t="shared" si="15"/>
        <v>29.209883904507905</v>
      </c>
      <c r="AU31" s="25">
        <v>2.7469397266045741E-3</v>
      </c>
      <c r="AV31" s="41">
        <f t="shared" si="16"/>
        <v>29.209883904507905</v>
      </c>
    </row>
    <row r="32" spans="1:48" x14ac:dyDescent="0.25">
      <c r="A32" s="51" t="s">
        <v>131</v>
      </c>
      <c r="B32" s="51" t="s">
        <v>31</v>
      </c>
      <c r="C32" s="69">
        <v>150767.47274329065</v>
      </c>
      <c r="D32" s="41">
        <f t="shared" si="0"/>
        <v>25.292317819669272</v>
      </c>
      <c r="E32" s="84">
        <v>4.4269052831077618</v>
      </c>
      <c r="F32" s="41">
        <f t="shared" si="0"/>
        <v>70.2664425537683</v>
      </c>
      <c r="G32" s="85">
        <v>0.61320488946268603</v>
      </c>
      <c r="H32" s="41">
        <f t="shared" si="0"/>
        <v>76.17586640206089</v>
      </c>
      <c r="I32" s="88">
        <v>0.45110490111407375</v>
      </c>
      <c r="J32" s="41">
        <f t="shared" si="1"/>
        <v>0.72310657267825995</v>
      </c>
      <c r="K32" s="46">
        <v>0.27692059910026739</v>
      </c>
      <c r="L32" s="41">
        <f t="shared" si="2"/>
        <v>45.893669861848998</v>
      </c>
      <c r="M32" s="46">
        <v>0.2719744997856588</v>
      </c>
      <c r="N32" s="41">
        <f t="shared" si="2"/>
        <v>56.81322638101674</v>
      </c>
      <c r="O32" s="70">
        <v>0.41052743737502939</v>
      </c>
      <c r="P32" s="41">
        <f t="shared" si="3"/>
        <v>0.62034937657090339</v>
      </c>
      <c r="Q32" s="45">
        <v>0.36952065813634249</v>
      </c>
      <c r="R32" s="41">
        <f t="shared" si="4"/>
        <v>0.77694925156089334</v>
      </c>
      <c r="S32" s="45">
        <v>3.7747227086703923E-2</v>
      </c>
      <c r="T32" s="41">
        <f t="shared" si="5"/>
        <v>34.096687240798353</v>
      </c>
      <c r="U32" s="70">
        <v>0.18220467740192428</v>
      </c>
      <c r="V32" s="41">
        <f t="shared" ref="V32" si="46">(100*(SMALL(U$2:U$97,1))/U32)</f>
        <v>28.411896595623755</v>
      </c>
      <c r="W32" s="62">
        <v>0.2502691550153065</v>
      </c>
      <c r="X32" s="41">
        <f t="shared" si="7"/>
        <v>51.819189385959575</v>
      </c>
      <c r="Y32" s="91">
        <v>62.772194049179141</v>
      </c>
      <c r="Z32" s="41">
        <f t="shared" si="8"/>
        <v>68.89687722910007</v>
      </c>
      <c r="AA32" s="91">
        <v>18.827433334063272</v>
      </c>
      <c r="AB32" s="41">
        <f t="shared" si="9"/>
        <v>40.600977473794849</v>
      </c>
      <c r="AC32" s="91">
        <v>13.417712806725643</v>
      </c>
      <c r="AD32" s="41">
        <f t="shared" si="10"/>
        <v>78.661955293197963</v>
      </c>
      <c r="AE32" s="91">
        <v>4.0927528800379918</v>
      </c>
      <c r="AF32" s="41">
        <f t="shared" si="11"/>
        <v>7.3576854365139779</v>
      </c>
      <c r="AG32" s="25">
        <v>0.32529393034066767</v>
      </c>
      <c r="AH32" s="41">
        <f t="shared" si="11"/>
        <v>51.777822737826817</v>
      </c>
      <c r="AI32" s="25">
        <v>0.37096935773050271</v>
      </c>
      <c r="AJ32" s="41">
        <f t="shared" si="11"/>
        <v>58.98224082019226</v>
      </c>
      <c r="AK32" s="25">
        <v>0.71371354892690364</v>
      </c>
      <c r="AL32" s="41">
        <f t="shared" si="11"/>
        <v>86.940581045494682</v>
      </c>
      <c r="AM32" s="25">
        <v>0.62903064226949723</v>
      </c>
      <c r="AN32" s="41">
        <f t="shared" si="12"/>
        <v>78.697116764949371</v>
      </c>
      <c r="AO32" s="25">
        <v>0.28628645107309636</v>
      </c>
      <c r="AP32" s="41">
        <f t="shared" si="13"/>
        <v>37.652655177106432</v>
      </c>
      <c r="AQ32" s="25">
        <v>0.22580022075522346</v>
      </c>
      <c r="AR32" s="41">
        <f t="shared" si="14"/>
        <v>49.316469535377074</v>
      </c>
      <c r="AS32" s="25">
        <v>0.15923299873256974</v>
      </c>
      <c r="AT32" s="41">
        <f t="shared" si="15"/>
        <v>55.801186000696539</v>
      </c>
      <c r="AU32" s="25">
        <v>2.7352707673722006E-2</v>
      </c>
      <c r="AV32" s="41">
        <f t="shared" si="16"/>
        <v>55.801186000696546</v>
      </c>
    </row>
    <row r="33" spans="1:48" x14ac:dyDescent="0.25">
      <c r="A33" s="51" t="s">
        <v>131</v>
      </c>
      <c r="B33" s="51" t="s">
        <v>32</v>
      </c>
      <c r="C33" s="69">
        <v>219433.2215599225</v>
      </c>
      <c r="D33" s="41">
        <f t="shared" si="0"/>
        <v>36.811486449317329</v>
      </c>
      <c r="E33" s="84">
        <v>4.1919874770683494</v>
      </c>
      <c r="F33" s="41">
        <f t="shared" si="0"/>
        <v>66.53768906407592</v>
      </c>
      <c r="G33" s="85">
        <v>0.7352964536182699</v>
      </c>
      <c r="H33" s="41">
        <f t="shared" si="0"/>
        <v>91.342788322862603</v>
      </c>
      <c r="I33" s="88">
        <v>0.43153385137493605</v>
      </c>
      <c r="J33" s="41">
        <f t="shared" si="1"/>
        <v>0.6917348126605054</v>
      </c>
      <c r="K33" s="46">
        <v>0.13340760376625344</v>
      </c>
      <c r="L33" s="41">
        <f t="shared" si="2"/>
        <v>95.263704573546462</v>
      </c>
      <c r="M33" s="46">
        <v>0.43091085377076199</v>
      </c>
      <c r="N33" s="41">
        <f t="shared" si="2"/>
        <v>35.85834213961693</v>
      </c>
      <c r="O33" s="70">
        <v>0.36625608434856083</v>
      </c>
      <c r="P33" s="41">
        <f t="shared" si="3"/>
        <v>0.55345078770793488</v>
      </c>
      <c r="Q33" s="45">
        <v>0.46195863732348635</v>
      </c>
      <c r="R33" s="41">
        <f t="shared" si="4"/>
        <v>0.97130812477645645</v>
      </c>
      <c r="S33" s="45">
        <v>3.573522792457344E-2</v>
      </c>
      <c r="T33" s="41">
        <f t="shared" si="5"/>
        <v>32.279268811562893</v>
      </c>
      <c r="U33" s="70">
        <v>0.1360500504033792</v>
      </c>
      <c r="V33" s="41">
        <f t="shared" ref="V33" si="47">(100*(SMALL(U$2:U$97,1))/U33)</f>
        <v>38.050558880600583</v>
      </c>
      <c r="W33" s="62">
        <v>0.34461444160278015</v>
      </c>
      <c r="X33" s="41">
        <f t="shared" si="7"/>
        <v>71.35374318684616</v>
      </c>
      <c r="Y33" s="91">
        <v>62.780768644100824</v>
      </c>
      <c r="Z33" s="41">
        <f t="shared" si="8"/>
        <v>68.906288447276481</v>
      </c>
      <c r="AA33" s="91">
        <v>28.288158044686352</v>
      </c>
      <c r="AB33" s="41">
        <f t="shared" si="9"/>
        <v>61.002838101649417</v>
      </c>
      <c r="AC33" s="91">
        <v>11.654228257116776</v>
      </c>
      <c r="AD33" s="41">
        <f t="shared" si="10"/>
        <v>68.323446428106976</v>
      </c>
      <c r="AE33" s="91">
        <v>23.725475437378481</v>
      </c>
      <c r="AF33" s="41">
        <f t="shared" si="11"/>
        <v>42.65211954315437</v>
      </c>
      <c r="AG33" s="25">
        <v>0.43001604039316749</v>
      </c>
      <c r="AH33" s="41">
        <f t="shared" si="11"/>
        <v>68.446694626555214</v>
      </c>
      <c r="AI33" s="25">
        <v>0.49086505982034923</v>
      </c>
      <c r="AJ33" s="41">
        <f t="shared" si="11"/>
        <v>78.045047563132826</v>
      </c>
      <c r="AK33" s="25">
        <v>0.67320062416016779</v>
      </c>
      <c r="AL33" s="41">
        <f t="shared" si="11"/>
        <v>82.005523802475807</v>
      </c>
      <c r="AM33" s="25">
        <v>0.50913494017965077</v>
      </c>
      <c r="AN33" s="41">
        <f t="shared" si="12"/>
        <v>63.697138333154989</v>
      </c>
      <c r="AO33" s="25">
        <v>0.32679937583983221</v>
      </c>
      <c r="AP33" s="41">
        <f t="shared" si="13"/>
        <v>42.980951995695584</v>
      </c>
      <c r="AQ33" s="25">
        <v>0.21620028077088582</v>
      </c>
      <c r="AR33" s="41">
        <f t="shared" si="14"/>
        <v>47.219770310745858</v>
      </c>
      <c r="AS33" s="25">
        <v>6.7688842544141078E-2</v>
      </c>
      <c r="AT33" s="41">
        <f t="shared" si="15"/>
        <v>23.72069685958191</v>
      </c>
      <c r="AU33" s="25">
        <v>1.1743372761476309E-2</v>
      </c>
      <c r="AV33" s="41">
        <f t="shared" si="16"/>
        <v>23.720696859581906</v>
      </c>
    </row>
    <row r="34" spans="1:48" x14ac:dyDescent="0.25">
      <c r="A34" s="51" t="s">
        <v>131</v>
      </c>
      <c r="B34" s="51" t="s">
        <v>33</v>
      </c>
      <c r="C34" s="69">
        <v>353630.25696654775</v>
      </c>
      <c r="D34" s="41">
        <f t="shared" si="0"/>
        <v>59.323995336038195</v>
      </c>
      <c r="E34" s="84">
        <v>1.1603592094988024</v>
      </c>
      <c r="F34" s="41">
        <f t="shared" si="0"/>
        <v>18.417903370804705</v>
      </c>
      <c r="G34" s="85">
        <v>0.53450741533959534</v>
      </c>
      <c r="H34" s="41">
        <f t="shared" si="0"/>
        <v>66.399609920751487</v>
      </c>
      <c r="I34" s="88">
        <v>0.39982400957172037</v>
      </c>
      <c r="J34" s="41">
        <f t="shared" si="1"/>
        <v>0.64090496140004494</v>
      </c>
      <c r="K34" s="46">
        <v>0.31758854569074058</v>
      </c>
      <c r="L34" s="41">
        <f t="shared" si="2"/>
        <v>40.016879467147746</v>
      </c>
      <c r="M34" s="46">
        <v>0.28054117590723393</v>
      </c>
      <c r="N34" s="41">
        <f t="shared" si="2"/>
        <v>55.078363367578618</v>
      </c>
      <c r="O34" s="70">
        <v>0.4847357449946943</v>
      </c>
      <c r="P34" s="41">
        <f t="shared" si="3"/>
        <v>0.73248579712928497</v>
      </c>
      <c r="Q34" s="45">
        <v>0.24279824833028149</v>
      </c>
      <c r="R34" s="41">
        <f t="shared" si="4"/>
        <v>0.51050438768948248</v>
      </c>
      <c r="S34" s="45">
        <v>7.5129958775440389E-2</v>
      </c>
      <c r="T34" s="41">
        <f t="shared" si="5"/>
        <v>67.864129486814448</v>
      </c>
      <c r="U34" s="70">
        <v>0.19733604789958398</v>
      </c>
      <c r="V34" s="41">
        <f t="shared" ref="V34" si="48">(100*(SMALL(U$2:U$97,1))/U34)</f>
        <v>26.233323858886152</v>
      </c>
      <c r="W34" s="62">
        <v>0.19467423624374378</v>
      </c>
      <c r="X34" s="41">
        <f t="shared" si="7"/>
        <v>40.308048012806928</v>
      </c>
      <c r="Y34" s="91">
        <v>66.066788818574437</v>
      </c>
      <c r="Z34" s="41">
        <f t="shared" si="8"/>
        <v>72.512925620985641</v>
      </c>
      <c r="AA34" s="91">
        <v>24.669961396651765</v>
      </c>
      <c r="AB34" s="41">
        <f t="shared" si="9"/>
        <v>53.200270539939808</v>
      </c>
      <c r="AC34" s="91">
        <v>13.513970235331128</v>
      </c>
      <c r="AD34" s="41">
        <f t="shared" si="10"/>
        <v>79.226268872916819</v>
      </c>
      <c r="AE34" s="91">
        <v>18.525743426459822</v>
      </c>
      <c r="AF34" s="41">
        <f t="shared" si="11"/>
        <v>33.304378887442795</v>
      </c>
      <c r="AG34" s="25">
        <v>0.15314548520682436</v>
      </c>
      <c r="AH34" s="41">
        <f t="shared" si="11"/>
        <v>24.376537791016059</v>
      </c>
      <c r="AI34" s="25">
        <v>0.36872270755051556</v>
      </c>
      <c r="AJ34" s="41">
        <f t="shared" si="11"/>
        <v>58.625034869907296</v>
      </c>
      <c r="AK34" s="25">
        <v>0.64226977123008855</v>
      </c>
      <c r="AL34" s="41">
        <f t="shared" si="11"/>
        <v>78.237700801193185</v>
      </c>
      <c r="AM34" s="25">
        <v>0.63127729244948438</v>
      </c>
      <c r="AN34" s="41">
        <f t="shared" si="12"/>
        <v>78.978191929915184</v>
      </c>
      <c r="AO34" s="25">
        <v>0.35773022876991151</v>
      </c>
      <c r="AP34" s="41">
        <f t="shared" si="13"/>
        <v>47.049005986181875</v>
      </c>
      <c r="AQ34" s="25">
        <v>0.19124795965265204</v>
      </c>
      <c r="AR34" s="41">
        <f t="shared" si="14"/>
        <v>41.769995371870571</v>
      </c>
      <c r="AS34" s="25">
        <v>5.3603376472926366E-2</v>
      </c>
      <c r="AT34" s="41">
        <f t="shared" si="15"/>
        <v>18.78462381943018</v>
      </c>
      <c r="AU34" s="25">
        <v>1.3977807486888929E-2</v>
      </c>
      <c r="AV34" s="41">
        <f t="shared" si="16"/>
        <v>18.78462381943018</v>
      </c>
    </row>
    <row r="35" spans="1:48" x14ac:dyDescent="0.25">
      <c r="A35" s="51" t="s">
        <v>131</v>
      </c>
      <c r="B35" s="51" t="s">
        <v>34</v>
      </c>
      <c r="C35" s="69">
        <v>596099.86644261656</v>
      </c>
      <c r="D35" s="41">
        <f t="shared" si="0"/>
        <v>100</v>
      </c>
      <c r="E35" s="84">
        <v>0.37057514546644599</v>
      </c>
      <c r="F35" s="41">
        <f t="shared" si="0"/>
        <v>5.8819865132719853</v>
      </c>
      <c r="G35" s="85">
        <v>0.51696100893437202</v>
      </c>
      <c r="H35" s="41">
        <f t="shared" si="0"/>
        <v>64.219893592442773</v>
      </c>
      <c r="I35" s="88">
        <v>0.36427698899883093</v>
      </c>
      <c r="J35" s="41">
        <f t="shared" si="1"/>
        <v>0.58392423662426673</v>
      </c>
      <c r="K35" s="46">
        <v>0.3109593179859963</v>
      </c>
      <c r="L35" s="41">
        <f t="shared" si="2"/>
        <v>40.869984650614143</v>
      </c>
      <c r="M35" s="46">
        <v>0.32292332094173171</v>
      </c>
      <c r="N35" s="41">
        <f t="shared" si="2"/>
        <v>47.849590983781987</v>
      </c>
      <c r="O35" s="70">
        <v>0.6617681146780483</v>
      </c>
      <c r="P35" s="41">
        <f t="shared" si="3"/>
        <v>1</v>
      </c>
      <c r="Q35" s="45">
        <v>0.14443033170996752</v>
      </c>
      <c r="R35" s="41">
        <f t="shared" si="4"/>
        <v>0.303677306407445</v>
      </c>
      <c r="S35" s="45">
        <v>2.0576528492437421E-2</v>
      </c>
      <c r="T35" s="41">
        <f t="shared" si="5"/>
        <v>18.586569415986141</v>
      </c>
      <c r="U35" s="70">
        <v>0.17322502511954674</v>
      </c>
      <c r="V35" s="41">
        <f t="shared" ref="V35" si="49">(100*(SMALL(U$2:U$97,1))/U35)</f>
        <v>29.884714694137504</v>
      </c>
      <c r="W35" s="62">
        <v>0.27016937122140322</v>
      </c>
      <c r="X35" s="41">
        <f t="shared" si="7"/>
        <v>55.939605552874752</v>
      </c>
      <c r="Y35" s="91">
        <v>75.9532697353321</v>
      </c>
      <c r="Z35" s="41">
        <f t="shared" si="8"/>
        <v>83.364030513321325</v>
      </c>
      <c r="AA35" s="91">
        <v>32.598382173408581</v>
      </c>
      <c r="AB35" s="41">
        <f t="shared" si="9"/>
        <v>70.297748865754642</v>
      </c>
      <c r="AC35" s="91">
        <v>9.1780898094616941</v>
      </c>
      <c r="AD35" s="41">
        <f t="shared" si="10"/>
        <v>53.806971476311908</v>
      </c>
      <c r="AE35" s="91">
        <v>23.762636382168125</v>
      </c>
      <c r="AF35" s="41">
        <f t="shared" si="11"/>
        <v>42.71892507730216</v>
      </c>
      <c r="AG35" s="25">
        <v>0.24115856954960296</v>
      </c>
      <c r="AH35" s="41">
        <f t="shared" si="11"/>
        <v>38.385793589110079</v>
      </c>
      <c r="AI35" s="25">
        <v>0.34584462714149961</v>
      </c>
      <c r="AJ35" s="41">
        <f t="shared" si="11"/>
        <v>54.987536461834999</v>
      </c>
      <c r="AK35" s="25">
        <v>0.50383066944202759</v>
      </c>
      <c r="AL35" s="41">
        <f t="shared" si="11"/>
        <v>61.37382597778965</v>
      </c>
      <c r="AM35" s="25">
        <v>0.65415537285850045</v>
      </c>
      <c r="AN35" s="41">
        <f t="shared" si="12"/>
        <v>81.840435585979989</v>
      </c>
      <c r="AO35" s="25">
        <v>0.49616933055797241</v>
      </c>
      <c r="AP35" s="41">
        <f t="shared" si="13"/>
        <v>65.256642928536806</v>
      </c>
      <c r="AQ35" s="25">
        <v>0.27102186897546421</v>
      </c>
      <c r="AR35" s="41">
        <f t="shared" si="14"/>
        <v>59.193218235329134</v>
      </c>
      <c r="AS35" s="25">
        <v>6.9961451162702526E-2</v>
      </c>
      <c r="AT35" s="41">
        <f t="shared" si="15"/>
        <v>24.517103742831761</v>
      </c>
      <c r="AU35" s="25">
        <v>1.2114583137426924E-2</v>
      </c>
      <c r="AV35" s="41">
        <f t="shared" si="16"/>
        <v>24.517103742831761</v>
      </c>
    </row>
    <row r="36" spans="1:48" x14ac:dyDescent="0.25">
      <c r="A36" s="51" t="s">
        <v>131</v>
      </c>
      <c r="B36" s="51" t="s">
        <v>35</v>
      </c>
      <c r="C36" s="69">
        <v>378862.63880770857</v>
      </c>
      <c r="D36" s="41">
        <f t="shared" si="0"/>
        <v>63.556907178770466</v>
      </c>
      <c r="E36" s="84">
        <v>4.2717292554901132</v>
      </c>
      <c r="F36" s="41">
        <f t="shared" si="0"/>
        <v>67.803397439176891</v>
      </c>
      <c r="G36" s="85">
        <v>0.59968857004581111</v>
      </c>
      <c r="H36" s="41">
        <f t="shared" si="0"/>
        <v>74.496790843727297</v>
      </c>
      <c r="I36" s="88">
        <v>0.32442220978455383</v>
      </c>
      <c r="J36" s="41">
        <f t="shared" si="1"/>
        <v>0.52003831401222889</v>
      </c>
      <c r="K36" s="46">
        <v>0.20312469126464308</v>
      </c>
      <c r="L36" s="41">
        <f t="shared" si="2"/>
        <v>62.566999973898731</v>
      </c>
      <c r="M36" s="46">
        <v>0.47219606716657248</v>
      </c>
      <c r="N36" s="41">
        <f t="shared" si="2"/>
        <v>32.723162899058295</v>
      </c>
      <c r="O36" s="70">
        <v>0.36812116469578893</v>
      </c>
      <c r="P36" s="41">
        <f t="shared" si="3"/>
        <v>0.55626911682633839</v>
      </c>
      <c r="Q36" s="45">
        <v>0.44554445466855225</v>
      </c>
      <c r="R36" s="41">
        <f t="shared" si="4"/>
        <v>0.93679588128497249</v>
      </c>
      <c r="S36" s="45">
        <v>3.8611865891256224E-2</v>
      </c>
      <c r="T36" s="41">
        <f t="shared" si="5"/>
        <v>34.87770670025057</v>
      </c>
      <c r="U36" s="70">
        <v>0.14772251474440251</v>
      </c>
      <c r="V36" s="41">
        <f t="shared" ref="V36" si="50">(100*(SMALL(U$2:U$97,1))/U36)</f>
        <v>35.043950223428041</v>
      </c>
      <c r="W36" s="62">
        <v>0.37539212808239791</v>
      </c>
      <c r="X36" s="41">
        <f t="shared" si="7"/>
        <v>77.726381334968949</v>
      </c>
      <c r="Y36" s="91">
        <v>70.81145078423333</v>
      </c>
      <c r="Z36" s="41">
        <f t="shared" si="8"/>
        <v>77.720524270245463</v>
      </c>
      <c r="AA36" s="91">
        <v>30.006016465534614</v>
      </c>
      <c r="AB36" s="41">
        <f t="shared" si="9"/>
        <v>64.707364885012964</v>
      </c>
      <c r="AC36" s="91">
        <v>12.503451176256847</v>
      </c>
      <c r="AD36" s="41">
        <f t="shared" si="10"/>
        <v>73.302054650059006</v>
      </c>
      <c r="AE36" s="91">
        <v>31.413979179802105</v>
      </c>
      <c r="AF36" s="41">
        <f t="shared" si="11"/>
        <v>56.47401245296728</v>
      </c>
      <c r="AG36" s="25">
        <v>0.40549524490333289</v>
      </c>
      <c r="AH36" s="41">
        <f t="shared" si="11"/>
        <v>64.543660220307544</v>
      </c>
      <c r="AI36" s="25">
        <v>0.6289509394215882</v>
      </c>
      <c r="AJ36" s="41">
        <f t="shared" si="11"/>
        <v>100</v>
      </c>
      <c r="AK36" s="25">
        <v>0.71584021663411068</v>
      </c>
      <c r="AL36" s="41">
        <f t="shared" si="11"/>
        <v>87.199639776316403</v>
      </c>
      <c r="AM36" s="25">
        <v>0.37104906057841175</v>
      </c>
      <c r="AN36" s="41">
        <f t="shared" si="12"/>
        <v>46.421413018149288</v>
      </c>
      <c r="AO36" s="25">
        <v>0.28415978336588932</v>
      </c>
      <c r="AP36" s="41">
        <f t="shared" si="13"/>
        <v>37.372953900445914</v>
      </c>
      <c r="AQ36" s="25">
        <v>0.20204547393161984</v>
      </c>
      <c r="AR36" s="41">
        <f t="shared" si="14"/>
        <v>44.12825384573523</v>
      </c>
      <c r="AS36" s="25">
        <v>0.12881438931782169</v>
      </c>
      <c r="AT36" s="41">
        <f t="shared" si="15"/>
        <v>45.141369911409342</v>
      </c>
      <c r="AU36" s="25">
        <v>2.5715049270334599E-2</v>
      </c>
      <c r="AV36" s="41">
        <f t="shared" si="16"/>
        <v>45.141369911409335</v>
      </c>
    </row>
    <row r="37" spans="1:48" x14ac:dyDescent="0.25">
      <c r="A37" s="51" t="s">
        <v>131</v>
      </c>
      <c r="B37" s="51" t="s">
        <v>36</v>
      </c>
      <c r="C37" s="69">
        <v>374830.9255115593</v>
      </c>
      <c r="D37" s="41">
        <f t="shared" si="0"/>
        <v>62.880558546080863</v>
      </c>
      <c r="E37" s="84">
        <v>3.4006337575660974</v>
      </c>
      <c r="F37" s="41">
        <f t="shared" si="0"/>
        <v>53.97685771236474</v>
      </c>
      <c r="G37" s="85">
        <v>0.63212863121274032</v>
      </c>
      <c r="H37" s="41">
        <f t="shared" si="0"/>
        <v>78.526683311955992</v>
      </c>
      <c r="I37" s="88">
        <v>0.41892592281234931</v>
      </c>
      <c r="J37" s="41">
        <f t="shared" si="1"/>
        <v>0.67152471077744247</v>
      </c>
      <c r="K37" s="46">
        <v>0.22583065889781317</v>
      </c>
      <c r="L37" s="41">
        <f t="shared" si="2"/>
        <v>56.276249713303109</v>
      </c>
      <c r="M37" s="46">
        <v>0.34988183522855054</v>
      </c>
      <c r="N37" s="41">
        <f t="shared" si="2"/>
        <v>44.162763740201029</v>
      </c>
      <c r="O37" s="70">
        <v>0.36148536898891337</v>
      </c>
      <c r="P37" s="41">
        <f t="shared" si="3"/>
        <v>0.54624174385430591</v>
      </c>
      <c r="Q37" s="45">
        <v>0.37778072842376037</v>
      </c>
      <c r="R37" s="41">
        <f t="shared" si="4"/>
        <v>0.79431676616756453</v>
      </c>
      <c r="S37" s="45">
        <v>4.3183377541716639E-2</v>
      </c>
      <c r="T37" s="41">
        <f t="shared" si="5"/>
        <v>39.007106791160012</v>
      </c>
      <c r="U37" s="70">
        <v>0.21755052504560957</v>
      </c>
      <c r="V37" s="41">
        <f t="shared" ref="V37" si="51">(100*(SMALL(U$2:U$97,1))/U37)</f>
        <v>23.795761708674995</v>
      </c>
      <c r="W37" s="62">
        <v>0.31043118487680532</v>
      </c>
      <c r="X37" s="41">
        <f t="shared" si="7"/>
        <v>64.275968644458658</v>
      </c>
      <c r="Y37" s="91">
        <v>57.300011572626936</v>
      </c>
      <c r="Z37" s="41">
        <f t="shared" si="8"/>
        <v>62.890773890305269</v>
      </c>
      <c r="AA37" s="91">
        <v>23.825701528399296</v>
      </c>
      <c r="AB37" s="41">
        <f t="shared" si="9"/>
        <v>51.37964128661875</v>
      </c>
      <c r="AC37" s="91">
        <v>13.316084493647764</v>
      </c>
      <c r="AD37" s="41">
        <f t="shared" si="10"/>
        <v>78.066154657500348</v>
      </c>
      <c r="AE37" s="91">
        <v>8.1262450313170369</v>
      </c>
      <c r="AF37" s="41">
        <f t="shared" si="11"/>
        <v>14.608835781922513</v>
      </c>
      <c r="AG37" s="25">
        <v>0.28611905045145514</v>
      </c>
      <c r="AH37" s="41">
        <f t="shared" si="11"/>
        <v>45.542262226276385</v>
      </c>
      <c r="AI37" s="25">
        <v>0.47819540277782396</v>
      </c>
      <c r="AJ37" s="41">
        <f t="shared" si="11"/>
        <v>76.030636541793569</v>
      </c>
      <c r="AK37" s="25">
        <v>0.67669161377832832</v>
      </c>
      <c r="AL37" s="41">
        <f t="shared" si="11"/>
        <v>82.430776575500786</v>
      </c>
      <c r="AM37" s="25">
        <v>0.52180459722217598</v>
      </c>
      <c r="AN37" s="41">
        <f t="shared" si="12"/>
        <v>65.282220859580292</v>
      </c>
      <c r="AO37" s="25">
        <v>0.32330838622167168</v>
      </c>
      <c r="AP37" s="41">
        <f t="shared" si="13"/>
        <v>42.521813856860319</v>
      </c>
      <c r="AQ37" s="25">
        <v>0.18845330920087316</v>
      </c>
      <c r="AR37" s="41">
        <f t="shared" si="14"/>
        <v>41.159622656528612</v>
      </c>
      <c r="AS37" s="25">
        <v>7.1571602681407928E-2</v>
      </c>
      <c r="AT37" s="41">
        <f t="shared" si="15"/>
        <v>25.081360932608636</v>
      </c>
      <c r="AU37" s="25">
        <v>9.30784680455898E-3</v>
      </c>
      <c r="AV37" s="41">
        <f t="shared" si="16"/>
        <v>25.081360932608636</v>
      </c>
    </row>
    <row r="38" spans="1:48" x14ac:dyDescent="0.25">
      <c r="A38" s="51" t="s">
        <v>131</v>
      </c>
      <c r="B38" s="51" t="s">
        <v>37</v>
      </c>
      <c r="C38" s="69">
        <v>527487.15233976068</v>
      </c>
      <c r="D38" s="41">
        <f t="shared" si="0"/>
        <v>88.489728321477344</v>
      </c>
      <c r="E38" s="84">
        <v>2.0868508670354213</v>
      </c>
      <c r="F38" s="41">
        <f t="shared" si="0"/>
        <v>33.12372350191449</v>
      </c>
      <c r="G38" s="85">
        <v>0.50230341505976184</v>
      </c>
      <c r="H38" s="41">
        <f t="shared" si="0"/>
        <v>62.399042304472218</v>
      </c>
      <c r="I38" s="88">
        <v>0.35460028244283082</v>
      </c>
      <c r="J38" s="41">
        <f t="shared" si="1"/>
        <v>0.56841278885404389</v>
      </c>
      <c r="K38" s="46">
        <v>0.33501283544076321</v>
      </c>
      <c r="L38" s="41">
        <f t="shared" si="2"/>
        <v>37.935569054637888</v>
      </c>
      <c r="M38" s="46">
        <v>0.31038688211640592</v>
      </c>
      <c r="N38" s="41">
        <f t="shared" si="2"/>
        <v>49.782222498666933</v>
      </c>
      <c r="O38" s="70">
        <v>0.41417272656870963</v>
      </c>
      <c r="P38" s="41">
        <f t="shared" si="3"/>
        <v>0.62585778520049373</v>
      </c>
      <c r="Q38" s="45">
        <v>0.33995302696903573</v>
      </c>
      <c r="R38" s="41">
        <f t="shared" si="4"/>
        <v>0.71478074108646317</v>
      </c>
      <c r="S38" s="45">
        <v>3.6861801513721246E-2</v>
      </c>
      <c r="T38" s="41">
        <f t="shared" si="5"/>
        <v>33.296891304327318</v>
      </c>
      <c r="U38" s="70">
        <v>0.20901244494853349</v>
      </c>
      <c r="V38" s="41">
        <f t="shared" ref="V38" si="52">(100*(SMALL(U$2:U$97,1))/U38)</f>
        <v>24.76780966251636</v>
      </c>
      <c r="W38" s="62">
        <v>0.27333569821720355</v>
      </c>
      <c r="X38" s="41">
        <f t="shared" si="7"/>
        <v>56.595205713602581</v>
      </c>
      <c r="Y38" s="91">
        <v>49.158134059914438</v>
      </c>
      <c r="Z38" s="41">
        <f t="shared" si="8"/>
        <v>53.954493361887778</v>
      </c>
      <c r="AA38" s="91">
        <v>20.559715225608581</v>
      </c>
      <c r="AB38" s="41">
        <f t="shared" si="9"/>
        <v>44.336608178679406</v>
      </c>
      <c r="AC38" s="91">
        <v>12.485321508683292</v>
      </c>
      <c r="AD38" s="41">
        <f t="shared" si="10"/>
        <v>73.195768644337022</v>
      </c>
      <c r="AE38" s="91">
        <v>3.9257758635659452</v>
      </c>
      <c r="AF38" s="41">
        <f t="shared" si="11"/>
        <v>7.0575049960282747</v>
      </c>
      <c r="AG38" s="25">
        <v>0.2993719786970343</v>
      </c>
      <c r="AH38" s="41">
        <f t="shared" si="11"/>
        <v>47.651762913049417</v>
      </c>
      <c r="AI38" s="25">
        <v>0.43794254868550092</v>
      </c>
      <c r="AJ38" s="41">
        <f t="shared" si="11"/>
        <v>69.630637500637604</v>
      </c>
      <c r="AK38" s="25">
        <v>0.70711835589007788</v>
      </c>
      <c r="AL38" s="41">
        <f t="shared" si="11"/>
        <v>86.137191624639584</v>
      </c>
      <c r="AM38" s="25">
        <v>0.56205745131449913</v>
      </c>
      <c r="AN38" s="41">
        <f t="shared" si="12"/>
        <v>70.318197401512961</v>
      </c>
      <c r="AO38" s="25">
        <v>0.29288164410992207</v>
      </c>
      <c r="AP38" s="41">
        <f t="shared" si="13"/>
        <v>38.520060981018005</v>
      </c>
      <c r="AQ38" s="25">
        <v>0.13478286863041897</v>
      </c>
      <c r="AR38" s="41">
        <f t="shared" si="14"/>
        <v>29.437594048716274</v>
      </c>
      <c r="AS38" s="25">
        <v>2.4528895376928421E-2</v>
      </c>
      <c r="AT38" s="41">
        <f t="shared" si="15"/>
        <v>8.5958404615515409</v>
      </c>
      <c r="AU38" s="25">
        <v>3.261268051387765E-3</v>
      </c>
      <c r="AV38" s="41">
        <f t="shared" si="16"/>
        <v>8.5958404615515409</v>
      </c>
    </row>
    <row r="39" spans="1:48" x14ac:dyDescent="0.25">
      <c r="A39" s="51" t="s">
        <v>131</v>
      </c>
      <c r="B39" s="51" t="s">
        <v>38</v>
      </c>
      <c r="C39" s="69">
        <v>57544.361262130231</v>
      </c>
      <c r="D39" s="41">
        <f t="shared" si="0"/>
        <v>9.6534766238988468</v>
      </c>
      <c r="E39" s="84">
        <v>1.3154282395238086</v>
      </c>
      <c r="F39" s="41">
        <f t="shared" si="0"/>
        <v>20.879250156718179</v>
      </c>
      <c r="G39" s="85">
        <v>0.50350770620446139</v>
      </c>
      <c r="H39" s="41">
        <f t="shared" si="0"/>
        <v>62.548646332300834</v>
      </c>
      <c r="I39" s="88">
        <v>0.40307546959880108</v>
      </c>
      <c r="J39" s="41">
        <f t="shared" si="1"/>
        <v>0.64611694670673558</v>
      </c>
      <c r="K39" s="46">
        <v>0.36489079499144594</v>
      </c>
      <c r="L39" s="41">
        <f t="shared" si="2"/>
        <v>34.829331754863929</v>
      </c>
      <c r="M39" s="46">
        <v>0.232033735409753</v>
      </c>
      <c r="N39" s="41">
        <f t="shared" si="2"/>
        <v>66.592682305009959</v>
      </c>
      <c r="O39" s="70">
        <v>0.52407591650686802</v>
      </c>
      <c r="P39" s="41">
        <f t="shared" si="3"/>
        <v>0.79193286119841566</v>
      </c>
      <c r="Q39" s="45">
        <v>0.31742035685846975</v>
      </c>
      <c r="R39" s="41">
        <f t="shared" si="4"/>
        <v>0.66740384674348641</v>
      </c>
      <c r="S39" s="45">
        <v>5.7264392291397681E-2</v>
      </c>
      <c r="T39" s="41">
        <f t="shared" si="5"/>
        <v>51.726344547356909</v>
      </c>
      <c r="U39" s="70">
        <v>0.10123933434326463</v>
      </c>
      <c r="V39" s="41">
        <f t="shared" ref="V39" si="53">(100*(SMALL(U$2:U$97,1))/U39)</f>
        <v>51.134082292856007</v>
      </c>
      <c r="W39" s="62">
        <v>0.18827119408299578</v>
      </c>
      <c r="X39" s="41">
        <f t="shared" si="7"/>
        <v>38.982273550693165</v>
      </c>
      <c r="Y39" s="91">
        <v>62.413001220647352</v>
      </c>
      <c r="Z39" s="41">
        <f t="shared" si="8"/>
        <v>68.502637955106565</v>
      </c>
      <c r="AA39" s="91">
        <v>22.971404661388256</v>
      </c>
      <c r="AB39" s="41">
        <f t="shared" si="9"/>
        <v>49.537367449393422</v>
      </c>
      <c r="AC39" s="91">
        <v>12.379755397992106</v>
      </c>
      <c r="AD39" s="41">
        <f t="shared" si="10"/>
        <v>72.576882489946797</v>
      </c>
      <c r="AE39" s="91">
        <v>0</v>
      </c>
      <c r="AF39" s="41">
        <f t="shared" si="11"/>
        <v>0</v>
      </c>
      <c r="AG39" s="25">
        <v>0.19294091675491937</v>
      </c>
      <c r="AH39" s="41">
        <f t="shared" si="11"/>
        <v>30.710873013055654</v>
      </c>
      <c r="AI39" s="25">
        <v>0.47226106939337364</v>
      </c>
      <c r="AJ39" s="41">
        <f t="shared" si="11"/>
        <v>75.087107720625454</v>
      </c>
      <c r="AK39" s="25">
        <v>0.63248622064750826</v>
      </c>
      <c r="AL39" s="41">
        <f t="shared" si="11"/>
        <v>77.045923548797731</v>
      </c>
      <c r="AM39" s="25">
        <v>0.52773893060662636</v>
      </c>
      <c r="AN39" s="41">
        <f t="shared" si="12"/>
        <v>66.024656753630339</v>
      </c>
      <c r="AO39" s="25">
        <v>0.36751377935249174</v>
      </c>
      <c r="AP39" s="41">
        <f t="shared" si="13"/>
        <v>48.3357474827245</v>
      </c>
      <c r="AQ39" s="25">
        <v>0.19136363591831476</v>
      </c>
      <c r="AR39" s="41">
        <f t="shared" si="14"/>
        <v>41.795259939869851</v>
      </c>
      <c r="AS39" s="25">
        <v>5.8800060978532319E-2</v>
      </c>
      <c r="AT39" s="41">
        <f t="shared" si="15"/>
        <v>20.605736032303067</v>
      </c>
      <c r="AU39" s="25">
        <v>4.7724453866355813E-3</v>
      </c>
      <c r="AV39" s="41">
        <f t="shared" si="16"/>
        <v>20.605736032303067</v>
      </c>
    </row>
    <row r="40" spans="1:48" x14ac:dyDescent="0.25">
      <c r="A40" s="51" t="s">
        <v>131</v>
      </c>
      <c r="B40" s="51" t="s">
        <v>39</v>
      </c>
      <c r="C40" s="69">
        <v>123754.64658951512</v>
      </c>
      <c r="D40" s="41">
        <f t="shared" si="0"/>
        <v>20.760723757254581</v>
      </c>
      <c r="E40" s="84">
        <v>1.465696959885314</v>
      </c>
      <c r="F40" s="41">
        <f t="shared" si="0"/>
        <v>23.264403606284983</v>
      </c>
      <c r="G40" s="85">
        <v>0.53469557929883005</v>
      </c>
      <c r="H40" s="41">
        <f t="shared" si="0"/>
        <v>66.422984738641318</v>
      </c>
      <c r="I40" s="88">
        <v>0.38703085654945835</v>
      </c>
      <c r="J40" s="41">
        <f t="shared" si="1"/>
        <v>0.62039795069625936</v>
      </c>
      <c r="K40" s="46">
        <v>0.30620084632473077</v>
      </c>
      <c r="L40" s="41">
        <f t="shared" si="2"/>
        <v>41.505118962261527</v>
      </c>
      <c r="M40" s="46">
        <v>0.30208745594282976</v>
      </c>
      <c r="N40" s="41">
        <f t="shared" si="2"/>
        <v>51.149918747737331</v>
      </c>
      <c r="O40" s="70">
        <v>0.53332227551518663</v>
      </c>
      <c r="P40" s="41">
        <f t="shared" si="3"/>
        <v>0.80590506506142134</v>
      </c>
      <c r="Q40" s="45">
        <v>0.28962807910042654</v>
      </c>
      <c r="R40" s="41">
        <f t="shared" si="4"/>
        <v>0.60896817088117261</v>
      </c>
      <c r="S40" s="45">
        <v>2.6147494674434488E-2</v>
      </c>
      <c r="T40" s="41">
        <f t="shared" si="5"/>
        <v>23.618766644680772</v>
      </c>
      <c r="U40" s="70">
        <v>0.15090215070995233</v>
      </c>
      <c r="V40" s="41">
        <f t="shared" ref="V40" si="54">(100*(SMALL(U$2:U$97,1))/U40)</f>
        <v>34.305544548087326</v>
      </c>
      <c r="W40" s="62">
        <v>0.2402492433813937</v>
      </c>
      <c r="X40" s="41">
        <f t="shared" si="7"/>
        <v>49.74452821344493</v>
      </c>
      <c r="Y40" s="91">
        <v>61.898068810962428</v>
      </c>
      <c r="Z40" s="41">
        <f t="shared" si="8"/>
        <v>67.937463588514376</v>
      </c>
      <c r="AA40" s="91">
        <v>31.350490167397098</v>
      </c>
      <c r="AB40" s="41">
        <f t="shared" si="9"/>
        <v>67.60669510782499</v>
      </c>
      <c r="AC40" s="91">
        <v>14.017662618585385</v>
      </c>
      <c r="AD40" s="41">
        <f t="shared" si="10"/>
        <v>82.1791885175533</v>
      </c>
      <c r="AE40" s="91">
        <v>31.962386036891349</v>
      </c>
      <c r="AF40" s="41">
        <f t="shared" si="11"/>
        <v>57.459902699449124</v>
      </c>
      <c r="AG40" s="25">
        <v>0.26481277869730019</v>
      </c>
      <c r="AH40" s="41">
        <f t="shared" si="11"/>
        <v>42.150891348451303</v>
      </c>
      <c r="AI40" s="25">
        <v>0.42231072047255486</v>
      </c>
      <c r="AJ40" s="41">
        <f t="shared" si="11"/>
        <v>67.145256331269806</v>
      </c>
      <c r="AK40" s="25">
        <v>0.61882169465743464</v>
      </c>
      <c r="AL40" s="41">
        <f t="shared" si="11"/>
        <v>75.381387642096129</v>
      </c>
      <c r="AM40" s="25">
        <v>0.57768927952744509</v>
      </c>
      <c r="AN40" s="41">
        <f t="shared" si="12"/>
        <v>72.273872892432507</v>
      </c>
      <c r="AO40" s="25">
        <v>0.38117830534256536</v>
      </c>
      <c r="AP40" s="41">
        <f t="shared" si="13"/>
        <v>50.132918404835252</v>
      </c>
      <c r="AQ40" s="25">
        <v>0.22178322006520548</v>
      </c>
      <c r="AR40" s="41">
        <f t="shared" si="14"/>
        <v>48.439126318039776</v>
      </c>
      <c r="AS40" s="25">
        <v>5.9601225793874744E-2</v>
      </c>
      <c r="AT40" s="41">
        <f t="shared" si="15"/>
        <v>20.88649408643743</v>
      </c>
      <c r="AU40" s="25">
        <v>1.2793289278572914E-2</v>
      </c>
      <c r="AV40" s="41">
        <f t="shared" si="16"/>
        <v>20.886494086437427</v>
      </c>
    </row>
    <row r="41" spans="1:48" x14ac:dyDescent="0.25">
      <c r="A41" s="51" t="s">
        <v>131</v>
      </c>
      <c r="B41" s="51" t="s">
        <v>40</v>
      </c>
      <c r="C41" s="69">
        <v>310505.88530169736</v>
      </c>
      <c r="D41" s="41">
        <f t="shared" si="0"/>
        <v>52.08957471417051</v>
      </c>
      <c r="E41" s="84">
        <v>4.5709143652247679</v>
      </c>
      <c r="F41" s="41">
        <f t="shared" si="0"/>
        <v>72.552239346034838</v>
      </c>
      <c r="G41" s="85">
        <v>0.74457632195707868</v>
      </c>
      <c r="H41" s="41">
        <f t="shared" si="0"/>
        <v>92.495587367608039</v>
      </c>
      <c r="I41" s="88">
        <v>0.47480455584029779</v>
      </c>
      <c r="J41" s="41">
        <f t="shared" si="1"/>
        <v>0.7610963530163023</v>
      </c>
      <c r="K41" s="46">
        <v>0.14163881999994807</v>
      </c>
      <c r="L41" s="41">
        <f t="shared" si="2"/>
        <v>89.727537641571502</v>
      </c>
      <c r="M41" s="46">
        <v>0.38355662415975422</v>
      </c>
      <c r="N41" s="41">
        <f t="shared" si="2"/>
        <v>40.285443798646668</v>
      </c>
      <c r="O41" s="70">
        <v>0.36953464121443003</v>
      </c>
      <c r="P41" s="41">
        <f t="shared" si="3"/>
        <v>0.55840502589673646</v>
      </c>
      <c r="Q41" s="45">
        <v>0.45625226810753194</v>
      </c>
      <c r="R41" s="41">
        <f t="shared" si="4"/>
        <v>0.95930998828842817</v>
      </c>
      <c r="S41" s="45">
        <v>1.7876669742213809E-2</v>
      </c>
      <c r="T41" s="41">
        <f t="shared" si="5"/>
        <v>16.147814399908864</v>
      </c>
      <c r="U41" s="70">
        <v>0.15633642093582392</v>
      </c>
      <c r="V41" s="41">
        <f t="shared" ref="V41" si="55">(100*(SMALL(U$2:U$97,1))/U41)</f>
        <v>33.113080257271108</v>
      </c>
      <c r="W41" s="62">
        <v>0.35218919153299516</v>
      </c>
      <c r="X41" s="41">
        <f t="shared" si="7"/>
        <v>72.922124241079914</v>
      </c>
      <c r="Y41" s="91">
        <v>55.915682478615494</v>
      </c>
      <c r="Z41" s="41">
        <f t="shared" si="8"/>
        <v>61.371375802036198</v>
      </c>
      <c r="AA41" s="91">
        <v>26.116546844664324</v>
      </c>
      <c r="AB41" s="41">
        <f t="shared" si="9"/>
        <v>56.319802668751848</v>
      </c>
      <c r="AC41" s="91">
        <v>12.644234024287043</v>
      </c>
      <c r="AD41" s="41">
        <f t="shared" si="10"/>
        <v>74.127400538536321</v>
      </c>
      <c r="AE41" s="91">
        <v>0</v>
      </c>
      <c r="AF41" s="41">
        <f t="shared" si="11"/>
        <v>0</v>
      </c>
      <c r="AG41" s="25">
        <v>0.5299917020615641</v>
      </c>
      <c r="AH41" s="41">
        <f t="shared" si="11"/>
        <v>84.360062830327152</v>
      </c>
      <c r="AI41" s="25">
        <v>0.5299917020615641</v>
      </c>
      <c r="AJ41" s="41">
        <f t="shared" si="11"/>
        <v>84.265984648813543</v>
      </c>
      <c r="AK41" s="25">
        <v>0.69119113557851919</v>
      </c>
      <c r="AL41" s="41">
        <f t="shared" si="11"/>
        <v>84.197026987988778</v>
      </c>
      <c r="AM41" s="25">
        <v>0.47000829793843585</v>
      </c>
      <c r="AN41" s="41">
        <f t="shared" si="12"/>
        <v>58.802060532226363</v>
      </c>
      <c r="AO41" s="25">
        <v>0.30880886442148076</v>
      </c>
      <c r="AP41" s="41">
        <f t="shared" si="13"/>
        <v>40.614823524173801</v>
      </c>
      <c r="AQ41" s="25">
        <v>0.2022608055005716</v>
      </c>
      <c r="AR41" s="41">
        <f t="shared" si="14"/>
        <v>44.175283882839246</v>
      </c>
      <c r="AS41" s="25">
        <v>2.324768261205501E-2</v>
      </c>
      <c r="AT41" s="41">
        <f t="shared" si="15"/>
        <v>8.1468556884942931</v>
      </c>
      <c r="AU41" s="25">
        <v>2.9868817456179492E-3</v>
      </c>
      <c r="AV41" s="41">
        <f t="shared" si="16"/>
        <v>8.1468556884942931</v>
      </c>
    </row>
    <row r="42" spans="1:48" x14ac:dyDescent="0.25">
      <c r="A42" s="51" t="s">
        <v>131</v>
      </c>
      <c r="B42" s="51" t="s">
        <v>41</v>
      </c>
      <c r="C42" s="69">
        <v>464666.44007991755</v>
      </c>
      <c r="D42" s="41">
        <f t="shared" si="0"/>
        <v>77.951106222005592</v>
      </c>
      <c r="E42" s="84">
        <v>4.7497094699690638</v>
      </c>
      <c r="F42" s="41">
        <f t="shared" si="0"/>
        <v>75.39018033482202</v>
      </c>
      <c r="G42" s="85">
        <v>0.73736613520200278</v>
      </c>
      <c r="H42" s="41">
        <f t="shared" si="0"/>
        <v>91.599896168097473</v>
      </c>
      <c r="I42" s="88">
        <v>0.46536006352259268</v>
      </c>
      <c r="J42" s="41">
        <f t="shared" si="1"/>
        <v>0.7459571371627931</v>
      </c>
      <c r="K42" s="46">
        <v>0.13417813650308569</v>
      </c>
      <c r="L42" s="41">
        <f t="shared" si="2"/>
        <v>94.716642250884476</v>
      </c>
      <c r="M42" s="46">
        <v>0.39991537753268258</v>
      </c>
      <c r="N42" s="41">
        <f t="shared" si="2"/>
        <v>38.637546076666304</v>
      </c>
      <c r="O42" s="70">
        <v>0.3862227094027807</v>
      </c>
      <c r="P42" s="41">
        <f t="shared" si="3"/>
        <v>0.58362242126258823</v>
      </c>
      <c r="Q42" s="45">
        <v>0.43582325747882134</v>
      </c>
      <c r="R42" s="41">
        <f t="shared" si="4"/>
        <v>0.91635622056632737</v>
      </c>
      <c r="S42" s="45">
        <v>5.1736631067975269E-2</v>
      </c>
      <c r="T42" s="41">
        <f t="shared" si="5"/>
        <v>46.733173919381528</v>
      </c>
      <c r="U42" s="70">
        <v>0.1262174020504227</v>
      </c>
      <c r="V42" s="41">
        <f t="shared" ref="V42" si="56">(100*(SMALL(U$2:U$97,1))/U42)</f>
        <v>41.014791696586975</v>
      </c>
      <c r="W42" s="62">
        <v>0.33836512358744048</v>
      </c>
      <c r="X42" s="41">
        <f t="shared" si="7"/>
        <v>70.059797899221039</v>
      </c>
      <c r="Y42" s="91">
        <v>65.405647937762794</v>
      </c>
      <c r="Z42" s="41">
        <f t="shared" si="8"/>
        <v>71.787277222257813</v>
      </c>
      <c r="AA42" s="91">
        <v>27.627842315568422</v>
      </c>
      <c r="AB42" s="41">
        <f t="shared" si="9"/>
        <v>59.578880647236083</v>
      </c>
      <c r="AC42" s="91">
        <v>11.594093770502816</v>
      </c>
      <c r="AD42" s="41">
        <f t="shared" si="10"/>
        <v>67.97090524871642</v>
      </c>
      <c r="AE42" s="91">
        <v>2.9981932443888768</v>
      </c>
      <c r="AF42" s="41">
        <f t="shared" si="11"/>
        <v>5.3899571796012902</v>
      </c>
      <c r="AG42" s="25">
        <v>0.43068486685653079</v>
      </c>
      <c r="AH42" s="41">
        <f t="shared" si="11"/>
        <v>68.553153354592723</v>
      </c>
      <c r="AI42" s="25">
        <v>0.46875803184025233</v>
      </c>
      <c r="AJ42" s="41">
        <f t="shared" si="11"/>
        <v>74.530142569044173</v>
      </c>
      <c r="AK42" s="25">
        <v>0.63191470793747151</v>
      </c>
      <c r="AL42" s="41">
        <f t="shared" si="11"/>
        <v>76.97630507628844</v>
      </c>
      <c r="AM42" s="25">
        <v>0.53124196815974767</v>
      </c>
      <c r="AN42" s="41">
        <f t="shared" si="12"/>
        <v>66.462916731483503</v>
      </c>
      <c r="AO42" s="25">
        <v>0.36808529206252849</v>
      </c>
      <c r="AP42" s="41">
        <f t="shared" si="13"/>
        <v>48.410913355645441</v>
      </c>
      <c r="AQ42" s="25">
        <v>0.21795351026085591</v>
      </c>
      <c r="AR42" s="41">
        <f t="shared" si="14"/>
        <v>47.602688841301074</v>
      </c>
      <c r="AS42" s="25">
        <v>5.8386498604162881E-2</v>
      </c>
      <c r="AT42" s="41">
        <f t="shared" si="15"/>
        <v>20.460808340437907</v>
      </c>
      <c r="AU42" s="25">
        <v>4.7137952967135398E-3</v>
      </c>
      <c r="AV42" s="41">
        <f t="shared" si="16"/>
        <v>20.460808340437907</v>
      </c>
    </row>
    <row r="43" spans="1:48" x14ac:dyDescent="0.25">
      <c r="A43" s="51" t="s">
        <v>131</v>
      </c>
      <c r="B43" s="51" t="s">
        <v>42</v>
      </c>
      <c r="C43" s="69">
        <v>218167.37978435506</v>
      </c>
      <c r="D43" s="41">
        <f t="shared" si="0"/>
        <v>36.599132471934027</v>
      </c>
      <c r="E43" s="84">
        <v>4.487205026721079</v>
      </c>
      <c r="F43" s="41">
        <f t="shared" si="0"/>
        <v>71.22355552539203</v>
      </c>
      <c r="G43" s="85">
        <v>0.52247699205103704</v>
      </c>
      <c r="H43" s="41">
        <f t="shared" si="0"/>
        <v>64.905120993906053</v>
      </c>
      <c r="I43" s="88">
        <v>0.23809289153008109</v>
      </c>
      <c r="J43" s="41">
        <f t="shared" si="1"/>
        <v>0.38165520779796808</v>
      </c>
      <c r="K43" s="46">
        <v>0.20256005838381727</v>
      </c>
      <c r="L43" s="41">
        <f t="shared" si="2"/>
        <v>62.741404472602767</v>
      </c>
      <c r="M43" s="46">
        <v>0.55622147589571636</v>
      </c>
      <c r="N43" s="41">
        <f t="shared" si="2"/>
        <v>27.779849386979453</v>
      </c>
      <c r="O43" s="70">
        <v>0.44558463643662116</v>
      </c>
      <c r="P43" s="41">
        <f t="shared" si="3"/>
        <v>0.67332442671916748</v>
      </c>
      <c r="Q43" s="45">
        <v>0.38919347960928008</v>
      </c>
      <c r="R43" s="41">
        <f t="shared" si="4"/>
        <v>0.81831306595919495</v>
      </c>
      <c r="S43" s="45">
        <v>3.4521829122107404E-2</v>
      </c>
      <c r="T43" s="41">
        <f t="shared" si="5"/>
        <v>31.183217984544218</v>
      </c>
      <c r="U43" s="70">
        <v>0.13070005483199118</v>
      </c>
      <c r="V43" s="41">
        <f t="shared" ref="V43" si="57">(100*(SMALL(U$2:U$97,1))/U43)</f>
        <v>39.608097029775287</v>
      </c>
      <c r="W43" s="62">
        <v>0.48296617137572784</v>
      </c>
      <c r="X43" s="41">
        <f t="shared" si="7"/>
        <v>100</v>
      </c>
      <c r="Y43" s="91">
        <v>60.324999207999561</v>
      </c>
      <c r="Z43" s="41">
        <f t="shared" si="8"/>
        <v>66.210909579214473</v>
      </c>
      <c r="AA43" s="91">
        <v>21.153980244835662</v>
      </c>
      <c r="AB43" s="41">
        <f t="shared" si="9"/>
        <v>45.618128619144876</v>
      </c>
      <c r="AC43" s="91">
        <v>9.0577438408769027</v>
      </c>
      <c r="AD43" s="41">
        <f t="shared" si="10"/>
        <v>53.101437728728015</v>
      </c>
      <c r="AE43" s="91">
        <v>11.521297879313616</v>
      </c>
      <c r="AF43" s="41">
        <f t="shared" si="11"/>
        <v>20.712241393762888</v>
      </c>
      <c r="AG43" s="25">
        <v>0.61038016462784095</v>
      </c>
      <c r="AH43" s="41">
        <f t="shared" si="11"/>
        <v>97.155689113805764</v>
      </c>
      <c r="AI43" s="25">
        <v>0.62214088120271549</v>
      </c>
      <c r="AJ43" s="41">
        <f t="shared" si="11"/>
        <v>98.91723538482421</v>
      </c>
      <c r="AK43" s="25">
        <v>0.82092107085577004</v>
      </c>
      <c r="AL43" s="41">
        <f t="shared" si="11"/>
        <v>100</v>
      </c>
      <c r="AM43" s="25">
        <v>0.37785911879728451</v>
      </c>
      <c r="AN43" s="41">
        <f t="shared" si="12"/>
        <v>47.273409583679268</v>
      </c>
      <c r="AO43" s="25">
        <v>0.17907892914422999</v>
      </c>
      <c r="AP43" s="41">
        <f t="shared" si="13"/>
        <v>23.552624105258673</v>
      </c>
      <c r="AQ43" s="25">
        <v>0.13206712196934164</v>
      </c>
      <c r="AR43" s="41">
        <f t="shared" si="14"/>
        <v>28.84445451577486</v>
      </c>
      <c r="AS43" s="25">
        <v>7.7420621158356087E-2</v>
      </c>
      <c r="AT43" s="41">
        <f t="shared" si="15"/>
        <v>27.131075316885543</v>
      </c>
      <c r="AU43" s="25">
        <v>2.0675640301211742E-2</v>
      </c>
      <c r="AV43" s="41">
        <f t="shared" si="16"/>
        <v>27.131075316885543</v>
      </c>
    </row>
    <row r="44" spans="1:48" x14ac:dyDescent="0.25">
      <c r="A44" s="51" t="s">
        <v>131</v>
      </c>
      <c r="B44" s="51" t="s">
        <v>43</v>
      </c>
      <c r="C44" s="69">
        <v>449675.40676360455</v>
      </c>
      <c r="D44" s="41">
        <f t="shared" si="0"/>
        <v>75.436253567235539</v>
      </c>
      <c r="E44" s="84">
        <v>0.49431133433572017</v>
      </c>
      <c r="F44" s="41">
        <f t="shared" si="0"/>
        <v>7.8460000285784144</v>
      </c>
      <c r="G44" s="85">
        <v>0.58110354218433247</v>
      </c>
      <c r="H44" s="41">
        <f t="shared" si="0"/>
        <v>72.188050936752489</v>
      </c>
      <c r="I44" s="88">
        <v>0.44214649248065552</v>
      </c>
      <c r="J44" s="41">
        <f t="shared" si="1"/>
        <v>0.70874653325602299</v>
      </c>
      <c r="K44" s="46">
        <v>0.29421105297355277</v>
      </c>
      <c r="L44" s="41">
        <f t="shared" si="2"/>
        <v>43.196550315176431</v>
      </c>
      <c r="M44" s="46">
        <v>0.26133892571291167</v>
      </c>
      <c r="N44" s="41">
        <f t="shared" si="2"/>
        <v>59.125324648960301</v>
      </c>
      <c r="O44" s="70">
        <v>0.59034280513421922</v>
      </c>
      <c r="P44" s="41">
        <f t="shared" si="3"/>
        <v>0.89206897709392108</v>
      </c>
      <c r="Q44" s="45">
        <v>0.12361322699345177</v>
      </c>
      <c r="R44" s="41">
        <f t="shared" si="4"/>
        <v>0.25990753718606097</v>
      </c>
      <c r="S44" s="45">
        <v>0.11070643555523342</v>
      </c>
      <c r="T44" s="41">
        <f t="shared" si="5"/>
        <v>100</v>
      </c>
      <c r="U44" s="70">
        <v>0.17533753231709537</v>
      </c>
      <c r="V44" s="41">
        <f t="shared" ref="V44" si="58">(100*(SMALL(U$2:U$97,1))/U44)</f>
        <v>29.524656730199244</v>
      </c>
      <c r="W44" s="62">
        <v>0.21836782738437552</v>
      </c>
      <c r="X44" s="41">
        <f t="shared" si="7"/>
        <v>45.213897023544185</v>
      </c>
      <c r="Y44" s="91">
        <v>78.434745574026635</v>
      </c>
      <c r="Z44" s="41">
        <f t="shared" si="8"/>
        <v>86.087623957762219</v>
      </c>
      <c r="AA44" s="91">
        <v>32.924356890117792</v>
      </c>
      <c r="AB44" s="41">
        <f t="shared" si="9"/>
        <v>71.000706719611031</v>
      </c>
      <c r="AC44" s="91">
        <v>10.115355078003782</v>
      </c>
      <c r="AD44" s="41">
        <f t="shared" si="10"/>
        <v>59.301732000249274</v>
      </c>
      <c r="AE44" s="91">
        <v>25.34900359162641</v>
      </c>
      <c r="AF44" s="41">
        <f t="shared" si="11"/>
        <v>45.570793063498826</v>
      </c>
      <c r="AG44" s="25">
        <v>0.13113078217357735</v>
      </c>
      <c r="AH44" s="41">
        <f t="shared" si="11"/>
        <v>20.872404190713045</v>
      </c>
      <c r="AI44" s="25">
        <v>0.32398623481950489</v>
      </c>
      <c r="AJ44" s="41">
        <f t="shared" si="11"/>
        <v>51.512163272616668</v>
      </c>
      <c r="AK44" s="25">
        <v>0.52254196841615885</v>
      </c>
      <c r="AL44" s="41">
        <f t="shared" si="11"/>
        <v>63.653131460182209</v>
      </c>
      <c r="AM44" s="25">
        <v>0.67601376518049505</v>
      </c>
      <c r="AN44" s="41">
        <f t="shared" si="12"/>
        <v>84.575107535587634</v>
      </c>
      <c r="AO44" s="25">
        <v>0.47745803158384115</v>
      </c>
      <c r="AP44" s="41">
        <f t="shared" si="13"/>
        <v>62.795715820223094</v>
      </c>
      <c r="AQ44" s="25">
        <v>0.33673464172940998</v>
      </c>
      <c r="AR44" s="41">
        <f t="shared" si="14"/>
        <v>73.545382926603708</v>
      </c>
      <c r="AS44" s="25">
        <v>0.12097627184147829</v>
      </c>
      <c r="AT44" s="41">
        <f t="shared" si="15"/>
        <v>42.394600996209064</v>
      </c>
      <c r="AU44" s="25">
        <v>3.4501243458515914E-2</v>
      </c>
      <c r="AV44" s="41">
        <f t="shared" si="16"/>
        <v>42.394600996209064</v>
      </c>
    </row>
    <row r="45" spans="1:48" x14ac:dyDescent="0.25">
      <c r="A45" s="51" t="s">
        <v>131</v>
      </c>
      <c r="B45" s="51" t="s">
        <v>44</v>
      </c>
      <c r="C45" s="69">
        <v>471245.62041843601</v>
      </c>
      <c r="D45" s="41">
        <f t="shared" si="0"/>
        <v>79.054810602578854</v>
      </c>
      <c r="E45" s="84">
        <v>3.5866636049770939</v>
      </c>
      <c r="F45" s="41">
        <f t="shared" si="0"/>
        <v>56.929632788956063</v>
      </c>
      <c r="G45" s="85">
        <v>0.68823309370950014</v>
      </c>
      <c r="H45" s="41">
        <f t="shared" si="0"/>
        <v>85.496304906880781</v>
      </c>
      <c r="I45" s="88">
        <v>0.39499627919214808</v>
      </c>
      <c r="J45" s="41">
        <f t="shared" si="1"/>
        <v>0.63316626567768464</v>
      </c>
      <c r="K45" s="46">
        <v>0.14808955080019665</v>
      </c>
      <c r="L45" s="41">
        <f t="shared" si="2"/>
        <v>85.819036416688462</v>
      </c>
      <c r="M45" s="46">
        <v>0.45674237498344866</v>
      </c>
      <c r="N45" s="41">
        <f t="shared" si="2"/>
        <v>33.830337784503484</v>
      </c>
      <c r="O45" s="70">
        <v>0.44499839863944468</v>
      </c>
      <c r="P45" s="41">
        <f t="shared" si="3"/>
        <v>0.67243856083325715</v>
      </c>
      <c r="Q45" s="45">
        <v>0.40606479729823713</v>
      </c>
      <c r="R45" s="41">
        <f t="shared" si="4"/>
        <v>0.8537864755309128</v>
      </c>
      <c r="S45" s="45">
        <v>3.3615954749685956E-2</v>
      </c>
      <c r="T45" s="41">
        <f t="shared" si="5"/>
        <v>30.364950855015429</v>
      </c>
      <c r="U45" s="70">
        <v>0.11532084931263215</v>
      </c>
      <c r="V45" s="41">
        <f t="shared" ref="V45" si="59">(100*(SMALL(U$2:U$97,1))/U45)</f>
        <v>44.890238707385215</v>
      </c>
      <c r="W45" s="62">
        <v>0.41117410059538861</v>
      </c>
      <c r="X45" s="41">
        <f t="shared" si="7"/>
        <v>85.135176118890541</v>
      </c>
      <c r="Y45" s="91">
        <v>59.627758468351999</v>
      </c>
      <c r="Z45" s="41">
        <f t="shared" si="8"/>
        <v>65.445639058305332</v>
      </c>
      <c r="AA45" s="91">
        <v>34.153554099181953</v>
      </c>
      <c r="AB45" s="41">
        <f t="shared" si="9"/>
        <v>73.651445527740151</v>
      </c>
      <c r="AC45" s="91">
        <v>10.678525424690919</v>
      </c>
      <c r="AD45" s="41">
        <f t="shared" si="10"/>
        <v>62.603343927086236</v>
      </c>
      <c r="AE45" s="91">
        <v>13.645891645655677</v>
      </c>
      <c r="AF45" s="41">
        <f t="shared" si="11"/>
        <v>24.531698143611479</v>
      </c>
      <c r="AG45" s="25">
        <v>0.41694144983005127</v>
      </c>
      <c r="AH45" s="41">
        <f t="shared" si="11"/>
        <v>66.365580380624678</v>
      </c>
      <c r="AI45" s="25">
        <v>0.49017741973675694</v>
      </c>
      <c r="AJ45" s="41">
        <f t="shared" si="11"/>
        <v>77.935716287751518</v>
      </c>
      <c r="AK45" s="25">
        <v>0.7121819215377333</v>
      </c>
      <c r="AL45" s="41">
        <f t="shared" si="11"/>
        <v>86.754006788413719</v>
      </c>
      <c r="AM45" s="25">
        <v>0.50982258026324312</v>
      </c>
      <c r="AN45" s="41">
        <f t="shared" si="12"/>
        <v>63.783167992625117</v>
      </c>
      <c r="AO45" s="25">
        <v>0.2878180784622667</v>
      </c>
      <c r="AP45" s="41">
        <f t="shared" si="13"/>
        <v>37.854096208381492</v>
      </c>
      <c r="AQ45" s="25">
        <v>0.17310432640524365</v>
      </c>
      <c r="AR45" s="41">
        <f t="shared" si="14"/>
        <v>37.807289164967223</v>
      </c>
      <c r="AS45" s="25">
        <v>2.4620957359134846E-2</v>
      </c>
      <c r="AT45" s="41">
        <f t="shared" si="15"/>
        <v>8.6281024162568052</v>
      </c>
      <c r="AU45" s="25">
        <v>5.3820865606750146E-3</v>
      </c>
      <c r="AV45" s="41">
        <f t="shared" si="16"/>
        <v>8.6281024162568052</v>
      </c>
    </row>
    <row r="46" spans="1:48" x14ac:dyDescent="0.25">
      <c r="A46" s="51" t="s">
        <v>131</v>
      </c>
      <c r="B46" s="51" t="s">
        <v>45</v>
      </c>
      <c r="C46" s="69">
        <v>165411.55757196088</v>
      </c>
      <c r="D46" s="41">
        <f t="shared" si="0"/>
        <v>27.748967393517137</v>
      </c>
      <c r="E46" s="84">
        <v>3.0991740392001432</v>
      </c>
      <c r="F46" s="41">
        <f t="shared" si="0"/>
        <v>49.191911880416413</v>
      </c>
      <c r="G46" s="85">
        <v>0.53921266962765746</v>
      </c>
      <c r="H46" s="41">
        <f t="shared" si="0"/>
        <v>66.984123886954876</v>
      </c>
      <c r="I46" s="88">
        <v>0.36243318358952709</v>
      </c>
      <c r="J46" s="41">
        <f t="shared" si="1"/>
        <v>0.58096867616169001</v>
      </c>
      <c r="K46" s="46">
        <v>0.27384812896678934</v>
      </c>
      <c r="L46" s="41">
        <f t="shared" si="2"/>
        <v>46.408579094562192</v>
      </c>
      <c r="M46" s="46">
        <v>0.35843707430121402</v>
      </c>
      <c r="N46" s="41">
        <f t="shared" si="2"/>
        <v>43.108679135131773</v>
      </c>
      <c r="O46" s="70">
        <v>0.36932989076379308</v>
      </c>
      <c r="P46" s="41">
        <f t="shared" si="3"/>
        <v>0.55809562680950997</v>
      </c>
      <c r="Q46" s="45">
        <v>0.41535819826326109</v>
      </c>
      <c r="R46" s="41">
        <f t="shared" si="4"/>
        <v>0.87332665756199834</v>
      </c>
      <c r="S46" s="45">
        <v>6.4839242976871964E-2</v>
      </c>
      <c r="T46" s="41">
        <f t="shared" si="5"/>
        <v>58.568630316457536</v>
      </c>
      <c r="U46" s="70">
        <v>0.15047266799607362</v>
      </c>
      <c r="V46" s="41">
        <f t="shared" ref="V46" si="60">(100*(SMALL(U$2:U$97,1))/U46)</f>
        <v>34.403460259756528</v>
      </c>
      <c r="W46" s="62">
        <v>0.29423875599815863</v>
      </c>
      <c r="X46" s="41">
        <f t="shared" si="7"/>
        <v>60.923264078728394</v>
      </c>
      <c r="Y46" s="91">
        <v>49.450149778410172</v>
      </c>
      <c r="Z46" s="41">
        <f t="shared" si="8"/>
        <v>54.275001054997972</v>
      </c>
      <c r="AA46" s="91">
        <v>21.189124482606989</v>
      </c>
      <c r="AB46" s="41">
        <f t="shared" si="9"/>
        <v>45.693916453884192</v>
      </c>
      <c r="AC46" s="91">
        <v>12.238353148936318</v>
      </c>
      <c r="AD46" s="41">
        <f t="shared" si="10"/>
        <v>71.747905334614586</v>
      </c>
      <c r="AE46" s="91">
        <v>25.64794843957316</v>
      </c>
      <c r="AF46" s="41">
        <f t="shared" si="11"/>
        <v>46.108216704390202</v>
      </c>
      <c r="AG46" s="25">
        <v>0.24883710269368467</v>
      </c>
      <c r="AH46" s="41">
        <f t="shared" si="11"/>
        <v>39.608004306673806</v>
      </c>
      <c r="AI46" s="25">
        <v>0.3689056641507425</v>
      </c>
      <c r="AJ46" s="41">
        <f t="shared" si="11"/>
        <v>58.6541240386738</v>
      </c>
      <c r="AK46" s="25">
        <v>0.77715469702577178</v>
      </c>
      <c r="AL46" s="41">
        <f t="shared" si="11"/>
        <v>94.668625841900493</v>
      </c>
      <c r="AM46" s="25">
        <v>0.63109433584925756</v>
      </c>
      <c r="AN46" s="41">
        <f t="shared" si="12"/>
        <v>78.955302493433948</v>
      </c>
      <c r="AO46" s="25">
        <v>0.22284530297422822</v>
      </c>
      <c r="AP46" s="41">
        <f t="shared" si="13"/>
        <v>29.30881751223378</v>
      </c>
      <c r="AQ46" s="25">
        <v>0.11356355337685077</v>
      </c>
      <c r="AR46" s="41">
        <f t="shared" si="14"/>
        <v>24.803135717523745</v>
      </c>
      <c r="AS46" s="25">
        <v>1.5669764698533331E-2</v>
      </c>
      <c r="AT46" s="41">
        <f t="shared" si="15"/>
        <v>5.4912704118481042</v>
      </c>
      <c r="AU46" s="25">
        <v>6.5955187650665525E-3</v>
      </c>
      <c r="AV46" s="41">
        <f t="shared" si="16"/>
        <v>5.4912704118481042</v>
      </c>
    </row>
    <row r="47" spans="1:48" x14ac:dyDescent="0.25">
      <c r="A47" s="51" t="s">
        <v>131</v>
      </c>
      <c r="B47" s="51" t="s">
        <v>46</v>
      </c>
      <c r="C47" s="69">
        <v>228238.15596358024</v>
      </c>
      <c r="D47" s="41">
        <f t="shared" si="0"/>
        <v>38.288576933534934</v>
      </c>
      <c r="E47" s="84">
        <v>4.0943925592411228</v>
      </c>
      <c r="F47" s="41">
        <f t="shared" si="0"/>
        <v>64.988605167202408</v>
      </c>
      <c r="G47" s="85">
        <v>0.58410051662749629</v>
      </c>
      <c r="H47" s="41">
        <f t="shared" si="0"/>
        <v>72.560352476932451</v>
      </c>
      <c r="I47" s="88">
        <v>0.34934998644812393</v>
      </c>
      <c r="J47" s="41">
        <f t="shared" si="1"/>
        <v>0.55999673411178152</v>
      </c>
      <c r="K47" s="46">
        <v>0.23437442004782155</v>
      </c>
      <c r="L47" s="41">
        <f t="shared" si="2"/>
        <v>54.22478507023078</v>
      </c>
      <c r="M47" s="46">
        <v>0.41627559350405452</v>
      </c>
      <c r="N47" s="41">
        <f t="shared" si="2"/>
        <v>37.11903620416296</v>
      </c>
      <c r="O47" s="70">
        <v>0.34051305916676489</v>
      </c>
      <c r="P47" s="41">
        <f t="shared" si="3"/>
        <v>0.51455041670060708</v>
      </c>
      <c r="Q47" s="45">
        <v>0.44438971280675693</v>
      </c>
      <c r="R47" s="41">
        <f t="shared" si="4"/>
        <v>0.93436793630946624</v>
      </c>
      <c r="S47" s="45">
        <v>3.6422304026230153E-2</v>
      </c>
      <c r="T47" s="41">
        <f t="shared" si="5"/>
        <v>32.899897683056025</v>
      </c>
      <c r="U47" s="70">
        <v>0.1786749240002479</v>
      </c>
      <c r="V47" s="41">
        <f t="shared" ref="V47" si="61">(100*(SMALL(U$2:U$97,1))/U47)</f>
        <v>28.973178427518317</v>
      </c>
      <c r="W47" s="62">
        <v>0.36528891468763908</v>
      </c>
      <c r="X47" s="41">
        <f t="shared" si="7"/>
        <v>75.634472213056782</v>
      </c>
      <c r="Y47" s="91">
        <v>61.715544159226049</v>
      </c>
      <c r="Z47" s="41">
        <f t="shared" si="8"/>
        <v>67.737130005907503</v>
      </c>
      <c r="AA47" s="91">
        <v>18.302241191831119</v>
      </c>
      <c r="AB47" s="41">
        <f t="shared" si="9"/>
        <v>39.468411289236769</v>
      </c>
      <c r="AC47" s="91">
        <v>12.076286651081965</v>
      </c>
      <c r="AD47" s="41">
        <f t="shared" si="10"/>
        <v>70.79778307515214</v>
      </c>
      <c r="AE47" s="91">
        <v>0</v>
      </c>
      <c r="AF47" s="41">
        <f t="shared" si="11"/>
        <v>0</v>
      </c>
      <c r="AG47" s="25">
        <v>0.48727449283962698</v>
      </c>
      <c r="AH47" s="41">
        <f t="shared" si="11"/>
        <v>77.560661179543871</v>
      </c>
      <c r="AI47" s="25">
        <v>0.53289949447526463</v>
      </c>
      <c r="AJ47" s="41">
        <f t="shared" si="11"/>
        <v>84.72830885113919</v>
      </c>
      <c r="AK47" s="25">
        <v>0.716024584634956</v>
      </c>
      <c r="AL47" s="41">
        <f t="shared" si="11"/>
        <v>87.222098451990689</v>
      </c>
      <c r="AM47" s="25">
        <v>0.46710050552473542</v>
      </c>
      <c r="AN47" s="41">
        <f t="shared" si="12"/>
        <v>58.438270815586165</v>
      </c>
      <c r="AO47" s="25">
        <v>0.283975415365044</v>
      </c>
      <c r="AP47" s="41">
        <f t="shared" si="13"/>
        <v>37.348705652806174</v>
      </c>
      <c r="AQ47" s="25">
        <v>0.21838408586220959</v>
      </c>
      <c r="AR47" s="41">
        <f t="shared" si="14"/>
        <v>47.696729796867075</v>
      </c>
      <c r="AS47" s="25">
        <v>0.10635783102175048</v>
      </c>
      <c r="AT47" s="41">
        <f t="shared" si="15"/>
        <v>37.271753711320514</v>
      </c>
      <c r="AU47" s="25">
        <v>1.0583987227384984E-2</v>
      </c>
      <c r="AV47" s="41">
        <f t="shared" si="16"/>
        <v>37.271753711320514</v>
      </c>
    </row>
    <row r="48" spans="1:48" x14ac:dyDescent="0.25">
      <c r="A48" s="51" t="s">
        <v>131</v>
      </c>
      <c r="B48" s="51" t="s">
        <v>47</v>
      </c>
      <c r="C48" s="69">
        <v>239064.99058916743</v>
      </c>
      <c r="D48" s="41">
        <f t="shared" si="0"/>
        <v>40.104855586673914</v>
      </c>
      <c r="E48" s="84">
        <v>5.3821090894895969</v>
      </c>
      <c r="F48" s="41">
        <f t="shared" si="0"/>
        <v>85.427998786828596</v>
      </c>
      <c r="G48" s="85">
        <v>0.66376712043531028</v>
      </c>
      <c r="H48" s="41">
        <f t="shared" si="0"/>
        <v>82.456999866172225</v>
      </c>
      <c r="I48" s="88">
        <v>0.34091347620863133</v>
      </c>
      <c r="J48" s="41">
        <f t="shared" si="1"/>
        <v>0.54647328094251113</v>
      </c>
      <c r="K48" s="46">
        <v>0.15783837219445768</v>
      </c>
      <c r="L48" s="41">
        <f t="shared" si="2"/>
        <v>80.518459335070176</v>
      </c>
      <c r="M48" s="46">
        <v>0.50124815159691094</v>
      </c>
      <c r="N48" s="41">
        <f t="shared" si="2"/>
        <v>30.82654524901324</v>
      </c>
      <c r="O48" s="70">
        <v>0.37634501384313679</v>
      </c>
      <c r="P48" s="41">
        <f t="shared" si="3"/>
        <v>0.56869620263622023</v>
      </c>
      <c r="Q48" s="45">
        <v>0.42436976832301987</v>
      </c>
      <c r="R48" s="41">
        <f t="shared" si="4"/>
        <v>0.89227426565684742</v>
      </c>
      <c r="S48" s="45">
        <v>4.0031064431741918E-2</v>
      </c>
      <c r="T48" s="41">
        <f t="shared" si="5"/>
        <v>36.159654342560508</v>
      </c>
      <c r="U48" s="70">
        <v>0.15925415340210131</v>
      </c>
      <c r="V48" s="41">
        <f t="shared" ref="V48" si="62">(100*(SMALL(U$2:U$97,1))/U48)</f>
        <v>32.506407795290514</v>
      </c>
      <c r="W48" s="62">
        <v>0.44185422054611778</v>
      </c>
      <c r="X48" s="41">
        <f t="shared" si="7"/>
        <v>91.487612742626922</v>
      </c>
      <c r="Y48" s="91">
        <v>69.619772902214279</v>
      </c>
      <c r="Z48" s="41">
        <f t="shared" si="8"/>
        <v>76.41257437335679</v>
      </c>
      <c r="AA48" s="91">
        <v>25.292846062623084</v>
      </c>
      <c r="AB48" s="41">
        <f t="shared" si="9"/>
        <v>54.54350866715275</v>
      </c>
      <c r="AC48" s="91">
        <v>14.105448160167988</v>
      </c>
      <c r="AD48" s="41">
        <f t="shared" si="10"/>
        <v>82.693835271946398</v>
      </c>
      <c r="AE48" s="91">
        <v>5.1880708557641091</v>
      </c>
      <c r="AF48" s="41">
        <f t="shared" si="11"/>
        <v>9.3267769879875715</v>
      </c>
      <c r="AG48" s="25">
        <v>0.48266919329130964</v>
      </c>
      <c r="AH48" s="41">
        <f t="shared" si="11"/>
        <v>76.827624496634826</v>
      </c>
      <c r="AI48" s="25">
        <v>0.51288721655502967</v>
      </c>
      <c r="AJ48" s="41">
        <f t="shared" si="11"/>
        <v>81.546458460926061</v>
      </c>
      <c r="AK48" s="25">
        <v>0.70397999306677728</v>
      </c>
      <c r="AL48" s="41">
        <f t="shared" si="11"/>
        <v>85.75489386974958</v>
      </c>
      <c r="AM48" s="25">
        <v>0.48711278344497033</v>
      </c>
      <c r="AN48" s="41">
        <f t="shared" si="12"/>
        <v>60.941978053979497</v>
      </c>
      <c r="AO48" s="25">
        <v>0.29602000693322272</v>
      </c>
      <c r="AP48" s="41">
        <f t="shared" si="13"/>
        <v>38.932821322149969</v>
      </c>
      <c r="AQ48" s="25">
        <v>0.2039401758669572</v>
      </c>
      <c r="AR48" s="41">
        <f t="shared" si="14"/>
        <v>44.542071024302018</v>
      </c>
      <c r="AS48" s="25">
        <v>0.12228542914136557</v>
      </c>
      <c r="AT48" s="41">
        <f t="shared" si="15"/>
        <v>42.853378577342674</v>
      </c>
      <c r="AU48" s="25">
        <v>2.4899722912725457E-2</v>
      </c>
      <c r="AV48" s="41">
        <f t="shared" si="16"/>
        <v>42.853378577342674</v>
      </c>
    </row>
    <row r="49" spans="1:48" x14ac:dyDescent="0.25">
      <c r="A49" s="51" t="s">
        <v>131</v>
      </c>
      <c r="B49" s="51" t="s">
        <v>48</v>
      </c>
      <c r="C49" s="69">
        <v>299888.43417305895</v>
      </c>
      <c r="D49" s="41">
        <f t="shared" si="0"/>
        <v>50.30842163456979</v>
      </c>
      <c r="E49" s="84">
        <v>0.71326301731771802</v>
      </c>
      <c r="F49" s="41">
        <f t="shared" si="0"/>
        <v>11.321329829062636</v>
      </c>
      <c r="G49" s="85">
        <v>0.57048776985764083</v>
      </c>
      <c r="H49" s="41">
        <f t="shared" si="0"/>
        <v>70.869298153777564</v>
      </c>
      <c r="I49" s="88">
        <v>0.49333205253632445</v>
      </c>
      <c r="J49" s="41">
        <f t="shared" si="1"/>
        <v>0.79079533124306234</v>
      </c>
      <c r="K49" s="46">
        <v>0.35199073448977675</v>
      </c>
      <c r="L49" s="41">
        <f t="shared" si="2"/>
        <v>36.105787192026867</v>
      </c>
      <c r="M49" s="46">
        <v>0.15451748826186423</v>
      </c>
      <c r="N49" s="41">
        <f t="shared" si="2"/>
        <v>100</v>
      </c>
      <c r="O49" s="70">
        <v>0.47593653347385723</v>
      </c>
      <c r="P49" s="41">
        <f t="shared" si="3"/>
        <v>0.71918927932241261</v>
      </c>
      <c r="Q49" s="45">
        <v>0.18707065425191668</v>
      </c>
      <c r="R49" s="41">
        <f t="shared" si="4"/>
        <v>0.39333228497445849</v>
      </c>
      <c r="S49" s="45">
        <v>6.7744992084369085E-2</v>
      </c>
      <c r="T49" s="41">
        <f t="shared" si="5"/>
        <v>61.193364003278646</v>
      </c>
      <c r="U49" s="70">
        <v>0.26924782018985721</v>
      </c>
      <c r="V49" s="41">
        <f t="shared" ref="V49" si="63">(100*(SMALL(U$2:U$97,1))/U49)</f>
        <v>19.226824008945016</v>
      </c>
      <c r="W49" s="62">
        <v>0.11731684715861578</v>
      </c>
      <c r="X49" s="41">
        <f t="shared" si="7"/>
        <v>24.29090361017192</v>
      </c>
      <c r="Y49" s="91">
        <v>64.17702077381351</v>
      </c>
      <c r="Z49" s="41">
        <f t="shared" si="8"/>
        <v>70.438772901879389</v>
      </c>
      <c r="AA49" s="91">
        <v>26.600129048680554</v>
      </c>
      <c r="AB49" s="41">
        <f t="shared" si="9"/>
        <v>57.362637866923485</v>
      </c>
      <c r="AC49" s="91">
        <v>9.8810055270021131</v>
      </c>
      <c r="AD49" s="41">
        <f t="shared" si="10"/>
        <v>57.927847034203943</v>
      </c>
      <c r="AE49" s="91">
        <v>17.424800594306717</v>
      </c>
      <c r="AF49" s="41">
        <f t="shared" si="11"/>
        <v>31.325175334236288</v>
      </c>
      <c r="AG49" s="25">
        <v>0.12095563053164914</v>
      </c>
      <c r="AH49" s="41">
        <f t="shared" si="11"/>
        <v>19.252800660162933</v>
      </c>
      <c r="AI49" s="25">
        <v>0.24618938536190299</v>
      </c>
      <c r="AJ49" s="41">
        <f t="shared" si="11"/>
        <v>39.142859948394374</v>
      </c>
      <c r="AK49" s="25">
        <v>0.49145295105211545</v>
      </c>
      <c r="AL49" s="41">
        <f t="shared" si="11"/>
        <v>59.866041754757227</v>
      </c>
      <c r="AM49" s="25">
        <v>0.75381061463809695</v>
      </c>
      <c r="AN49" s="41">
        <f t="shared" si="12"/>
        <v>94.308159209542595</v>
      </c>
      <c r="AO49" s="25">
        <v>0.50854704894788461</v>
      </c>
      <c r="AP49" s="41">
        <f t="shared" si="13"/>
        <v>66.884571741331712</v>
      </c>
      <c r="AQ49" s="25">
        <v>0.2514563637836234</v>
      </c>
      <c r="AR49" s="41">
        <f t="shared" si="14"/>
        <v>54.919964482474434</v>
      </c>
      <c r="AS49" s="25">
        <v>0.11510670304218795</v>
      </c>
      <c r="AT49" s="41">
        <f t="shared" si="15"/>
        <v>40.337685011959046</v>
      </c>
      <c r="AU49" s="25">
        <v>1.8206046486660327E-2</v>
      </c>
      <c r="AV49" s="41">
        <f t="shared" si="16"/>
        <v>40.337685011959046</v>
      </c>
    </row>
    <row r="50" spans="1:48" x14ac:dyDescent="0.25">
      <c r="A50" s="51" t="s">
        <v>131</v>
      </c>
      <c r="B50" s="51" t="s">
        <v>49</v>
      </c>
      <c r="C50" s="69">
        <v>292270.84857296856</v>
      </c>
      <c r="D50" s="41">
        <f t="shared" si="0"/>
        <v>49.030517372394677</v>
      </c>
      <c r="E50" s="84">
        <v>1.1542558119387807</v>
      </c>
      <c r="F50" s="41">
        <f t="shared" si="0"/>
        <v>18.321026657478455</v>
      </c>
      <c r="G50" s="85">
        <v>0.65857473214258522</v>
      </c>
      <c r="H50" s="41">
        <f t="shared" si="0"/>
        <v>81.811971289767953</v>
      </c>
      <c r="I50" s="88">
        <v>0.50752936568352525</v>
      </c>
      <c r="J50" s="41">
        <f t="shared" si="1"/>
        <v>0.81355316523191612</v>
      </c>
      <c r="K50" s="46">
        <v>0.23198991282766515</v>
      </c>
      <c r="L50" s="41">
        <f t="shared" si="2"/>
        <v>54.782134266734182</v>
      </c>
      <c r="M50" s="46">
        <v>0.25909076069681114</v>
      </c>
      <c r="N50" s="41">
        <f t="shared" si="2"/>
        <v>59.638362960646482</v>
      </c>
      <c r="O50" s="70">
        <v>0.35716510641047206</v>
      </c>
      <c r="P50" s="41">
        <f t="shared" si="3"/>
        <v>0.53971338069715502</v>
      </c>
      <c r="Q50" s="45">
        <v>0.41176817509840197</v>
      </c>
      <c r="R50" s="41">
        <f t="shared" si="4"/>
        <v>0.86577832230764185</v>
      </c>
      <c r="S50" s="45">
        <v>6.3881897887678965E-2</v>
      </c>
      <c r="T50" s="41">
        <f t="shared" si="5"/>
        <v>57.703870210695335</v>
      </c>
      <c r="U50" s="70">
        <v>0.16718482060344719</v>
      </c>
      <c r="V50" s="41">
        <f t="shared" ref="V50" si="64">(100*(SMALL(U$2:U$97,1))/U50)</f>
        <v>30.964416714968898</v>
      </c>
      <c r="W50" s="62">
        <v>0.21084828924143181</v>
      </c>
      <c r="X50" s="41">
        <f t="shared" si="7"/>
        <v>43.656947781835534</v>
      </c>
      <c r="Y50" s="91">
        <v>56.77956697472284</v>
      </c>
      <c r="Z50" s="41">
        <f t="shared" si="8"/>
        <v>62.319549511271219</v>
      </c>
      <c r="AA50" s="91">
        <v>26.763062127350025</v>
      </c>
      <c r="AB50" s="41">
        <f t="shared" si="9"/>
        <v>57.71399974081347</v>
      </c>
      <c r="AC50" s="91">
        <v>12.531894160733257</v>
      </c>
      <c r="AD50" s="41">
        <f t="shared" si="10"/>
        <v>73.468802948037705</v>
      </c>
      <c r="AE50" s="91">
        <v>22.108686686093996</v>
      </c>
      <c r="AF50" s="41">
        <f t="shared" si="11"/>
        <v>39.745561683952509</v>
      </c>
      <c r="AG50" s="25">
        <v>0.10943146473738224</v>
      </c>
      <c r="AH50" s="41">
        <f t="shared" si="11"/>
        <v>17.4184712797408</v>
      </c>
      <c r="AI50" s="25">
        <v>0.33933209002211373</v>
      </c>
      <c r="AJ50" s="41">
        <f t="shared" si="11"/>
        <v>53.952076188037637</v>
      </c>
      <c r="AK50" s="25">
        <v>0.51473160005600116</v>
      </c>
      <c r="AL50" s="41">
        <f t="shared" si="11"/>
        <v>62.701716197809205</v>
      </c>
      <c r="AM50" s="25">
        <v>0.66066790997788627</v>
      </c>
      <c r="AN50" s="41">
        <f t="shared" si="12"/>
        <v>82.655209715696856</v>
      </c>
      <c r="AO50" s="25">
        <v>0.4852683999439989</v>
      </c>
      <c r="AP50" s="41">
        <f t="shared" si="13"/>
        <v>63.822942591063594</v>
      </c>
      <c r="AQ50" s="25">
        <v>0.31020010966904565</v>
      </c>
      <c r="AR50" s="41">
        <f t="shared" si="14"/>
        <v>67.750041196583851</v>
      </c>
      <c r="AS50" s="25">
        <v>8.854311570008766E-2</v>
      </c>
      <c r="AT50" s="41">
        <f t="shared" si="15"/>
        <v>31.028812542554885</v>
      </c>
      <c r="AU50" s="25">
        <v>1.9479559442583252E-2</v>
      </c>
      <c r="AV50" s="41">
        <f t="shared" si="16"/>
        <v>31.028812542554885</v>
      </c>
    </row>
    <row r="51" spans="1:48" x14ac:dyDescent="0.25">
      <c r="A51" s="51" t="s">
        <v>131</v>
      </c>
      <c r="B51" s="51" t="s">
        <v>50</v>
      </c>
      <c r="C51" s="69">
        <v>186342.80232469662</v>
      </c>
      <c r="D51" s="41">
        <f t="shared" si="0"/>
        <v>31.260332842673918</v>
      </c>
      <c r="E51" s="84">
        <v>1.8842913554452745</v>
      </c>
      <c r="F51" s="41">
        <f t="shared" si="0"/>
        <v>29.908579880211221</v>
      </c>
      <c r="G51" s="85">
        <v>0.55864091806165728</v>
      </c>
      <c r="H51" s="41">
        <f t="shared" si="0"/>
        <v>69.397613541988804</v>
      </c>
      <c r="I51" s="88">
        <v>0.31913947513740332</v>
      </c>
      <c r="J51" s="41">
        <f t="shared" si="1"/>
        <v>0.51157026115881132</v>
      </c>
      <c r="K51" s="46">
        <v>0.2291833041949814</v>
      </c>
      <c r="L51" s="41">
        <f t="shared" si="2"/>
        <v>55.453003427513231</v>
      </c>
      <c r="M51" s="46">
        <v>0.45098000418116935</v>
      </c>
      <c r="N51" s="41">
        <f t="shared" si="2"/>
        <v>34.262602960061812</v>
      </c>
      <c r="O51" s="70">
        <v>0.40907361593354341</v>
      </c>
      <c r="P51" s="41">
        <f t="shared" si="3"/>
        <v>0.61815250215335427</v>
      </c>
      <c r="Q51" s="45">
        <v>0.37878954671495735</v>
      </c>
      <c r="R51" s="41">
        <f t="shared" si="4"/>
        <v>0.79643789417231392</v>
      </c>
      <c r="S51" s="45">
        <v>3.1663297061092888E-2</v>
      </c>
      <c r="T51" s="41">
        <f t="shared" si="5"/>
        <v>28.601134976742614</v>
      </c>
      <c r="U51" s="70">
        <v>0.18047354029040627</v>
      </c>
      <c r="V51" s="41">
        <f t="shared" ref="V51" si="65">(100*(SMALL(U$2:U$97,1))/U51)</f>
        <v>28.684429004120599</v>
      </c>
      <c r="W51" s="62">
        <v>0.40984425384966539</v>
      </c>
      <c r="X51" s="41">
        <f t="shared" si="7"/>
        <v>84.85982624460533</v>
      </c>
      <c r="Y51" s="91">
        <v>60.067340812893868</v>
      </c>
      <c r="Z51" s="41">
        <f t="shared" si="8"/>
        <v>65.92811145365053</v>
      </c>
      <c r="AA51" s="91">
        <v>26.589264815931642</v>
      </c>
      <c r="AB51" s="41">
        <f t="shared" si="9"/>
        <v>57.339209369725694</v>
      </c>
      <c r="AC51" s="91">
        <v>10.151153727246761</v>
      </c>
      <c r="AD51" s="41">
        <f t="shared" si="10"/>
        <v>59.511603219500337</v>
      </c>
      <c r="AE51" s="91">
        <v>45.609916598542981</v>
      </c>
      <c r="AF51" s="41">
        <f t="shared" si="11"/>
        <v>81.994547179843821</v>
      </c>
      <c r="AG51" s="25">
        <v>0.32775467684403214</v>
      </c>
      <c r="AH51" s="41">
        <f t="shared" si="11"/>
        <v>52.169505718571344</v>
      </c>
      <c r="AI51" s="25">
        <v>0.54578964156817078</v>
      </c>
      <c r="AJ51" s="41">
        <f t="shared" si="11"/>
        <v>86.777776668893083</v>
      </c>
      <c r="AK51" s="25">
        <v>0.76503439128156414</v>
      </c>
      <c r="AL51" s="41">
        <f t="shared" si="11"/>
        <v>93.192198183444518</v>
      </c>
      <c r="AM51" s="25">
        <v>0.45421035843182922</v>
      </c>
      <c r="AN51" s="41">
        <f t="shared" si="12"/>
        <v>56.825603096843778</v>
      </c>
      <c r="AO51" s="25">
        <v>0.2349656087184358</v>
      </c>
      <c r="AP51" s="41">
        <f t="shared" si="13"/>
        <v>30.902891179070458</v>
      </c>
      <c r="AQ51" s="25">
        <v>9.1349181783352593E-2</v>
      </c>
      <c r="AR51" s="41">
        <f t="shared" si="14"/>
        <v>19.95134958430334</v>
      </c>
      <c r="AS51" s="25">
        <v>3.496385906921913E-2</v>
      </c>
      <c r="AT51" s="41">
        <f t="shared" si="15"/>
        <v>12.252641216035656</v>
      </c>
      <c r="AU51" s="25">
        <v>2.9499894022870987E-3</v>
      </c>
      <c r="AV51" s="41">
        <f t="shared" si="16"/>
        <v>12.252641216035656</v>
      </c>
    </row>
    <row r="52" spans="1:48" x14ac:dyDescent="0.25">
      <c r="A52" s="51" t="s">
        <v>131</v>
      </c>
      <c r="B52" s="51" t="s">
        <v>51</v>
      </c>
      <c r="C52" s="69">
        <v>183385.84806498748</v>
      </c>
      <c r="D52" s="41">
        <f t="shared" si="0"/>
        <v>30.764282696352705</v>
      </c>
      <c r="E52" s="84">
        <v>3.3663388344751506</v>
      </c>
      <c r="F52" s="41">
        <f t="shared" si="0"/>
        <v>53.432508536327205</v>
      </c>
      <c r="G52" s="85">
        <v>0.47505169457049817</v>
      </c>
      <c r="H52" s="41">
        <f t="shared" si="0"/>
        <v>59.013675594439199</v>
      </c>
      <c r="I52" s="88">
        <v>0.37655030281365148</v>
      </c>
      <c r="J52" s="41">
        <f t="shared" si="1"/>
        <v>0.60359796188444825</v>
      </c>
      <c r="K52" s="46">
        <v>0.39945814961055115</v>
      </c>
      <c r="L52" s="41">
        <f t="shared" si="2"/>
        <v>31.815354287911173</v>
      </c>
      <c r="M52" s="46">
        <v>0.22399154757579742</v>
      </c>
      <c r="N52" s="41">
        <f t="shared" si="2"/>
        <v>68.983624576090946</v>
      </c>
      <c r="O52" s="70">
        <v>0.40739052359408101</v>
      </c>
      <c r="P52" s="41">
        <f t="shared" si="3"/>
        <v>0.61560917571901663</v>
      </c>
      <c r="Q52" s="45">
        <v>0.33727371001287376</v>
      </c>
      <c r="R52" s="41">
        <f t="shared" si="4"/>
        <v>0.70914724466901424</v>
      </c>
      <c r="S52" s="45">
        <v>3.7083746125469247E-2</v>
      </c>
      <c r="T52" s="41">
        <f t="shared" si="5"/>
        <v>33.497371620250121</v>
      </c>
      <c r="U52" s="70">
        <v>0.21825202026757606</v>
      </c>
      <c r="V52" s="41">
        <f t="shared" ref="V52" si="66">(100*(SMALL(U$2:U$97,1))/U52)</f>
        <v>23.719278507643345</v>
      </c>
      <c r="W52" s="62">
        <v>0.18789890554932789</v>
      </c>
      <c r="X52" s="41">
        <f t="shared" si="7"/>
        <v>38.905189780497125</v>
      </c>
      <c r="Y52" s="91">
        <v>49.54717329016826</v>
      </c>
      <c r="Z52" s="41">
        <f t="shared" si="8"/>
        <v>54.381491151117544</v>
      </c>
      <c r="AA52" s="91">
        <v>30.835099092233438</v>
      </c>
      <c r="AB52" s="41">
        <f t="shared" si="9"/>
        <v>66.495264725274893</v>
      </c>
      <c r="AC52" s="91">
        <v>13.035338496690622</v>
      </c>
      <c r="AD52" s="41">
        <f t="shared" si="10"/>
        <v>76.420268404046084</v>
      </c>
      <c r="AE52" s="91">
        <v>1.6439464235194929</v>
      </c>
      <c r="AF52" s="41">
        <f t="shared" si="11"/>
        <v>2.9553801593382136</v>
      </c>
      <c r="AG52" s="25">
        <v>0.2484387750765131</v>
      </c>
      <c r="AH52" s="41">
        <f t="shared" si="11"/>
        <v>39.544601535119192</v>
      </c>
      <c r="AI52" s="25">
        <v>0.30207478613668032</v>
      </c>
      <c r="AJ52" s="41">
        <f t="shared" si="11"/>
        <v>48.028354391915208</v>
      </c>
      <c r="AK52" s="25">
        <v>0.71341697355874967</v>
      </c>
      <c r="AL52" s="41">
        <f t="shared" si="11"/>
        <v>86.904453897747743</v>
      </c>
      <c r="AM52" s="25">
        <v>0.69792521386331974</v>
      </c>
      <c r="AN52" s="41">
        <f t="shared" si="12"/>
        <v>87.316417290006044</v>
      </c>
      <c r="AO52" s="25">
        <v>0.28658302644125033</v>
      </c>
      <c r="AP52" s="41">
        <f t="shared" si="13"/>
        <v>37.691661040042902</v>
      </c>
      <c r="AQ52" s="25">
        <v>0.13375167286509601</v>
      </c>
      <c r="AR52" s="41">
        <f t="shared" si="14"/>
        <v>29.212373123885168</v>
      </c>
      <c r="AS52" s="25">
        <v>3.3790683883867446E-2</v>
      </c>
      <c r="AT52" s="41">
        <f t="shared" si="15"/>
        <v>11.841516843259395</v>
      </c>
      <c r="AU52" s="25">
        <v>1.4914564564374724E-3</v>
      </c>
      <c r="AV52" s="41">
        <f t="shared" si="16"/>
        <v>11.841516843259393</v>
      </c>
    </row>
    <row r="53" spans="1:48" x14ac:dyDescent="0.25">
      <c r="A53" s="51" t="s">
        <v>131</v>
      </c>
      <c r="B53" s="51" t="s">
        <v>52</v>
      </c>
      <c r="C53" s="69">
        <v>10429.004548485447</v>
      </c>
      <c r="D53" s="41">
        <f t="shared" si="0"/>
        <v>1.7495398230372516</v>
      </c>
      <c r="E53" s="84">
        <v>3.7166026242449268</v>
      </c>
      <c r="F53" s="41">
        <f t="shared" si="0"/>
        <v>58.99210127404335</v>
      </c>
      <c r="G53" s="85">
        <v>0.72828400619372857</v>
      </c>
      <c r="H53" s="41">
        <f t="shared" si="0"/>
        <v>90.471661449377606</v>
      </c>
      <c r="I53" s="88">
        <v>0.55853541776760496</v>
      </c>
      <c r="J53" s="41">
        <f t="shared" si="1"/>
        <v>0.89531421774382602</v>
      </c>
      <c r="K53" s="46">
        <v>0.18989934902633643</v>
      </c>
      <c r="L53" s="41">
        <f t="shared" si="2"/>
        <v>66.924413475954367</v>
      </c>
      <c r="M53" s="46">
        <v>0.25156523320605845</v>
      </c>
      <c r="N53" s="41">
        <f t="shared" si="2"/>
        <v>61.422433574236436</v>
      </c>
      <c r="O53" s="70">
        <v>0.41756341551130766</v>
      </c>
      <c r="P53" s="41">
        <f t="shared" si="3"/>
        <v>0.6309814665435387</v>
      </c>
      <c r="Q53" s="45">
        <v>0.34672268465412515</v>
      </c>
      <c r="R53" s="41">
        <f t="shared" si="4"/>
        <v>0.72901453385539949</v>
      </c>
      <c r="S53" s="45">
        <v>9.3848321757042732E-2</v>
      </c>
      <c r="T53" s="41">
        <f t="shared" si="5"/>
        <v>84.772236849970781</v>
      </c>
      <c r="U53" s="70">
        <v>0.14186557807752448</v>
      </c>
      <c r="V53" s="41">
        <f t="shared" ref="V53" si="67">(100*(SMALL(U$2:U$97,1))/U53)</f>
        <v>36.490743728922958</v>
      </c>
      <c r="W53" s="62">
        <v>0.23308020907020882</v>
      </c>
      <c r="X53" s="41">
        <f t="shared" si="7"/>
        <v>48.26015213576563</v>
      </c>
      <c r="Y53" s="91">
        <v>91.110361708332931</v>
      </c>
      <c r="Z53" s="41">
        <f t="shared" si="8"/>
        <v>100</v>
      </c>
      <c r="AA53" s="91">
        <v>38.136267929033082</v>
      </c>
      <c r="AB53" s="41">
        <f t="shared" si="9"/>
        <v>82.240086986254838</v>
      </c>
      <c r="AC53" s="91">
        <v>7.0341718121456216</v>
      </c>
      <c r="AD53" s="41">
        <f t="shared" si="10"/>
        <v>41.238154116275247</v>
      </c>
      <c r="AE53" s="91">
        <v>0</v>
      </c>
      <c r="AF53" s="41">
        <f t="shared" si="11"/>
        <v>0</v>
      </c>
      <c r="AG53" s="25">
        <v>0.23966464057715575</v>
      </c>
      <c r="AH53" s="41">
        <f t="shared" si="11"/>
        <v>38.148001296344994</v>
      </c>
      <c r="AI53" s="25">
        <v>0.23966464057715575</v>
      </c>
      <c r="AJ53" s="41">
        <f t="shared" si="11"/>
        <v>38.105458717902899</v>
      </c>
      <c r="AK53" s="25">
        <v>0.23966464057715575</v>
      </c>
      <c r="AL53" s="41">
        <f t="shared" si="11"/>
        <v>29.194602146990466</v>
      </c>
      <c r="AM53" s="25">
        <v>0.76033535942284425</v>
      </c>
      <c r="AN53" s="41">
        <f t="shared" si="12"/>
        <v>95.124460622672743</v>
      </c>
      <c r="AO53" s="25">
        <v>0.76033535942284425</v>
      </c>
      <c r="AP53" s="41">
        <f t="shared" si="13"/>
        <v>100.00000000000001</v>
      </c>
      <c r="AQ53" s="25">
        <v>0.42543632225490219</v>
      </c>
      <c r="AR53" s="41">
        <f t="shared" si="14"/>
        <v>92.918498288232485</v>
      </c>
      <c r="AS53" s="25">
        <v>0.28535773187792479</v>
      </c>
      <c r="AT53" s="41">
        <f t="shared" si="15"/>
        <v>100</v>
      </c>
      <c r="AU53" s="25">
        <v>0.20815969204989926</v>
      </c>
      <c r="AV53" s="41">
        <f t="shared" si="16"/>
        <v>100</v>
      </c>
    </row>
    <row r="54" spans="1:48" x14ac:dyDescent="0.25">
      <c r="A54" s="51" t="s">
        <v>131</v>
      </c>
      <c r="B54" s="51" t="s">
        <v>53</v>
      </c>
      <c r="C54" s="69">
        <v>352460.39213806926</v>
      </c>
      <c r="D54" s="41">
        <f t="shared" si="0"/>
        <v>59.127742175395838</v>
      </c>
      <c r="E54" s="84">
        <v>0.72317316556005451</v>
      </c>
      <c r="F54" s="41">
        <f t="shared" si="0"/>
        <v>11.478629526624859</v>
      </c>
      <c r="G54" s="85">
        <v>0.47510659912167075</v>
      </c>
      <c r="H54" s="41">
        <f t="shared" si="0"/>
        <v>59.020496156092989</v>
      </c>
      <c r="I54" s="88">
        <v>0.38925734201208378</v>
      </c>
      <c r="J54" s="41">
        <f t="shared" si="1"/>
        <v>0.62396693491261557</v>
      </c>
      <c r="K54" s="46">
        <v>0.40065143937361936</v>
      </c>
      <c r="L54" s="41">
        <f t="shared" si="2"/>
        <v>31.720596269221641</v>
      </c>
      <c r="M54" s="46">
        <v>0.20984826523801195</v>
      </c>
      <c r="N54" s="41">
        <f t="shared" si="2"/>
        <v>73.632959551325797</v>
      </c>
      <c r="O54" s="70">
        <v>0.55696069407769488</v>
      </c>
      <c r="P54" s="41">
        <f t="shared" si="3"/>
        <v>0.84162515800365745</v>
      </c>
      <c r="Q54" s="45">
        <v>0.17469038853397004</v>
      </c>
      <c r="R54" s="41">
        <f t="shared" si="4"/>
        <v>0.36730170191532524</v>
      </c>
      <c r="S54" s="45">
        <v>0.10101310364063466</v>
      </c>
      <c r="T54" s="41">
        <f t="shared" si="5"/>
        <v>91.244111630924493</v>
      </c>
      <c r="U54" s="70">
        <v>0.16733581374770051</v>
      </c>
      <c r="V54" s="41">
        <f t="shared" ref="V54" si="68">(100*(SMALL(U$2:U$97,1))/U54)</f>
        <v>30.936476404194707</v>
      </c>
      <c r="W54" s="62">
        <v>0.15774494693231234</v>
      </c>
      <c r="X54" s="41">
        <f t="shared" si="7"/>
        <v>32.661696880958822</v>
      </c>
      <c r="Y54" s="91">
        <v>76.931111628854339</v>
      </c>
      <c r="Z54" s="41">
        <f t="shared" si="8"/>
        <v>84.437280443611982</v>
      </c>
      <c r="AA54" s="91">
        <v>28.722540772190015</v>
      </c>
      <c r="AB54" s="41">
        <f t="shared" si="9"/>
        <v>61.939575628292168</v>
      </c>
      <c r="AC54" s="91">
        <v>9.1370512528587007</v>
      </c>
      <c r="AD54" s="41">
        <f t="shared" si="10"/>
        <v>53.566381060396616</v>
      </c>
      <c r="AE54" s="91">
        <v>18.284885988308815</v>
      </c>
      <c r="AF54" s="41">
        <f t="shared" si="11"/>
        <v>32.871381020993731</v>
      </c>
      <c r="AG54" s="25">
        <v>0.13555417109859505</v>
      </c>
      <c r="AH54" s="41">
        <f t="shared" si="11"/>
        <v>21.576485719133125</v>
      </c>
      <c r="AI54" s="25">
        <v>0.29996818646527923</v>
      </c>
      <c r="AJ54" s="41">
        <f t="shared" si="11"/>
        <v>47.693415760081955</v>
      </c>
      <c r="AK54" s="25">
        <v>0.48427609957273277</v>
      </c>
      <c r="AL54" s="41">
        <f t="shared" si="11"/>
        <v>58.991797965168395</v>
      </c>
      <c r="AM54" s="25">
        <v>0.70003181353472077</v>
      </c>
      <c r="AN54" s="41">
        <f t="shared" si="12"/>
        <v>87.579970937756997</v>
      </c>
      <c r="AO54" s="25">
        <v>0.51572390042726723</v>
      </c>
      <c r="AP54" s="41">
        <f t="shared" si="13"/>
        <v>67.828477794159568</v>
      </c>
      <c r="AQ54" s="25">
        <v>0.3101415952905261</v>
      </c>
      <c r="AR54" s="41">
        <f t="shared" si="14"/>
        <v>67.737261215430649</v>
      </c>
      <c r="AS54" s="25">
        <v>7.503573744222429E-2</v>
      </c>
      <c r="AT54" s="41">
        <f t="shared" si="15"/>
        <v>26.295323048868486</v>
      </c>
      <c r="AU54" s="25">
        <v>1.8572192695852776E-2</v>
      </c>
      <c r="AV54" s="41">
        <f t="shared" si="16"/>
        <v>26.295323048868486</v>
      </c>
    </row>
    <row r="55" spans="1:48" x14ac:dyDescent="0.25">
      <c r="A55" s="51" t="s">
        <v>131</v>
      </c>
      <c r="B55" s="51" t="s">
        <v>132</v>
      </c>
      <c r="C55" s="69">
        <v>268368.64298484684</v>
      </c>
      <c r="D55" s="41">
        <f t="shared" si="0"/>
        <v>45.020752074045511</v>
      </c>
      <c r="E55" s="84">
        <v>1.059039612429499</v>
      </c>
      <c r="F55" s="41">
        <f t="shared" si="0"/>
        <v>16.809699175831899</v>
      </c>
      <c r="G55" s="85">
        <v>0.59485312330311346</v>
      </c>
      <c r="H55" s="41">
        <f t="shared" si="0"/>
        <v>73.896103616023069</v>
      </c>
      <c r="I55" s="88">
        <v>0.46347953024114896</v>
      </c>
      <c r="J55" s="41">
        <f t="shared" si="1"/>
        <v>0.74294270310855459</v>
      </c>
      <c r="K55" s="46">
        <v>0.29389015570410959</v>
      </c>
      <c r="L55" s="41">
        <f t="shared" si="2"/>
        <v>43.243716423929868</v>
      </c>
      <c r="M55" s="46">
        <v>0.24059377008977018</v>
      </c>
      <c r="N55" s="41">
        <f t="shared" si="2"/>
        <v>64.223395395571032</v>
      </c>
      <c r="O55" s="70">
        <v>0.47939001732869974</v>
      </c>
      <c r="P55" s="41">
        <f t="shared" si="3"/>
        <v>0.72440785026628862</v>
      </c>
      <c r="Q55" s="45">
        <v>0.28229565682824587</v>
      </c>
      <c r="R55" s="41">
        <f t="shared" si="4"/>
        <v>0.59355111672990735</v>
      </c>
      <c r="S55" s="45">
        <v>8.8676842092827488E-2</v>
      </c>
      <c r="T55" s="41">
        <f t="shared" si="5"/>
        <v>80.100891739563792</v>
      </c>
      <c r="U55" s="70">
        <v>0.14963748375022687</v>
      </c>
      <c r="V55" s="41">
        <f t="shared" ref="V55" si="69">(100*(SMALL(U$2:U$97,1))/U55)</f>
        <v>34.595479179691885</v>
      </c>
      <c r="W55" s="62">
        <v>0.19570537005401287</v>
      </c>
      <c r="X55" s="41">
        <f t="shared" si="7"/>
        <v>40.521548226979682</v>
      </c>
      <c r="Y55" s="91">
        <v>68.368961089150389</v>
      </c>
      <c r="Z55" s="41">
        <f t="shared" si="8"/>
        <v>75.039720847576632</v>
      </c>
      <c r="AA55" s="91">
        <v>31.069307662159797</v>
      </c>
      <c r="AB55" s="41">
        <f t="shared" si="9"/>
        <v>67.000330747978339</v>
      </c>
      <c r="AC55" s="91">
        <v>11.289586225973242</v>
      </c>
      <c r="AD55" s="41">
        <f t="shared" si="10"/>
        <v>66.185715835344851</v>
      </c>
      <c r="AE55" s="91">
        <v>24.057759036910728</v>
      </c>
      <c r="AF55" s="41">
        <f t="shared" si="11"/>
        <v>43.249477427378288</v>
      </c>
      <c r="AG55" s="25">
        <v>0.15729231442763067</v>
      </c>
      <c r="AH55" s="41">
        <f t="shared" si="11"/>
        <v>25.036598641503151</v>
      </c>
      <c r="AI55" s="25">
        <v>0.30558308136372059</v>
      </c>
      <c r="AJ55" s="41">
        <f t="shared" si="11"/>
        <v>48.586155486904694</v>
      </c>
      <c r="AK55" s="25">
        <v>0.51494174675314808</v>
      </c>
      <c r="AL55" s="41">
        <f t="shared" si="11"/>
        <v>62.72731508966465</v>
      </c>
      <c r="AM55" s="25">
        <v>0.69441691863627952</v>
      </c>
      <c r="AN55" s="41">
        <f t="shared" si="12"/>
        <v>86.877499532149017</v>
      </c>
      <c r="AO55" s="25">
        <v>0.48505825324685192</v>
      </c>
      <c r="AP55" s="41">
        <f t="shared" si="13"/>
        <v>63.795303905772599</v>
      </c>
      <c r="AQ55" s="25">
        <v>0.2852502273217597</v>
      </c>
      <c r="AR55" s="41">
        <f t="shared" si="14"/>
        <v>62.30079890365883</v>
      </c>
      <c r="AS55" s="25">
        <v>7.9178657195603186E-2</v>
      </c>
      <c r="AT55" s="41">
        <f t="shared" si="15"/>
        <v>27.747156761631253</v>
      </c>
      <c r="AU55" s="25">
        <v>1.0171645644728097E-2</v>
      </c>
      <c r="AV55" s="41">
        <f t="shared" si="16"/>
        <v>27.747156761631253</v>
      </c>
    </row>
    <row r="56" spans="1:48" x14ac:dyDescent="0.25">
      <c r="A56" s="51" t="s">
        <v>131</v>
      </c>
      <c r="B56" s="51" t="s">
        <v>55</v>
      </c>
      <c r="C56" s="69">
        <v>153053.76251787407</v>
      </c>
      <c r="D56" s="41">
        <f t="shared" si="0"/>
        <v>25.67585921990938</v>
      </c>
      <c r="E56" s="84">
        <v>0.94171315475014872</v>
      </c>
      <c r="F56" s="41">
        <f t="shared" si="0"/>
        <v>14.947424681272196</v>
      </c>
      <c r="G56" s="85">
        <v>0.46280431929731514</v>
      </c>
      <c r="H56" s="41">
        <f t="shared" si="0"/>
        <v>57.492235634292456</v>
      </c>
      <c r="I56" s="88">
        <v>0.39458029165062214</v>
      </c>
      <c r="J56" s="41">
        <f t="shared" si="1"/>
        <v>0.63249945109711414</v>
      </c>
      <c r="K56" s="46">
        <v>0.40720679016104921</v>
      </c>
      <c r="L56" s="41">
        <f t="shared" si="2"/>
        <v>31.209947525744287</v>
      </c>
      <c r="M56" s="46">
        <v>0.19476926654495211</v>
      </c>
      <c r="N56" s="41">
        <f t="shared" si="2"/>
        <v>79.333608942970528</v>
      </c>
      <c r="O56" s="70">
        <v>0.57637042022504548</v>
      </c>
      <c r="P56" s="41">
        <f t="shared" si="3"/>
        <v>0.87095525976716326</v>
      </c>
      <c r="Q56" s="45">
        <v>0.26169423692233196</v>
      </c>
      <c r="R56" s="41">
        <f t="shared" si="4"/>
        <v>0.55023484354042396</v>
      </c>
      <c r="S56" s="45">
        <v>4.3920095017979666E-2</v>
      </c>
      <c r="T56" s="41">
        <f t="shared" si="5"/>
        <v>39.672576212669355</v>
      </c>
      <c r="U56" s="70">
        <v>0.11801524783464309</v>
      </c>
      <c r="V56" s="41">
        <f t="shared" ref="V56" si="70">(100*(SMALL(U$2:U$97,1))/U56)</f>
        <v>43.86535255881423</v>
      </c>
      <c r="W56" s="62">
        <v>0.13234200524352227</v>
      </c>
      <c r="X56" s="41">
        <f t="shared" si="7"/>
        <v>27.401920276640997</v>
      </c>
      <c r="Y56" s="91">
        <v>74.840267154160941</v>
      </c>
      <c r="Z56" s="41">
        <f t="shared" si="8"/>
        <v>82.142432266643127</v>
      </c>
      <c r="AA56" s="91">
        <v>30.718590577401244</v>
      </c>
      <c r="AB56" s="41">
        <f t="shared" si="9"/>
        <v>66.244016480106552</v>
      </c>
      <c r="AC56" s="91">
        <v>11.624696325684862</v>
      </c>
      <c r="AD56" s="41">
        <f t="shared" si="10"/>
        <v>68.150314128773928</v>
      </c>
      <c r="AE56" s="91">
        <v>14.401838327161524</v>
      </c>
      <c r="AF56" s="41">
        <f t="shared" si="11"/>
        <v>25.890690013466326</v>
      </c>
      <c r="AG56" s="25">
        <v>0.12571829681680574</v>
      </c>
      <c r="AH56" s="41">
        <f t="shared" si="11"/>
        <v>20.010885787708993</v>
      </c>
      <c r="AI56" s="25">
        <v>0.26165868659521613</v>
      </c>
      <c r="AJ56" s="41">
        <f t="shared" si="11"/>
        <v>41.602400154748054</v>
      </c>
      <c r="AK56" s="25">
        <v>0.50288490269377628</v>
      </c>
      <c r="AL56" s="41">
        <f t="shared" si="11"/>
        <v>61.258617977675172</v>
      </c>
      <c r="AM56" s="25">
        <v>0.73834131340478393</v>
      </c>
      <c r="AN56" s="41">
        <f t="shared" si="12"/>
        <v>92.372817234725659</v>
      </c>
      <c r="AO56" s="25">
        <v>0.49711509730622372</v>
      </c>
      <c r="AP56" s="41">
        <f t="shared" si="13"/>
        <v>65.381031033934036</v>
      </c>
      <c r="AQ56" s="25">
        <v>0.23656102578663538</v>
      </c>
      <c r="AR56" s="41">
        <f t="shared" si="14"/>
        <v>51.666710432984708</v>
      </c>
      <c r="AS56" s="25">
        <v>7.6741639665221156E-2</v>
      </c>
      <c r="AT56" s="41">
        <f t="shared" si="15"/>
        <v>26.893134859247834</v>
      </c>
      <c r="AU56" s="25">
        <v>2.1754178098094722E-2</v>
      </c>
      <c r="AV56" s="41">
        <f t="shared" si="16"/>
        <v>26.893134859247834</v>
      </c>
    </row>
    <row r="57" spans="1:48" x14ac:dyDescent="0.25">
      <c r="A57" s="51" t="s">
        <v>131</v>
      </c>
      <c r="B57" s="51" t="s">
        <v>56</v>
      </c>
      <c r="C57" s="69">
        <v>224521.82790029823</v>
      </c>
      <c r="D57" s="41">
        <f t="shared" si="0"/>
        <v>37.665136420880543</v>
      </c>
      <c r="E57" s="84">
        <v>5.2185865056284504</v>
      </c>
      <c r="F57" s="41">
        <f t="shared" si="0"/>
        <v>82.832472225877012</v>
      </c>
      <c r="G57" s="85">
        <v>0.72432709052192445</v>
      </c>
      <c r="H57" s="41">
        <f t="shared" si="0"/>
        <v>89.980110444551656</v>
      </c>
      <c r="I57" s="88">
        <v>0.42824477057509303</v>
      </c>
      <c r="J57" s="41">
        <f t="shared" si="1"/>
        <v>0.68646252247132178</v>
      </c>
      <c r="K57" s="46">
        <v>0.14663014297064608</v>
      </c>
      <c r="L57" s="41">
        <f t="shared" si="2"/>
        <v>86.673192125287017</v>
      </c>
      <c r="M57" s="46">
        <v>0.42235133324866686</v>
      </c>
      <c r="N57" s="41">
        <f t="shared" si="2"/>
        <v>36.585059901039621</v>
      </c>
      <c r="O57" s="70">
        <v>0.35519225590552589</v>
      </c>
      <c r="P57" s="41">
        <f t="shared" si="3"/>
        <v>0.53673219973483877</v>
      </c>
      <c r="Q57" s="45">
        <v>0.47560462590571317</v>
      </c>
      <c r="R57" s="41">
        <f t="shared" si="4"/>
        <v>1</v>
      </c>
      <c r="S57" s="45">
        <v>6.1362706535756893E-2</v>
      </c>
      <c r="T57" s="41">
        <f t="shared" si="5"/>
        <v>55.428310222436835</v>
      </c>
      <c r="U57" s="70">
        <v>0.10784041165300398</v>
      </c>
      <c r="V57" s="41">
        <f t="shared" ref="V57" si="71">(100*(SMALL(U$2:U$97,1))/U57)</f>
        <v>48.004086540764362</v>
      </c>
      <c r="W57" s="62">
        <v>0.39546035477973912</v>
      </c>
      <c r="X57" s="41">
        <f t="shared" si="7"/>
        <v>81.881584719126664</v>
      </c>
      <c r="Y57" s="91">
        <v>70.475526000543525</v>
      </c>
      <c r="Z57" s="41">
        <f t="shared" si="8"/>
        <v>77.351823304305739</v>
      </c>
      <c r="AA57" s="91">
        <v>31.540852882876532</v>
      </c>
      <c r="AB57" s="41">
        <f t="shared" si="9"/>
        <v>68.017208436216265</v>
      </c>
      <c r="AC57" s="91">
        <v>14.127965933968452</v>
      </c>
      <c r="AD57" s="41">
        <f t="shared" si="10"/>
        <v>82.825846751213319</v>
      </c>
      <c r="AE57" s="91">
        <v>25.143201622219141</v>
      </c>
      <c r="AF57" s="41">
        <f t="shared" si="11"/>
        <v>45.200815643044429</v>
      </c>
      <c r="AG57" s="25">
        <v>0.61600581621857264</v>
      </c>
      <c r="AH57" s="41">
        <f t="shared" si="11"/>
        <v>98.051137702547138</v>
      </c>
      <c r="AI57" s="25">
        <v>0.61600581621857264</v>
      </c>
      <c r="AJ57" s="41">
        <f t="shared" si="11"/>
        <v>97.941791260392989</v>
      </c>
      <c r="AK57" s="25">
        <v>0.61600581621857264</v>
      </c>
      <c r="AL57" s="41">
        <f t="shared" si="11"/>
        <v>75.038373125983568</v>
      </c>
      <c r="AM57" s="25">
        <v>0.3839941837814273</v>
      </c>
      <c r="AN57" s="41">
        <f t="shared" si="12"/>
        <v>48.040958718767001</v>
      </c>
      <c r="AO57" s="25">
        <v>0.3839941837814273</v>
      </c>
      <c r="AP57" s="41">
        <f t="shared" si="13"/>
        <v>50.503265305576448</v>
      </c>
      <c r="AQ57" s="25">
        <v>0.32985101821923662</v>
      </c>
      <c r="AR57" s="41">
        <f t="shared" si="14"/>
        <v>72.041947686385441</v>
      </c>
      <c r="AS57" s="25">
        <v>0.19670371657914737</v>
      </c>
      <c r="AT57" s="41">
        <f t="shared" si="15"/>
        <v>68.932324098825063</v>
      </c>
      <c r="AU57" s="25">
        <v>6.1425915574309306E-2</v>
      </c>
      <c r="AV57" s="41">
        <f t="shared" si="16"/>
        <v>68.932324098825063</v>
      </c>
    </row>
    <row r="58" spans="1:48" x14ac:dyDescent="0.25">
      <c r="A58" s="51" t="s">
        <v>131</v>
      </c>
      <c r="B58" s="51" t="s">
        <v>57</v>
      </c>
      <c r="C58" s="69">
        <v>81428.833330291905</v>
      </c>
      <c r="D58" s="41">
        <f t="shared" si="0"/>
        <v>13.660266997917644</v>
      </c>
      <c r="E58" s="84">
        <v>0.58271467592835235</v>
      </c>
      <c r="F58" s="41">
        <f t="shared" si="0"/>
        <v>9.2491898251351348</v>
      </c>
      <c r="G58" s="85">
        <v>0.6593383292010444</v>
      </c>
      <c r="H58" s="41">
        <f t="shared" si="0"/>
        <v>81.906829743295873</v>
      </c>
      <c r="I58" s="88">
        <v>0.47224010734496646</v>
      </c>
      <c r="J58" s="41">
        <f t="shared" si="1"/>
        <v>0.75698562498455335</v>
      </c>
      <c r="K58" s="46">
        <v>0.19914803401559703</v>
      </c>
      <c r="L58" s="41">
        <f t="shared" si="2"/>
        <v>63.816359603418256</v>
      </c>
      <c r="M58" s="46">
        <v>0.31539118217781603</v>
      </c>
      <c r="N58" s="41">
        <f t="shared" si="2"/>
        <v>48.992329840961759</v>
      </c>
      <c r="O58" s="70">
        <v>0.57799941161809865</v>
      </c>
      <c r="P58" s="41">
        <f t="shared" si="3"/>
        <v>0.87341683408137105</v>
      </c>
      <c r="Q58" s="45">
        <v>0.22882416965457791</v>
      </c>
      <c r="R58" s="41">
        <f t="shared" si="4"/>
        <v>0.48112267457201191</v>
      </c>
      <c r="S58" s="45">
        <v>2.3466491570913031E-2</v>
      </c>
      <c r="T58" s="41">
        <f t="shared" si="5"/>
        <v>21.197043742958538</v>
      </c>
      <c r="U58" s="70">
        <v>0.16970992715641045</v>
      </c>
      <c r="V58" s="41">
        <f t="shared" ref="V58" si="72">(100*(SMALL(U$2:U$97,1))/U58)</f>
        <v>30.503698518539576</v>
      </c>
      <c r="W58" s="62">
        <v>0.24859337173888793</v>
      </c>
      <c r="X58" s="41">
        <f t="shared" si="7"/>
        <v>51.472212024865094</v>
      </c>
      <c r="Y58" s="91">
        <v>76.81157314018489</v>
      </c>
      <c r="Z58" s="41">
        <f t="shared" si="8"/>
        <v>84.306078584209729</v>
      </c>
      <c r="AA58" s="91">
        <v>36.619374081812659</v>
      </c>
      <c r="AB58" s="41">
        <f t="shared" si="9"/>
        <v>78.968936222984922</v>
      </c>
      <c r="AC58" s="91">
        <v>11.705678945073121</v>
      </c>
      <c r="AD58" s="41">
        <f t="shared" si="10"/>
        <v>68.625078440516546</v>
      </c>
      <c r="AE58" s="91">
        <v>17.695822436562928</v>
      </c>
      <c r="AF58" s="41">
        <f t="shared" si="11"/>
        <v>31.812400808188482</v>
      </c>
      <c r="AG58" s="25">
        <v>0.14558961085939562</v>
      </c>
      <c r="AH58" s="41">
        <f t="shared" si="11"/>
        <v>23.173850971189012</v>
      </c>
      <c r="AI58" s="25">
        <v>0.35475615958477358</v>
      </c>
      <c r="AJ58" s="41">
        <f t="shared" si="11"/>
        <v>56.404424788843372</v>
      </c>
      <c r="AK58" s="25">
        <v>0.46959157974379928</v>
      </c>
      <c r="AL58" s="41">
        <f t="shared" si="11"/>
        <v>57.203012130541737</v>
      </c>
      <c r="AM58" s="25">
        <v>0.64524384041522642</v>
      </c>
      <c r="AN58" s="41">
        <f t="shared" si="12"/>
        <v>80.725526609983689</v>
      </c>
      <c r="AO58" s="25">
        <v>0.53040842025620072</v>
      </c>
      <c r="AP58" s="41">
        <f t="shared" si="13"/>
        <v>69.759799236329542</v>
      </c>
      <c r="AQ58" s="25">
        <v>0.30807804332791233</v>
      </c>
      <c r="AR58" s="41">
        <f t="shared" si="14"/>
        <v>67.286565918683223</v>
      </c>
      <c r="AS58" s="25">
        <v>0.13325440780141429</v>
      </c>
      <c r="AT58" s="41">
        <f t="shared" si="15"/>
        <v>46.697318108212379</v>
      </c>
      <c r="AU58" s="25">
        <v>1.0031732097681545E-2</v>
      </c>
      <c r="AV58" s="41">
        <f t="shared" si="16"/>
        <v>46.697318108212379</v>
      </c>
    </row>
    <row r="59" spans="1:48" x14ac:dyDescent="0.25">
      <c r="A59" s="51" t="s">
        <v>131</v>
      </c>
      <c r="B59" s="51" t="s">
        <v>58</v>
      </c>
      <c r="C59" s="69">
        <v>132832.69654451738</v>
      </c>
      <c r="D59" s="41">
        <f t="shared" si="0"/>
        <v>22.283631321246823</v>
      </c>
      <c r="E59" s="84">
        <v>2.4154585494824268</v>
      </c>
      <c r="F59" s="41">
        <f t="shared" si="0"/>
        <v>38.339577775891591</v>
      </c>
      <c r="G59" s="85">
        <v>0.47300768823458794</v>
      </c>
      <c r="H59" s="41">
        <f t="shared" si="0"/>
        <v>58.759757277340171</v>
      </c>
      <c r="I59" s="88">
        <v>0.35679322035957017</v>
      </c>
      <c r="J59" s="41">
        <f t="shared" si="1"/>
        <v>0.5719279974389061</v>
      </c>
      <c r="K59" s="46">
        <v>0.36447761713946863</v>
      </c>
      <c r="L59" s="41">
        <f t="shared" si="2"/>
        <v>34.86881486110574</v>
      </c>
      <c r="M59" s="46">
        <v>0.2746018929233654</v>
      </c>
      <c r="N59" s="41">
        <f t="shared" si="2"/>
        <v>56.26963697041456</v>
      </c>
      <c r="O59" s="70">
        <v>0.44919096555898813</v>
      </c>
      <c r="P59" s="41">
        <f t="shared" si="3"/>
        <v>0.67877396265536394</v>
      </c>
      <c r="Q59" s="45">
        <v>0.29793558253213565</v>
      </c>
      <c r="R59" s="41">
        <f t="shared" si="4"/>
        <v>0.6264354177900705</v>
      </c>
      <c r="S59" s="45">
        <v>3.8866025922684247E-2</v>
      </c>
      <c r="T59" s="41">
        <f t="shared" si="5"/>
        <v>35.107286877909907</v>
      </c>
      <c r="U59" s="70">
        <v>0.21400742598619213</v>
      </c>
      <c r="V59" s="41">
        <f t="shared" ref="V59" si="73">(100*(SMALL(U$2:U$97,1))/U59)</f>
        <v>24.189723462757154</v>
      </c>
      <c r="W59" s="62">
        <v>0.21704881096826484</v>
      </c>
      <c r="X59" s="41">
        <f t="shared" si="7"/>
        <v>44.940789610585327</v>
      </c>
      <c r="Y59" s="91">
        <v>60.511110819142203</v>
      </c>
      <c r="Z59" s="41">
        <f t="shared" si="8"/>
        <v>66.415180100868668</v>
      </c>
      <c r="AA59" s="91">
        <v>19.419053276683375</v>
      </c>
      <c r="AB59" s="41">
        <f t="shared" si="9"/>
        <v>41.876793860296573</v>
      </c>
      <c r="AC59" s="91">
        <v>13.029419224799909</v>
      </c>
      <c r="AD59" s="41">
        <f t="shared" si="10"/>
        <v>76.385566401734465</v>
      </c>
      <c r="AE59" s="91">
        <v>0</v>
      </c>
      <c r="AF59" s="41">
        <f t="shared" si="11"/>
        <v>0</v>
      </c>
      <c r="AG59" s="25">
        <v>0.26736055356164523</v>
      </c>
      <c r="AH59" s="41">
        <f t="shared" si="11"/>
        <v>42.556426844191407</v>
      </c>
      <c r="AI59" s="25">
        <v>0.38887874039491488</v>
      </c>
      <c r="AJ59" s="41">
        <f t="shared" si="11"/>
        <v>61.829741561805342</v>
      </c>
      <c r="AK59" s="25">
        <v>0.62301747069818758</v>
      </c>
      <c r="AL59" s="41">
        <f t="shared" si="11"/>
        <v>75.892493543712106</v>
      </c>
      <c r="AM59" s="25">
        <v>0.61112125960508501</v>
      </c>
      <c r="AN59" s="41">
        <f t="shared" si="12"/>
        <v>76.456499720214737</v>
      </c>
      <c r="AO59" s="25">
        <v>0.37698252930181236</v>
      </c>
      <c r="AP59" s="41">
        <f t="shared" si="13"/>
        <v>49.581086112840055</v>
      </c>
      <c r="AQ59" s="25">
        <v>0.20195547405711958</v>
      </c>
      <c r="AR59" s="41">
        <f t="shared" si="14"/>
        <v>44.108597195028089</v>
      </c>
      <c r="AS59" s="25">
        <v>4.9802462681152293E-2</v>
      </c>
      <c r="AT59" s="41">
        <f t="shared" si="15"/>
        <v>17.452641760713753</v>
      </c>
      <c r="AU59" s="25">
        <v>1.1221005704832037E-2</v>
      </c>
      <c r="AV59" s="41">
        <f t="shared" si="16"/>
        <v>17.452641760713753</v>
      </c>
    </row>
    <row r="60" spans="1:48" x14ac:dyDescent="0.25">
      <c r="A60" s="51" t="s">
        <v>131</v>
      </c>
      <c r="B60" s="51" t="s">
        <v>59</v>
      </c>
      <c r="C60" s="69">
        <v>251588.93931436498</v>
      </c>
      <c r="D60" s="41">
        <f t="shared" si="0"/>
        <v>42.205837222509118</v>
      </c>
      <c r="E60" s="84">
        <v>3.9045900977788541</v>
      </c>
      <c r="F60" s="41">
        <f t="shared" si="0"/>
        <v>61.97594894304671</v>
      </c>
      <c r="G60" s="85">
        <v>0.58082668685056482</v>
      </c>
      <c r="H60" s="41">
        <f t="shared" si="0"/>
        <v>72.153658362133172</v>
      </c>
      <c r="I60" s="88">
        <v>0.34831805365960694</v>
      </c>
      <c r="J60" s="41">
        <f t="shared" si="1"/>
        <v>0.55834257921322916</v>
      </c>
      <c r="K60" s="46">
        <v>0.22422049514268524</v>
      </c>
      <c r="L60" s="41">
        <f t="shared" si="2"/>
        <v>56.680378593248832</v>
      </c>
      <c r="M60" s="46">
        <v>0.42746145119770768</v>
      </c>
      <c r="N60" s="41">
        <f t="shared" si="2"/>
        <v>36.147701232221159</v>
      </c>
      <c r="O60" s="70">
        <v>0.44288905474132062</v>
      </c>
      <c r="P60" s="41">
        <f t="shared" si="3"/>
        <v>0.66925112425035338</v>
      </c>
      <c r="Q60" s="45">
        <v>0.39191516204464127</v>
      </c>
      <c r="R60" s="41">
        <f t="shared" si="4"/>
        <v>0.82403563947323122</v>
      </c>
      <c r="S60" s="45">
        <v>3.7325561260642792E-2</v>
      </c>
      <c r="T60" s="41">
        <f t="shared" si="5"/>
        <v>33.715800778375169</v>
      </c>
      <c r="U60" s="70">
        <v>0.12787022195339526</v>
      </c>
      <c r="V60" s="41">
        <f t="shared" ref="V60" si="74">(100*(SMALL(U$2:U$97,1))/U60)</f>
        <v>40.484644309675424</v>
      </c>
      <c r="W60" s="62">
        <v>0.37177742301738598</v>
      </c>
      <c r="X60" s="41">
        <f t="shared" si="7"/>
        <v>76.977942773585781</v>
      </c>
      <c r="Y60" s="91">
        <v>52.027267469445938</v>
      </c>
      <c r="Z60" s="41">
        <f t="shared" si="8"/>
        <v>57.103568127627732</v>
      </c>
      <c r="AA60" s="91">
        <v>26.522486590516049</v>
      </c>
      <c r="AB60" s="41">
        <f t="shared" si="9"/>
        <v>57.195203483329429</v>
      </c>
      <c r="AC60" s="91">
        <v>11.422346220731516</v>
      </c>
      <c r="AD60" s="41">
        <f t="shared" si="10"/>
        <v>66.964027379408137</v>
      </c>
      <c r="AE60" s="91">
        <v>0</v>
      </c>
      <c r="AF60" s="41">
        <f t="shared" si="11"/>
        <v>0</v>
      </c>
      <c r="AG60" s="25">
        <v>0.51508064514760021</v>
      </c>
      <c r="AH60" s="41">
        <f t="shared" si="11"/>
        <v>81.98663378750328</v>
      </c>
      <c r="AI60" s="25">
        <v>0.54696865503052594</v>
      </c>
      <c r="AJ60" s="41">
        <f t="shared" si="11"/>
        <v>86.965233811963628</v>
      </c>
      <c r="AK60" s="25">
        <v>0.7547544247209691</v>
      </c>
      <c r="AL60" s="41">
        <f t="shared" si="11"/>
        <v>91.939950321189173</v>
      </c>
      <c r="AM60" s="25">
        <v>0.453031344969474</v>
      </c>
      <c r="AN60" s="41">
        <f t="shared" si="12"/>
        <v>56.67809842238205</v>
      </c>
      <c r="AO60" s="25">
        <v>0.24524557527903096</v>
      </c>
      <c r="AP60" s="41">
        <f t="shared" si="13"/>
        <v>32.25492175784013</v>
      </c>
      <c r="AQ60" s="25">
        <v>0.14355756821670221</v>
      </c>
      <c r="AR60" s="41">
        <f t="shared" si="14"/>
        <v>31.354054552526534</v>
      </c>
      <c r="AS60" s="25">
        <v>2.2122726424536214E-2</v>
      </c>
      <c r="AT60" s="41">
        <f t="shared" si="15"/>
        <v>7.7526290522943508</v>
      </c>
      <c r="AU60" s="25">
        <v>3.8096735180583076E-3</v>
      </c>
      <c r="AV60" s="41">
        <f t="shared" si="16"/>
        <v>7.7526290522943508</v>
      </c>
    </row>
    <row r="61" spans="1:48" x14ac:dyDescent="0.25">
      <c r="A61" s="51" t="s">
        <v>131</v>
      </c>
      <c r="B61" s="51" t="s">
        <v>60</v>
      </c>
      <c r="C61" s="69">
        <v>277108.6465997952</v>
      </c>
      <c r="D61" s="41">
        <f t="shared" si="0"/>
        <v>46.486949955804263</v>
      </c>
      <c r="E61" s="84">
        <v>2.3272018350916328</v>
      </c>
      <c r="F61" s="41">
        <f t="shared" si="0"/>
        <v>36.938715332462152</v>
      </c>
      <c r="G61" s="85">
        <v>0.58197089691235482</v>
      </c>
      <c r="H61" s="41">
        <f t="shared" si="0"/>
        <v>72.295798769524865</v>
      </c>
      <c r="I61" s="88">
        <v>0.41636786243745794</v>
      </c>
      <c r="J61" s="41">
        <f t="shared" si="1"/>
        <v>0.6674242226962368</v>
      </c>
      <c r="K61" s="46">
        <v>0.28013858201836372</v>
      </c>
      <c r="L61" s="41">
        <f t="shared" si="2"/>
        <v>45.366484193241234</v>
      </c>
      <c r="M61" s="46">
        <v>0.29720055588295363</v>
      </c>
      <c r="N61" s="41">
        <f t="shared" si="2"/>
        <v>51.990982251970543</v>
      </c>
      <c r="O61" s="70">
        <v>0.39240819533444421</v>
      </c>
      <c r="P61" s="41">
        <f t="shared" si="3"/>
        <v>0.59296932963497595</v>
      </c>
      <c r="Q61" s="45">
        <v>0.31794508980968894</v>
      </c>
      <c r="R61" s="41">
        <f t="shared" si="4"/>
        <v>0.66850714331092387</v>
      </c>
      <c r="S61" s="45">
        <v>6.7103716707036937E-2</v>
      </c>
      <c r="T61" s="41">
        <f t="shared" si="5"/>
        <v>60.614106461369801</v>
      </c>
      <c r="U61" s="70">
        <v>0.22254299814882991</v>
      </c>
      <c r="V61" s="41">
        <f t="shared" ref="V61" si="75">(100*(SMALL(U$2:U$97,1))/U61)</f>
        <v>23.261933633698892</v>
      </c>
      <c r="W61" s="62">
        <v>0.25292978286201401</v>
      </c>
      <c r="X61" s="41">
        <f t="shared" si="7"/>
        <v>52.370082596374026</v>
      </c>
      <c r="Y61" s="91">
        <v>53.945196113974262</v>
      </c>
      <c r="Z61" s="41">
        <f t="shared" si="8"/>
        <v>59.208629076313336</v>
      </c>
      <c r="AA61" s="91">
        <v>27.450576172853349</v>
      </c>
      <c r="AB61" s="41">
        <f t="shared" si="9"/>
        <v>59.196609811932163</v>
      </c>
      <c r="AC61" s="91">
        <v>13.92384218466948</v>
      </c>
      <c r="AD61" s="41">
        <f t="shared" si="10"/>
        <v>81.629161930713394</v>
      </c>
      <c r="AE61" s="91">
        <v>12.20570407457414</v>
      </c>
      <c r="AF61" s="41">
        <f t="shared" si="11"/>
        <v>21.94262242167424</v>
      </c>
      <c r="AG61" s="25">
        <v>0.24890738846490901</v>
      </c>
      <c r="AH61" s="41">
        <f t="shared" si="11"/>
        <v>39.619191863108178</v>
      </c>
      <c r="AI61" s="25">
        <v>0.43235155700179223</v>
      </c>
      <c r="AJ61" s="41">
        <f t="shared" si="11"/>
        <v>68.741698263365706</v>
      </c>
      <c r="AK61" s="25">
        <v>0.65243588995659585</v>
      </c>
      <c r="AL61" s="41">
        <f t="shared" si="11"/>
        <v>79.476080358914814</v>
      </c>
      <c r="AM61" s="25">
        <v>0.56764844299820783</v>
      </c>
      <c r="AN61" s="41">
        <f t="shared" si="12"/>
        <v>71.017678310387623</v>
      </c>
      <c r="AO61" s="25">
        <v>0.34756411004340415</v>
      </c>
      <c r="AP61" s="41">
        <f t="shared" si="13"/>
        <v>45.711948778396057</v>
      </c>
      <c r="AQ61" s="25">
        <v>0.20129014132520798</v>
      </c>
      <c r="AR61" s="41">
        <f t="shared" si="14"/>
        <v>43.963283513338745</v>
      </c>
      <c r="AS61" s="25">
        <v>3.6244568160286851E-2</v>
      </c>
      <c r="AT61" s="41">
        <f t="shared" si="15"/>
        <v>12.701449482992166</v>
      </c>
      <c r="AU61" s="25">
        <v>2.0660082343006135E-3</v>
      </c>
      <c r="AV61" s="41">
        <f t="shared" si="16"/>
        <v>12.701449482992166</v>
      </c>
    </row>
    <row r="62" spans="1:48" x14ac:dyDescent="0.25">
      <c r="A62" s="51" t="s">
        <v>131</v>
      </c>
      <c r="B62" s="51" t="s">
        <v>61</v>
      </c>
      <c r="C62" s="69">
        <v>299422.90116152365</v>
      </c>
      <c r="D62" s="41">
        <f t="shared" si="0"/>
        <v>50.230325154811545</v>
      </c>
      <c r="E62" s="84">
        <v>1.6360985857921297</v>
      </c>
      <c r="F62" s="41">
        <f t="shared" si="0"/>
        <v>25.969118365721709</v>
      </c>
      <c r="G62" s="85">
        <v>0.39663185933834361</v>
      </c>
      <c r="H62" s="41">
        <f t="shared" si="0"/>
        <v>49.271909025763236</v>
      </c>
      <c r="I62" s="88">
        <v>0.29959657563359482</v>
      </c>
      <c r="J62" s="41">
        <f t="shared" si="1"/>
        <v>0.48024362505821822</v>
      </c>
      <c r="K62" s="46">
        <v>0.42947513828180972</v>
      </c>
      <c r="L62" s="41">
        <f t="shared" si="2"/>
        <v>29.591707226400334</v>
      </c>
      <c r="M62" s="46">
        <v>0.27031184109907502</v>
      </c>
      <c r="N62" s="41">
        <f t="shared" si="2"/>
        <v>57.162678347202068</v>
      </c>
      <c r="O62" s="70">
        <v>0.46132394622694961</v>
      </c>
      <c r="P62" s="41">
        <f t="shared" si="3"/>
        <v>0.69710815011295124</v>
      </c>
      <c r="Q62" s="45">
        <v>0.2385047794027281</v>
      </c>
      <c r="R62" s="41">
        <f t="shared" si="4"/>
        <v>0.50147699667246459</v>
      </c>
      <c r="S62" s="45">
        <v>5.2761518123339894E-2</v>
      </c>
      <c r="T62" s="41">
        <f t="shared" si="5"/>
        <v>47.658943997899947</v>
      </c>
      <c r="U62" s="70">
        <v>0.24740975624698236</v>
      </c>
      <c r="V62" s="41">
        <f t="shared" ref="V62" si="76">(100*(SMALL(U$2:U$97,1))/U62)</f>
        <v>20.923913964066234</v>
      </c>
      <c r="W62" s="62">
        <v>0.21014652053081792</v>
      </c>
      <c r="X62" s="41">
        <f t="shared" si="7"/>
        <v>43.511643876053704</v>
      </c>
      <c r="Y62" s="91">
        <v>66.449417285504865</v>
      </c>
      <c r="Z62" s="41">
        <f t="shared" si="8"/>
        <v>72.932887148693439</v>
      </c>
      <c r="AA62" s="91">
        <v>23.258508041143578</v>
      </c>
      <c r="AB62" s="41">
        <f t="shared" si="9"/>
        <v>50.156500054845623</v>
      </c>
      <c r="AC62" s="91">
        <v>10.923105343560797</v>
      </c>
      <c r="AD62" s="41">
        <f t="shared" si="10"/>
        <v>64.037204892877114</v>
      </c>
      <c r="AE62" s="91">
        <v>24.382511163196899</v>
      </c>
      <c r="AF62" s="41">
        <f t="shared" si="11"/>
        <v>43.833295717924706</v>
      </c>
      <c r="AG62" s="25">
        <v>0.17243522745270626</v>
      </c>
      <c r="AH62" s="41">
        <f t="shared" si="11"/>
        <v>27.446932783076495</v>
      </c>
      <c r="AI62" s="25">
        <v>0.46256383262472461</v>
      </c>
      <c r="AJ62" s="41">
        <f t="shared" si="11"/>
        <v>73.545296402628679</v>
      </c>
      <c r="AK62" s="25">
        <v>0.69109483708967234</v>
      </c>
      <c r="AL62" s="41">
        <f t="shared" si="11"/>
        <v>84.185296446251499</v>
      </c>
      <c r="AM62" s="25">
        <v>0.53743616737527544</v>
      </c>
      <c r="AN62" s="41">
        <f t="shared" si="12"/>
        <v>67.237864065004501</v>
      </c>
      <c r="AO62" s="25">
        <v>0.30890516291032766</v>
      </c>
      <c r="AP62" s="41">
        <f t="shared" si="13"/>
        <v>40.627488789264198</v>
      </c>
      <c r="AQ62" s="25">
        <v>0.14176580491913815</v>
      </c>
      <c r="AR62" s="41">
        <f t="shared" si="14"/>
        <v>30.96271994805458</v>
      </c>
      <c r="AS62" s="25">
        <v>5.1171512862668966E-2</v>
      </c>
      <c r="AT62" s="41">
        <f t="shared" si="15"/>
        <v>17.932408043024392</v>
      </c>
      <c r="AU62" s="25">
        <v>1.3761349897346833E-2</v>
      </c>
      <c r="AV62" s="41">
        <f t="shared" si="16"/>
        <v>17.932408043024392</v>
      </c>
    </row>
    <row r="63" spans="1:48" x14ac:dyDescent="0.25">
      <c r="A63" s="51" t="s">
        <v>131</v>
      </c>
      <c r="B63" s="51" t="s">
        <v>62</v>
      </c>
      <c r="C63" s="69">
        <v>110913.23755508533</v>
      </c>
      <c r="D63" s="41">
        <f t="shared" si="0"/>
        <v>18.606485892538338</v>
      </c>
      <c r="E63" s="84">
        <v>6.3001699278005541</v>
      </c>
      <c r="F63" s="41">
        <f t="shared" si="0"/>
        <v>100</v>
      </c>
      <c r="G63" s="85">
        <v>0.80498577623804513</v>
      </c>
      <c r="H63" s="41">
        <f t="shared" si="0"/>
        <v>100</v>
      </c>
      <c r="I63" s="88">
        <v>0.55306150613510308</v>
      </c>
      <c r="J63" s="41">
        <f t="shared" si="1"/>
        <v>0.88653971436346668</v>
      </c>
      <c r="K63" s="46">
        <v>0.12708902553053111</v>
      </c>
      <c r="L63" s="41">
        <f t="shared" si="2"/>
        <v>100</v>
      </c>
      <c r="M63" s="46">
        <v>0.31984946833436573</v>
      </c>
      <c r="N63" s="41">
        <f t="shared" si="2"/>
        <v>48.309440395984659</v>
      </c>
      <c r="O63" s="70">
        <v>0.33088799083935772</v>
      </c>
      <c r="P63" s="41">
        <f t="shared" si="3"/>
        <v>0.50000594392544206</v>
      </c>
      <c r="Q63" s="45">
        <v>0.43684668033937063</v>
      </c>
      <c r="R63" s="41">
        <f t="shared" si="4"/>
        <v>0.91850805594555729</v>
      </c>
      <c r="S63" s="45">
        <v>2.9843221635078295E-2</v>
      </c>
      <c r="T63" s="41">
        <f t="shared" si="5"/>
        <v>26.957079311065868</v>
      </c>
      <c r="U63" s="70">
        <v>0.20242210718619322</v>
      </c>
      <c r="V63" s="41">
        <f t="shared" ref="V63" si="77">(100*(SMALL(U$2:U$97,1))/U63)</f>
        <v>25.574185179392074</v>
      </c>
      <c r="W63" s="62">
        <v>0.27581438256790569</v>
      </c>
      <c r="X63" s="41">
        <f t="shared" si="7"/>
        <v>57.108426824646777</v>
      </c>
      <c r="Y63" s="91">
        <v>55.586816956194113</v>
      </c>
      <c r="Z63" s="41">
        <f t="shared" si="8"/>
        <v>61.010422869510087</v>
      </c>
      <c r="AA63" s="91">
        <v>26.909833327833216</v>
      </c>
      <c r="AB63" s="41">
        <f t="shared" si="9"/>
        <v>58.0305088527506</v>
      </c>
      <c r="AC63" s="91">
        <v>14.811893393320497</v>
      </c>
      <c r="AD63" s="41">
        <f t="shared" si="10"/>
        <v>86.835402776616846</v>
      </c>
      <c r="AE63" s="91">
        <v>0</v>
      </c>
      <c r="AF63" s="41">
        <f t="shared" si="11"/>
        <v>0</v>
      </c>
      <c r="AG63" s="25">
        <v>0.62824953453096988</v>
      </c>
      <c r="AH63" s="41">
        <f t="shared" si="11"/>
        <v>100</v>
      </c>
      <c r="AI63" s="25">
        <v>0.62824953453096988</v>
      </c>
      <c r="AJ63" s="41">
        <f t="shared" si="11"/>
        <v>99.888480190320834</v>
      </c>
      <c r="AK63" s="25">
        <v>0.7258454369517231</v>
      </c>
      <c r="AL63" s="41">
        <f t="shared" si="11"/>
        <v>88.418419592405485</v>
      </c>
      <c r="AM63" s="25">
        <v>0.37175046546903007</v>
      </c>
      <c r="AN63" s="41">
        <f t="shared" si="12"/>
        <v>46.509164772781368</v>
      </c>
      <c r="AO63" s="25">
        <v>0.27415456304827696</v>
      </c>
      <c r="AP63" s="41">
        <f t="shared" si="13"/>
        <v>36.057058198159076</v>
      </c>
      <c r="AQ63" s="25">
        <v>0.24189923711006561</v>
      </c>
      <c r="AR63" s="41">
        <f t="shared" si="14"/>
        <v>52.832616007500235</v>
      </c>
      <c r="AS63" s="25">
        <v>5.3498435296823729E-2</v>
      </c>
      <c r="AT63" s="41">
        <f t="shared" si="15"/>
        <v>18.747848514478029</v>
      </c>
      <c r="AU63" s="25">
        <v>5.1507257118694472E-3</v>
      </c>
      <c r="AV63" s="41">
        <f t="shared" si="16"/>
        <v>18.747848514478029</v>
      </c>
    </row>
    <row r="64" spans="1:48" x14ac:dyDescent="0.25">
      <c r="A64" s="51" t="s">
        <v>131</v>
      </c>
      <c r="B64" s="51" t="s">
        <v>63</v>
      </c>
      <c r="C64" s="69">
        <v>422266.98968578386</v>
      </c>
      <c r="D64" s="41">
        <f t="shared" si="0"/>
        <v>70.838296308599041</v>
      </c>
      <c r="E64" s="84">
        <v>0.38397346454556214</v>
      </c>
      <c r="F64" s="41">
        <f t="shared" si="0"/>
        <v>6.0946525085175081</v>
      </c>
      <c r="G64" s="85">
        <v>0.58062882343660194</v>
      </c>
      <c r="H64" s="41">
        <f t="shared" si="0"/>
        <v>72.129078621744753</v>
      </c>
      <c r="I64" s="88">
        <v>0.44230454767669503</v>
      </c>
      <c r="J64" s="41">
        <f t="shared" si="1"/>
        <v>0.70899989062549484</v>
      </c>
      <c r="K64" s="46">
        <v>0.29404663028078343</v>
      </c>
      <c r="L64" s="41">
        <f t="shared" si="2"/>
        <v>43.220704624016449</v>
      </c>
      <c r="M64" s="46">
        <v>0.26222504541101066</v>
      </c>
      <c r="N64" s="41">
        <f t="shared" si="2"/>
        <v>58.925526362165002</v>
      </c>
      <c r="O64" s="70">
        <v>0.61492447036471565</v>
      </c>
      <c r="P64" s="41">
        <f t="shared" si="3"/>
        <v>0.9292144132146315</v>
      </c>
      <c r="Q64" s="45">
        <v>0.13703696908878576</v>
      </c>
      <c r="R64" s="41">
        <f t="shared" si="4"/>
        <v>0.28813211988386511</v>
      </c>
      <c r="S64" s="45">
        <v>3.1849319838815428E-2</v>
      </c>
      <c r="T64" s="41">
        <f t="shared" si="5"/>
        <v>28.769167464456238</v>
      </c>
      <c r="U64" s="70">
        <v>0.21618924070768308</v>
      </c>
      <c r="V64" s="41">
        <f t="shared" ref="V64" si="78">(100*(SMALL(U$2:U$97,1))/U64)</f>
        <v>23.94559709186527</v>
      </c>
      <c r="W64" s="62">
        <v>0.21203908495276555</v>
      </c>
      <c r="X64" s="41">
        <f t="shared" si="7"/>
        <v>43.903506605601955</v>
      </c>
      <c r="Y64" s="91">
        <v>72.208281748218738</v>
      </c>
      <c r="Z64" s="41">
        <f t="shared" si="8"/>
        <v>79.253644035983001</v>
      </c>
      <c r="AA64" s="91">
        <v>29.67649978173068</v>
      </c>
      <c r="AB64" s="41">
        <f t="shared" si="9"/>
        <v>63.996768851077853</v>
      </c>
      <c r="AC64" s="91">
        <v>9.2404604055009827</v>
      </c>
      <c r="AD64" s="41">
        <f t="shared" si="10"/>
        <v>54.172621949527688</v>
      </c>
      <c r="AE64" s="91">
        <v>19.96505210707792</v>
      </c>
      <c r="AF64" s="41">
        <f t="shared" si="11"/>
        <v>35.891874597160218</v>
      </c>
      <c r="AG64" s="25">
        <v>0.18064584062057959</v>
      </c>
      <c r="AH64" s="41">
        <f t="shared" si="11"/>
        <v>28.75383596669813</v>
      </c>
      <c r="AI64" s="25">
        <v>0.2977582571457445</v>
      </c>
      <c r="AJ64" s="41">
        <f t="shared" si="11"/>
        <v>47.342048239816044</v>
      </c>
      <c r="AK64" s="25">
        <v>0.50268439902172746</v>
      </c>
      <c r="AL64" s="41">
        <f t="shared" si="11"/>
        <v>61.234193745045864</v>
      </c>
      <c r="AM64" s="25">
        <v>0.70224174285425545</v>
      </c>
      <c r="AN64" s="41">
        <f t="shared" si="12"/>
        <v>87.856452008812994</v>
      </c>
      <c r="AO64" s="25">
        <v>0.4973156009782726</v>
      </c>
      <c r="AP64" s="41">
        <f t="shared" si="13"/>
        <v>65.40740145976838</v>
      </c>
      <c r="AQ64" s="25">
        <v>0.31791832142328241</v>
      </c>
      <c r="AR64" s="41">
        <f t="shared" si="14"/>
        <v>69.43575679762408</v>
      </c>
      <c r="AS64" s="25">
        <v>8.7726995451082965E-2</v>
      </c>
      <c r="AT64" s="41">
        <f t="shared" si="15"/>
        <v>30.742813546265609</v>
      </c>
      <c r="AU64" s="25">
        <v>2.6216962394834498E-2</v>
      </c>
      <c r="AV64" s="41">
        <f t="shared" si="16"/>
        <v>30.742813546265605</v>
      </c>
    </row>
    <row r="65" spans="1:48" x14ac:dyDescent="0.25">
      <c r="A65" s="51" t="s">
        <v>131</v>
      </c>
      <c r="B65" s="51" t="s">
        <v>64</v>
      </c>
      <c r="C65" s="69">
        <v>271217.82079377747</v>
      </c>
      <c r="D65" s="41">
        <f t="shared" si="0"/>
        <v>45.498721952806576</v>
      </c>
      <c r="E65" s="84">
        <v>3.3407926290208274</v>
      </c>
      <c r="F65" s="41">
        <f t="shared" si="0"/>
        <v>53.027024148650675</v>
      </c>
      <c r="G65" s="85">
        <v>0.6500512526042429</v>
      </c>
      <c r="H65" s="41">
        <f t="shared" si="0"/>
        <v>80.753135246952993</v>
      </c>
      <c r="I65" s="88">
        <v>0.46930626647715995</v>
      </c>
      <c r="J65" s="41">
        <f t="shared" si="1"/>
        <v>0.7522827729218432</v>
      </c>
      <c r="K65" s="46">
        <v>0.24500474403613759</v>
      </c>
      <c r="L65" s="41">
        <f t="shared" si="2"/>
        <v>51.87206722486394</v>
      </c>
      <c r="M65" s="46">
        <v>0.28568898948670246</v>
      </c>
      <c r="N65" s="41">
        <f t="shared" si="2"/>
        <v>54.085909484816291</v>
      </c>
      <c r="O65" s="70">
        <v>0.46825504387885208</v>
      </c>
      <c r="P65" s="41">
        <f t="shared" si="3"/>
        <v>0.70758175483667607</v>
      </c>
      <c r="Q65" s="45">
        <v>0.37166471184819788</v>
      </c>
      <c r="R65" s="41">
        <f t="shared" si="4"/>
        <v>0.781457310555846</v>
      </c>
      <c r="S65" s="45">
        <v>3.5366290437150338E-2</v>
      </c>
      <c r="T65" s="41">
        <f t="shared" si="5"/>
        <v>31.946011322445173</v>
      </c>
      <c r="U65" s="70">
        <v>0.12471395383579993</v>
      </c>
      <c r="V65" s="41">
        <f t="shared" ref="V65" si="79">(100*(SMALL(U$2:U$97,1))/U65)</f>
        <v>41.509232081586283</v>
      </c>
      <c r="W65" s="62">
        <v>0.27020534885184488</v>
      </c>
      <c r="X65" s="41">
        <f t="shared" si="7"/>
        <v>55.947054859383975</v>
      </c>
      <c r="Y65" s="91">
        <v>57.666320151845646</v>
      </c>
      <c r="Z65" s="41">
        <f t="shared" si="8"/>
        <v>63.292823198803632</v>
      </c>
      <c r="AA65" s="91">
        <v>28.688063266370779</v>
      </c>
      <c r="AB65" s="41">
        <f t="shared" si="9"/>
        <v>61.865225587461758</v>
      </c>
      <c r="AC65" s="91">
        <v>11.423297452711957</v>
      </c>
      <c r="AD65" s="41">
        <f t="shared" si="10"/>
        <v>66.969604020419666</v>
      </c>
      <c r="AE65" s="91">
        <v>7.0421944527521712</v>
      </c>
      <c r="AF65" s="41">
        <f t="shared" si="11"/>
        <v>12.660000025614348</v>
      </c>
      <c r="AG65" s="25">
        <v>0.35810887608402969</v>
      </c>
      <c r="AH65" s="41">
        <f t="shared" si="11"/>
        <v>57.001057127942296</v>
      </c>
      <c r="AI65" s="25">
        <v>0.35986814937992212</v>
      </c>
      <c r="AJ65" s="41">
        <f t="shared" si="11"/>
        <v>57.217205162436549</v>
      </c>
      <c r="AK65" s="25">
        <v>0.65496297712198925</v>
      </c>
      <c r="AL65" s="41">
        <f t="shared" si="11"/>
        <v>79.783915942031115</v>
      </c>
      <c r="AM65" s="25">
        <v>0.64013185062007782</v>
      </c>
      <c r="AN65" s="41">
        <f t="shared" si="12"/>
        <v>80.085972936797646</v>
      </c>
      <c r="AO65" s="25">
        <v>0.34503702287801075</v>
      </c>
      <c r="AP65" s="41">
        <f t="shared" si="13"/>
        <v>45.379583969358158</v>
      </c>
      <c r="AQ65" s="25">
        <v>0.18844718839274655</v>
      </c>
      <c r="AR65" s="41">
        <f t="shared" si="14"/>
        <v>41.158285825915698</v>
      </c>
      <c r="AS65" s="25">
        <v>5.0946261160354285E-2</v>
      </c>
      <c r="AT65" s="41">
        <f t="shared" si="15"/>
        <v>17.853471439193015</v>
      </c>
      <c r="AU65" s="25">
        <v>2.4548567742936227E-2</v>
      </c>
      <c r="AV65" s="41">
        <f t="shared" si="16"/>
        <v>17.853471439193015</v>
      </c>
    </row>
    <row r="66" spans="1:48" x14ac:dyDescent="0.25">
      <c r="A66" s="51" t="s">
        <v>131</v>
      </c>
      <c r="B66" s="51" t="s">
        <v>65</v>
      </c>
      <c r="C66" s="69">
        <v>132036.76035719187</v>
      </c>
      <c r="D66" s="41">
        <f t="shared" si="0"/>
        <v>22.15010735452033</v>
      </c>
      <c r="E66" s="84">
        <v>3.675314120958296</v>
      </c>
      <c r="F66" s="41">
        <f t="shared" si="0"/>
        <v>58.33674588268417</v>
      </c>
      <c r="G66" s="85">
        <v>0.61299861103588649</v>
      </c>
      <c r="H66" s="41">
        <f t="shared" si="0"/>
        <v>76.150241299992175</v>
      </c>
      <c r="I66" s="88">
        <v>0.41288187629030021</v>
      </c>
      <c r="J66" s="41">
        <f t="shared" si="1"/>
        <v>0.66183629960107693</v>
      </c>
      <c r="K66" s="46">
        <v>0.25898046870896552</v>
      </c>
      <c r="L66" s="41">
        <f t="shared" si="2"/>
        <v>49.072822427142157</v>
      </c>
      <c r="M66" s="46">
        <v>0.32813765500073427</v>
      </c>
      <c r="N66" s="41">
        <f t="shared" si="2"/>
        <v>47.089227922201879</v>
      </c>
      <c r="O66" s="70">
        <v>0.37901298871719713</v>
      </c>
      <c r="P66" s="41">
        <f t="shared" si="3"/>
        <v>0.57272778834560167</v>
      </c>
      <c r="Q66" s="45">
        <v>0.39935780616032496</v>
      </c>
      <c r="R66" s="41">
        <f t="shared" si="4"/>
        <v>0.83968444461575975</v>
      </c>
      <c r="S66" s="45">
        <v>1.8464006297874262E-2</v>
      </c>
      <c r="T66" s="41">
        <f t="shared" si="5"/>
        <v>16.678349551469609</v>
      </c>
      <c r="U66" s="70">
        <v>0.20316519882460377</v>
      </c>
      <c r="V66" s="41">
        <f t="shared" ref="V66" si="80">(100*(SMALL(U$2:U$97,1))/U66)</f>
        <v>25.480645718520258</v>
      </c>
      <c r="W66" s="62">
        <v>0.29198437123764509</v>
      </c>
      <c r="X66" s="41">
        <f t="shared" si="7"/>
        <v>60.45648505896974</v>
      </c>
      <c r="Y66" s="91">
        <v>53.172164926263882</v>
      </c>
      <c r="Z66" s="41">
        <f t="shared" si="8"/>
        <v>58.360173233074512</v>
      </c>
      <c r="AA66" s="91">
        <v>24.754870035668763</v>
      </c>
      <c r="AB66" s="41">
        <f t="shared" si="9"/>
        <v>53.38337429491753</v>
      </c>
      <c r="AC66" s="91">
        <v>13.08409130893398</v>
      </c>
      <c r="AD66" s="41">
        <f t="shared" si="10"/>
        <v>76.706083996639663</v>
      </c>
      <c r="AE66" s="91">
        <v>24.437718630774899</v>
      </c>
      <c r="AF66" s="41">
        <f t="shared" si="11"/>
        <v>43.932544119206554</v>
      </c>
      <c r="AG66" s="25">
        <v>0.20701335952910754</v>
      </c>
      <c r="AH66" s="41">
        <f t="shared" si="11"/>
        <v>32.950817812170257</v>
      </c>
      <c r="AI66" s="25">
        <v>0.52617911828294839</v>
      </c>
      <c r="AJ66" s="41">
        <f t="shared" si="11"/>
        <v>83.65980322198844</v>
      </c>
      <c r="AK66" s="25">
        <v>0.66633625164083377</v>
      </c>
      <c r="AL66" s="41">
        <f t="shared" ref="AL66" si="81">(AK66*100)/(LARGE(AK$2:AK$97,1))</f>
        <v>81.169344446989399</v>
      </c>
      <c r="AM66" s="25">
        <v>0.47382088171705161</v>
      </c>
      <c r="AN66" s="41">
        <f t="shared" si="12"/>
        <v>59.27904739207051</v>
      </c>
      <c r="AO66" s="25">
        <v>0.33366374835916629</v>
      </c>
      <c r="AP66" s="41">
        <f t="shared" si="13"/>
        <v>43.883760530674778</v>
      </c>
      <c r="AQ66" s="25">
        <v>0.23578235973029688</v>
      </c>
      <c r="AR66" s="41">
        <f t="shared" si="14"/>
        <v>51.496643899315202</v>
      </c>
      <c r="AS66" s="25">
        <v>3.401741827305553E-2</v>
      </c>
      <c r="AT66" s="41">
        <f t="shared" si="15"/>
        <v>11.920973035911318</v>
      </c>
      <c r="AU66" s="25">
        <v>8.1686188472573779E-3</v>
      </c>
      <c r="AV66" s="41">
        <f t="shared" si="16"/>
        <v>11.920973035911318</v>
      </c>
    </row>
    <row r="67" spans="1:48" x14ac:dyDescent="0.25">
      <c r="A67" s="51" t="s">
        <v>131</v>
      </c>
      <c r="B67" s="51" t="s">
        <v>66</v>
      </c>
      <c r="C67" s="69">
        <v>186354.19623005023</v>
      </c>
      <c r="D67" s="41">
        <f t="shared" ref="D67:T97" si="82">(C67*100)/(LARGE(C$2:C$97,1))</f>
        <v>31.262244251482247</v>
      </c>
      <c r="E67" s="84">
        <v>3.0216893298790968</v>
      </c>
      <c r="F67" s="41">
        <f t="shared" si="82"/>
        <v>47.962029032667623</v>
      </c>
      <c r="G67" s="85">
        <v>0.54248911586431736</v>
      </c>
      <c r="H67" s="41">
        <f t="shared" si="82"/>
        <v>67.391143033550449</v>
      </c>
      <c r="I67" s="88">
        <v>0.35887042682908682</v>
      </c>
      <c r="J67" s="41">
        <f t="shared" ref="J67:J97" si="83">(I67)/(LARGE(I$2:I$97,1))</f>
        <v>0.57525769225536172</v>
      </c>
      <c r="K67" s="46">
        <v>0.25759711394694895</v>
      </c>
      <c r="L67" s="41">
        <f t="shared" ref="L67:N97" si="84">(100*(SMALL(K$2:K$97,1))/K67)</f>
        <v>49.336354582258465</v>
      </c>
      <c r="M67" s="46">
        <v>0.38353245922396439</v>
      </c>
      <c r="N67" s="41">
        <f t="shared" si="84"/>
        <v>40.287982032736764</v>
      </c>
      <c r="O67" s="70">
        <v>0.42139687695590344</v>
      </c>
      <c r="P67" s="41">
        <f t="shared" ref="P67:P97" si="85">(O67)/(LARGE(O$2:O$97,1))</f>
        <v>0.63677422288759555</v>
      </c>
      <c r="Q67" s="45">
        <v>0.37516074477992017</v>
      </c>
      <c r="R67" s="41">
        <f t="shared" ref="R67:R97" si="86">(Q67)/(LARGE(Q$2:Q$97,1))</f>
        <v>0.78880802318834964</v>
      </c>
      <c r="S67" s="45">
        <v>2.6615688021019508E-2</v>
      </c>
      <c r="T67" s="41">
        <f t="shared" si="82"/>
        <v>24.041680944320948</v>
      </c>
      <c r="U67" s="70">
        <v>0.17682669024315695</v>
      </c>
      <c r="V67" s="41">
        <f t="shared" ref="V67" si="87">(100*(SMALL(U$2:U$97,1))/U67)</f>
        <v>29.276012837563101</v>
      </c>
      <c r="W67" s="62">
        <v>0.31168293476649928</v>
      </c>
      <c r="X67" s="41">
        <f t="shared" ref="X67:X97" si="88">(W67*100)/(LARGE(W$2:W$97,1))</f>
        <v>64.535148264871495</v>
      </c>
      <c r="Y67" s="91">
        <v>58.415651999974664</v>
      </c>
      <c r="Z67" s="41">
        <f t="shared" ref="Z67:Z97" si="89">(Y67*100)/(LARGE(Y$2:Y$97,1))</f>
        <v>64.115267357820159</v>
      </c>
      <c r="AA67" s="91">
        <v>25.106785125300721</v>
      </c>
      <c r="AB67" s="41">
        <f t="shared" ref="AB67:AB97" si="90">(AA67*100)/(LARGE(AA$2:AA$97,1))</f>
        <v>54.142272035959323</v>
      </c>
      <c r="AC67" s="91">
        <v>10.972198519083848</v>
      </c>
      <c r="AD67" s="41">
        <f t="shared" ref="AD67:AD97" si="91">(AC67*100)/(LARGE(AC$2:AC$97,1))</f>
        <v>64.325015880772142</v>
      </c>
      <c r="AE67" s="91">
        <v>12.171402529306711</v>
      </c>
      <c r="AF67" s="41">
        <f t="shared" ref="AF67:AT97" si="92">(AE67*100)/(LARGE(AE$2:AE$97,1))</f>
        <v>21.880957330362463</v>
      </c>
      <c r="AG67" s="25">
        <v>0.38651378594747465</v>
      </c>
      <c r="AH67" s="41">
        <f t="shared" si="92"/>
        <v>61.522335426166755</v>
      </c>
      <c r="AI67" s="25">
        <v>0.42658250310143286</v>
      </c>
      <c r="AJ67" s="41">
        <f t="shared" si="92"/>
        <v>67.824448039419025</v>
      </c>
      <c r="AK67" s="25">
        <v>0.65602227950416525</v>
      </c>
      <c r="AL67" s="41">
        <f t="shared" si="92"/>
        <v>79.912954216206685</v>
      </c>
      <c r="AM67" s="25">
        <v>0.57341749689856714</v>
      </c>
      <c r="AN67" s="41">
        <f t="shared" si="92"/>
        <v>71.739436326470653</v>
      </c>
      <c r="AO67" s="25">
        <v>0.34397772049583475</v>
      </c>
      <c r="AP67" s="41">
        <f t="shared" si="92"/>
        <v>45.24026355382729</v>
      </c>
      <c r="AQ67" s="25">
        <v>0.22128455419796489</v>
      </c>
      <c r="AR67" s="41">
        <f t="shared" si="92"/>
        <v>48.330213935368711</v>
      </c>
      <c r="AS67" s="25">
        <v>3.3919982926233348E-2</v>
      </c>
      <c r="AT67" s="41">
        <f t="shared" si="92"/>
        <v>11.88682805368814</v>
      </c>
      <c r="AU67" s="25">
        <v>9.6886890753219677E-3</v>
      </c>
      <c r="AV67" s="41">
        <f t="shared" ref="AV67:AV73" si="93">(AT67*100)/(LARGE(AT$2:AT$97,1))</f>
        <v>11.88682805368814</v>
      </c>
    </row>
    <row r="68" spans="1:48" x14ac:dyDescent="0.25">
      <c r="A68" s="51" t="s">
        <v>131</v>
      </c>
      <c r="B68" s="51" t="s">
        <v>67</v>
      </c>
      <c r="C68" s="69">
        <v>374194.75808907911</v>
      </c>
      <c r="D68" s="41">
        <f t="shared" si="82"/>
        <v>62.773836928061264</v>
      </c>
      <c r="E68" s="84">
        <v>0.40642159690506491</v>
      </c>
      <c r="F68" s="41">
        <f t="shared" si="82"/>
        <v>6.4509624591498964</v>
      </c>
      <c r="G68" s="85">
        <v>0.76515132605110836</v>
      </c>
      <c r="H68" s="41">
        <f t="shared" si="82"/>
        <v>95.051533659005031</v>
      </c>
      <c r="I68" s="88">
        <v>0.52517311924634857</v>
      </c>
      <c r="J68" s="41">
        <f t="shared" si="83"/>
        <v>0.84183553178675596</v>
      </c>
      <c r="K68" s="46">
        <v>0.13929803850407141</v>
      </c>
      <c r="L68" s="41">
        <f t="shared" si="84"/>
        <v>91.235330299942845</v>
      </c>
      <c r="M68" s="46">
        <v>0.3314535464220833</v>
      </c>
      <c r="N68" s="41">
        <f t="shared" si="84"/>
        <v>46.618143003694648</v>
      </c>
      <c r="O68" s="70">
        <v>0.60482479993956473</v>
      </c>
      <c r="P68" s="41">
        <f t="shared" si="85"/>
        <v>0.91395276763041589</v>
      </c>
      <c r="Q68" s="45">
        <v>0.10298116933713315</v>
      </c>
      <c r="R68" s="41">
        <f t="shared" si="86"/>
        <v>0.2165268454675392</v>
      </c>
      <c r="S68" s="45">
        <v>2.3638188065274075E-2</v>
      </c>
      <c r="T68" s="41">
        <f t="shared" si="82"/>
        <v>21.352135444267432</v>
      </c>
      <c r="U68" s="70">
        <v>0.26855584265802807</v>
      </c>
      <c r="V68" s="41">
        <f t="shared" ref="V68" si="94">(100*(SMALL(U$2:U$97,1))/U68)</f>
        <v>19.276365028387904</v>
      </c>
      <c r="W68" s="62">
        <v>0.28640931857179808</v>
      </c>
      <c r="X68" s="41">
        <f t="shared" si="88"/>
        <v>59.302149000614662</v>
      </c>
      <c r="Y68" s="91">
        <v>68.425521899258953</v>
      </c>
      <c r="Z68" s="41">
        <f t="shared" si="89"/>
        <v>75.101800296113609</v>
      </c>
      <c r="AA68" s="91">
        <v>38.518846722835583</v>
      </c>
      <c r="AB68" s="41">
        <f t="shared" si="90"/>
        <v>83.065110382355456</v>
      </c>
      <c r="AC68" s="91">
        <v>11.282846010178272</v>
      </c>
      <c r="AD68" s="41">
        <f t="shared" si="91"/>
        <v>66.146201011830016</v>
      </c>
      <c r="AE68" s="91">
        <v>17.188404183576814</v>
      </c>
      <c r="AF68" s="41">
        <f t="shared" si="92"/>
        <v>30.900197213286209</v>
      </c>
      <c r="AG68" s="25">
        <v>0.17272931928489141</v>
      </c>
      <c r="AH68" s="41">
        <f t="shared" si="92"/>
        <v>27.493744092280998</v>
      </c>
      <c r="AI68" s="25">
        <v>0.36113584032761875</v>
      </c>
      <c r="AJ68" s="41">
        <f t="shared" si="92"/>
        <v>57.418761574588899</v>
      </c>
      <c r="AK68" s="25">
        <v>0.49077486444322904</v>
      </c>
      <c r="AL68" s="41">
        <f t="shared" si="92"/>
        <v>59.783441047702702</v>
      </c>
      <c r="AM68" s="25">
        <v>0.63886415967238119</v>
      </c>
      <c r="AN68" s="41">
        <f t="shared" si="92"/>
        <v>79.927373949993424</v>
      </c>
      <c r="AO68" s="25">
        <v>0.50922513555677096</v>
      </c>
      <c r="AP68" s="41">
        <f t="shared" si="92"/>
        <v>66.973754310639166</v>
      </c>
      <c r="AQ68" s="25">
        <v>0.34225189300567044</v>
      </c>
      <c r="AR68" s="41">
        <f t="shared" si="92"/>
        <v>74.750392175818206</v>
      </c>
      <c r="AS68" s="25">
        <v>0.12567546393553591</v>
      </c>
      <c r="AT68" s="41">
        <f t="shared" si="92"/>
        <v>44.041373299567546</v>
      </c>
      <c r="AU68" s="25">
        <v>2.1913645451133147E-2</v>
      </c>
      <c r="AV68" s="41">
        <f t="shared" si="93"/>
        <v>44.041373299567546</v>
      </c>
    </row>
    <row r="69" spans="1:48" x14ac:dyDescent="0.25">
      <c r="A69" s="51" t="s">
        <v>131</v>
      </c>
      <c r="B69" s="51" t="s">
        <v>68</v>
      </c>
      <c r="C69" s="69">
        <v>197722.6289444532</v>
      </c>
      <c r="D69" s="41">
        <f t="shared" si="82"/>
        <v>33.169379843081529</v>
      </c>
      <c r="E69" s="84">
        <v>3.4272755338850511</v>
      </c>
      <c r="F69" s="41">
        <f t="shared" si="82"/>
        <v>54.399731644723168</v>
      </c>
      <c r="G69" s="85">
        <v>0.51549734935438674</v>
      </c>
      <c r="H69" s="41">
        <f t="shared" si="82"/>
        <v>64.038069313903904</v>
      </c>
      <c r="I69" s="88">
        <v>0.36773977180745926</v>
      </c>
      <c r="J69" s="41">
        <f t="shared" si="83"/>
        <v>0.58947496551790657</v>
      </c>
      <c r="K69" s="46">
        <v>0.31729832125973567</v>
      </c>
      <c r="L69" s="41">
        <f t="shared" si="84"/>
        <v>40.053481854540898</v>
      </c>
      <c r="M69" s="46">
        <v>0.31015055974539657</v>
      </c>
      <c r="N69" s="41">
        <f t="shared" si="84"/>
        <v>49.820154569028681</v>
      </c>
      <c r="O69" s="70">
        <v>0.49204607690490249</v>
      </c>
      <c r="P69" s="41">
        <f t="shared" si="85"/>
        <v>0.7435324640025669</v>
      </c>
      <c r="Q69" s="45">
        <v>0.36549300941020973</v>
      </c>
      <c r="R69" s="41">
        <f t="shared" si="86"/>
        <v>0.76848077058583397</v>
      </c>
      <c r="S69" s="45">
        <v>2.7645015062707168E-2</v>
      </c>
      <c r="T69" s="41">
        <f t="shared" si="82"/>
        <v>24.971461617436482</v>
      </c>
      <c r="U69" s="70">
        <v>0.11481589862218057</v>
      </c>
      <c r="V69" s="41">
        <f t="shared" ref="V69" si="95">(100*(SMALL(U$2:U$97,1))/U69)</f>
        <v>45.087662211462991</v>
      </c>
      <c r="W69" s="62">
        <v>0.26500946703206568</v>
      </c>
      <c r="X69" s="41">
        <f t="shared" si="88"/>
        <v>54.871227580430102</v>
      </c>
      <c r="Y69" s="91">
        <v>49.635598360927872</v>
      </c>
      <c r="Z69" s="41">
        <f t="shared" si="89"/>
        <v>54.478543856322119</v>
      </c>
      <c r="AA69" s="91">
        <v>23.703989859402228</v>
      </c>
      <c r="AB69" s="41">
        <f t="shared" si="90"/>
        <v>51.117172545204731</v>
      </c>
      <c r="AC69" s="91">
        <v>14.093787320638917</v>
      </c>
      <c r="AD69" s="41">
        <f t="shared" si="91"/>
        <v>82.625473066633944</v>
      </c>
      <c r="AE69" s="91">
        <v>30.092900593286238</v>
      </c>
      <c r="AF69" s="41">
        <f t="shared" si="92"/>
        <v>54.09906313122665</v>
      </c>
      <c r="AG69" s="25">
        <v>0.35209782882321672</v>
      </c>
      <c r="AH69" s="41">
        <f t="shared" si="92"/>
        <v>56.044264176985209</v>
      </c>
      <c r="AI69" s="25">
        <v>0.50504349539290261</v>
      </c>
      <c r="AJ69" s="41">
        <f t="shared" si="92"/>
        <v>80.299346695842999</v>
      </c>
      <c r="AK69" s="25">
        <v>0.72149622212931641</v>
      </c>
      <c r="AL69" s="41">
        <f t="shared" si="92"/>
        <v>87.888622639103659</v>
      </c>
      <c r="AM69" s="25">
        <v>0.49495650460709739</v>
      </c>
      <c r="AN69" s="41">
        <f t="shared" si="92"/>
        <v>61.923294700082018</v>
      </c>
      <c r="AO69" s="25">
        <v>0.27850377787068364</v>
      </c>
      <c r="AP69" s="41">
        <f t="shared" si="92"/>
        <v>36.629070898674293</v>
      </c>
      <c r="AQ69" s="25">
        <v>0.140282609340836</v>
      </c>
      <c r="AR69" s="41">
        <f t="shared" si="92"/>
        <v>30.638778858414828</v>
      </c>
      <c r="AS69" s="25">
        <v>9.834633018384711E-3</v>
      </c>
      <c r="AT69" s="41">
        <f t="shared" si="92"/>
        <v>3.4464224794833798</v>
      </c>
      <c r="AU69" s="25">
        <v>2.114436285948713E-3</v>
      </c>
      <c r="AV69" s="41">
        <f t="shared" si="93"/>
        <v>3.4464224794833798</v>
      </c>
    </row>
    <row r="70" spans="1:48" x14ac:dyDescent="0.25">
      <c r="A70" s="51" t="s">
        <v>131</v>
      </c>
      <c r="B70" s="51" t="s">
        <v>69</v>
      </c>
      <c r="C70" s="69">
        <v>483752.52573196153</v>
      </c>
      <c r="D70" s="41">
        <f t="shared" si="82"/>
        <v>81.152933084666245</v>
      </c>
      <c r="E70" s="84">
        <v>3.9727737358358408</v>
      </c>
      <c r="F70" s="41">
        <f t="shared" si="82"/>
        <v>63.058199721015654</v>
      </c>
      <c r="G70" s="85">
        <v>0.57686498286464094</v>
      </c>
      <c r="H70" s="41">
        <f t="shared" si="82"/>
        <v>71.661512525167183</v>
      </c>
      <c r="I70" s="88">
        <v>0.3456739151692414</v>
      </c>
      <c r="J70" s="41">
        <f t="shared" si="83"/>
        <v>0.55410411069574472</v>
      </c>
      <c r="K70" s="46">
        <v>0.22874699950104471</v>
      </c>
      <c r="L70" s="41">
        <f t="shared" si="84"/>
        <v>55.558772708601445</v>
      </c>
      <c r="M70" s="46">
        <v>0.42463834045525128</v>
      </c>
      <c r="N70" s="41">
        <f t="shared" si="84"/>
        <v>36.388020944177413</v>
      </c>
      <c r="O70" s="70">
        <v>0.38311729353761953</v>
      </c>
      <c r="P70" s="41">
        <f t="shared" si="85"/>
        <v>0.57892981701605095</v>
      </c>
      <c r="Q70" s="45">
        <v>0.42188761970584021</v>
      </c>
      <c r="R70" s="41">
        <f t="shared" si="86"/>
        <v>0.88705533278281834</v>
      </c>
      <c r="S70" s="45">
        <v>4.6389171765079076E-2</v>
      </c>
      <c r="T70" s="41">
        <f t="shared" si="82"/>
        <v>41.902868186858655</v>
      </c>
      <c r="U70" s="70">
        <v>0.14860591499146134</v>
      </c>
      <c r="V70" s="41">
        <f t="shared" ref="V70" si="96">(100*(SMALL(U$2:U$97,1))/U70)</f>
        <v>34.835628540626438</v>
      </c>
      <c r="W70" s="62">
        <v>0.30166703632794101</v>
      </c>
      <c r="X70" s="41">
        <f t="shared" si="88"/>
        <v>62.461318039862554</v>
      </c>
      <c r="Y70" s="91">
        <v>52.144231246864308</v>
      </c>
      <c r="Z70" s="41">
        <f t="shared" si="89"/>
        <v>57.231944061193659</v>
      </c>
      <c r="AA70" s="91">
        <v>24.677242725154031</v>
      </c>
      <c r="AB70" s="41">
        <f t="shared" si="90"/>
        <v>53.215972576922447</v>
      </c>
      <c r="AC70" s="91">
        <v>13.058908959826974</v>
      </c>
      <c r="AD70" s="41">
        <f t="shared" si="91"/>
        <v>76.558451322713296</v>
      </c>
      <c r="AE70" s="91">
        <v>4.9718711447370296</v>
      </c>
      <c r="AF70" s="41">
        <f t="shared" si="92"/>
        <v>8.9381071826443019</v>
      </c>
      <c r="AG70" s="25">
        <v>0.37402128481555835</v>
      </c>
      <c r="AH70" s="41">
        <f t="shared" si="92"/>
        <v>59.533873764791586</v>
      </c>
      <c r="AI70" s="25">
        <v>0.54709056484870811</v>
      </c>
      <c r="AJ70" s="41">
        <f t="shared" si="92"/>
        <v>86.984616852919785</v>
      </c>
      <c r="AK70" s="25">
        <v>0.77323824020198639</v>
      </c>
      <c r="AL70" s="41">
        <f t="shared" si="92"/>
        <v>94.191545040490112</v>
      </c>
      <c r="AM70" s="25">
        <v>0.45290943515129184</v>
      </c>
      <c r="AN70" s="41">
        <f t="shared" si="92"/>
        <v>56.662846460789744</v>
      </c>
      <c r="AO70" s="25">
        <v>0.22676175979801361</v>
      </c>
      <c r="AP70" s="41">
        <f t="shared" si="92"/>
        <v>29.823913486036481</v>
      </c>
      <c r="AQ70" s="25">
        <v>9.0634945508919276E-2</v>
      </c>
      <c r="AR70" s="41">
        <f t="shared" si="92"/>
        <v>19.795355000456873</v>
      </c>
      <c r="AS70" s="25">
        <v>1.7470047674124679E-2</v>
      </c>
      <c r="AT70" s="41">
        <f t="shared" si="92"/>
        <v>6.1221567606229481</v>
      </c>
      <c r="AU70" s="25">
        <v>7.4633130539287313E-3</v>
      </c>
      <c r="AV70" s="41">
        <f t="shared" si="93"/>
        <v>6.1221567606229481</v>
      </c>
    </row>
    <row r="71" spans="1:48" x14ac:dyDescent="0.25">
      <c r="A71" s="51" t="s">
        <v>131</v>
      </c>
      <c r="B71" s="51" t="s">
        <v>70</v>
      </c>
      <c r="C71" s="69">
        <v>260757.32072580329</v>
      </c>
      <c r="D71" s="41">
        <f t="shared" si="82"/>
        <v>43.743898531959331</v>
      </c>
      <c r="E71" s="84">
        <v>0.98836408522232133</v>
      </c>
      <c r="F71" s="41">
        <f t="shared" si="82"/>
        <v>15.687895668670768</v>
      </c>
      <c r="G71" s="85">
        <v>0.61774781195171546</v>
      </c>
      <c r="H71" s="41">
        <f t="shared" si="82"/>
        <v>76.74021457107574</v>
      </c>
      <c r="I71" s="88">
        <v>0.43009327287547311</v>
      </c>
      <c r="J71" s="41">
        <f t="shared" si="83"/>
        <v>0.68942561189844753</v>
      </c>
      <c r="K71" s="46">
        <v>0.25206910412210215</v>
      </c>
      <c r="L71" s="41">
        <f t="shared" si="84"/>
        <v>50.418327138168131</v>
      </c>
      <c r="M71" s="46">
        <v>0.31456839318496632</v>
      </c>
      <c r="N71" s="41">
        <f t="shared" si="84"/>
        <v>49.12047478686388</v>
      </c>
      <c r="O71" s="70">
        <v>0.55354059874394002</v>
      </c>
      <c r="P71" s="41">
        <f t="shared" si="85"/>
        <v>0.83645704056509096</v>
      </c>
      <c r="Q71" s="45">
        <v>0.21298440958055903</v>
      </c>
      <c r="R71" s="41">
        <f t="shared" si="86"/>
        <v>0.44781820440657866</v>
      </c>
      <c r="S71" s="45">
        <v>3.7052026288555785E-2</v>
      </c>
      <c r="T71" s="41">
        <f t="shared" si="82"/>
        <v>33.468719413398389</v>
      </c>
      <c r="U71" s="70">
        <v>0.19642296538694518</v>
      </c>
      <c r="V71" s="41">
        <f t="shared" ref="V71" si="97">(100*(SMALL(U$2:U$97,1))/U71)</f>
        <v>26.355270848214779</v>
      </c>
      <c r="W71" s="62">
        <v>0.26368148628068594</v>
      </c>
      <c r="X71" s="41">
        <f t="shared" si="88"/>
        <v>54.596264067437666</v>
      </c>
      <c r="Y71" s="91">
        <v>62.877048393542317</v>
      </c>
      <c r="Z71" s="41">
        <f t="shared" si="89"/>
        <v>69.011962212187768</v>
      </c>
      <c r="AA71" s="91">
        <v>30.329556361750083</v>
      </c>
      <c r="AB71" s="41">
        <f t="shared" si="90"/>
        <v>65.405072097942082</v>
      </c>
      <c r="AC71" s="91">
        <v>13.034419433998602</v>
      </c>
      <c r="AD71" s="41">
        <f t="shared" si="91"/>
        <v>76.414880356959927</v>
      </c>
      <c r="AE71" s="91">
        <v>17.266549087532592</v>
      </c>
      <c r="AF71" s="41">
        <f t="shared" si="92"/>
        <v>31.040681048647379</v>
      </c>
      <c r="AG71" s="25">
        <v>0.16698569416534984</v>
      </c>
      <c r="AH71" s="41">
        <f t="shared" si="92"/>
        <v>26.579517371233038</v>
      </c>
      <c r="AI71" s="25">
        <v>0.4449595992805872</v>
      </c>
      <c r="AJ71" s="41">
        <f t="shared" si="92"/>
        <v>70.74631285069583</v>
      </c>
      <c r="AK71" s="25">
        <v>0.59671053103964966</v>
      </c>
      <c r="AL71" s="41">
        <f t="shared" si="92"/>
        <v>72.687929719919126</v>
      </c>
      <c r="AM71" s="25">
        <v>0.55504040071941285</v>
      </c>
      <c r="AN71" s="41">
        <f t="shared" si="92"/>
        <v>69.440304318221038</v>
      </c>
      <c r="AO71" s="25">
        <v>0.40328946896035028</v>
      </c>
      <c r="AP71" s="41">
        <f t="shared" si="92"/>
        <v>53.040998812218788</v>
      </c>
      <c r="AQ71" s="25">
        <v>0.24528301849046988</v>
      </c>
      <c r="AR71" s="41">
        <f t="shared" si="92"/>
        <v>53.571659356540991</v>
      </c>
      <c r="AS71" s="25">
        <v>9.4449662112586125E-2</v>
      </c>
      <c r="AT71" s="41">
        <f t="shared" si="92"/>
        <v>33.098686862632981</v>
      </c>
      <c r="AU71" s="25">
        <v>1.3285986916066727E-2</v>
      </c>
      <c r="AV71" s="41">
        <f t="shared" si="93"/>
        <v>33.098686862632981</v>
      </c>
    </row>
    <row r="72" spans="1:48" x14ac:dyDescent="0.25">
      <c r="A72" s="51" t="s">
        <v>131</v>
      </c>
      <c r="B72" s="51" t="s">
        <v>71</v>
      </c>
      <c r="C72" s="69">
        <v>404292.44104507868</v>
      </c>
      <c r="D72" s="41">
        <f t="shared" si="82"/>
        <v>67.822937699651007</v>
      </c>
      <c r="E72" s="84">
        <v>1.1491144789526282</v>
      </c>
      <c r="F72" s="41">
        <f t="shared" si="82"/>
        <v>18.239420398519226</v>
      </c>
      <c r="G72" s="85">
        <v>0.51870738916909009</v>
      </c>
      <c r="H72" s="41">
        <f t="shared" si="82"/>
        <v>64.436839069775232</v>
      </c>
      <c r="I72" s="88">
        <v>0.42284274583722664</v>
      </c>
      <c r="J72" s="41">
        <f t="shared" si="83"/>
        <v>0.67780325145902587</v>
      </c>
      <c r="K72" s="46">
        <v>0.3709756087125799</v>
      </c>
      <c r="L72" s="41">
        <f t="shared" si="84"/>
        <v>34.258054315639832</v>
      </c>
      <c r="M72" s="46">
        <v>0.20436453292072179</v>
      </c>
      <c r="N72" s="41">
        <f t="shared" si="84"/>
        <v>75.608759530600892</v>
      </c>
      <c r="O72" s="70">
        <v>0.45078176938035969</v>
      </c>
      <c r="P72" s="41">
        <f t="shared" si="85"/>
        <v>0.68117783160294154</v>
      </c>
      <c r="Q72" s="45">
        <v>0.26108010940201154</v>
      </c>
      <c r="R72" s="41">
        <f t="shared" si="86"/>
        <v>0.54894358713359048</v>
      </c>
      <c r="S72" s="45">
        <v>7.4778229587847467E-2</v>
      </c>
      <c r="T72" s="41">
        <f t="shared" si="82"/>
        <v>67.546416080336428</v>
      </c>
      <c r="U72" s="70">
        <v>0.21335989162978133</v>
      </c>
      <c r="V72" s="41">
        <f t="shared" ref="V72" si="98">(100*(SMALL(U$2:U$97,1))/U72)</f>
        <v>24.263137809261373</v>
      </c>
      <c r="W72" s="62">
        <v>0.16307695548121653</v>
      </c>
      <c r="X72" s="41">
        <f t="shared" si="88"/>
        <v>33.765709721799411</v>
      </c>
      <c r="Y72" s="91">
        <v>52.731922424410364</v>
      </c>
      <c r="Z72" s="41">
        <f t="shared" si="89"/>
        <v>57.876976268866592</v>
      </c>
      <c r="AA72" s="91">
        <v>20.908111062276131</v>
      </c>
      <c r="AB72" s="41">
        <f t="shared" si="90"/>
        <v>45.087916722203026</v>
      </c>
      <c r="AC72" s="91">
        <v>11.419436928468226</v>
      </c>
      <c r="AD72" s="41">
        <f t="shared" si="91"/>
        <v>66.946971520392069</v>
      </c>
      <c r="AE72" s="91">
        <v>16.481730165333463</v>
      </c>
      <c r="AF72" s="41">
        <f t="shared" si="92"/>
        <v>29.629784538787362</v>
      </c>
      <c r="AG72" s="25">
        <v>0.15518250030266215</v>
      </c>
      <c r="AH72" s="41">
        <f t="shared" si="92"/>
        <v>24.700774417368446</v>
      </c>
      <c r="AI72" s="25">
        <v>0.3585892452210625</v>
      </c>
      <c r="AJ72" s="41">
        <f t="shared" si="92"/>
        <v>57.013865906749011</v>
      </c>
      <c r="AK72" s="25">
        <v>0.63099848963500582</v>
      </c>
      <c r="AL72" s="41">
        <f t="shared" si="92"/>
        <v>76.864696502091334</v>
      </c>
      <c r="AM72" s="25">
        <v>0.6414107547789375</v>
      </c>
      <c r="AN72" s="41">
        <f t="shared" si="92"/>
        <v>80.245974792284102</v>
      </c>
      <c r="AO72" s="25">
        <v>0.36900151036499418</v>
      </c>
      <c r="AP72" s="41">
        <f t="shared" si="92"/>
        <v>48.531415222500769</v>
      </c>
      <c r="AQ72" s="25">
        <v>0.15558837473622217</v>
      </c>
      <c r="AR72" s="41">
        <f t="shared" si="92"/>
        <v>33.981673344135693</v>
      </c>
      <c r="AS72" s="25">
        <v>5.2314321857295121E-2</v>
      </c>
      <c r="AT72" s="41">
        <f t="shared" si="92"/>
        <v>18.332890969176553</v>
      </c>
      <c r="AU72" s="25">
        <v>5.5869743046089064E-3</v>
      </c>
      <c r="AV72" s="41">
        <f t="shared" si="93"/>
        <v>18.332890969176553</v>
      </c>
    </row>
    <row r="73" spans="1:48" x14ac:dyDescent="0.25">
      <c r="A73" s="51" t="s">
        <v>131</v>
      </c>
      <c r="B73" s="51" t="s">
        <v>72</v>
      </c>
      <c r="C73" s="69">
        <v>570093.22671567136</v>
      </c>
      <c r="D73" s="41">
        <f t="shared" si="82"/>
        <v>95.637200880089651</v>
      </c>
      <c r="E73" s="84">
        <v>0.41871581321223672</v>
      </c>
      <c r="F73" s="41">
        <f t="shared" si="82"/>
        <v>6.6461034862660311</v>
      </c>
      <c r="G73" s="85">
        <v>0.60067986590101863</v>
      </c>
      <c r="H73" s="41">
        <f t="shared" si="82"/>
        <v>74.619935361862773</v>
      </c>
      <c r="I73" s="88">
        <v>0.49637062406340976</v>
      </c>
      <c r="J73" s="41">
        <f t="shared" si="83"/>
        <v>0.79566606316675026</v>
      </c>
      <c r="K73" s="46">
        <v>0.30086006369442542</v>
      </c>
      <c r="L73" s="41">
        <f t="shared" si="84"/>
        <v>42.241906077508389</v>
      </c>
      <c r="M73" s="46">
        <v>0.20070476889154745</v>
      </c>
      <c r="N73" s="41">
        <f t="shared" si="84"/>
        <v>76.987452323745771</v>
      </c>
      <c r="O73" s="70">
        <v>0.46828388147591427</v>
      </c>
      <c r="P73" s="41">
        <f t="shared" si="85"/>
        <v>0.7076253314255484</v>
      </c>
      <c r="Q73" s="45">
        <v>0.25411455393622134</v>
      </c>
      <c r="R73" s="41">
        <f t="shared" si="86"/>
        <v>0.53429790228028307</v>
      </c>
      <c r="S73" s="45">
        <v>5.1484653062235985E-2</v>
      </c>
      <c r="T73" s="41">
        <f t="shared" si="82"/>
        <v>46.505564743387815</v>
      </c>
      <c r="U73" s="70">
        <v>0.22611691152562829</v>
      </c>
      <c r="V73" s="41">
        <f t="shared" ref="V73" si="99">(100*(SMALL(U$2:U$97,1))/U73)</f>
        <v>22.894264823689298</v>
      </c>
      <c r="W73" s="62">
        <v>0.1636264572708333</v>
      </c>
      <c r="X73" s="41">
        <f t="shared" si="88"/>
        <v>33.879486177001539</v>
      </c>
      <c r="Y73" s="91">
        <v>68.720990329492849</v>
      </c>
      <c r="Z73" s="41">
        <f t="shared" si="89"/>
        <v>75.426097582057608</v>
      </c>
      <c r="AA73" s="91">
        <v>31.792011595468779</v>
      </c>
      <c r="AB73" s="41">
        <f t="shared" si="90"/>
        <v>68.558827097207924</v>
      </c>
      <c r="AC73" s="91">
        <v>11.772775466905836</v>
      </c>
      <c r="AD73" s="41">
        <f t="shared" si="91"/>
        <v>69.018434869943817</v>
      </c>
      <c r="AE73" s="91">
        <v>32.063687865377936</v>
      </c>
      <c r="AF73" s="41">
        <f t="shared" si="92"/>
        <v>57.64201655044252</v>
      </c>
      <c r="AG73" s="25">
        <v>0.1898436918386226</v>
      </c>
      <c r="AH73" s="41">
        <f t="shared" si="92"/>
        <v>30.217880221806062</v>
      </c>
      <c r="AI73" s="25">
        <v>0.21558369208990411</v>
      </c>
      <c r="AJ73" s="41">
        <f t="shared" si="92"/>
        <v>34.276710404179482</v>
      </c>
      <c r="AK73" s="25">
        <v>0.44848469481502085</v>
      </c>
      <c r="AL73" s="41">
        <f t="shared" si="92"/>
        <v>54.631889804886782</v>
      </c>
      <c r="AM73" s="25">
        <v>0.78441630791009598</v>
      </c>
      <c r="AN73" s="41">
        <f t="shared" si="92"/>
        <v>98.137193369800272</v>
      </c>
      <c r="AO73" s="25">
        <v>0.55151530518497915</v>
      </c>
      <c r="AP73" s="41">
        <f t="shared" si="92"/>
        <v>72.535795994496908</v>
      </c>
      <c r="AQ73" s="25">
        <v>0.26815718032092217</v>
      </c>
      <c r="AR73" s="41">
        <f t="shared" si="92"/>
        <v>58.567548648791345</v>
      </c>
      <c r="AS73" s="25">
        <v>6.1935297910290302E-2</v>
      </c>
      <c r="AT73" s="41">
        <f t="shared" si="92"/>
        <v>21.704440073411448</v>
      </c>
      <c r="AU73" s="25">
        <v>1.6168893784386965E-2</v>
      </c>
      <c r="AV73" s="41">
        <f t="shared" si="93"/>
        <v>21.704440073411448</v>
      </c>
    </row>
    <row r="74" spans="1:48" x14ac:dyDescent="0.25">
      <c r="A74" s="51" t="s">
        <v>131</v>
      </c>
      <c r="B74" s="51" t="s">
        <v>73</v>
      </c>
      <c r="C74" s="69">
        <v>142046.82831844903</v>
      </c>
      <c r="D74" s="41">
        <f t="shared" si="82"/>
        <v>23.829367579991423</v>
      </c>
      <c r="E74" s="84">
        <v>2.7155844756060903</v>
      </c>
      <c r="F74" s="41">
        <f t="shared" si="82"/>
        <v>43.103352873437892</v>
      </c>
      <c r="G74" s="85">
        <v>0.53302860078684966</v>
      </c>
      <c r="H74" s="41">
        <f t="shared" si="82"/>
        <v>66.215903003635916</v>
      </c>
      <c r="I74" s="88">
        <v>0.32776669618291898</v>
      </c>
      <c r="J74" s="41">
        <f t="shared" si="83"/>
        <v>0.52539941758463127</v>
      </c>
      <c r="K74" s="46">
        <v>0.27176478011376132</v>
      </c>
      <c r="L74" s="41">
        <f t="shared" si="84"/>
        <v>46.764347270213371</v>
      </c>
      <c r="M74" s="46">
        <v>0.4004685237033197</v>
      </c>
      <c r="N74" s="41">
        <f t="shared" si="84"/>
        <v>38.58417806047995</v>
      </c>
      <c r="O74" s="70">
        <v>0.44330785709509452</v>
      </c>
      <c r="P74" s="41">
        <f t="shared" si="85"/>
        <v>0.66988397788062781</v>
      </c>
      <c r="Q74" s="45">
        <v>0.34430514718142663</v>
      </c>
      <c r="R74" s="41">
        <f t="shared" si="86"/>
        <v>0.72393145151974159</v>
      </c>
      <c r="S74" s="45">
        <v>4.0273166115079209E-2</v>
      </c>
      <c r="T74" s="41">
        <f t="shared" ref="T74:T97" si="100">(S74*100)/(LARGE(S$2:S$97,1))</f>
        <v>36.378342336734526</v>
      </c>
      <c r="U74" s="70">
        <v>0.17211382960839947</v>
      </c>
      <c r="V74" s="41">
        <f t="shared" ref="V74" si="101">(100*(SMALL(U$2:U$97,1))/U74)</f>
        <v>30.077655382841012</v>
      </c>
      <c r="W74" s="62">
        <v>0.36170349820655606</v>
      </c>
      <c r="X74" s="41">
        <f t="shared" si="88"/>
        <v>74.892097965421598</v>
      </c>
      <c r="Y74" s="91">
        <v>52.281917954034249</v>
      </c>
      <c r="Z74" s="41">
        <f t="shared" si="89"/>
        <v>57.383064860835212</v>
      </c>
      <c r="AA74" s="91">
        <v>24.889214698366331</v>
      </c>
      <c r="AB74" s="41">
        <f t="shared" si="90"/>
        <v>53.673085830586068</v>
      </c>
      <c r="AC74" s="91">
        <v>10.61383863774868</v>
      </c>
      <c r="AD74" s="41">
        <f t="shared" si="91"/>
        <v>62.224114678718315</v>
      </c>
      <c r="AE74" s="91">
        <v>6.6012860383385901</v>
      </c>
      <c r="AF74" s="41">
        <f t="shared" si="92"/>
        <v>11.867363500846411</v>
      </c>
      <c r="AG74" s="25">
        <v>0.45723104598537412</v>
      </c>
      <c r="AH74" s="41">
        <f t="shared" si="92"/>
        <v>72.778572980038504</v>
      </c>
      <c r="AI74" s="25">
        <v>0.48850411263556814</v>
      </c>
      <c r="AJ74" s="41">
        <f t="shared" si="92"/>
        <v>77.669668970495323</v>
      </c>
      <c r="AK74" s="25">
        <v>0.73748100277318251</v>
      </c>
      <c r="AL74" s="41">
        <f t="shared" si="92"/>
        <v>89.835798952558832</v>
      </c>
      <c r="AM74" s="25">
        <v>0.51149588736443186</v>
      </c>
      <c r="AN74" s="41">
        <f t="shared" si="92"/>
        <v>63.992513031605675</v>
      </c>
      <c r="AO74" s="25">
        <v>0.26251899722681743</v>
      </c>
      <c r="AP74" s="41">
        <f t="shared" si="92"/>
        <v>34.526737968110609</v>
      </c>
      <c r="AQ74" s="25">
        <v>0.13201390121824105</v>
      </c>
      <c r="AR74" s="41">
        <f t="shared" si="92"/>
        <v>28.83283070273551</v>
      </c>
      <c r="AS74" s="25">
        <v>3.2686433723606446E-2</v>
      </c>
      <c r="AT74" s="41">
        <f t="shared" si="92"/>
        <v>11.454546371846552</v>
      </c>
      <c r="AU74" s="25">
        <v>7.9246548188725355E-3</v>
      </c>
      <c r="AV74" s="41">
        <f t="shared" ref="AV74:AV97" si="102">(AT74*100)/(LARGE(AT$2:AT$97,1))</f>
        <v>11.454546371846552</v>
      </c>
    </row>
    <row r="75" spans="1:48" x14ac:dyDescent="0.25">
      <c r="A75" s="51" t="s">
        <v>131</v>
      </c>
      <c r="B75" s="51" t="s">
        <v>74</v>
      </c>
      <c r="C75" s="69">
        <v>198072.36424926616</v>
      </c>
      <c r="D75" s="41">
        <f t="shared" si="82"/>
        <v>33.228050432441016</v>
      </c>
      <c r="E75" s="84">
        <v>4.2226064978548736</v>
      </c>
      <c r="F75" s="41">
        <f t="shared" si="82"/>
        <v>67.023692158237125</v>
      </c>
      <c r="G75" s="85">
        <v>0.55474012072391921</v>
      </c>
      <c r="H75" s="41">
        <f t="shared" si="82"/>
        <v>68.913033881964537</v>
      </c>
      <c r="I75" s="88">
        <v>0.41353448003153065</v>
      </c>
      <c r="J75" s="41">
        <f t="shared" si="83"/>
        <v>0.66288240230018913</v>
      </c>
      <c r="K75" s="46">
        <v>0.31522754491698057</v>
      </c>
      <c r="L75" s="41">
        <f t="shared" si="84"/>
        <v>40.316599097963255</v>
      </c>
      <c r="M75" s="46">
        <v>0.27123797505148867</v>
      </c>
      <c r="N75" s="41">
        <f t="shared" si="84"/>
        <v>56.967498091862844</v>
      </c>
      <c r="O75" s="70">
        <v>0.46778026357938846</v>
      </c>
      <c r="P75" s="41">
        <f t="shared" si="85"/>
        <v>0.70686431274641359</v>
      </c>
      <c r="Q75" s="45">
        <v>0.35580951051139376</v>
      </c>
      <c r="R75" s="41">
        <f t="shared" si="86"/>
        <v>0.74812037379537943</v>
      </c>
      <c r="S75" s="45">
        <v>3.3698909590372833E-2</v>
      </c>
      <c r="T75" s="41">
        <f t="shared" si="100"/>
        <v>30.439883120940916</v>
      </c>
      <c r="U75" s="70">
        <v>0.14271131631884487</v>
      </c>
      <c r="V75" s="41">
        <f t="shared" ref="V75" si="103">(100*(SMALL(U$2:U$97,1))/U75)</f>
        <v>36.274491659908186</v>
      </c>
      <c r="W75" s="62">
        <v>0.23228491756983066</v>
      </c>
      <c r="X75" s="41">
        <f t="shared" si="88"/>
        <v>48.095483977307907</v>
      </c>
      <c r="Y75" s="91">
        <v>55.388254057593343</v>
      </c>
      <c r="Z75" s="41">
        <f t="shared" si="89"/>
        <v>60.792486188239494</v>
      </c>
      <c r="AA75" s="91">
        <v>24.050386071847306</v>
      </c>
      <c r="AB75" s="41">
        <f t="shared" si="90"/>
        <v>51.864168939718333</v>
      </c>
      <c r="AC75" s="91">
        <v>14.445581921993282</v>
      </c>
      <c r="AD75" s="41">
        <f t="shared" si="91"/>
        <v>84.687885014388144</v>
      </c>
      <c r="AE75" s="91">
        <v>14.404720896605339</v>
      </c>
      <c r="AF75" s="41">
        <f t="shared" si="92"/>
        <v>25.89587210968326</v>
      </c>
      <c r="AG75" s="25">
        <v>0.25630342528167455</v>
      </c>
      <c r="AH75" s="41">
        <f t="shared" si="92"/>
        <v>40.796436956061115</v>
      </c>
      <c r="AI75" s="25">
        <v>0.37175736401488718</v>
      </c>
      <c r="AJ75" s="41">
        <f t="shared" si="92"/>
        <v>59.10752981095348</v>
      </c>
      <c r="AK75" s="25">
        <v>0.68571664399291721</v>
      </c>
      <c r="AL75" s="41">
        <f t="shared" si="92"/>
        <v>83.530155131490432</v>
      </c>
      <c r="AM75" s="25">
        <v>0.62824263598511287</v>
      </c>
      <c r="AN75" s="41">
        <f t="shared" si="92"/>
        <v>78.598530434798633</v>
      </c>
      <c r="AO75" s="25">
        <v>0.31428335600708274</v>
      </c>
      <c r="AP75" s="41">
        <f t="shared" si="92"/>
        <v>41.334833650989097</v>
      </c>
      <c r="AQ75" s="25">
        <v>0.17304173467460066</v>
      </c>
      <c r="AR75" s="41">
        <f t="shared" si="92"/>
        <v>37.793618659388898</v>
      </c>
      <c r="AS75" s="25">
        <v>2.6412853176173017E-2</v>
      </c>
      <c r="AT75" s="41">
        <f t="shared" si="92"/>
        <v>9.2560495916306067</v>
      </c>
      <c r="AU75" s="25">
        <v>7.3501778750068537E-3</v>
      </c>
      <c r="AV75" s="41">
        <f t="shared" si="102"/>
        <v>9.2560495916306067</v>
      </c>
    </row>
    <row r="76" spans="1:48" x14ac:dyDescent="0.25">
      <c r="A76" s="51" t="s">
        <v>131</v>
      </c>
      <c r="B76" s="51" t="s">
        <v>75</v>
      </c>
      <c r="C76" s="69">
        <v>284904.13844309078</v>
      </c>
      <c r="D76" s="41">
        <f t="shared" si="82"/>
        <v>47.794699257916541</v>
      </c>
      <c r="E76" s="84">
        <v>2.8751754770973466</v>
      </c>
      <c r="F76" s="41">
        <f t="shared" si="82"/>
        <v>45.636475048238829</v>
      </c>
      <c r="G76" s="85">
        <v>0.55606170573755198</v>
      </c>
      <c r="H76" s="41">
        <f t="shared" si="82"/>
        <v>69.077208834198956</v>
      </c>
      <c r="I76" s="88">
        <v>0.3607659371535335</v>
      </c>
      <c r="J76" s="41">
        <f t="shared" si="83"/>
        <v>0.57829613402533997</v>
      </c>
      <c r="K76" s="46">
        <v>0.26387726055311306</v>
      </c>
      <c r="L76" s="41">
        <f t="shared" si="84"/>
        <v>48.162174059310694</v>
      </c>
      <c r="M76" s="46">
        <v>0.37535680229335366</v>
      </c>
      <c r="N76" s="41">
        <f t="shared" si="84"/>
        <v>41.165495687781288</v>
      </c>
      <c r="O76" s="70">
        <v>0.3864125220853859</v>
      </c>
      <c r="P76" s="41">
        <f t="shared" si="85"/>
        <v>0.58390924783883924</v>
      </c>
      <c r="Q76" s="45">
        <v>0.39298066228769785</v>
      </c>
      <c r="R76" s="41">
        <f t="shared" si="86"/>
        <v>0.82627594620075206</v>
      </c>
      <c r="S76" s="45">
        <v>3.9826509547546636E-2</v>
      </c>
      <c r="T76" s="41">
        <f t="shared" si="100"/>
        <v>35.974881991098414</v>
      </c>
      <c r="U76" s="70">
        <v>0.18078030607936968</v>
      </c>
      <c r="V76" s="41">
        <f t="shared" ref="V76" si="104">(100*(SMALL(U$2:U$97,1))/U76)</f>
        <v>28.635754446115641</v>
      </c>
      <c r="W76" s="62">
        <v>0.32965683954606467</v>
      </c>
      <c r="X76" s="41">
        <f t="shared" si="88"/>
        <v>68.256714255376949</v>
      </c>
      <c r="Y76" s="91">
        <v>58.246143050789136</v>
      </c>
      <c r="Z76" s="41">
        <f t="shared" si="89"/>
        <v>63.929219419904854</v>
      </c>
      <c r="AA76" s="91">
        <v>28.842377549369854</v>
      </c>
      <c r="AB76" s="41">
        <f t="shared" si="90"/>
        <v>62.198001203593925</v>
      </c>
      <c r="AC76" s="91">
        <v>13.319085730079944</v>
      </c>
      <c r="AD76" s="41">
        <f t="shared" si="91"/>
        <v>78.083749543413703</v>
      </c>
      <c r="AE76" s="91">
        <v>17.049251059522369</v>
      </c>
      <c r="AF76" s="41">
        <f t="shared" si="92"/>
        <v>30.650036760331787</v>
      </c>
      <c r="AG76" s="25">
        <v>0.30303329304701898</v>
      </c>
      <c r="AH76" s="41">
        <f t="shared" si="92"/>
        <v>48.234543185655284</v>
      </c>
      <c r="AI76" s="25">
        <v>0.47210672298448159</v>
      </c>
      <c r="AJ76" s="41">
        <f t="shared" si="92"/>
        <v>75.062567426745929</v>
      </c>
      <c r="AK76" s="25">
        <v>0.69829461954387373</v>
      </c>
      <c r="AL76" s="41">
        <f t="shared" si="92"/>
        <v>85.062333558564376</v>
      </c>
      <c r="AM76" s="25">
        <v>0.52789327701551836</v>
      </c>
      <c r="AN76" s="41">
        <f t="shared" si="92"/>
        <v>66.043966810321692</v>
      </c>
      <c r="AO76" s="25">
        <v>0.30170538045612633</v>
      </c>
      <c r="AP76" s="41">
        <f t="shared" si="92"/>
        <v>39.680566833712035</v>
      </c>
      <c r="AQ76" s="25">
        <v>0.18403281487105577</v>
      </c>
      <c r="AR76" s="41">
        <f t="shared" si="92"/>
        <v>40.194153388081482</v>
      </c>
      <c r="AS76" s="25">
        <v>3.5869867789135791E-2</v>
      </c>
      <c r="AT76" s="41">
        <f t="shared" si="92"/>
        <v>12.570140487548034</v>
      </c>
      <c r="AU76" s="25">
        <v>1.3088658403858052E-2</v>
      </c>
      <c r="AV76" s="41">
        <f t="shared" si="102"/>
        <v>12.570140487548036</v>
      </c>
    </row>
    <row r="77" spans="1:48" x14ac:dyDescent="0.25">
      <c r="A77" s="51" t="s">
        <v>131</v>
      </c>
      <c r="B77" s="51" t="s">
        <v>133</v>
      </c>
      <c r="C77" s="69">
        <v>202719.09770075488</v>
      </c>
      <c r="D77" s="41">
        <f t="shared" si="82"/>
        <v>34.007573078406253</v>
      </c>
      <c r="E77" s="84">
        <v>2.2328886973413162</v>
      </c>
      <c r="F77" s="41">
        <f t="shared" si="82"/>
        <v>35.441721777825727</v>
      </c>
      <c r="G77" s="85">
        <v>0.62612933011418959</v>
      </c>
      <c r="H77" s="41">
        <f t="shared" si="82"/>
        <v>77.781415348764469</v>
      </c>
      <c r="I77" s="88">
        <v>0.42807224485724221</v>
      </c>
      <c r="J77" s="41">
        <f t="shared" si="83"/>
        <v>0.68618596932320519</v>
      </c>
      <c r="K77" s="46">
        <v>0.23256738980479311</v>
      </c>
      <c r="L77" s="41">
        <f t="shared" si="84"/>
        <v>54.646107365785063</v>
      </c>
      <c r="M77" s="46">
        <v>0.3305344479997418</v>
      </c>
      <c r="N77" s="41">
        <f t="shared" si="84"/>
        <v>46.747771434094197</v>
      </c>
      <c r="O77" s="70">
        <v>0.45583548123391088</v>
      </c>
      <c r="P77" s="41">
        <f t="shared" si="85"/>
        <v>0.68881451240012659</v>
      </c>
      <c r="Q77" s="45">
        <v>0.32555589381176958</v>
      </c>
      <c r="R77" s="41">
        <f t="shared" si="86"/>
        <v>0.68450951920789305</v>
      </c>
      <c r="S77" s="45">
        <v>4.8137829315959439E-2</v>
      </c>
      <c r="T77" s="41">
        <f t="shared" si="100"/>
        <v>43.48241281053857</v>
      </c>
      <c r="U77" s="70">
        <v>0.1704707956383601</v>
      </c>
      <c r="V77" s="41">
        <f t="shared" ref="V77" si="105">(100*(SMALL(U$2:U$97,1))/U77)</f>
        <v>30.367550255145019</v>
      </c>
      <c r="W77" s="62">
        <v>0.28075842732468947</v>
      </c>
      <c r="X77" s="41">
        <f t="shared" si="88"/>
        <v>58.132110272847861</v>
      </c>
      <c r="Y77" s="91">
        <v>54.69232765852189</v>
      </c>
      <c r="Z77" s="41">
        <f t="shared" si="89"/>
        <v>60.028658248120799</v>
      </c>
      <c r="AA77" s="91">
        <v>22.091362144956772</v>
      </c>
      <c r="AB77" s="41">
        <f t="shared" si="90"/>
        <v>47.639573642259265</v>
      </c>
      <c r="AC77" s="91">
        <v>12.743120789365118</v>
      </c>
      <c r="AD77" s="41">
        <f t="shared" si="91"/>
        <v>74.707128723638135</v>
      </c>
      <c r="AE77" s="91">
        <v>24.037767560539496</v>
      </c>
      <c r="AF77" s="41">
        <f t="shared" si="92"/>
        <v>43.213538048954426</v>
      </c>
      <c r="AG77" s="25">
        <v>0.26473608444239805</v>
      </c>
      <c r="AH77" s="41">
        <f t="shared" si="92"/>
        <v>42.138683738148913</v>
      </c>
      <c r="AI77" s="25">
        <v>0.38207351886107266</v>
      </c>
      <c r="AJ77" s="41">
        <f t="shared" si="92"/>
        <v>60.747745954945998</v>
      </c>
      <c r="AK77" s="25">
        <v>0.69643437032140476</v>
      </c>
      <c r="AL77" s="41">
        <f t="shared" si="92"/>
        <v>84.835728433113076</v>
      </c>
      <c r="AM77" s="25">
        <v>0.61792648113892734</v>
      </c>
      <c r="AN77" s="41">
        <f t="shared" si="92"/>
        <v>77.30789117505374</v>
      </c>
      <c r="AO77" s="25">
        <v>0.30356562967859518</v>
      </c>
      <c r="AP77" s="41">
        <f t="shared" si="92"/>
        <v>39.925228508250086</v>
      </c>
      <c r="AQ77" s="25">
        <v>0.17188066699525603</v>
      </c>
      <c r="AR77" s="41">
        <f t="shared" si="92"/>
        <v>37.540032729997883</v>
      </c>
      <c r="AS77" s="25">
        <v>6.909675170075319E-2</v>
      </c>
      <c r="AT77" s="41">
        <f t="shared" si="92"/>
        <v>24.214080777146275</v>
      </c>
      <c r="AU77" s="25">
        <v>9.97971294993635E-3</v>
      </c>
      <c r="AV77" s="41">
        <f t="shared" si="102"/>
        <v>24.214080777146272</v>
      </c>
    </row>
    <row r="78" spans="1:48" x14ac:dyDescent="0.25">
      <c r="A78" s="51" t="s">
        <v>131</v>
      </c>
      <c r="B78" s="51" t="s">
        <v>77</v>
      </c>
      <c r="C78" s="69">
        <v>206893.72673858586</v>
      </c>
      <c r="D78" s="41">
        <f t="shared" si="82"/>
        <v>34.707896845083837</v>
      </c>
      <c r="E78" s="84">
        <v>3.8061114076625762</v>
      </c>
      <c r="F78" s="41">
        <f t="shared" si="82"/>
        <v>60.412837292966856</v>
      </c>
      <c r="G78" s="85">
        <v>0.58924874417704243</v>
      </c>
      <c r="H78" s="41">
        <f t="shared" si="82"/>
        <v>73.199895149798735</v>
      </c>
      <c r="I78" s="88">
        <v>0.32473797919855535</v>
      </c>
      <c r="J78" s="41">
        <f t="shared" si="83"/>
        <v>0.52054448217433791</v>
      </c>
      <c r="K78" s="46">
        <v>0.20215962153875597</v>
      </c>
      <c r="L78" s="41">
        <f t="shared" si="84"/>
        <v>62.865682356932446</v>
      </c>
      <c r="M78" s="46">
        <v>0.47112506777324997</v>
      </c>
      <c r="N78" s="41">
        <f t="shared" si="84"/>
        <v>32.797551824653212</v>
      </c>
      <c r="O78" s="70">
        <v>0.4582975807783688</v>
      </c>
      <c r="P78" s="41">
        <f t="shared" si="85"/>
        <v>0.69253499921393402</v>
      </c>
      <c r="Q78" s="45">
        <v>0.39251480744532202</v>
      </c>
      <c r="R78" s="41">
        <f t="shared" si="86"/>
        <v>0.82529644596673168</v>
      </c>
      <c r="S78" s="45">
        <v>5.0824505977826819E-2</v>
      </c>
      <c r="T78" s="41">
        <f t="shared" si="100"/>
        <v>45.909260579950264</v>
      </c>
      <c r="U78" s="70">
        <v>9.8363105798482259E-2</v>
      </c>
      <c r="V78" s="41">
        <f t="shared" ref="V78" si="106">(100*(SMALL(U$2:U$97,1))/U78)</f>
        <v>52.629290337661686</v>
      </c>
      <c r="W78" s="62">
        <v>0.43012478516017882</v>
      </c>
      <c r="X78" s="41">
        <f t="shared" si="88"/>
        <v>89.058988114005899</v>
      </c>
      <c r="Y78" s="91">
        <v>59.20275924569718</v>
      </c>
      <c r="Z78" s="41">
        <f t="shared" si="89"/>
        <v>64.979172660097689</v>
      </c>
      <c r="AA78" s="91">
        <v>27.139833019308902</v>
      </c>
      <c r="AB78" s="41">
        <f t="shared" si="90"/>
        <v>58.526498514585654</v>
      </c>
      <c r="AC78" s="91">
        <v>11.977332662043821</v>
      </c>
      <c r="AD78" s="41">
        <f t="shared" si="91"/>
        <v>70.217660786508404</v>
      </c>
      <c r="AE78" s="91">
        <v>20.866544832734501</v>
      </c>
      <c r="AF78" s="41">
        <f t="shared" si="92"/>
        <v>37.512519696706313</v>
      </c>
      <c r="AG78" s="25">
        <v>0.50502454062746005</v>
      </c>
      <c r="AH78" s="41">
        <f t="shared" si="92"/>
        <v>80.385979275654293</v>
      </c>
      <c r="AI78" s="25">
        <v>0.52200971618600212</v>
      </c>
      <c r="AJ78" s="41">
        <f t="shared" si="92"/>
        <v>82.996889497623769</v>
      </c>
      <c r="AK78" s="25">
        <v>0.70296015968077596</v>
      </c>
      <c r="AL78" s="41">
        <f t="shared" si="92"/>
        <v>85.630663487291713</v>
      </c>
      <c r="AM78" s="25">
        <v>0.47799028381399788</v>
      </c>
      <c r="AN78" s="41">
        <f t="shared" si="92"/>
        <v>59.800675277286992</v>
      </c>
      <c r="AO78" s="25">
        <v>0.29703984031922398</v>
      </c>
      <c r="AP78" s="41">
        <f t="shared" si="92"/>
        <v>39.066950739302868</v>
      </c>
      <c r="AQ78" s="25">
        <v>0.15858185929555182</v>
      </c>
      <c r="AR78" s="41">
        <f t="shared" si="92"/>
        <v>34.63547292670934</v>
      </c>
      <c r="AS78" s="25">
        <v>6.2727316118296239E-2</v>
      </c>
      <c r="AT78" s="41">
        <f t="shared" si="92"/>
        <v>21.981992814945276</v>
      </c>
      <c r="AU78" s="25">
        <v>3.2515081913345638E-3</v>
      </c>
      <c r="AV78" s="41">
        <f t="shared" si="102"/>
        <v>21.981992814945276</v>
      </c>
    </row>
    <row r="79" spans="1:48" x14ac:dyDescent="0.25">
      <c r="A79" s="51" t="s">
        <v>131</v>
      </c>
      <c r="B79" s="51" t="s">
        <v>78</v>
      </c>
      <c r="C79" s="69">
        <v>420792.89828806429</v>
      </c>
      <c r="D79" s="41">
        <f t="shared" si="82"/>
        <v>70.59100697325384</v>
      </c>
      <c r="E79" s="84">
        <v>4.3400989246800536</v>
      </c>
      <c r="F79" s="41">
        <f t="shared" si="82"/>
        <v>68.888601012627305</v>
      </c>
      <c r="G79" s="85">
        <v>0.57568441433044237</v>
      </c>
      <c r="H79" s="41">
        <f t="shared" si="82"/>
        <v>71.514855457545963</v>
      </c>
      <c r="I79" s="88">
        <v>0.35608177644710087</v>
      </c>
      <c r="J79" s="41">
        <f t="shared" si="83"/>
        <v>0.5707875758475468</v>
      </c>
      <c r="K79" s="46">
        <v>0.22939958373075775</v>
      </c>
      <c r="L79" s="41">
        <f t="shared" si="84"/>
        <v>55.400721947121433</v>
      </c>
      <c r="M79" s="46">
        <v>0.39678976108080244</v>
      </c>
      <c r="N79" s="41">
        <f t="shared" si="84"/>
        <v>38.941904105836599</v>
      </c>
      <c r="O79" s="70">
        <v>0.41484650584089444</v>
      </c>
      <c r="P79" s="41">
        <f t="shared" si="85"/>
        <v>0.62687593530056707</v>
      </c>
      <c r="Q79" s="45">
        <v>0.40627279490619944</v>
      </c>
      <c r="R79" s="41">
        <f t="shared" si="86"/>
        <v>0.85422380855215119</v>
      </c>
      <c r="S79" s="45">
        <v>3.4920186904398194E-2</v>
      </c>
      <c r="T79" s="41">
        <f t="shared" si="100"/>
        <v>31.543050527515078</v>
      </c>
      <c r="U79" s="70">
        <v>0.1439605123485079</v>
      </c>
      <c r="V79" s="41">
        <f t="shared" ref="V79" si="107">(100*(SMALL(U$2:U$97,1))/U79)</f>
        <v>35.95972512969535</v>
      </c>
      <c r="W79" s="62">
        <v>0.33819753785919954</v>
      </c>
      <c r="X79" s="41">
        <f t="shared" si="88"/>
        <v>70.025098630789145</v>
      </c>
      <c r="Y79" s="91">
        <v>55.980400129670258</v>
      </c>
      <c r="Z79" s="41">
        <f t="shared" si="89"/>
        <v>61.442407954517329</v>
      </c>
      <c r="AA79" s="91">
        <v>24.016412967843547</v>
      </c>
      <c r="AB79" s="41">
        <f t="shared" si="90"/>
        <v>51.790906631155231</v>
      </c>
      <c r="AC79" s="91">
        <v>14.857418444492565</v>
      </c>
      <c r="AD79" s="41">
        <f t="shared" si="91"/>
        <v>87.102295472235028</v>
      </c>
      <c r="AE79" s="91">
        <v>19.373768183367236</v>
      </c>
      <c r="AF79" s="41">
        <f t="shared" si="92"/>
        <v>34.828902743777618</v>
      </c>
      <c r="AG79" s="25">
        <v>0.31437198633628044</v>
      </c>
      <c r="AH79" s="41">
        <f t="shared" si="92"/>
        <v>50.039350458250645</v>
      </c>
      <c r="AI79" s="25">
        <v>0.51049672543908009</v>
      </c>
      <c r="AJ79" s="41">
        <f t="shared" si="92"/>
        <v>81.166382533517805</v>
      </c>
      <c r="AK79" s="25">
        <v>0.71735464951171157</v>
      </c>
      <c r="AL79" s="41">
        <f t="shared" si="92"/>
        <v>87.384119494448399</v>
      </c>
      <c r="AM79" s="25">
        <v>0.48950327456091991</v>
      </c>
      <c r="AN79" s="41">
        <f t="shared" si="92"/>
        <v>61.241048951064442</v>
      </c>
      <c r="AO79" s="25">
        <v>0.28264535048828843</v>
      </c>
      <c r="AP79" s="41">
        <f t="shared" si="92"/>
        <v>37.173774307016181</v>
      </c>
      <c r="AQ79" s="25">
        <v>0.14715551242279315</v>
      </c>
      <c r="AR79" s="41">
        <f t="shared" si="92"/>
        <v>32.139872676336168</v>
      </c>
      <c r="AS79" s="25">
        <v>1.2718664615730086E-2</v>
      </c>
      <c r="AT79" s="41">
        <f t="shared" si="92"/>
        <v>4.4570947953746334</v>
      </c>
      <c r="AU79" s="25">
        <v>4.093156245397328E-3</v>
      </c>
      <c r="AV79" s="41">
        <f t="shared" si="102"/>
        <v>4.4570947953746334</v>
      </c>
    </row>
    <row r="80" spans="1:48" x14ac:dyDescent="0.25">
      <c r="A80" s="51" t="s">
        <v>131</v>
      </c>
      <c r="B80" s="51" t="s">
        <v>79</v>
      </c>
      <c r="C80" s="69">
        <v>365529.23869060213</v>
      </c>
      <c r="D80" s="41">
        <f t="shared" si="82"/>
        <v>61.32013430433971</v>
      </c>
      <c r="E80" s="84">
        <v>1.6238739163521345</v>
      </c>
      <c r="F80" s="41">
        <f t="shared" si="82"/>
        <v>25.775081227357362</v>
      </c>
      <c r="G80" s="85">
        <v>0.56142689597324014</v>
      </c>
      <c r="H80" s="41">
        <f t="shared" si="82"/>
        <v>69.743703869771068</v>
      </c>
      <c r="I80" s="88">
        <v>0.42023583662705966</v>
      </c>
      <c r="J80" s="41">
        <f t="shared" si="83"/>
        <v>0.67362446027411127</v>
      </c>
      <c r="K80" s="46">
        <v>0.30538417449418009</v>
      </c>
      <c r="L80" s="41">
        <f t="shared" si="84"/>
        <v>41.616113782265799</v>
      </c>
      <c r="M80" s="46">
        <v>0.27263810158858964</v>
      </c>
      <c r="N80" s="41">
        <f t="shared" si="84"/>
        <v>56.674942849708806</v>
      </c>
      <c r="O80" s="70">
        <v>0.49065005470246248</v>
      </c>
      <c r="P80" s="41">
        <f t="shared" si="85"/>
        <v>0.7414229302074562</v>
      </c>
      <c r="Q80" s="45">
        <v>0.22040588067950864</v>
      </c>
      <c r="R80" s="41">
        <f t="shared" si="86"/>
        <v>0.46342249144398207</v>
      </c>
      <c r="S80" s="45">
        <v>5.2846989351916084E-2</v>
      </c>
      <c r="T80" s="41">
        <f t="shared" si="100"/>
        <v>47.736149291474362</v>
      </c>
      <c r="U80" s="70">
        <v>0.2360970752661127</v>
      </c>
      <c r="V80" s="41">
        <f t="shared" ref="V80" si="108">(100*(SMALL(U$2:U$97,1))/U80)</f>
        <v>21.926491244110242</v>
      </c>
      <c r="W80" s="62">
        <v>0.22136869599832654</v>
      </c>
      <c r="X80" s="41">
        <f t="shared" si="88"/>
        <v>45.835238391077866</v>
      </c>
      <c r="Y80" s="91">
        <v>59.653945691190181</v>
      </c>
      <c r="Z80" s="41">
        <f t="shared" si="89"/>
        <v>65.474381368562007</v>
      </c>
      <c r="AA80" s="91">
        <v>27.696676245214213</v>
      </c>
      <c r="AB80" s="41">
        <f t="shared" si="90"/>
        <v>59.727319618039665</v>
      </c>
      <c r="AC80" s="91">
        <v>12.52182775634507</v>
      </c>
      <c r="AD80" s="41">
        <f t="shared" si="91"/>
        <v>73.409788191696364</v>
      </c>
      <c r="AE80" s="91">
        <v>21.975743010801398</v>
      </c>
      <c r="AF80" s="41">
        <f t="shared" si="92"/>
        <v>39.506564174880346</v>
      </c>
      <c r="AG80" s="25">
        <v>0.19719883357360432</v>
      </c>
      <c r="AH80" s="41">
        <f t="shared" si="92"/>
        <v>31.388615945545645</v>
      </c>
      <c r="AI80" s="25">
        <v>0.40918685653823655</v>
      </c>
      <c r="AJ80" s="41">
        <f t="shared" si="92"/>
        <v>65.058628724609804</v>
      </c>
      <c r="AK80" s="25">
        <v>0.59908366901023713</v>
      </c>
      <c r="AL80" s="41">
        <f t="shared" si="92"/>
        <v>72.977012075682467</v>
      </c>
      <c r="AM80" s="25">
        <v>0.5908131434617635</v>
      </c>
      <c r="AN80" s="41">
        <f t="shared" si="92"/>
        <v>73.915780588248495</v>
      </c>
      <c r="AO80" s="25">
        <v>0.40091633098976293</v>
      </c>
      <c r="AP80" s="41">
        <f t="shared" si="92"/>
        <v>52.728881541704276</v>
      </c>
      <c r="AQ80" s="25">
        <v>0.16832911374123624</v>
      </c>
      <c r="AR80" s="41">
        <f t="shared" si="92"/>
        <v>36.764346739659523</v>
      </c>
      <c r="AS80" s="25">
        <v>4.9176213366879808E-2</v>
      </c>
      <c r="AT80" s="41">
        <f t="shared" si="92"/>
        <v>17.233180626736004</v>
      </c>
      <c r="AU80" s="25">
        <v>9.4346956058031402E-3</v>
      </c>
      <c r="AV80" s="41">
        <f t="shared" si="102"/>
        <v>17.233180626736004</v>
      </c>
    </row>
    <row r="81" spans="1:48" x14ac:dyDescent="0.25">
      <c r="A81" s="51" t="s">
        <v>131</v>
      </c>
      <c r="B81" s="51" t="s">
        <v>80</v>
      </c>
      <c r="C81" s="69">
        <v>360705.65162740863</v>
      </c>
      <c r="D81" s="41">
        <f t="shared" si="82"/>
        <v>60.510943204871843</v>
      </c>
      <c r="E81" s="84">
        <v>0.18351677469554364</v>
      </c>
      <c r="F81" s="41">
        <f t="shared" si="82"/>
        <v>2.912886109400719</v>
      </c>
      <c r="G81" s="85">
        <v>0.79482457027018527</v>
      </c>
      <c r="H81" s="41">
        <f t="shared" si="82"/>
        <v>98.737716085451055</v>
      </c>
      <c r="I81" s="88">
        <v>0.58442777122530154</v>
      </c>
      <c r="J81" s="41">
        <f t="shared" si="83"/>
        <v>0.93681882326048049</v>
      </c>
      <c r="K81" s="46">
        <v>0.12977164440402997</v>
      </c>
      <c r="L81" s="41">
        <f t="shared" si="84"/>
        <v>97.932815842922651</v>
      </c>
      <c r="M81" s="46">
        <v>0.28316182247410482</v>
      </c>
      <c r="N81" s="41">
        <f t="shared" si="84"/>
        <v>54.568616246279056</v>
      </c>
      <c r="O81" s="70">
        <v>0.53274458148922943</v>
      </c>
      <c r="P81" s="41">
        <f t="shared" si="85"/>
        <v>0.8050321096966282</v>
      </c>
      <c r="Q81" s="45">
        <v>9.3777514208319049E-2</v>
      </c>
      <c r="R81" s="41">
        <f t="shared" si="86"/>
        <v>0.19717536184542933</v>
      </c>
      <c r="S81" s="45">
        <v>1.2826156267465187E-2</v>
      </c>
      <c r="T81" s="41">
        <f t="shared" si="100"/>
        <v>11.5857368211137</v>
      </c>
      <c r="U81" s="70">
        <v>0.36065174803498634</v>
      </c>
      <c r="V81" s="41">
        <f t="shared" ref="V81" si="109">(100*(SMALL(U$2:U$97,1))/U81)</f>
        <v>14.35395913589268</v>
      </c>
      <c r="W81" s="62">
        <v>0.24996745990606775</v>
      </c>
      <c r="X81" s="41">
        <f t="shared" si="88"/>
        <v>51.756722255315758</v>
      </c>
      <c r="Y81" s="91">
        <v>62.202492977083793</v>
      </c>
      <c r="Z81" s="41">
        <f t="shared" si="89"/>
        <v>68.271590421525858</v>
      </c>
      <c r="AA81" s="91">
        <v>42.838029005163648</v>
      </c>
      <c r="AB81" s="41">
        <f t="shared" si="90"/>
        <v>92.379339222711636</v>
      </c>
      <c r="AC81" s="91">
        <v>10.672738763745198</v>
      </c>
      <c r="AD81" s="41">
        <f t="shared" si="91"/>
        <v>62.569419362507595</v>
      </c>
      <c r="AE81" s="91">
        <v>12.356195698263438</v>
      </c>
      <c r="AF81" s="41">
        <f t="shared" si="92"/>
        <v>22.213166493205339</v>
      </c>
      <c r="AG81" s="25">
        <v>0.13848569272579042</v>
      </c>
      <c r="AH81" s="41">
        <f t="shared" si="92"/>
        <v>22.04310311653143</v>
      </c>
      <c r="AI81" s="25">
        <v>0.30247949359816162</v>
      </c>
      <c r="AJ81" s="41">
        <f t="shared" si="92"/>
        <v>48.092700819611693</v>
      </c>
      <c r="AK81" s="25">
        <v>0.4240262590102622</v>
      </c>
      <c r="AL81" s="41">
        <f t="shared" si="92"/>
        <v>51.65250035161548</v>
      </c>
      <c r="AM81" s="25">
        <v>0.69752050640183838</v>
      </c>
      <c r="AN81" s="41">
        <f t="shared" si="92"/>
        <v>87.265784922977105</v>
      </c>
      <c r="AO81" s="25">
        <v>0.57597374098973786</v>
      </c>
      <c r="AP81" s="41">
        <f t="shared" si="92"/>
        <v>75.752591780941017</v>
      </c>
      <c r="AQ81" s="25">
        <v>0.40771716413798859</v>
      </c>
      <c r="AR81" s="41">
        <f t="shared" si="92"/>
        <v>89.048500648094716</v>
      </c>
      <c r="AS81" s="25">
        <v>0.16189599938808194</v>
      </c>
      <c r="AT81" s="41">
        <f t="shared" si="92"/>
        <v>56.734400824765657</v>
      </c>
      <c r="AU81" s="25">
        <v>2.6715221346642039E-2</v>
      </c>
      <c r="AV81" s="41">
        <f t="shared" si="102"/>
        <v>56.73440082476565</v>
      </c>
    </row>
    <row r="82" spans="1:48" x14ac:dyDescent="0.25">
      <c r="A82" s="51" t="s">
        <v>131</v>
      </c>
      <c r="B82" s="51" t="s">
        <v>81</v>
      </c>
      <c r="C82" s="69">
        <v>121604.26035275409</v>
      </c>
      <c r="D82" s="41">
        <f t="shared" si="82"/>
        <v>20.399981143840819</v>
      </c>
      <c r="E82" s="84">
        <v>1.0552147512545622</v>
      </c>
      <c r="F82" s="41">
        <f t="shared" si="82"/>
        <v>16.748988731212638</v>
      </c>
      <c r="G82" s="85">
        <v>0.49385451056204493</v>
      </c>
      <c r="H82" s="41">
        <f t="shared" si="82"/>
        <v>61.349470405549816</v>
      </c>
      <c r="I82" s="88">
        <v>0.39241733424508046</v>
      </c>
      <c r="J82" s="41">
        <f t="shared" si="83"/>
        <v>0.62903230030245938</v>
      </c>
      <c r="K82" s="46">
        <v>0.35444818261026095</v>
      </c>
      <c r="L82" s="41">
        <f t="shared" si="84"/>
        <v>35.855459772599211</v>
      </c>
      <c r="M82" s="46">
        <v>0.25313448314465853</v>
      </c>
      <c r="N82" s="41">
        <f t="shared" si="84"/>
        <v>61.04165909848097</v>
      </c>
      <c r="O82" s="70">
        <v>0.44963142836745795</v>
      </c>
      <c r="P82" s="41">
        <f t="shared" si="85"/>
        <v>0.67943954747080049</v>
      </c>
      <c r="Q82" s="45">
        <v>0.2358438856183582</v>
      </c>
      <c r="R82" s="41">
        <f t="shared" si="86"/>
        <v>0.49588223657251257</v>
      </c>
      <c r="S82" s="45">
        <v>2.1809137456569459E-2</v>
      </c>
      <c r="T82" s="41">
        <f t="shared" si="100"/>
        <v>19.699972587129761</v>
      </c>
      <c r="U82" s="70">
        <v>0.29271554855761456</v>
      </c>
      <c r="V82" s="41">
        <f t="shared" ref="V82" si="110">(100*(SMALL(U$2:U$97,1))/U82)</f>
        <v>17.685362048895474</v>
      </c>
      <c r="W82" s="62">
        <v>0.12924682102907931</v>
      </c>
      <c r="X82" s="41">
        <f t="shared" si="88"/>
        <v>26.761050501926476</v>
      </c>
      <c r="Y82" s="91">
        <v>58.708657680153387</v>
      </c>
      <c r="Z82" s="41">
        <f t="shared" si="89"/>
        <v>64.436861603178016</v>
      </c>
      <c r="AA82" s="91">
        <v>23.893634788086789</v>
      </c>
      <c r="AB82" s="41">
        <f t="shared" si="90"/>
        <v>51.526137980955902</v>
      </c>
      <c r="AC82" s="91">
        <v>17.057436160483917</v>
      </c>
      <c r="AD82" s="41">
        <f t="shared" si="91"/>
        <v>100</v>
      </c>
      <c r="AE82" s="91">
        <v>16.498521248074592</v>
      </c>
      <c r="AF82" s="41">
        <f t="shared" si="92"/>
        <v>29.659970457304524</v>
      </c>
      <c r="AG82" s="25">
        <v>0.3076318911324748</v>
      </c>
      <c r="AH82" s="41">
        <f t="shared" si="92"/>
        <v>48.966513180490061</v>
      </c>
      <c r="AI82" s="25">
        <v>0.31606240259597779</v>
      </c>
      <c r="AJ82" s="41">
        <f t="shared" si="92"/>
        <v>50.252314256282553</v>
      </c>
      <c r="AK82" s="25">
        <v>0.60351073279707279</v>
      </c>
      <c r="AL82" s="41">
        <f t="shared" si="92"/>
        <v>73.516292153147248</v>
      </c>
      <c r="AM82" s="25">
        <v>0.68393759740402227</v>
      </c>
      <c r="AN82" s="41">
        <f t="shared" si="92"/>
        <v>85.566446761083796</v>
      </c>
      <c r="AO82" s="25">
        <v>0.39648926720292721</v>
      </c>
      <c r="AP82" s="41">
        <f t="shared" si="92"/>
        <v>52.146630074378557</v>
      </c>
      <c r="AQ82" s="25">
        <v>0.17136358091589984</v>
      </c>
      <c r="AR82" s="41">
        <f t="shared" si="92"/>
        <v>37.427097234211182</v>
      </c>
      <c r="AS82" s="25">
        <v>2.2386852069444234E-2</v>
      </c>
      <c r="AT82" s="41">
        <f t="shared" si="92"/>
        <v>7.8451885365493661</v>
      </c>
      <c r="AU82" s="25">
        <v>0</v>
      </c>
      <c r="AV82" s="41">
        <f t="shared" si="102"/>
        <v>7.8451885365493661</v>
      </c>
    </row>
    <row r="83" spans="1:48" x14ac:dyDescent="0.25">
      <c r="A83" s="51" t="s">
        <v>131</v>
      </c>
      <c r="B83" s="51" t="s">
        <v>82</v>
      </c>
      <c r="C83" s="69">
        <v>397253.28029359173</v>
      </c>
      <c r="D83" s="41">
        <f t="shared" si="82"/>
        <v>66.642068327293146</v>
      </c>
      <c r="E83" s="84">
        <v>0.8772876120839006</v>
      </c>
      <c r="F83" s="41">
        <f t="shared" si="82"/>
        <v>13.924824602154334</v>
      </c>
      <c r="G83" s="85">
        <v>0.59842847202641525</v>
      </c>
      <c r="H83" s="41">
        <f t="shared" si="82"/>
        <v>74.340254162385577</v>
      </c>
      <c r="I83" s="88">
        <v>0.48452525188417245</v>
      </c>
      <c r="J83" s="41">
        <f t="shared" si="83"/>
        <v>0.77667831451344826</v>
      </c>
      <c r="K83" s="46">
        <v>0.29886710305112102</v>
      </c>
      <c r="L83" s="41">
        <f t="shared" si="84"/>
        <v>42.523591333099183</v>
      </c>
      <c r="M83" s="46">
        <v>0.21500807247213222</v>
      </c>
      <c r="N83" s="41">
        <f t="shared" si="84"/>
        <v>71.865900886996542</v>
      </c>
      <c r="O83" s="70">
        <v>0.47916293601373827</v>
      </c>
      <c r="P83" s="41">
        <f t="shared" si="85"/>
        <v>0.72406470693567959</v>
      </c>
      <c r="Q83" s="45">
        <v>0.29611148005135046</v>
      </c>
      <c r="R83" s="41">
        <f t="shared" si="86"/>
        <v>0.62260008402452638</v>
      </c>
      <c r="S83" s="45">
        <v>6.2221183899709306E-2</v>
      </c>
      <c r="T83" s="41">
        <f t="shared" si="100"/>
        <v>56.203764115109678</v>
      </c>
      <c r="U83" s="70">
        <v>0.16250440003520186</v>
      </c>
      <c r="V83" s="41">
        <f t="shared" ref="V83" si="111">(100*(SMALL(U$2:U$97,1))/U83)</f>
        <v>31.856247907509321</v>
      </c>
      <c r="W83" s="62">
        <v>0.17552440606059896</v>
      </c>
      <c r="X83" s="41">
        <f t="shared" si="88"/>
        <v>36.343002152846061</v>
      </c>
      <c r="Y83" s="91">
        <v>65.626220250369073</v>
      </c>
      <c r="Z83" s="41">
        <f t="shared" si="89"/>
        <v>72.029370776130847</v>
      </c>
      <c r="AA83" s="91">
        <v>28.301372178115059</v>
      </c>
      <c r="AB83" s="41">
        <f t="shared" si="90"/>
        <v>61.031334111920984</v>
      </c>
      <c r="AC83" s="91">
        <v>12.418616457009319</v>
      </c>
      <c r="AD83" s="41">
        <f t="shared" si="91"/>
        <v>72.804707226628153</v>
      </c>
      <c r="AE83" s="91">
        <v>6.0181784938744949</v>
      </c>
      <c r="AF83" s="41">
        <f t="shared" si="92"/>
        <v>10.819090611283368</v>
      </c>
      <c r="AG83" s="25">
        <v>0.14283142181925423</v>
      </c>
      <c r="AH83" s="41">
        <f t="shared" si="92"/>
        <v>22.734823341474883</v>
      </c>
      <c r="AI83" s="25">
        <v>0.28617661608324468</v>
      </c>
      <c r="AJ83" s="41">
        <f t="shared" si="92"/>
        <v>45.500626224745872</v>
      </c>
      <c r="AK83" s="25">
        <v>0.44893087124916031</v>
      </c>
      <c r="AL83" s="41">
        <f t="shared" si="92"/>
        <v>54.686240515324066</v>
      </c>
      <c r="AM83" s="25">
        <v>0.71382338391675537</v>
      </c>
      <c r="AN83" s="41">
        <f t="shared" si="92"/>
        <v>89.305414424597487</v>
      </c>
      <c r="AO83" s="25">
        <v>0.55106912875083969</v>
      </c>
      <c r="AP83" s="41">
        <f t="shared" si="92"/>
        <v>72.477114462905618</v>
      </c>
      <c r="AQ83" s="25">
        <v>0.33065199049233779</v>
      </c>
      <c r="AR83" s="41">
        <f t="shared" si="92"/>
        <v>72.216886065865125</v>
      </c>
      <c r="AS83" s="25">
        <v>6.3345508985117524E-2</v>
      </c>
      <c r="AT83" s="41">
        <f t="shared" si="92"/>
        <v>22.198630669035648</v>
      </c>
      <c r="AU83" s="25">
        <v>9.531040622026447E-3</v>
      </c>
      <c r="AV83" s="41">
        <f t="shared" si="102"/>
        <v>22.198630669035648</v>
      </c>
    </row>
    <row r="84" spans="1:48" x14ac:dyDescent="0.25">
      <c r="A84" s="51" t="s">
        <v>131</v>
      </c>
      <c r="B84" s="51" t="s">
        <v>83</v>
      </c>
      <c r="C84" s="69">
        <v>364014.28724900034</v>
      </c>
      <c r="D84" s="41">
        <f t="shared" si="82"/>
        <v>61.065990405492251</v>
      </c>
      <c r="E84" s="84">
        <v>4.156256390775253</v>
      </c>
      <c r="F84" s="41">
        <f t="shared" si="82"/>
        <v>65.970544261593261</v>
      </c>
      <c r="G84" s="85">
        <v>0.54124902977324263</v>
      </c>
      <c r="H84" s="41">
        <f t="shared" si="82"/>
        <v>67.237092349963206</v>
      </c>
      <c r="I84" s="88">
        <v>0.31600313278239739</v>
      </c>
      <c r="J84" s="41">
        <f t="shared" si="83"/>
        <v>0.50654280575880783</v>
      </c>
      <c r="K84" s="46">
        <v>0.24516242470709468</v>
      </c>
      <c r="L84" s="41">
        <f t="shared" si="84"/>
        <v>51.838704761698061</v>
      </c>
      <c r="M84" s="46">
        <v>0.43757162162593782</v>
      </c>
      <c r="N84" s="41">
        <f t="shared" si="84"/>
        <v>35.312502142553235</v>
      </c>
      <c r="O84" s="70">
        <v>0.38486970690897115</v>
      </c>
      <c r="P84" s="41">
        <f t="shared" si="85"/>
        <v>0.58157789469232912</v>
      </c>
      <c r="Q84" s="45">
        <v>0.40673134422314183</v>
      </c>
      <c r="R84" s="41">
        <f t="shared" si="86"/>
        <v>0.85518794828495803</v>
      </c>
      <c r="S84" s="45">
        <v>3.8316616824930767E-2</v>
      </c>
      <c r="T84" s="41">
        <f t="shared" si="100"/>
        <v>34.611011214261275</v>
      </c>
      <c r="U84" s="70">
        <v>0.17008233204295622</v>
      </c>
      <c r="V84" s="41">
        <f t="shared" ref="V84" si="112">(100*(SMALL(U$2:U$97,1))/U84)</f>
        <v>30.436908945221905</v>
      </c>
      <c r="W84" s="62">
        <v>0.38692638891213432</v>
      </c>
      <c r="X84" s="41">
        <f t="shared" si="88"/>
        <v>80.114594322408863</v>
      </c>
      <c r="Y84" s="91">
        <v>57.159199443264178</v>
      </c>
      <c r="Z84" s="41">
        <f t="shared" si="89"/>
        <v>62.736222721017263</v>
      </c>
      <c r="AA84" s="91">
        <v>20.888273591210144</v>
      </c>
      <c r="AB84" s="41">
        <f t="shared" si="90"/>
        <v>45.045137618880972</v>
      </c>
      <c r="AC84" s="91">
        <v>12.245695634253062</v>
      </c>
      <c r="AD84" s="41">
        <f t="shared" si="91"/>
        <v>71.790950990759285</v>
      </c>
      <c r="AE84" s="91">
        <v>31.011372891364214</v>
      </c>
      <c r="AF84" s="41">
        <f t="shared" si="92"/>
        <v>55.750233003800801</v>
      </c>
      <c r="AG84" s="25">
        <v>0.45700459612581779</v>
      </c>
      <c r="AH84" s="41">
        <f t="shared" si="92"/>
        <v>72.742528407442776</v>
      </c>
      <c r="AI84" s="25">
        <v>0.55923563513956243</v>
      </c>
      <c r="AJ84" s="41">
        <f t="shared" si="92"/>
        <v>88.915621249228252</v>
      </c>
      <c r="AK84" s="25">
        <v>0.76894262767887633</v>
      </c>
      <c r="AL84" s="41">
        <f t="shared" si="92"/>
        <v>93.668277618613359</v>
      </c>
      <c r="AM84" s="25">
        <v>0.44076436486043763</v>
      </c>
      <c r="AN84" s="41">
        <f t="shared" si="92"/>
        <v>55.143394226556005</v>
      </c>
      <c r="AO84" s="25">
        <v>0.23105737232112364</v>
      </c>
      <c r="AP84" s="41">
        <f t="shared" si="92"/>
        <v>30.388876363255655</v>
      </c>
      <c r="AQ84" s="25">
        <v>0.12912935498247777</v>
      </c>
      <c r="AR84" s="41">
        <f t="shared" si="92"/>
        <v>28.202824070839355</v>
      </c>
      <c r="AS84" s="25">
        <v>3.0582951577002856E-2</v>
      </c>
      <c r="AT84" s="41">
        <f t="shared" si="92"/>
        <v>10.717407716881542</v>
      </c>
      <c r="AU84" s="25">
        <v>1.0638426729446085E-2</v>
      </c>
      <c r="AV84" s="41">
        <f t="shared" si="102"/>
        <v>10.717407716881542</v>
      </c>
    </row>
    <row r="85" spans="1:48" x14ac:dyDescent="0.25">
      <c r="A85" s="51" t="s">
        <v>131</v>
      </c>
      <c r="B85" s="51" t="s">
        <v>84</v>
      </c>
      <c r="C85" s="69">
        <v>222183.01645810311</v>
      </c>
      <c r="D85" s="41">
        <f t="shared" si="82"/>
        <v>37.272784136664711</v>
      </c>
      <c r="E85" s="84">
        <v>2.2701682755620869</v>
      </c>
      <c r="F85" s="41">
        <f t="shared" si="82"/>
        <v>36.033445154305909</v>
      </c>
      <c r="G85" s="85">
        <v>0.46339714603155474</v>
      </c>
      <c r="H85" s="41">
        <f t="shared" si="82"/>
        <v>57.565880008111094</v>
      </c>
      <c r="I85" s="88">
        <v>0.35404249467493409</v>
      </c>
      <c r="J85" s="41">
        <f t="shared" si="83"/>
        <v>0.56751867309487225</v>
      </c>
      <c r="K85" s="46">
        <v>0.3909640089678294</v>
      </c>
      <c r="L85" s="41">
        <f t="shared" si="84"/>
        <v>32.506579279779352</v>
      </c>
      <c r="M85" s="46">
        <v>0.25499349635723645</v>
      </c>
      <c r="N85" s="41">
        <f t="shared" si="84"/>
        <v>60.59663892187703</v>
      </c>
      <c r="O85" s="70">
        <v>0.39658961895469158</v>
      </c>
      <c r="P85" s="41">
        <f t="shared" si="85"/>
        <v>0.59928789278043915</v>
      </c>
      <c r="Q85" s="45">
        <v>0.31858640241964625</v>
      </c>
      <c r="R85" s="41">
        <f t="shared" si="86"/>
        <v>0.66985555872790192</v>
      </c>
      <c r="S85" s="45">
        <v>3.8053917911995548E-2</v>
      </c>
      <c r="T85" s="41">
        <f t="shared" si="100"/>
        <v>34.373717951572715</v>
      </c>
      <c r="U85" s="70">
        <v>0.24677006071366658</v>
      </c>
      <c r="V85" s="41">
        <f t="shared" ref="V85" si="113">(100*(SMALL(U$2:U$97,1))/U85)</f>
        <v>20.978154475510721</v>
      </c>
      <c r="W85" s="62">
        <v>0.22383447882024202</v>
      </c>
      <c r="X85" s="41">
        <f t="shared" si="88"/>
        <v>46.345788191054901</v>
      </c>
      <c r="Y85" s="91">
        <v>48.921970185775699</v>
      </c>
      <c r="Z85" s="41">
        <f t="shared" si="89"/>
        <v>53.695286977772263</v>
      </c>
      <c r="AA85" s="91">
        <v>23.961556461738002</v>
      </c>
      <c r="AB85" s="41">
        <f t="shared" si="90"/>
        <v>51.672609690241202</v>
      </c>
      <c r="AC85" s="91">
        <v>11.060086252486402</v>
      </c>
      <c r="AD85" s="41">
        <f t="shared" si="91"/>
        <v>64.840261739385738</v>
      </c>
      <c r="AE85" s="91">
        <v>7.2574753982447513</v>
      </c>
      <c r="AF85" s="41">
        <f t="shared" si="92"/>
        <v>13.047018133923642</v>
      </c>
      <c r="AG85" s="25">
        <v>0.20985650541023265</v>
      </c>
      <c r="AH85" s="41">
        <f t="shared" si="92"/>
        <v>33.403368228024952</v>
      </c>
      <c r="AI85" s="25">
        <v>0.37077123249294491</v>
      </c>
      <c r="AJ85" s="41">
        <f t="shared" si="92"/>
        <v>58.950739915250459</v>
      </c>
      <c r="AK85" s="25">
        <v>0.69840936168809375</v>
      </c>
      <c r="AL85" s="41">
        <f t="shared" si="92"/>
        <v>85.07631080294189</v>
      </c>
      <c r="AM85" s="25">
        <v>0.62922876750705503</v>
      </c>
      <c r="AN85" s="41">
        <f t="shared" si="92"/>
        <v>78.721903927778072</v>
      </c>
      <c r="AO85" s="25">
        <v>0.30159063831190625</v>
      </c>
      <c r="AP85" s="41">
        <f t="shared" si="92"/>
        <v>39.66547584224385</v>
      </c>
      <c r="AQ85" s="25">
        <v>0.1360761884134753</v>
      </c>
      <c r="AR85" s="41">
        <f t="shared" si="92"/>
        <v>29.720064834029369</v>
      </c>
      <c r="AS85" s="25">
        <v>2.9188345404939368E-2</v>
      </c>
      <c r="AT85" s="41">
        <f t="shared" si="92"/>
        <v>10.228685661626319</v>
      </c>
      <c r="AU85" s="25">
        <v>2.6971884075345908E-3</v>
      </c>
      <c r="AV85" s="41">
        <f t="shared" si="102"/>
        <v>10.228685661626319</v>
      </c>
    </row>
    <row r="86" spans="1:48" x14ac:dyDescent="0.25">
      <c r="A86" s="51" t="s">
        <v>131</v>
      </c>
      <c r="B86" s="51" t="s">
        <v>85</v>
      </c>
      <c r="C86" s="69">
        <v>283746.70775839116</v>
      </c>
      <c r="D86" s="41">
        <f t="shared" si="82"/>
        <v>47.600532013490394</v>
      </c>
      <c r="E86" s="84">
        <v>2.7598812803563404</v>
      </c>
      <c r="F86" s="41">
        <f t="shared" si="82"/>
        <v>43.806457793747789</v>
      </c>
      <c r="G86" s="85">
        <v>0.48194646510763567</v>
      </c>
      <c r="H86" s="41">
        <f t="shared" si="82"/>
        <v>59.870183962743418</v>
      </c>
      <c r="I86" s="88">
        <v>0.32294863740279844</v>
      </c>
      <c r="J86" s="41">
        <f t="shared" si="83"/>
        <v>0.5176762251235183</v>
      </c>
      <c r="K86" s="46">
        <v>0.32503930698667549</v>
      </c>
      <c r="L86" s="41">
        <f t="shared" si="84"/>
        <v>39.099586664987854</v>
      </c>
      <c r="M86" s="46">
        <v>0.3500778873959739</v>
      </c>
      <c r="N86" s="41">
        <f t="shared" si="84"/>
        <v>44.13803151385256</v>
      </c>
      <c r="O86" s="70">
        <v>0.45267626664317417</v>
      </c>
      <c r="P86" s="41">
        <f t="shared" si="85"/>
        <v>0.68404061272036687</v>
      </c>
      <c r="Q86" s="45">
        <v>0.36776851063474347</v>
      </c>
      <c r="R86" s="41">
        <f t="shared" si="86"/>
        <v>0.77326520938350207</v>
      </c>
      <c r="S86" s="45">
        <v>3.2472094880990635E-2</v>
      </c>
      <c r="T86" s="41">
        <f t="shared" si="100"/>
        <v>29.331713841323822</v>
      </c>
      <c r="U86" s="70">
        <v>0.14708312784109157</v>
      </c>
      <c r="V86" s="41">
        <f t="shared" ref="V86" si="114">(100*(SMALL(U$2:U$97,1))/U86)</f>
        <v>35.196290217430267</v>
      </c>
      <c r="W86" s="62">
        <v>0.29255730186765644</v>
      </c>
      <c r="X86" s="41">
        <f t="shared" si="88"/>
        <v>60.575112545524199</v>
      </c>
      <c r="Y86" s="91">
        <v>59.203166788305566</v>
      </c>
      <c r="Z86" s="41">
        <f t="shared" si="89"/>
        <v>64.979619966639717</v>
      </c>
      <c r="AA86" s="91">
        <v>27.845545608290848</v>
      </c>
      <c r="AB86" s="41">
        <f t="shared" si="90"/>
        <v>60.048353374981843</v>
      </c>
      <c r="AC86" s="91">
        <v>16.478127154464911</v>
      </c>
      <c r="AD86" s="41">
        <f t="shared" si="91"/>
        <v>96.603774444361918</v>
      </c>
      <c r="AE86" s="91">
        <v>28.771641592111379</v>
      </c>
      <c r="AF86" s="41">
        <f t="shared" si="92"/>
        <v>51.723789471724139</v>
      </c>
      <c r="AG86" s="25">
        <v>0.29085285713394554</v>
      </c>
      <c r="AH86" s="41">
        <f t="shared" si="92"/>
        <v>46.295753700969563</v>
      </c>
      <c r="AI86" s="25">
        <v>0.46032599231235732</v>
      </c>
      <c r="AJ86" s="41">
        <f t="shared" si="92"/>
        <v>73.189491176480956</v>
      </c>
      <c r="AK86" s="25">
        <v>0.71838208240630075</v>
      </c>
      <c r="AL86" s="41">
        <f t="shared" si="92"/>
        <v>87.509275606413979</v>
      </c>
      <c r="AM86" s="25">
        <v>0.53967400768764273</v>
      </c>
      <c r="AN86" s="41">
        <f t="shared" si="92"/>
        <v>67.517837040133784</v>
      </c>
      <c r="AO86" s="25">
        <v>0.28161791759369925</v>
      </c>
      <c r="AP86" s="41">
        <f t="shared" si="92"/>
        <v>37.038645395562021</v>
      </c>
      <c r="AQ86" s="25">
        <v>0.10266725088266163</v>
      </c>
      <c r="AR86" s="41">
        <f t="shared" si="92"/>
        <v>22.423301153121525</v>
      </c>
      <c r="AS86" s="25">
        <v>1.4318304189790887E-2</v>
      </c>
      <c r="AT86" s="41">
        <f t="shared" si="92"/>
        <v>5.0176682073980796</v>
      </c>
      <c r="AU86" s="25">
        <v>7.3930636374523115E-3</v>
      </c>
      <c r="AV86" s="41">
        <f t="shared" si="102"/>
        <v>5.0176682073980796</v>
      </c>
    </row>
    <row r="87" spans="1:48" x14ac:dyDescent="0.25">
      <c r="A87" s="51" t="s">
        <v>131</v>
      </c>
      <c r="B87" s="51" t="s">
        <v>86</v>
      </c>
      <c r="C87" s="69">
        <v>234945.95225033571</v>
      </c>
      <c r="D87" s="41">
        <f t="shared" si="82"/>
        <v>39.413857555855152</v>
      </c>
      <c r="E87" s="84">
        <v>5.4262256192733807</v>
      </c>
      <c r="F87" s="41">
        <f t="shared" si="82"/>
        <v>86.128242276914662</v>
      </c>
      <c r="G87" s="85">
        <v>0.64088113571827265</v>
      </c>
      <c r="H87" s="41">
        <f t="shared" si="82"/>
        <v>79.613970163959209</v>
      </c>
      <c r="I87" s="88">
        <v>0.38548353247603184</v>
      </c>
      <c r="J87" s="41">
        <f t="shared" si="83"/>
        <v>0.61791764023012452</v>
      </c>
      <c r="K87" s="46">
        <v>0.20037065469598386</v>
      </c>
      <c r="L87" s="41">
        <f t="shared" si="84"/>
        <v>63.426965252651051</v>
      </c>
      <c r="M87" s="46">
        <v>0.41022027842295489</v>
      </c>
      <c r="N87" s="41">
        <f t="shared" si="84"/>
        <v>37.66695514319504</v>
      </c>
      <c r="O87" s="70">
        <v>0.38985043263104535</v>
      </c>
      <c r="P87" s="41">
        <f t="shared" si="85"/>
        <v>0.58910428590339148</v>
      </c>
      <c r="Q87" s="45">
        <v>0.40900795192430484</v>
      </c>
      <c r="R87" s="41">
        <f t="shared" si="86"/>
        <v>0.85997471354576172</v>
      </c>
      <c r="S87" s="45">
        <v>3.0909219640685041E-2</v>
      </c>
      <c r="T87" s="41">
        <f t="shared" si="100"/>
        <v>27.919984493822742</v>
      </c>
      <c r="U87" s="70">
        <v>0.17023239580396482</v>
      </c>
      <c r="V87" s="41">
        <f t="shared" ref="V87" si="115">(100*(SMALL(U$2:U$97,1))/U87)</f>
        <v>30.410078111947048</v>
      </c>
      <c r="W87" s="62">
        <v>0.32534217615641192</v>
      </c>
      <c r="X87" s="41">
        <f t="shared" si="88"/>
        <v>67.363346635578139</v>
      </c>
      <c r="Y87" s="91">
        <v>63.934766192990921</v>
      </c>
      <c r="Z87" s="41">
        <f t="shared" si="89"/>
        <v>70.172881540808831</v>
      </c>
      <c r="AA87" s="91">
        <v>21.967542873023611</v>
      </c>
      <c r="AB87" s="41">
        <f t="shared" si="90"/>
        <v>47.372559897933087</v>
      </c>
      <c r="AC87" s="91">
        <v>12.127984680352386</v>
      </c>
      <c r="AD87" s="41">
        <f t="shared" si="91"/>
        <v>71.100865137333258</v>
      </c>
      <c r="AE87" s="91">
        <v>12.548638314336314</v>
      </c>
      <c r="AF87" s="41">
        <f t="shared" si="92"/>
        <v>22.559127335490761</v>
      </c>
      <c r="AG87" s="25">
        <v>0.42152638920262281</v>
      </c>
      <c r="AH87" s="41">
        <f t="shared" si="92"/>
        <v>67.095376285048957</v>
      </c>
      <c r="AI87" s="25">
        <v>0.56949364436253691</v>
      </c>
      <c r="AJ87" s="41">
        <f t="shared" si="92"/>
        <v>90.546592534907262</v>
      </c>
      <c r="AK87" s="25">
        <v>0.72738025739299605</v>
      </c>
      <c r="AL87" s="41">
        <f t="shared" si="92"/>
        <v>88.605382809182586</v>
      </c>
      <c r="AM87" s="25">
        <v>0.43050635563746303</v>
      </c>
      <c r="AN87" s="41">
        <f t="shared" si="92"/>
        <v>53.860029481901016</v>
      </c>
      <c r="AO87" s="25">
        <v>0.27261974260700395</v>
      </c>
      <c r="AP87" s="41">
        <f t="shared" si="92"/>
        <v>35.855197213758977</v>
      </c>
      <c r="AQ87" s="25">
        <v>0.21755150960997055</v>
      </c>
      <c r="AR87" s="41">
        <f t="shared" si="92"/>
        <v>47.514888870219202</v>
      </c>
      <c r="AS87" s="25">
        <v>0.11688331917712651</v>
      </c>
      <c r="AT87" s="41">
        <f t="shared" si="92"/>
        <v>40.960277616423184</v>
      </c>
      <c r="AU87" s="25">
        <v>2.1867127677616584E-2</v>
      </c>
      <c r="AV87" s="41">
        <f t="shared" si="102"/>
        <v>40.960277616423184</v>
      </c>
    </row>
    <row r="88" spans="1:48" x14ac:dyDescent="0.25">
      <c r="A88" s="51" t="s">
        <v>131</v>
      </c>
      <c r="B88" s="51" t="s">
        <v>87</v>
      </c>
      <c r="C88" s="69">
        <v>202266.820271042</v>
      </c>
      <c r="D88" s="41">
        <f t="shared" si="82"/>
        <v>33.931700316949019</v>
      </c>
      <c r="E88" s="84">
        <v>2.3399493601910462</v>
      </c>
      <c r="F88" s="41">
        <f t="shared" si="82"/>
        <v>37.14105154315962</v>
      </c>
      <c r="G88" s="85">
        <v>0.46973777374909675</v>
      </c>
      <c r="H88" s="41">
        <f t="shared" si="82"/>
        <v>58.35354954274235</v>
      </c>
      <c r="I88" s="88">
        <v>0.3659197026077996</v>
      </c>
      <c r="J88" s="41">
        <f t="shared" si="83"/>
        <v>0.58655745343201959</v>
      </c>
      <c r="K88" s="46">
        <v>0.39167415343330925</v>
      </c>
      <c r="L88" s="41">
        <f t="shared" si="84"/>
        <v>32.447641596082669</v>
      </c>
      <c r="M88" s="46">
        <v>0.24240614395889104</v>
      </c>
      <c r="N88" s="41">
        <f t="shared" si="84"/>
        <v>63.74322273286456</v>
      </c>
      <c r="O88" s="70">
        <v>0.45049526626623743</v>
      </c>
      <c r="P88" s="41">
        <f t="shared" si="85"/>
        <v>0.68074489579390574</v>
      </c>
      <c r="Q88" s="45">
        <v>0.32969000289529971</v>
      </c>
      <c r="R88" s="41">
        <f t="shared" si="86"/>
        <v>0.69320184232324833</v>
      </c>
      <c r="S88" s="45">
        <v>2.9758458046872917E-2</v>
      </c>
      <c r="T88" s="41">
        <f t="shared" si="100"/>
        <v>26.880513221858624</v>
      </c>
      <c r="U88" s="70">
        <v>0.19005627279158993</v>
      </c>
      <c r="V88" s="41">
        <f t="shared" ref="V88" si="116">(100*(SMALL(U$2:U$97,1))/U88)</f>
        <v>27.238145721499865</v>
      </c>
      <c r="W88" s="62">
        <v>0.19358509673608468</v>
      </c>
      <c r="X88" s="41">
        <f t="shared" si="88"/>
        <v>40.082537496292552</v>
      </c>
      <c r="Y88" s="91">
        <v>52.776894050732146</v>
      </c>
      <c r="Z88" s="41">
        <f t="shared" si="89"/>
        <v>57.926335776916559</v>
      </c>
      <c r="AA88" s="91">
        <v>21.363209443200272</v>
      </c>
      <c r="AB88" s="41">
        <f t="shared" si="90"/>
        <v>46.069327134573555</v>
      </c>
      <c r="AC88" s="91">
        <v>12.034760465573628</v>
      </c>
      <c r="AD88" s="41">
        <f t="shared" si="91"/>
        <v>70.554333912466504</v>
      </c>
      <c r="AE88" s="91">
        <v>21.923465041790354</v>
      </c>
      <c r="AF88" s="41">
        <f t="shared" si="92"/>
        <v>39.412582235946495</v>
      </c>
      <c r="AG88" s="25">
        <v>0.23310756482962053</v>
      </c>
      <c r="AH88" s="41">
        <f t="shared" si="92"/>
        <v>37.104295668702861</v>
      </c>
      <c r="AI88" s="25">
        <v>0.26533664459535117</v>
      </c>
      <c r="AJ88" s="41">
        <f t="shared" si="92"/>
        <v>42.187176767613508</v>
      </c>
      <c r="AK88" s="25">
        <v>0.71050663902466571</v>
      </c>
      <c r="AL88" s="41">
        <f t="shared" si="92"/>
        <v>86.549933269954593</v>
      </c>
      <c r="AM88" s="25">
        <v>0.734663355404649</v>
      </c>
      <c r="AN88" s="41">
        <f t="shared" si="92"/>
        <v>91.91267321193385</v>
      </c>
      <c r="AO88" s="25">
        <v>0.28949336097533435</v>
      </c>
      <c r="AP88" s="41">
        <f t="shared" si="92"/>
        <v>38.074430892584445</v>
      </c>
      <c r="AQ88" s="25">
        <v>0.13473651305597611</v>
      </c>
      <c r="AR88" s="41">
        <f t="shared" si="92"/>
        <v>29.427469641985585</v>
      </c>
      <c r="AS88" s="25">
        <v>1.2160743941401996E-2</v>
      </c>
      <c r="AT88" s="41">
        <f t="shared" si="92"/>
        <v>4.2615785671454409</v>
      </c>
      <c r="AU88" s="25">
        <v>5.8533962502672812E-3</v>
      </c>
      <c r="AV88" s="41">
        <f t="shared" si="102"/>
        <v>4.2615785671454409</v>
      </c>
    </row>
    <row r="89" spans="1:48" x14ac:dyDescent="0.25">
      <c r="A89" s="51" t="s">
        <v>131</v>
      </c>
      <c r="B89" s="51" t="s">
        <v>88</v>
      </c>
      <c r="C89" s="69">
        <v>159664.71916064667</v>
      </c>
      <c r="D89" s="41">
        <f t="shared" si="82"/>
        <v>26.784894301937705</v>
      </c>
      <c r="E89" s="84">
        <v>1.3511240227418944</v>
      </c>
      <c r="F89" s="41">
        <f t="shared" si="82"/>
        <v>21.44583460804499</v>
      </c>
      <c r="G89" s="85">
        <v>0.40927394545877738</v>
      </c>
      <c r="H89" s="41">
        <f t="shared" si="82"/>
        <v>50.842382255677222</v>
      </c>
      <c r="I89" s="88">
        <v>0.32034069069040316</v>
      </c>
      <c r="J89" s="41">
        <f t="shared" si="83"/>
        <v>0.51349577085607323</v>
      </c>
      <c r="K89" s="46">
        <v>0.43442631320165365</v>
      </c>
      <c r="L89" s="41">
        <f t="shared" si="84"/>
        <v>29.254449297489593</v>
      </c>
      <c r="M89" s="46">
        <v>0.23397296468954079</v>
      </c>
      <c r="N89" s="41">
        <f t="shared" si="84"/>
        <v>66.04074469325711</v>
      </c>
      <c r="O89" s="70">
        <v>0.4749620609732812</v>
      </c>
      <c r="P89" s="41">
        <f t="shared" si="85"/>
        <v>0.71771675068441654</v>
      </c>
      <c r="Q89" s="45">
        <v>0.2505623410839859</v>
      </c>
      <c r="R89" s="41">
        <f t="shared" si="86"/>
        <v>0.52682906648948136</v>
      </c>
      <c r="S89" s="45">
        <v>4.6044469163605044E-2</v>
      </c>
      <c r="T89" s="41">
        <f t="shared" si="100"/>
        <v>41.591501824329477</v>
      </c>
      <c r="U89" s="70">
        <v>0.22843112877912788</v>
      </c>
      <c r="V89" s="41">
        <f t="shared" ref="V89" si="117">(100*(SMALL(U$2:U$97,1))/U89)</f>
        <v>22.662324882122054</v>
      </c>
      <c r="W89" s="62">
        <v>0.15852548745650052</v>
      </c>
      <c r="X89" s="41">
        <f t="shared" si="88"/>
        <v>32.823310793164062</v>
      </c>
      <c r="Y89" s="91">
        <v>54.674938930595403</v>
      </c>
      <c r="Z89" s="41">
        <f t="shared" si="89"/>
        <v>60.009572901953305</v>
      </c>
      <c r="AA89" s="91">
        <v>24.471508319733701</v>
      </c>
      <c r="AB89" s="41">
        <f t="shared" si="90"/>
        <v>52.772310511475496</v>
      </c>
      <c r="AC89" s="91">
        <v>11.990175715917729</v>
      </c>
      <c r="AD89" s="41">
        <f t="shared" si="91"/>
        <v>70.292953777512892</v>
      </c>
      <c r="AE89" s="91">
        <v>10.45519130456533</v>
      </c>
      <c r="AF89" s="41">
        <f t="shared" si="92"/>
        <v>18.795664202636594</v>
      </c>
      <c r="AG89" s="25">
        <v>0.23635019412287572</v>
      </c>
      <c r="AH89" s="41">
        <f t="shared" si="92"/>
        <v>37.620432826794989</v>
      </c>
      <c r="AI89" s="25">
        <v>0.37556191431418096</v>
      </c>
      <c r="AJ89" s="41">
        <f t="shared" si="92"/>
        <v>59.712433955431358</v>
      </c>
      <c r="AK89" s="25">
        <v>0.62257306230256082</v>
      </c>
      <c r="AL89" s="41">
        <f t="shared" si="92"/>
        <v>75.838358205808859</v>
      </c>
      <c r="AM89" s="25">
        <v>0.62443808568581904</v>
      </c>
      <c r="AN89" s="41">
        <f t="shared" si="92"/>
        <v>78.122548631970389</v>
      </c>
      <c r="AO89" s="25">
        <v>0.37742693769743918</v>
      </c>
      <c r="AP89" s="41">
        <f t="shared" si="92"/>
        <v>49.639535110393467</v>
      </c>
      <c r="AQ89" s="25">
        <v>0.21576844356631328</v>
      </c>
      <c r="AR89" s="41">
        <f t="shared" si="92"/>
        <v>47.125453811531131</v>
      </c>
      <c r="AS89" s="25">
        <v>6.0117402770549541E-2</v>
      </c>
      <c r="AT89" s="41">
        <f t="shared" si="92"/>
        <v>21.067381764958654</v>
      </c>
      <c r="AU89" s="25">
        <v>0</v>
      </c>
      <c r="AV89" s="41">
        <f t="shared" si="102"/>
        <v>21.067381764958654</v>
      </c>
    </row>
    <row r="90" spans="1:48" x14ac:dyDescent="0.25">
      <c r="A90" s="51" t="s">
        <v>131</v>
      </c>
      <c r="B90" s="51" t="s">
        <v>89</v>
      </c>
      <c r="C90" s="69">
        <v>230365.18885983879</v>
      </c>
      <c r="D90" s="41">
        <f t="shared" si="82"/>
        <v>38.645401857679303</v>
      </c>
      <c r="E90" s="84">
        <v>4.6930232899831728</v>
      </c>
      <c r="F90" s="41">
        <f t="shared" si="82"/>
        <v>74.490423968953948</v>
      </c>
      <c r="G90" s="85">
        <v>0.61664462424991928</v>
      </c>
      <c r="H90" s="41">
        <f t="shared" si="82"/>
        <v>76.603170199068103</v>
      </c>
      <c r="I90" s="88">
        <v>0.3762568768913237</v>
      </c>
      <c r="J90" s="41">
        <f t="shared" si="83"/>
        <v>0.60312760961714762</v>
      </c>
      <c r="K90" s="46">
        <v>0.22147036881094037</v>
      </c>
      <c r="L90" s="41">
        <f t="shared" si="84"/>
        <v>57.384211808046196</v>
      </c>
      <c r="M90" s="46">
        <v>0.40078820040488461</v>
      </c>
      <c r="N90" s="41">
        <f t="shared" si="84"/>
        <v>38.55340254672354</v>
      </c>
      <c r="O90" s="70">
        <v>0.34332378434753075</v>
      </c>
      <c r="P90" s="41">
        <f t="shared" si="85"/>
        <v>0.51879771287342624</v>
      </c>
      <c r="Q90" s="45">
        <v>0.47413796353164911</v>
      </c>
      <c r="R90" s="41">
        <f t="shared" si="86"/>
        <v>0.99691621507828898</v>
      </c>
      <c r="S90" s="45">
        <v>2.7451207257178513E-2</v>
      </c>
      <c r="T90" s="41">
        <f t="shared" si="100"/>
        <v>24.796396993093154</v>
      </c>
      <c r="U90" s="70">
        <v>0.15508704486364175</v>
      </c>
      <c r="V90" s="41">
        <f t="shared" ref="V90" si="118">(100*(SMALL(U$2:U$97,1))/U90)</f>
        <v>33.379838129832656</v>
      </c>
      <c r="W90" s="62">
        <v>0.35582567833882794</v>
      </c>
      <c r="X90" s="41">
        <f t="shared" si="88"/>
        <v>73.675072795525082</v>
      </c>
      <c r="Y90" s="91">
        <v>59.024794601100972</v>
      </c>
      <c r="Z90" s="41">
        <f t="shared" si="89"/>
        <v>64.783844004542658</v>
      </c>
      <c r="AA90" s="91">
        <v>26.617226847198289</v>
      </c>
      <c r="AB90" s="41">
        <f t="shared" si="90"/>
        <v>57.39950892205632</v>
      </c>
      <c r="AC90" s="91">
        <v>12.094253906104081</v>
      </c>
      <c r="AD90" s="41">
        <f t="shared" si="91"/>
        <v>70.903116929859692</v>
      </c>
      <c r="AE90" s="91">
        <v>18.759381084595255</v>
      </c>
      <c r="AF90" s="41">
        <f t="shared" si="92"/>
        <v>33.724397502069813</v>
      </c>
      <c r="AG90" s="25">
        <v>0.31360954048871414</v>
      </c>
      <c r="AH90" s="41">
        <f t="shared" si="92"/>
        <v>49.917990106088105</v>
      </c>
      <c r="AI90" s="25">
        <v>0.47425201642895826</v>
      </c>
      <c r="AJ90" s="41">
        <f t="shared" si="92"/>
        <v>75.403658171669477</v>
      </c>
      <c r="AK90" s="25">
        <v>0.68871379737223171</v>
      </c>
      <c r="AL90" s="41">
        <f t="shared" si="92"/>
        <v>83.895251544010335</v>
      </c>
      <c r="AM90" s="25">
        <v>0.5257479835710418</v>
      </c>
      <c r="AN90" s="41">
        <f t="shared" si="92"/>
        <v>65.775572240407058</v>
      </c>
      <c r="AO90" s="25">
        <v>0.31128620262776835</v>
      </c>
      <c r="AP90" s="41">
        <f t="shared" si="92"/>
        <v>40.940645304732328</v>
      </c>
      <c r="AQ90" s="25">
        <v>0.18431229132390756</v>
      </c>
      <c r="AR90" s="41">
        <f t="shared" si="92"/>
        <v>40.255193151137604</v>
      </c>
      <c r="AS90" s="25">
        <v>6.0788817969720216E-2</v>
      </c>
      <c r="AT90" s="41">
        <f t="shared" si="92"/>
        <v>21.302670710785399</v>
      </c>
      <c r="AU90" s="25">
        <v>2.4756955847436059E-3</v>
      </c>
      <c r="AV90" s="41">
        <f t="shared" si="102"/>
        <v>21.302670710785399</v>
      </c>
    </row>
    <row r="91" spans="1:48" x14ac:dyDescent="0.25">
      <c r="A91" s="51" t="s">
        <v>131</v>
      </c>
      <c r="B91" s="51" t="s">
        <v>90</v>
      </c>
      <c r="C91" s="69">
        <v>172581.29660759296</v>
      </c>
      <c r="D91" s="41">
        <f t="shared" si="82"/>
        <v>28.951742203452827</v>
      </c>
      <c r="E91" s="84">
        <v>0.64167895392955243</v>
      </c>
      <c r="F91" s="41">
        <f t="shared" si="82"/>
        <v>10.185105501647451</v>
      </c>
      <c r="G91" s="85">
        <v>0.47058880899660344</v>
      </c>
      <c r="H91" s="41">
        <f t="shared" si="82"/>
        <v>58.459270075033473</v>
      </c>
      <c r="I91" s="88">
        <v>0.40715811146344155</v>
      </c>
      <c r="J91" s="41">
        <f t="shared" si="83"/>
        <v>0.65266128962768832</v>
      </c>
      <c r="K91" s="46">
        <v>0.4276644970875137</v>
      </c>
      <c r="L91" s="41">
        <f t="shared" si="84"/>
        <v>29.716992267544871</v>
      </c>
      <c r="M91" s="46">
        <v>0.15633138980295219</v>
      </c>
      <c r="N91" s="41">
        <f t="shared" si="84"/>
        <v>98.839707404012529</v>
      </c>
      <c r="O91" s="70">
        <v>0.57767612887906972</v>
      </c>
      <c r="P91" s="41">
        <f t="shared" si="85"/>
        <v>0.87292832045876145</v>
      </c>
      <c r="Q91" s="45">
        <v>0.26646421095922435</v>
      </c>
      <c r="R91" s="41">
        <f t="shared" si="86"/>
        <v>0.5602641279020063</v>
      </c>
      <c r="S91" s="45">
        <v>2.0992242854398126E-2</v>
      </c>
      <c r="T91" s="41">
        <f t="shared" si="100"/>
        <v>18.962079981271479</v>
      </c>
      <c r="U91" s="70">
        <v>0.13486741730730764</v>
      </c>
      <c r="V91" s="41">
        <f t="shared" ref="V91" si="119">(100*(SMALL(U$2:U$97,1))/U91)</f>
        <v>38.384218790122546</v>
      </c>
      <c r="W91" s="62">
        <v>0.11651597755981433</v>
      </c>
      <c r="X91" s="41">
        <f t="shared" si="88"/>
        <v>24.125080485020074</v>
      </c>
      <c r="Y91" s="91">
        <v>67.329253125369931</v>
      </c>
      <c r="Z91" s="41">
        <f t="shared" si="89"/>
        <v>73.898568574349113</v>
      </c>
      <c r="AA91" s="91">
        <v>31.472783515439094</v>
      </c>
      <c r="AB91" s="41">
        <f t="shared" si="90"/>
        <v>67.870418228281608</v>
      </c>
      <c r="AC91" s="91">
        <v>9.2075948890571837</v>
      </c>
      <c r="AD91" s="41">
        <f t="shared" si="91"/>
        <v>53.97994635552525</v>
      </c>
      <c r="AE91" s="91">
        <v>12.783324051325945</v>
      </c>
      <c r="AF91" s="41">
        <f t="shared" si="92"/>
        <v>22.981030118243218</v>
      </c>
      <c r="AG91" s="25">
        <v>9.7774919919458317E-2</v>
      </c>
      <c r="AH91" s="41">
        <f t="shared" si="92"/>
        <v>15.563070809507851</v>
      </c>
      <c r="AI91" s="25">
        <v>0.26254259067608221</v>
      </c>
      <c r="AJ91" s="41">
        <f t="shared" si="92"/>
        <v>41.742936407333815</v>
      </c>
      <c r="AK91" s="25">
        <v>0.43540822288274544</v>
      </c>
      <c r="AL91" s="41">
        <f t="shared" si="92"/>
        <v>53.038987344892206</v>
      </c>
      <c r="AM91" s="25">
        <v>0.73745740932391779</v>
      </c>
      <c r="AN91" s="41">
        <f t="shared" si="92"/>
        <v>92.262233269515363</v>
      </c>
      <c r="AO91" s="25">
        <v>0.56459177711725461</v>
      </c>
      <c r="AP91" s="41">
        <f t="shared" si="92"/>
        <v>74.255625510541194</v>
      </c>
      <c r="AQ91" s="25">
        <v>0.32277628166321398</v>
      </c>
      <c r="AR91" s="41">
        <f t="shared" si="92"/>
        <v>70.496771916986475</v>
      </c>
      <c r="AS91" s="25">
        <v>0.11442857562060753</v>
      </c>
      <c r="AT91" s="41">
        <f t="shared" si="92"/>
        <v>40.100043852871579</v>
      </c>
      <c r="AU91" s="25">
        <v>4.9301595773329598E-2</v>
      </c>
      <c r="AV91" s="41">
        <f t="shared" si="102"/>
        <v>40.100043852871579</v>
      </c>
    </row>
    <row r="92" spans="1:48" x14ac:dyDescent="0.25">
      <c r="A92" s="51" t="s">
        <v>131</v>
      </c>
      <c r="B92" s="51" t="s">
        <v>91</v>
      </c>
      <c r="C92" s="69">
        <v>246308.86070168609</v>
      </c>
      <c r="D92" s="41">
        <f t="shared" si="82"/>
        <v>41.320066412965211</v>
      </c>
      <c r="E92" s="84">
        <v>1.7708782609921305</v>
      </c>
      <c r="F92" s="41">
        <f t="shared" si="82"/>
        <v>28.108420586845348</v>
      </c>
      <c r="G92" s="85">
        <v>0.48641970032972465</v>
      </c>
      <c r="H92" s="41">
        <f t="shared" si="82"/>
        <v>60.425875175449534</v>
      </c>
      <c r="I92" s="88">
        <v>0.3159702965320762</v>
      </c>
      <c r="J92" s="41">
        <f t="shared" si="83"/>
        <v>0.50649017031110877</v>
      </c>
      <c r="K92" s="46">
        <v>0.31375978026426632</v>
      </c>
      <c r="L92" s="41">
        <f t="shared" si="84"/>
        <v>40.505199686043099</v>
      </c>
      <c r="M92" s="46">
        <v>0.36633898793516179</v>
      </c>
      <c r="N92" s="41">
        <f t="shared" si="84"/>
        <v>42.17882708384078</v>
      </c>
      <c r="O92" s="70">
        <v>0.46695942835116866</v>
      </c>
      <c r="P92" s="41">
        <f t="shared" si="85"/>
        <v>0.70562394590187449</v>
      </c>
      <c r="Q92" s="45">
        <v>0.31722936667204948</v>
      </c>
      <c r="R92" s="41">
        <f t="shared" si="86"/>
        <v>0.66700227330198214</v>
      </c>
      <c r="S92" s="45">
        <v>8.4288873183993807E-2</v>
      </c>
      <c r="T92" s="41">
        <f t="shared" si="100"/>
        <v>76.137283944925301</v>
      </c>
      <c r="U92" s="70">
        <v>0.13152233179278805</v>
      </c>
      <c r="V92" s="41">
        <f t="shared" ref="V92" si="120">(100*(SMALL(U$2:U$97,1))/U92)</f>
        <v>39.360467405173566</v>
      </c>
      <c r="W92" s="62">
        <v>0.30962985560333695</v>
      </c>
      <c r="X92" s="41">
        <f t="shared" si="88"/>
        <v>64.110050341902237</v>
      </c>
      <c r="Y92" s="91">
        <v>58.027999076421999</v>
      </c>
      <c r="Z92" s="41">
        <f t="shared" si="89"/>
        <v>63.689791137240952</v>
      </c>
      <c r="AA92" s="91">
        <v>26.641079892411284</v>
      </c>
      <c r="AB92" s="41">
        <f t="shared" si="90"/>
        <v>57.450947529443241</v>
      </c>
      <c r="AC92" s="91">
        <v>13.148281376922366</v>
      </c>
      <c r="AD92" s="41">
        <f t="shared" si="91"/>
        <v>77.082401207411891</v>
      </c>
      <c r="AE92" s="91">
        <v>6.5984888986809009</v>
      </c>
      <c r="AF92" s="41">
        <f t="shared" si="92"/>
        <v>11.862334984753085</v>
      </c>
      <c r="AG92" s="25">
        <v>0.33705687665368717</v>
      </c>
      <c r="AH92" s="41">
        <f t="shared" si="92"/>
        <v>53.650159391733183</v>
      </c>
      <c r="AI92" s="25">
        <v>0.49311137062421573</v>
      </c>
      <c r="AJ92" s="41">
        <f t="shared" si="92"/>
        <v>78.402199554340967</v>
      </c>
      <c r="AK92" s="25">
        <v>0.68950212810500711</v>
      </c>
      <c r="AL92" s="41">
        <f t="shared" si="92"/>
        <v>83.991281571836737</v>
      </c>
      <c r="AM92" s="25">
        <v>0.50688862937578427</v>
      </c>
      <c r="AN92" s="41">
        <f t="shared" si="92"/>
        <v>63.416105627046349</v>
      </c>
      <c r="AO92" s="25">
        <v>0.31049787189499295</v>
      </c>
      <c r="AP92" s="41">
        <f t="shared" si="92"/>
        <v>40.836963327693432</v>
      </c>
      <c r="AQ92" s="25">
        <v>0.16981382876464182</v>
      </c>
      <c r="AR92" s="41">
        <f t="shared" si="92"/>
        <v>37.088619687558328</v>
      </c>
      <c r="AS92" s="25">
        <v>4.4979361003516176E-2</v>
      </c>
      <c r="AT92" s="41">
        <f t="shared" si="92"/>
        <v>15.762446914442892</v>
      </c>
      <c r="AU92" s="25">
        <v>1.5370685892669766E-2</v>
      </c>
      <c r="AV92" s="41">
        <f t="shared" si="102"/>
        <v>15.762446914442892</v>
      </c>
    </row>
    <row r="93" spans="1:48" x14ac:dyDescent="0.25">
      <c r="A93" s="51" t="s">
        <v>131</v>
      </c>
      <c r="B93" s="51" t="s">
        <v>92</v>
      </c>
      <c r="C93" s="69">
        <v>542546.46650511236</v>
      </c>
      <c r="D93" s="41">
        <f t="shared" si="82"/>
        <v>91.016035575196781</v>
      </c>
      <c r="E93" s="84">
        <v>0.7412872860389238</v>
      </c>
      <c r="F93" s="41">
        <f t="shared" si="82"/>
        <v>11.766147493385372</v>
      </c>
      <c r="G93" s="85">
        <v>0.58184983824664815</v>
      </c>
      <c r="H93" s="41">
        <f t="shared" si="82"/>
        <v>72.280760160237577</v>
      </c>
      <c r="I93" s="88">
        <v>0.45519173802373208</v>
      </c>
      <c r="J93" s="41">
        <f t="shared" si="83"/>
        <v>0.72965764012075429</v>
      </c>
      <c r="K93" s="46">
        <v>0.29794714095186603</v>
      </c>
      <c r="L93" s="41">
        <f t="shared" si="84"/>
        <v>42.654890100476784</v>
      </c>
      <c r="M93" s="46">
        <v>0.24548844453405119</v>
      </c>
      <c r="N93" s="41">
        <f t="shared" si="84"/>
        <v>62.942876417318054</v>
      </c>
      <c r="O93" s="70">
        <v>0.50994949107812115</v>
      </c>
      <c r="P93" s="41">
        <f t="shared" si="85"/>
        <v>0.77058637272998975</v>
      </c>
      <c r="Q93" s="45">
        <v>0.2144443009923063</v>
      </c>
      <c r="R93" s="41">
        <f t="shared" si="86"/>
        <v>0.45088775279241938</v>
      </c>
      <c r="S93" s="45">
        <v>9.9001745288217785E-2</v>
      </c>
      <c r="T93" s="41">
        <f t="shared" si="100"/>
        <v>89.427272038601629</v>
      </c>
      <c r="U93" s="70">
        <v>0.1766044626413549</v>
      </c>
      <c r="V93" s="41">
        <f t="shared" ref="V93" si="121">(100*(SMALL(U$2:U$97,1))/U93)</f>
        <v>29.31285187337178</v>
      </c>
      <c r="W93" s="62">
        <v>0.19546064872368468</v>
      </c>
      <c r="X93" s="41">
        <f t="shared" si="88"/>
        <v>40.470877735994542</v>
      </c>
      <c r="Y93" s="91">
        <v>66.991628789403109</v>
      </c>
      <c r="Z93" s="41">
        <f t="shared" si="89"/>
        <v>73.528002230811111</v>
      </c>
      <c r="AA93" s="91">
        <v>27.888331545067839</v>
      </c>
      <c r="AB93" s="41">
        <f t="shared" si="90"/>
        <v>60.140620378372844</v>
      </c>
      <c r="AC93" s="91">
        <v>12.70345168444068</v>
      </c>
      <c r="AD93" s="41">
        <f t="shared" si="91"/>
        <v>74.474566780851333</v>
      </c>
      <c r="AE93" s="91">
        <v>24.719552494834961</v>
      </c>
      <c r="AF93" s="41">
        <f t="shared" si="92"/>
        <v>44.439206744068464</v>
      </c>
      <c r="AG93" s="25">
        <v>0.12059501871978259</v>
      </c>
      <c r="AH93" s="41">
        <f t="shared" si="92"/>
        <v>19.195401204684504</v>
      </c>
      <c r="AI93" s="25">
        <v>0.33706552452212823</v>
      </c>
      <c r="AJ93" s="41">
        <f t="shared" si="92"/>
        <v>53.591703803178831</v>
      </c>
      <c r="AK93" s="25">
        <v>0.54334624084636174</v>
      </c>
      <c r="AL93" s="41">
        <f t="shared" si="92"/>
        <v>66.187391228726767</v>
      </c>
      <c r="AM93" s="25">
        <v>0.66293447547787177</v>
      </c>
      <c r="AN93" s="41">
        <f t="shared" si="92"/>
        <v>82.938776457635228</v>
      </c>
      <c r="AO93" s="25">
        <v>0.45665375915363826</v>
      </c>
      <c r="AP93" s="41">
        <f t="shared" si="92"/>
        <v>60.059518933891908</v>
      </c>
      <c r="AQ93" s="25">
        <v>0.27970222697114439</v>
      </c>
      <c r="AR93" s="41">
        <f t="shared" si="92"/>
        <v>61.089073824922153</v>
      </c>
      <c r="AS93" s="25">
        <v>8.9617324124372885E-2</v>
      </c>
      <c r="AT93" s="41">
        <f t="shared" si="92"/>
        <v>31.405255268397958</v>
      </c>
      <c r="AU93" s="25">
        <v>1.669064118055507E-2</v>
      </c>
      <c r="AV93" s="41">
        <f t="shared" si="102"/>
        <v>31.405255268397958</v>
      </c>
    </row>
    <row r="94" spans="1:48" x14ac:dyDescent="0.25">
      <c r="A94" s="51" t="s">
        <v>131</v>
      </c>
      <c r="B94" s="51" t="s">
        <v>93</v>
      </c>
      <c r="C94" s="69">
        <v>194131.74362798454</v>
      </c>
      <c r="D94" s="41">
        <f t="shared" si="82"/>
        <v>32.566983245025199</v>
      </c>
      <c r="E94" s="84">
        <v>2.4909858976002663</v>
      </c>
      <c r="F94" s="41">
        <f t="shared" si="82"/>
        <v>39.538392236189921</v>
      </c>
      <c r="G94" s="85">
        <v>0.49945326947194291</v>
      </c>
      <c r="H94" s="41">
        <f t="shared" si="82"/>
        <v>62.044980695938143</v>
      </c>
      <c r="I94" s="88">
        <v>0.34735560151031675</v>
      </c>
      <c r="J94" s="41">
        <f t="shared" si="83"/>
        <v>0.55679979953311198</v>
      </c>
      <c r="K94" s="46">
        <v>0.33049672564146215</v>
      </c>
      <c r="L94" s="41">
        <f t="shared" si="84"/>
        <v>38.453943918465036</v>
      </c>
      <c r="M94" s="46">
        <v>0.32023258313829639</v>
      </c>
      <c r="N94" s="41">
        <f t="shared" si="84"/>
        <v>48.251644710099328</v>
      </c>
      <c r="O94" s="70">
        <v>0.40910064276582903</v>
      </c>
      <c r="P94" s="41">
        <f t="shared" si="85"/>
        <v>0.61819334248954771</v>
      </c>
      <c r="Q94" s="45">
        <v>0.3664976361228775</v>
      </c>
      <c r="R94" s="41">
        <f t="shared" si="86"/>
        <v>0.77059308543297111</v>
      </c>
      <c r="S94" s="45">
        <v>4.1880470244096371E-2</v>
      </c>
      <c r="T94" s="41">
        <f t="shared" si="100"/>
        <v>37.830203848629431</v>
      </c>
      <c r="U94" s="70">
        <v>0.18252125086719692</v>
      </c>
      <c r="V94" s="41">
        <f t="shared" ref="V94" si="122">(100*(SMALL(U$2:U$97,1))/U94)</f>
        <v>28.362617662252926</v>
      </c>
      <c r="W94" s="62">
        <v>0.27680268823076204</v>
      </c>
      <c r="X94" s="41">
        <f t="shared" si="88"/>
        <v>57.313059306470748</v>
      </c>
      <c r="Y94" s="91">
        <v>48.403169105321993</v>
      </c>
      <c r="Z94" s="41">
        <f t="shared" si="89"/>
        <v>53.125866474191653</v>
      </c>
      <c r="AA94" s="91">
        <v>22.153685321106185</v>
      </c>
      <c r="AB94" s="41">
        <f t="shared" si="90"/>
        <v>47.773972305424877</v>
      </c>
      <c r="AC94" s="91">
        <v>12.88467109666753</v>
      </c>
      <c r="AD94" s="41">
        <f t="shared" si="91"/>
        <v>75.536973877215985</v>
      </c>
      <c r="AE94" s="91">
        <v>4.9342746656750922</v>
      </c>
      <c r="AF94" s="41">
        <f t="shared" si="92"/>
        <v>8.8705186732555656</v>
      </c>
      <c r="AG94" s="25">
        <v>0.3204812203032808</v>
      </c>
      <c r="AH94" s="41">
        <f t="shared" si="92"/>
        <v>51.01177202503483</v>
      </c>
      <c r="AI94" s="25">
        <v>0.48249513726571314</v>
      </c>
      <c r="AJ94" s="41">
        <f t="shared" si="92"/>
        <v>76.714272453339134</v>
      </c>
      <c r="AK94" s="25">
        <v>0.70342829948247099</v>
      </c>
      <c r="AL94" s="41">
        <f t="shared" si="92"/>
        <v>85.687689651963908</v>
      </c>
      <c r="AM94" s="25">
        <v>0.51750486273428686</v>
      </c>
      <c r="AN94" s="41">
        <f t="shared" si="92"/>
        <v>64.744287276836445</v>
      </c>
      <c r="AO94" s="25">
        <v>0.29657170051752907</v>
      </c>
      <c r="AP94" s="41">
        <f t="shared" si="92"/>
        <v>39.005380565577127</v>
      </c>
      <c r="AQ94" s="25">
        <v>0.17242349932483444</v>
      </c>
      <c r="AR94" s="41">
        <f t="shared" si="92"/>
        <v>37.658591400821734</v>
      </c>
      <c r="AS94" s="25">
        <v>1.9308007979184586E-2</v>
      </c>
      <c r="AT94" s="41">
        <f t="shared" si="92"/>
        <v>6.7662466519198778</v>
      </c>
      <c r="AU94" s="25">
        <v>5.157210337601064E-3</v>
      </c>
      <c r="AV94" s="41">
        <f t="shared" si="102"/>
        <v>6.7662466519198778</v>
      </c>
    </row>
    <row r="95" spans="1:48" x14ac:dyDescent="0.25">
      <c r="A95" s="51" t="s">
        <v>131</v>
      </c>
      <c r="B95" s="51" t="s">
        <v>94</v>
      </c>
      <c r="C95" s="69">
        <v>176856.79105122958</v>
      </c>
      <c r="D95" s="41">
        <f t="shared" si="82"/>
        <v>29.668986860652929</v>
      </c>
      <c r="E95" s="84">
        <v>3.3452781314948501</v>
      </c>
      <c r="F95" s="41">
        <f t="shared" si="82"/>
        <v>53.098220680258962</v>
      </c>
      <c r="G95" s="85">
        <v>0.51204875415584239</v>
      </c>
      <c r="H95" s="41">
        <f t="shared" si="82"/>
        <v>63.609664825235704</v>
      </c>
      <c r="I95" s="88">
        <v>0.32681697355655465</v>
      </c>
      <c r="J95" s="41">
        <f t="shared" si="83"/>
        <v>0.52387704291823056</v>
      </c>
      <c r="K95" s="46">
        <v>0.29829092351309233</v>
      </c>
      <c r="L95" s="41">
        <f t="shared" si="84"/>
        <v>42.605730014762926</v>
      </c>
      <c r="M95" s="46">
        <v>0.37489210293035291</v>
      </c>
      <c r="N95" s="41">
        <f t="shared" si="84"/>
        <v>41.216522581850796</v>
      </c>
      <c r="O95" s="70">
        <v>0.39621003970729352</v>
      </c>
      <c r="P95" s="41">
        <f t="shared" si="85"/>
        <v>0.59871430931671676</v>
      </c>
      <c r="Q95" s="45">
        <v>0.35880265018904145</v>
      </c>
      <c r="R95" s="41">
        <f t="shared" si="86"/>
        <v>0.7544137097189898</v>
      </c>
      <c r="S95" s="45">
        <v>5.6743928995887927E-2</v>
      </c>
      <c r="T95" s="41">
        <f t="shared" si="100"/>
        <v>51.256215333188436</v>
      </c>
      <c r="U95" s="70">
        <v>0.18824338110777716</v>
      </c>
      <c r="V95" s="41">
        <f t="shared" ref="V95" si="123">(100*(SMALL(U$2:U$97,1))/U95)</f>
        <v>27.500464680978794</v>
      </c>
      <c r="W95" s="62">
        <v>0.3364639513306884</v>
      </c>
      <c r="X95" s="41">
        <f t="shared" si="88"/>
        <v>69.66615288442911</v>
      </c>
      <c r="Y95" s="91">
        <v>48.249587897461019</v>
      </c>
      <c r="Z95" s="41">
        <f t="shared" si="89"/>
        <v>52.957300347374343</v>
      </c>
      <c r="AA95" s="91">
        <v>25.689912565967763</v>
      </c>
      <c r="AB95" s="41">
        <f t="shared" si="90"/>
        <v>55.399774514538784</v>
      </c>
      <c r="AC95" s="91">
        <v>12.084659410494661</v>
      </c>
      <c r="AD95" s="41">
        <f t="shared" si="91"/>
        <v>70.846868760327339</v>
      </c>
      <c r="AE95" s="91">
        <v>7.276618660042331</v>
      </c>
      <c r="AF95" s="41">
        <f t="shared" si="92"/>
        <v>13.081432647250946</v>
      </c>
      <c r="AG95" s="25">
        <v>0.30860362879098996</v>
      </c>
      <c r="AH95" s="41">
        <f t="shared" si="92"/>
        <v>49.121187017095544</v>
      </c>
      <c r="AI95" s="25">
        <v>0.4689386576048391</v>
      </c>
      <c r="AJ95" s="41">
        <f t="shared" si="92"/>
        <v>74.558861146800481</v>
      </c>
      <c r="AK95" s="25">
        <v>0.70344084113198102</v>
      </c>
      <c r="AL95" s="41">
        <f t="shared" si="92"/>
        <v>85.689217405356459</v>
      </c>
      <c r="AM95" s="25">
        <v>0.5310613423951609</v>
      </c>
      <c r="AN95" s="41">
        <f t="shared" si="92"/>
        <v>66.440318902488784</v>
      </c>
      <c r="AO95" s="25">
        <v>0.29655915886801903</v>
      </c>
      <c r="AP95" s="41">
        <f t="shared" si="92"/>
        <v>39.003731076393883</v>
      </c>
      <c r="AQ95" s="25">
        <v>0.11044779369360029</v>
      </c>
      <c r="AR95" s="41">
        <f t="shared" si="92"/>
        <v>24.122630326587256</v>
      </c>
      <c r="AS95" s="25">
        <v>2.8241260040356247E-2</v>
      </c>
      <c r="AT95" s="41">
        <f t="shared" si="92"/>
        <v>9.8967916006697791</v>
      </c>
      <c r="AU95" s="25">
        <v>5.2943086750517378E-3</v>
      </c>
      <c r="AV95" s="41">
        <f t="shared" si="102"/>
        <v>9.8967916006697791</v>
      </c>
    </row>
    <row r="96" spans="1:48" x14ac:dyDescent="0.25">
      <c r="A96" s="51" t="s">
        <v>131</v>
      </c>
      <c r="B96" s="51" t="s">
        <v>95</v>
      </c>
      <c r="C96" s="69">
        <v>248151.6754049111</v>
      </c>
      <c r="D96" s="41">
        <f t="shared" si="82"/>
        <v>41.629211710081698</v>
      </c>
      <c r="E96" s="84">
        <v>2.0885253608401553</v>
      </c>
      <c r="F96" s="41">
        <f t="shared" si="82"/>
        <v>33.150302051761933</v>
      </c>
      <c r="G96" s="85">
        <v>0.44741655137728364</v>
      </c>
      <c r="H96" s="41">
        <f t="shared" si="82"/>
        <v>55.580677893242246</v>
      </c>
      <c r="I96" s="88">
        <v>0.33403159118569581</v>
      </c>
      <c r="J96" s="41">
        <f t="shared" si="83"/>
        <v>0.53544184173577469</v>
      </c>
      <c r="K96" s="46">
        <v>0.38771597327981988</v>
      </c>
      <c r="L96" s="41">
        <f t="shared" si="84"/>
        <v>32.778898546645443</v>
      </c>
      <c r="M96" s="46">
        <v>0.27506452710805673</v>
      </c>
      <c r="N96" s="41">
        <f t="shared" si="84"/>
        <v>56.174996422262531</v>
      </c>
      <c r="O96" s="70">
        <v>0.46131039995685774</v>
      </c>
      <c r="P96" s="41">
        <f t="shared" si="85"/>
        <v>0.6970876802991427</v>
      </c>
      <c r="Q96" s="45">
        <v>0.36302433189734767</v>
      </c>
      <c r="R96" s="41">
        <f t="shared" si="86"/>
        <v>0.76329016187768506</v>
      </c>
      <c r="S96" s="45">
        <v>1.7358564678564486E-2</v>
      </c>
      <c r="T96" s="41">
        <f t="shared" si="100"/>
        <v>15.679815352653087</v>
      </c>
      <c r="U96" s="70">
        <v>0.15830670346723008</v>
      </c>
      <c r="V96" s="41">
        <f t="shared" ref="V96" si="124">(100*(SMALL(U$2:U$97,1))/U96)</f>
        <v>32.700955425138169</v>
      </c>
      <c r="W96" s="62">
        <v>0.22712402964249212</v>
      </c>
      <c r="X96" s="41">
        <f t="shared" si="88"/>
        <v>47.026902318133367</v>
      </c>
      <c r="Y96" s="91">
        <v>64.294762471632836</v>
      </c>
      <c r="Z96" s="41">
        <f t="shared" si="89"/>
        <v>70.568002657542365</v>
      </c>
      <c r="AA96" s="91">
        <v>19.196452090339303</v>
      </c>
      <c r="AB96" s="41">
        <f t="shared" si="90"/>
        <v>41.396758924464713</v>
      </c>
      <c r="AC96" s="91">
        <v>11.61009441471613</v>
      </c>
      <c r="AD96" s="41">
        <f t="shared" si="91"/>
        <v>68.064709757569759</v>
      </c>
      <c r="AE96" s="91">
        <v>17.389409796725644</v>
      </c>
      <c r="AF96" s="41">
        <f t="shared" si="92"/>
        <v>31.261552055826563</v>
      </c>
      <c r="AG96" s="25">
        <v>0.32608951730100172</v>
      </c>
      <c r="AH96" s="41">
        <f t="shared" si="92"/>
        <v>51.904458241174709</v>
      </c>
      <c r="AI96" s="25">
        <v>0.45222660216846711</v>
      </c>
      <c r="AJ96" s="41">
        <f t="shared" si="92"/>
        <v>71.901729343842817</v>
      </c>
      <c r="AK96" s="25">
        <v>0.65337096609159917</v>
      </c>
      <c r="AL96" s="41">
        <f t="shared" si="92"/>
        <v>79.589986088491045</v>
      </c>
      <c r="AM96" s="25">
        <v>0.54777339783153289</v>
      </c>
      <c r="AN96" s="41">
        <f t="shared" si="92"/>
        <v>68.531140063940256</v>
      </c>
      <c r="AO96" s="25">
        <v>0.34662903390840089</v>
      </c>
      <c r="AP96" s="41">
        <f t="shared" si="92"/>
        <v>45.588966712204495</v>
      </c>
      <c r="AQ96" s="25">
        <v>0.14883687741957677</v>
      </c>
      <c r="AR96" s="41">
        <f t="shared" si="92"/>
        <v>32.507095460106676</v>
      </c>
      <c r="AS96" s="25">
        <v>2.9379290523775348E-2</v>
      </c>
      <c r="AT96" s="41">
        <f t="shared" si="92"/>
        <v>10.295599958140865</v>
      </c>
      <c r="AU96" s="25">
        <v>4.1802434282840588E-4</v>
      </c>
      <c r="AV96" s="41">
        <f t="shared" si="102"/>
        <v>10.295599958140865</v>
      </c>
    </row>
    <row r="97" spans="1:48" x14ac:dyDescent="0.25">
      <c r="A97" s="51" t="s">
        <v>131</v>
      </c>
      <c r="B97" s="51" t="s">
        <v>96</v>
      </c>
      <c r="C97" s="69">
        <v>236583.13447876606</v>
      </c>
      <c r="D97" s="41">
        <f t="shared" si="82"/>
        <v>39.68850654012698</v>
      </c>
      <c r="E97" s="84">
        <v>2.1091779589573485</v>
      </c>
      <c r="F97" s="41">
        <f t="shared" si="82"/>
        <v>33.478112227580525</v>
      </c>
      <c r="G97" s="85">
        <v>0.37351746654831891</v>
      </c>
      <c r="H97" s="41">
        <f t="shared" si="82"/>
        <v>46.40050514853629</v>
      </c>
      <c r="I97" s="88">
        <v>0.29749587684575435</v>
      </c>
      <c r="J97" s="41">
        <f t="shared" si="83"/>
        <v>0.47687627281497452</v>
      </c>
      <c r="K97" s="46">
        <v>0.46789726287776617</v>
      </c>
      <c r="L97" s="41">
        <f t="shared" si="84"/>
        <v>27.161737332866583</v>
      </c>
      <c r="M97" s="46">
        <v>0.23377223028627817</v>
      </c>
      <c r="N97" s="41">
        <f t="shared" si="84"/>
        <v>66.097452239148183</v>
      </c>
      <c r="O97" s="70">
        <v>0.48235874415310753</v>
      </c>
      <c r="P97" s="41">
        <f t="shared" si="85"/>
        <v>0.7288939032485362</v>
      </c>
      <c r="Q97" s="45">
        <v>0.27008375642268895</v>
      </c>
      <c r="R97" s="41">
        <f t="shared" si="86"/>
        <v>0.56787453635119189</v>
      </c>
      <c r="S97" s="45">
        <v>3.3527729423685183E-2</v>
      </c>
      <c r="T97" s="41">
        <f t="shared" si="100"/>
        <v>30.285257813180696</v>
      </c>
      <c r="U97" s="70">
        <v>0.21402977000051823</v>
      </c>
      <c r="V97" s="41">
        <f t="shared" ref="V97" si="125">(100*(SMALL(U$2:U$97,1))/U97)</f>
        <v>24.187198134025572</v>
      </c>
      <c r="W97" s="62">
        <v>0.17523659646711359</v>
      </c>
      <c r="X97" s="41">
        <f t="shared" si="88"/>
        <v>36.283410071548616</v>
      </c>
      <c r="Y97" s="91">
        <v>58.367530147566903</v>
      </c>
      <c r="Z97" s="41">
        <f t="shared" si="89"/>
        <v>64.062450256114644</v>
      </c>
      <c r="AA97" s="91">
        <v>23.915417292424998</v>
      </c>
      <c r="AB97" s="41">
        <f t="shared" si="90"/>
        <v>51.573111509012882</v>
      </c>
      <c r="AC97" s="91">
        <v>13.70147813305128</v>
      </c>
      <c r="AD97" s="41">
        <f t="shared" si="91"/>
        <v>80.325542503232626</v>
      </c>
      <c r="AE97" s="91">
        <v>6.0436942400107041</v>
      </c>
      <c r="AF97" s="41">
        <f t="shared" si="92"/>
        <v>10.864961163269012</v>
      </c>
      <c r="AG97" s="25">
        <v>0.21692172637464494</v>
      </c>
      <c r="AH97" s="41">
        <f t="shared" si="92"/>
        <v>34.527956560539508</v>
      </c>
      <c r="AI97" s="25">
        <v>0.4170490636880923</v>
      </c>
      <c r="AJ97" s="41">
        <f t="shared" si="92"/>
        <v>66.308679667706599</v>
      </c>
      <c r="AK97" s="25">
        <v>0.6630779003858519</v>
      </c>
      <c r="AL97" s="41">
        <f t="shared" si="92"/>
        <v>80.772430374411726</v>
      </c>
      <c r="AM97" s="25">
        <v>0.58295093631190775</v>
      </c>
      <c r="AN97" s="41">
        <f t="shared" si="92"/>
        <v>72.932151186872957</v>
      </c>
      <c r="AO97" s="25">
        <v>0.3369220996141481</v>
      </c>
      <c r="AP97" s="41">
        <f t="shared" si="92"/>
        <v>44.312301859787119</v>
      </c>
      <c r="AQ97" s="25">
        <v>0.1474964401805258</v>
      </c>
      <c r="AR97" s="41">
        <f t="shared" si="92"/>
        <v>32.214333867391481</v>
      </c>
      <c r="AS97" s="25">
        <v>2.5522626781287278E-2</v>
      </c>
      <c r="AT97" s="41">
        <f t="shared" si="92"/>
        <v>8.9440810358717666</v>
      </c>
      <c r="AU97" s="25">
        <v>1.4635420622037725E-2</v>
      </c>
      <c r="AV97" s="41">
        <f t="shared" si="102"/>
        <v>8.9440810358717666</v>
      </c>
    </row>
    <row r="98" spans="1:48" x14ac:dyDescent="0.25">
      <c r="A98" s="51" t="s">
        <v>134</v>
      </c>
      <c r="B98" s="51" t="s">
        <v>134</v>
      </c>
      <c r="G98" s="85">
        <v>0.53216599770924644</v>
      </c>
    </row>
    <row r="99" spans="1:48" x14ac:dyDescent="0.25">
      <c r="A99" s="51" t="s">
        <v>135</v>
      </c>
      <c r="B99" s="51" t="s">
        <v>135</v>
      </c>
    </row>
    <row r="100" spans="1:48" x14ac:dyDescent="0.25">
      <c r="A100" s="51" t="s">
        <v>136</v>
      </c>
      <c r="B100" s="51" t="s">
        <v>136</v>
      </c>
    </row>
    <row r="101" spans="1:48" x14ac:dyDescent="0.25">
      <c r="A101" s="51" t="s">
        <v>137</v>
      </c>
      <c r="B101" s="51" t="s">
        <v>137</v>
      </c>
    </row>
    <row r="102" spans="1:48" x14ac:dyDescent="0.25">
      <c r="A102" s="51" t="s">
        <v>138</v>
      </c>
      <c r="B102" s="51" t="s">
        <v>138</v>
      </c>
    </row>
    <row r="103" spans="1:48" x14ac:dyDescent="0.25">
      <c r="A103" s="51" t="s">
        <v>139</v>
      </c>
      <c r="B103" s="51" t="s">
        <v>139</v>
      </c>
    </row>
    <row r="104" spans="1:48" x14ac:dyDescent="0.25">
      <c r="A104" s="51" t="s">
        <v>140</v>
      </c>
      <c r="B104" s="51" t="s">
        <v>140</v>
      </c>
    </row>
    <row r="105" spans="1:48" x14ac:dyDescent="0.25">
      <c r="A105" s="51" t="s">
        <v>141</v>
      </c>
      <c r="B105" s="51" t="s">
        <v>141</v>
      </c>
    </row>
    <row r="106" spans="1:48" x14ac:dyDescent="0.25">
      <c r="A106" s="51" t="s">
        <v>142</v>
      </c>
      <c r="B106" s="51" t="s">
        <v>142</v>
      </c>
    </row>
    <row r="107" spans="1:48" x14ac:dyDescent="0.25">
      <c r="A107" s="51" t="s">
        <v>143</v>
      </c>
      <c r="B107" s="51" t="s">
        <v>143</v>
      </c>
    </row>
    <row r="108" spans="1:48" x14ac:dyDescent="0.25">
      <c r="A108" s="51" t="s">
        <v>144</v>
      </c>
      <c r="B108" s="51" t="s">
        <v>144</v>
      </c>
    </row>
    <row r="109" spans="1:48" x14ac:dyDescent="0.25">
      <c r="A109" s="51" t="s">
        <v>145</v>
      </c>
      <c r="B109" s="51" t="s">
        <v>145</v>
      </c>
    </row>
    <row r="110" spans="1:48" x14ac:dyDescent="0.25">
      <c r="A110" s="51" t="s">
        <v>146</v>
      </c>
      <c r="B110" s="51" t="s">
        <v>146</v>
      </c>
    </row>
    <row r="111" spans="1:48" x14ac:dyDescent="0.25">
      <c r="A111" s="51" t="s">
        <v>147</v>
      </c>
      <c r="B111" s="51" t="s">
        <v>147</v>
      </c>
    </row>
    <row r="112" spans="1:48" x14ac:dyDescent="0.25">
      <c r="A112" s="51" t="s">
        <v>148</v>
      </c>
      <c r="B112" s="51" t="s">
        <v>148</v>
      </c>
    </row>
    <row r="113" spans="1:2" x14ac:dyDescent="0.25">
      <c r="A113" s="51" t="s">
        <v>149</v>
      </c>
      <c r="B113" s="51" t="s">
        <v>149</v>
      </c>
    </row>
    <row r="114" spans="1:2" x14ac:dyDescent="0.25">
      <c r="A114" s="51" t="s">
        <v>150</v>
      </c>
      <c r="B114" s="51" t="s">
        <v>150</v>
      </c>
    </row>
    <row r="115" spans="1:2" x14ac:dyDescent="0.25">
      <c r="A115" s="51" t="s">
        <v>151</v>
      </c>
      <c r="B115" s="51" t="s">
        <v>151</v>
      </c>
    </row>
    <row r="116" spans="1:2" x14ac:dyDescent="0.25">
      <c r="A116" s="51" t="s">
        <v>152</v>
      </c>
      <c r="B116" s="51" t="s">
        <v>152</v>
      </c>
    </row>
    <row r="117" spans="1:2" x14ac:dyDescent="0.25">
      <c r="A117" s="51" t="s">
        <v>153</v>
      </c>
      <c r="B117" s="51" t="s">
        <v>153</v>
      </c>
    </row>
    <row r="118" spans="1:2" x14ac:dyDescent="0.25">
      <c r="A118" s="51" t="s">
        <v>154</v>
      </c>
      <c r="B118" s="51" t="s">
        <v>154</v>
      </c>
    </row>
    <row r="119" spans="1:2" x14ac:dyDescent="0.25">
      <c r="A119" s="51" t="s">
        <v>155</v>
      </c>
      <c r="B119" s="51" t="s">
        <v>155</v>
      </c>
    </row>
    <row r="120" spans="1:2" x14ac:dyDescent="0.25">
      <c r="A120" s="51" t="s">
        <v>156</v>
      </c>
      <c r="B120" s="51" t="s">
        <v>156</v>
      </c>
    </row>
    <row r="121" spans="1:2" x14ac:dyDescent="0.25">
      <c r="A121" s="51" t="s">
        <v>157</v>
      </c>
      <c r="B121" s="51" t="s">
        <v>157</v>
      </c>
    </row>
    <row r="122" spans="1:2" x14ac:dyDescent="0.25">
      <c r="A122" s="51" t="s">
        <v>158</v>
      </c>
      <c r="B122" s="51" t="s">
        <v>158</v>
      </c>
    </row>
    <row r="123" spans="1:2" x14ac:dyDescent="0.25">
      <c r="A123" s="51" t="s">
        <v>159</v>
      </c>
      <c r="B123" s="51" t="s">
        <v>159</v>
      </c>
    </row>
    <row r="124" spans="1:2" x14ac:dyDescent="0.25">
      <c r="A124" s="51" t="s">
        <v>160</v>
      </c>
      <c r="B124" s="51" t="s">
        <v>160</v>
      </c>
    </row>
    <row r="125" spans="1:2" x14ac:dyDescent="0.25">
      <c r="A125" s="51" t="s">
        <v>161</v>
      </c>
      <c r="B125" s="51" t="s">
        <v>161</v>
      </c>
    </row>
    <row r="126" spans="1:2" x14ac:dyDescent="0.25">
      <c r="A126" s="51" t="s">
        <v>162</v>
      </c>
      <c r="B126" s="51" t="s">
        <v>162</v>
      </c>
    </row>
    <row r="127" spans="1:2" x14ac:dyDescent="0.25">
      <c r="A127" s="51" t="s">
        <v>163</v>
      </c>
      <c r="B127" s="51" t="s">
        <v>163</v>
      </c>
    </row>
    <row r="128" spans="1:2" x14ac:dyDescent="0.25">
      <c r="A128" s="51" t="s">
        <v>164</v>
      </c>
      <c r="B128" s="51" t="s">
        <v>164</v>
      </c>
    </row>
    <row r="129" spans="1:2" x14ac:dyDescent="0.25">
      <c r="A129" s="51" t="s">
        <v>165</v>
      </c>
      <c r="B129" s="51" t="s">
        <v>165</v>
      </c>
    </row>
    <row r="130" spans="1:2" x14ac:dyDescent="0.25">
      <c r="A130" s="51" t="s">
        <v>166</v>
      </c>
      <c r="B130" s="51" t="s">
        <v>166</v>
      </c>
    </row>
    <row r="131" spans="1:2" x14ac:dyDescent="0.25">
      <c r="A131" s="51" t="s">
        <v>167</v>
      </c>
      <c r="B131" s="51" t="s">
        <v>167</v>
      </c>
    </row>
    <row r="132" spans="1:2" x14ac:dyDescent="0.25">
      <c r="A132" s="51" t="s">
        <v>168</v>
      </c>
      <c r="B132" s="51" t="s">
        <v>168</v>
      </c>
    </row>
    <row r="133" spans="1:2" x14ac:dyDescent="0.25">
      <c r="A133" s="51" t="s">
        <v>169</v>
      </c>
      <c r="B133" s="51" t="s">
        <v>169</v>
      </c>
    </row>
    <row r="134" spans="1:2" x14ac:dyDescent="0.25">
      <c r="A134" s="51" t="s">
        <v>170</v>
      </c>
      <c r="B134" s="51" t="s">
        <v>170</v>
      </c>
    </row>
    <row r="135" spans="1:2" x14ac:dyDescent="0.25">
      <c r="A135" s="51" t="s">
        <v>171</v>
      </c>
      <c r="B135" s="51" t="s">
        <v>171</v>
      </c>
    </row>
    <row r="138" spans="1:2" x14ac:dyDescent="0.25">
      <c r="A138" s="89" t="s">
        <v>223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N38" sqref="N3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39" sqref="P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3D90-C39C-4F4B-8B04-735D02242181}">
  <dimension ref="A1:K98"/>
  <sheetViews>
    <sheetView tabSelected="1" workbookViewId="0">
      <selection activeCell="E1" sqref="E1"/>
    </sheetView>
  </sheetViews>
  <sheetFormatPr defaultRowHeight="15" x14ac:dyDescent="0.25"/>
  <cols>
    <col min="1" max="1" width="22.5703125" bestFit="1" customWidth="1"/>
    <col min="2" max="2" width="12.28515625" customWidth="1"/>
    <col min="3" max="3" width="17" customWidth="1"/>
    <col min="4" max="4" width="16.7109375" style="86" customWidth="1"/>
    <col min="5" max="5" width="17" customWidth="1"/>
    <col min="6" max="6" width="26.140625" customWidth="1"/>
    <col min="7" max="7" width="17" customWidth="1"/>
    <col min="8" max="8" width="22.7109375" bestFit="1" customWidth="1"/>
    <col min="9" max="9" width="17" customWidth="1"/>
    <col min="10" max="10" width="18.5703125" customWidth="1"/>
    <col min="11" max="11" width="17" customWidth="1"/>
  </cols>
  <sheetData>
    <row r="1" spans="1:11" ht="63.75" x14ac:dyDescent="0.25">
      <c r="A1" s="72" t="s">
        <v>130</v>
      </c>
      <c r="B1" s="17" t="s">
        <v>215</v>
      </c>
      <c r="C1" s="18" t="s">
        <v>240</v>
      </c>
      <c r="D1" s="87" t="s">
        <v>214</v>
      </c>
      <c r="E1" s="18" t="s">
        <v>244</v>
      </c>
      <c r="F1" s="17" t="s">
        <v>217</v>
      </c>
      <c r="G1" s="18" t="s">
        <v>241</v>
      </c>
      <c r="H1" s="17" t="s">
        <v>218</v>
      </c>
      <c r="I1" s="18" t="s">
        <v>242</v>
      </c>
      <c r="J1" s="17" t="s">
        <v>220</v>
      </c>
      <c r="K1" s="18" t="s">
        <v>243</v>
      </c>
    </row>
    <row r="2" spans="1:11" x14ac:dyDescent="0.25">
      <c r="A2" s="51" t="s">
        <v>1</v>
      </c>
      <c r="B2" s="69">
        <v>164453.2882551247</v>
      </c>
      <c r="C2" s="41">
        <f>(B2)/(LARGE(B$2:B$97,1))</f>
        <v>0.27588210887639203</v>
      </c>
      <c r="D2" s="85">
        <v>0.48209820603787223</v>
      </c>
      <c r="E2" s="41">
        <f>(D2)/(LARGE(D$2:D$97,1))</f>
        <v>0.59889034100809913</v>
      </c>
      <c r="F2" s="46">
        <v>0.32440305003229286</v>
      </c>
      <c r="G2" s="41">
        <f>(F2/(LARGE(F$2:F$97,1)))</f>
        <v>0.66882150330184076</v>
      </c>
      <c r="H2" s="46">
        <v>0.35032532300839792</v>
      </c>
      <c r="I2" s="41">
        <f>(H2/(LARGE(H$2:H$97,1)))</f>
        <v>0.6298306307649274</v>
      </c>
      <c r="J2" s="45">
        <v>0.35702054735684635</v>
      </c>
      <c r="K2" s="41">
        <f>(J2)/(LARGE(J$2:J$97,1))</f>
        <v>0.75066668385942981</v>
      </c>
    </row>
    <row r="3" spans="1:11" x14ac:dyDescent="0.25">
      <c r="A3" s="51" t="s">
        <v>2</v>
      </c>
      <c r="B3" s="69">
        <v>120213.57414875949</v>
      </c>
      <c r="C3" s="41">
        <f t="shared" ref="C3:C66" si="0">(B3)/(LARGE(B$2:B$97,1))</f>
        <v>0.20166683624031953</v>
      </c>
      <c r="D3" s="85">
        <v>0.39856828342345041</v>
      </c>
      <c r="E3" s="41">
        <f t="shared" ref="E3:E66" si="1">(D3)/(LARGE(D$2:D$97,1))</f>
        <v>0.4951246285196329</v>
      </c>
      <c r="F3" s="46">
        <v>0.485036812409258</v>
      </c>
      <c r="G3" s="41">
        <f t="shared" ref="G3:G66" si="2">(F3/(LARGE(F$2:F$97,1)))</f>
        <v>1</v>
      </c>
      <c r="H3" s="46">
        <v>0.1834994359006982</v>
      </c>
      <c r="I3" s="41">
        <f t="shared" ref="I3:I66" si="3">(H3/(LARGE(H$2:H$97,1)))</f>
        <v>0.32990354355735402</v>
      </c>
      <c r="J3" s="45">
        <v>0.25754529481327409</v>
      </c>
      <c r="K3" s="41">
        <f t="shared" ref="K3:K66" si="4">(J3)/(LARGE(J$2:J$97,1))</f>
        <v>0.54151133270165352</v>
      </c>
    </row>
    <row r="4" spans="1:11" x14ac:dyDescent="0.25">
      <c r="A4" s="51" t="s">
        <v>3</v>
      </c>
      <c r="B4" s="69">
        <v>81533.586564176134</v>
      </c>
      <c r="C4" s="41">
        <f t="shared" si="0"/>
        <v>0.1367784009930238</v>
      </c>
      <c r="D4" s="85">
        <v>0.57405890678003568</v>
      </c>
      <c r="E4" s="41">
        <f t="shared" si="1"/>
        <v>0.7131292548581365</v>
      </c>
      <c r="F4" s="46">
        <v>0.30716578886583473</v>
      </c>
      <c r="G4" s="41">
        <f t="shared" si="2"/>
        <v>0.63328345603314418</v>
      </c>
      <c r="H4" s="46">
        <v>0.2457577523015885</v>
      </c>
      <c r="I4" s="41">
        <f t="shared" si="3"/>
        <v>0.44183434648191217</v>
      </c>
      <c r="J4" s="45">
        <v>0.46374815442613582</v>
      </c>
      <c r="K4" s="41">
        <f t="shared" si="4"/>
        <v>0.97507073978307379</v>
      </c>
    </row>
    <row r="5" spans="1:11" x14ac:dyDescent="0.25">
      <c r="A5" s="51" t="s">
        <v>4</v>
      </c>
      <c r="B5" s="69">
        <v>140543.2241633872</v>
      </c>
      <c r="C5" s="41">
        <f t="shared" si="0"/>
        <v>0.23577127269314122</v>
      </c>
      <c r="D5" s="85">
        <v>0.53803629964344046</v>
      </c>
      <c r="E5" s="41">
        <f t="shared" si="1"/>
        <v>0.66837988387553304</v>
      </c>
      <c r="F5" s="46">
        <v>0.27390360872723368</v>
      </c>
      <c r="G5" s="41">
        <f t="shared" si="2"/>
        <v>0.56470684640761426</v>
      </c>
      <c r="H5" s="46">
        <v>0.36954485802493137</v>
      </c>
      <c r="I5" s="41">
        <f t="shared" si="3"/>
        <v>0.66438437571981812</v>
      </c>
      <c r="J5" s="45">
        <v>0.32454848786321649</v>
      </c>
      <c r="K5" s="41">
        <f t="shared" si="4"/>
        <v>0.68239136077611873</v>
      </c>
    </row>
    <row r="6" spans="1:11" x14ac:dyDescent="0.25">
      <c r="A6" s="51" t="s">
        <v>5</v>
      </c>
      <c r="B6" s="69">
        <v>199571.12325511518</v>
      </c>
      <c r="C6" s="41">
        <f t="shared" si="0"/>
        <v>0.33479477934814611</v>
      </c>
      <c r="D6" s="85">
        <v>0.56854186172390231</v>
      </c>
      <c r="E6" s="41">
        <f t="shared" si="1"/>
        <v>0.70627566164073041</v>
      </c>
      <c r="F6" s="46">
        <v>0.25333667778775049</v>
      </c>
      <c r="G6" s="41">
        <f t="shared" si="2"/>
        <v>0.52230402168731349</v>
      </c>
      <c r="H6" s="46">
        <v>0.39619941525992863</v>
      </c>
      <c r="I6" s="41">
        <f t="shared" si="3"/>
        <v>0.71230513820399555</v>
      </c>
      <c r="J6" s="45">
        <v>0.40478229394653609</v>
      </c>
      <c r="K6" s="41">
        <f t="shared" si="4"/>
        <v>0.85108990093545189</v>
      </c>
    </row>
    <row r="7" spans="1:11" x14ac:dyDescent="0.25">
      <c r="A7" s="51" t="s">
        <v>6</v>
      </c>
      <c r="B7" s="69">
        <v>266731.26825172582</v>
      </c>
      <c r="C7" s="41">
        <f t="shared" si="0"/>
        <v>0.44746070795740173</v>
      </c>
      <c r="D7" s="85">
        <v>0.73545393142463411</v>
      </c>
      <c r="E7" s="41">
        <f t="shared" si="1"/>
        <v>0.91362351128941</v>
      </c>
      <c r="F7" s="46">
        <v>0.19965715678724258</v>
      </c>
      <c r="G7" s="41">
        <f t="shared" si="2"/>
        <v>0.41163299708224721</v>
      </c>
      <c r="H7" s="46">
        <v>0.17555635743943468</v>
      </c>
      <c r="I7" s="41">
        <f t="shared" si="3"/>
        <v>0.3156231196516206</v>
      </c>
      <c r="J7" s="45">
        <v>0.33522433896874476</v>
      </c>
      <c r="K7" s="41">
        <f t="shared" si="4"/>
        <v>0.70483826419972995</v>
      </c>
    </row>
    <row r="8" spans="1:11" x14ac:dyDescent="0.25">
      <c r="A8" s="51" t="s">
        <v>7</v>
      </c>
      <c r="B8" s="69">
        <v>384044.38750336849</v>
      </c>
      <c r="C8" s="41">
        <f t="shared" si="0"/>
        <v>0.64426182444101998</v>
      </c>
      <c r="D8" s="85">
        <v>0.63943589602277395</v>
      </c>
      <c r="E8" s="41">
        <f t="shared" si="1"/>
        <v>0.79434434110259877</v>
      </c>
      <c r="F8" s="46">
        <v>0.24624967246256646</v>
      </c>
      <c r="G8" s="41">
        <f t="shared" si="2"/>
        <v>0.50769274859655222</v>
      </c>
      <c r="H8" s="46">
        <v>0.28893319710670884</v>
      </c>
      <c r="I8" s="41">
        <f t="shared" si="3"/>
        <v>0.51945710409944634</v>
      </c>
      <c r="J8" s="45">
        <v>0.19809903354593233</v>
      </c>
      <c r="K8" s="41">
        <f t="shared" si="4"/>
        <v>0.41652040950754909</v>
      </c>
    </row>
    <row r="9" spans="1:11" x14ac:dyDescent="0.25">
      <c r="A9" s="51" t="s">
        <v>8</v>
      </c>
      <c r="B9" s="69">
        <v>192204.74335941859</v>
      </c>
      <c r="C9" s="41">
        <f t="shared" si="0"/>
        <v>0.32243715219473401</v>
      </c>
      <c r="D9" s="85">
        <v>0.64387354605578362</v>
      </c>
      <c r="E9" s="41">
        <f t="shared" si="1"/>
        <v>0.79985704724474727</v>
      </c>
      <c r="F9" s="46">
        <v>0.240740504048849</v>
      </c>
      <c r="G9" s="41">
        <f t="shared" si="2"/>
        <v>0.49633450057749462</v>
      </c>
      <c r="H9" s="46">
        <v>0.29832009528701386</v>
      </c>
      <c r="I9" s="41">
        <f t="shared" si="3"/>
        <v>0.5363332920696946</v>
      </c>
      <c r="J9" s="45">
        <v>0.23276031930690408</v>
      </c>
      <c r="K9" s="41">
        <f t="shared" si="4"/>
        <v>0.48939877080389865</v>
      </c>
    </row>
    <row r="10" spans="1:11" x14ac:dyDescent="0.25">
      <c r="A10" s="51" t="s">
        <v>9</v>
      </c>
      <c r="B10" s="69">
        <v>169652.5324700397</v>
      </c>
      <c r="C10" s="41">
        <f t="shared" si="0"/>
        <v>0.28460421150986998</v>
      </c>
      <c r="D10" s="85">
        <v>0.68888477060358388</v>
      </c>
      <c r="E10" s="41">
        <f t="shared" si="1"/>
        <v>0.8557725998873692</v>
      </c>
      <c r="F10" s="46">
        <v>0.16232517995708309</v>
      </c>
      <c r="G10" s="41">
        <f t="shared" si="2"/>
        <v>0.33466569094165677</v>
      </c>
      <c r="H10" s="46">
        <v>0.39654895504428173</v>
      </c>
      <c r="I10" s="41">
        <f t="shared" si="3"/>
        <v>0.71293355655801582</v>
      </c>
      <c r="J10" s="45">
        <v>0.22724645115777409</v>
      </c>
      <c r="K10" s="41">
        <f t="shared" si="4"/>
        <v>0.4778053845145418</v>
      </c>
    </row>
    <row r="11" spans="1:11" x14ac:dyDescent="0.25">
      <c r="A11" s="51" t="s">
        <v>10</v>
      </c>
      <c r="B11" s="69">
        <v>208064.33092942368</v>
      </c>
      <c r="C11" s="41">
        <f t="shared" si="0"/>
        <v>0.34904274039030164</v>
      </c>
      <c r="D11" s="85">
        <v>0.72255412953871068</v>
      </c>
      <c r="E11" s="41">
        <f t="shared" si="1"/>
        <v>0.89759862952540137</v>
      </c>
      <c r="F11" s="46">
        <v>0.19421634226498183</v>
      </c>
      <c r="G11" s="41">
        <f t="shared" si="2"/>
        <v>0.40041567422537921</v>
      </c>
      <c r="H11" s="46">
        <v>0.27097397592267003</v>
      </c>
      <c r="I11" s="41">
        <f t="shared" si="3"/>
        <v>0.48716920806825126</v>
      </c>
      <c r="J11" s="45">
        <v>0.11769746615219576</v>
      </c>
      <c r="K11" s="41">
        <f t="shared" si="4"/>
        <v>0.24746913663436243</v>
      </c>
    </row>
    <row r="12" spans="1:11" x14ac:dyDescent="0.25">
      <c r="A12" s="51" t="s">
        <v>11</v>
      </c>
      <c r="B12" s="69">
        <v>380736.59404817084</v>
      </c>
      <c r="C12" s="41">
        <f t="shared" si="0"/>
        <v>0.63871276522894904</v>
      </c>
      <c r="D12" s="85">
        <v>0.68003159922363166</v>
      </c>
      <c r="E12" s="41">
        <f t="shared" si="1"/>
        <v>0.84477467713980725</v>
      </c>
      <c r="F12" s="46">
        <v>0.17801627482321508</v>
      </c>
      <c r="G12" s="41">
        <f t="shared" si="2"/>
        <v>0.36701600841177151</v>
      </c>
      <c r="H12" s="46">
        <v>0.40464378165439957</v>
      </c>
      <c r="I12" s="41">
        <f t="shared" si="3"/>
        <v>0.72748680011460853</v>
      </c>
      <c r="J12" s="45">
        <v>0.4417038689729112</v>
      </c>
      <c r="K12" s="41">
        <f t="shared" si="4"/>
        <v>0.92872071656527022</v>
      </c>
    </row>
    <row r="13" spans="1:11" x14ac:dyDescent="0.25">
      <c r="A13" s="51" t="s">
        <v>12</v>
      </c>
      <c r="B13" s="69">
        <v>228885.39047107263</v>
      </c>
      <c r="C13" s="41">
        <f t="shared" si="0"/>
        <v>0.38397155133921884</v>
      </c>
      <c r="D13" s="85">
        <v>0.47768987811287755</v>
      </c>
      <c r="E13" s="41">
        <f t="shared" si="1"/>
        <v>0.59341406048846534</v>
      </c>
      <c r="F13" s="46">
        <v>0.41171144619937056</v>
      </c>
      <c r="G13" s="41">
        <f t="shared" si="2"/>
        <v>0.8488251523721092</v>
      </c>
      <c r="H13" s="46">
        <v>0.18645852297238608</v>
      </c>
      <c r="I13" s="41">
        <f t="shared" si="3"/>
        <v>0.33522352345730788</v>
      </c>
      <c r="J13" s="45">
        <v>0.36187260799337945</v>
      </c>
      <c r="K13" s="41">
        <f t="shared" si="4"/>
        <v>0.76086856242041545</v>
      </c>
    </row>
    <row r="14" spans="1:11" x14ac:dyDescent="0.25">
      <c r="A14" s="51" t="s">
        <v>13</v>
      </c>
      <c r="B14" s="69">
        <v>258360.1780090493</v>
      </c>
      <c r="C14" s="41">
        <f t="shared" si="0"/>
        <v>0.43341760760807063</v>
      </c>
      <c r="D14" s="85">
        <v>0.5663685210453886</v>
      </c>
      <c r="E14" s="41">
        <f t="shared" si="1"/>
        <v>0.70357581185124662</v>
      </c>
      <c r="F14" s="46">
        <v>0.24129706156323008</v>
      </c>
      <c r="G14" s="41">
        <f t="shared" si="2"/>
        <v>0.4974819547503368</v>
      </c>
      <c r="H14" s="46">
        <v>0.3938907688916799</v>
      </c>
      <c r="I14" s="41">
        <f t="shared" si="3"/>
        <v>0.70815454987129778</v>
      </c>
      <c r="J14" s="45">
        <v>0.45925016884367298</v>
      </c>
      <c r="K14" s="41">
        <f t="shared" si="4"/>
        <v>0.965613334750696</v>
      </c>
    </row>
    <row r="15" spans="1:11" x14ac:dyDescent="0.25">
      <c r="A15" s="51" t="s">
        <v>14</v>
      </c>
      <c r="B15" s="69">
        <v>132187.35989854042</v>
      </c>
      <c r="C15" s="41">
        <f t="shared" si="0"/>
        <v>0.22175371500651966</v>
      </c>
      <c r="D15" s="85">
        <v>0.46826366378094525</v>
      </c>
      <c r="E15" s="41">
        <f t="shared" si="1"/>
        <v>0.58170427056399743</v>
      </c>
      <c r="F15" s="46">
        <v>0.37965445707461332</v>
      </c>
      <c r="G15" s="41">
        <f t="shared" si="2"/>
        <v>0.78273328407550535</v>
      </c>
      <c r="H15" s="46">
        <v>0.25737012316269581</v>
      </c>
      <c r="I15" s="41">
        <f t="shared" si="3"/>
        <v>0.46271158938665119</v>
      </c>
      <c r="J15" s="45">
        <v>0.24472782581651595</v>
      </c>
      <c r="K15" s="41">
        <f t="shared" si="4"/>
        <v>0.51456149180734068</v>
      </c>
    </row>
    <row r="16" spans="1:11" x14ac:dyDescent="0.25">
      <c r="A16" s="51" t="s">
        <v>15</v>
      </c>
      <c r="B16" s="69">
        <v>198407.42911778975</v>
      </c>
      <c r="C16" s="41">
        <f t="shared" si="0"/>
        <v>0.33284259951581352</v>
      </c>
      <c r="D16" s="85">
        <v>0.40352752675858206</v>
      </c>
      <c r="E16" s="41">
        <f t="shared" si="1"/>
        <v>0.50128528810085904</v>
      </c>
      <c r="F16" s="46">
        <v>0.44421999489029984</v>
      </c>
      <c r="G16" s="41">
        <f t="shared" si="2"/>
        <v>0.91584800065748762</v>
      </c>
      <c r="H16" s="46">
        <v>0.23001491046405595</v>
      </c>
      <c r="I16" s="41">
        <f t="shared" si="3"/>
        <v>0.41353115697959941</v>
      </c>
      <c r="J16" s="45">
        <v>0.20525226302250521</v>
      </c>
      <c r="K16" s="41">
        <f t="shared" si="4"/>
        <v>0.43156069525529739</v>
      </c>
    </row>
    <row r="17" spans="1:11" x14ac:dyDescent="0.25">
      <c r="A17" s="51" t="s">
        <v>16</v>
      </c>
      <c r="B17" s="69">
        <v>269604.39027846273</v>
      </c>
      <c r="C17" s="41">
        <f t="shared" si="0"/>
        <v>0.45228057487648532</v>
      </c>
      <c r="D17" s="85">
        <v>0.50377349011240957</v>
      </c>
      <c r="E17" s="41">
        <f t="shared" si="1"/>
        <v>0.6258166355021868</v>
      </c>
      <c r="F17" s="46">
        <v>0.34101739401394948</v>
      </c>
      <c r="G17" s="41">
        <f t="shared" si="2"/>
        <v>0.70307528271938724</v>
      </c>
      <c r="H17" s="46">
        <v>0.26164191277754195</v>
      </c>
      <c r="I17" s="41">
        <f t="shared" si="3"/>
        <v>0.47039160499188654</v>
      </c>
      <c r="J17" s="45">
        <v>0.27010144991268153</v>
      </c>
      <c r="K17" s="41">
        <f t="shared" si="4"/>
        <v>0.56791173844938192</v>
      </c>
    </row>
    <row r="18" spans="1:11" x14ac:dyDescent="0.25">
      <c r="A18" s="51" t="s">
        <v>17</v>
      </c>
      <c r="B18" s="69">
        <v>347824.63149140897</v>
      </c>
      <c r="C18" s="41">
        <f t="shared" si="0"/>
        <v>0.5835006029562535</v>
      </c>
      <c r="D18" s="85">
        <v>0.60788627647323712</v>
      </c>
      <c r="E18" s="41">
        <f t="shared" si="1"/>
        <v>0.755151574620465</v>
      </c>
      <c r="F18" s="46">
        <v>0.24729470319307989</v>
      </c>
      <c r="G18" s="41">
        <f t="shared" si="2"/>
        <v>0.50984728760014364</v>
      </c>
      <c r="H18" s="46">
        <v>0.32204005402236713</v>
      </c>
      <c r="I18" s="41">
        <f t="shared" si="3"/>
        <v>0.57897810131075389</v>
      </c>
      <c r="J18" s="45">
        <v>0.42053028152975086</v>
      </c>
      <c r="K18" s="41">
        <f t="shared" si="4"/>
        <v>0.88420141147474751</v>
      </c>
    </row>
    <row r="19" spans="1:11" x14ac:dyDescent="0.25">
      <c r="A19" s="51" t="s">
        <v>18</v>
      </c>
      <c r="B19" s="69">
        <v>223393.85425777684</v>
      </c>
      <c r="C19" s="41">
        <f t="shared" si="0"/>
        <v>0.37475910805170731</v>
      </c>
      <c r="D19" s="85">
        <v>0.57950564674984728</v>
      </c>
      <c r="E19" s="41">
        <f t="shared" si="1"/>
        <v>0.71989551102140181</v>
      </c>
      <c r="F19" s="46">
        <v>0.22862119309778953</v>
      </c>
      <c r="G19" s="41">
        <f t="shared" si="2"/>
        <v>0.47134812708790141</v>
      </c>
      <c r="H19" s="46">
        <v>0.41956298973760975</v>
      </c>
      <c r="I19" s="41">
        <f t="shared" si="3"/>
        <v>0.75430922378889209</v>
      </c>
      <c r="J19" s="45">
        <v>0.42217927400349431</v>
      </c>
      <c r="K19" s="41">
        <f t="shared" si="4"/>
        <v>0.88766856125404836</v>
      </c>
    </row>
    <row r="20" spans="1:11" x14ac:dyDescent="0.25">
      <c r="A20" s="51" t="s">
        <v>19</v>
      </c>
      <c r="B20" s="69">
        <v>500667.94367254368</v>
      </c>
      <c r="C20" s="41">
        <f t="shared" si="0"/>
        <v>0.83990614972020028</v>
      </c>
      <c r="D20" s="85">
        <v>0.68501995172770236</v>
      </c>
      <c r="E20" s="41">
        <f t="shared" si="1"/>
        <v>0.85097149781828285</v>
      </c>
      <c r="F20" s="46">
        <v>0.15784677508182623</v>
      </c>
      <c r="G20" s="41">
        <f t="shared" si="2"/>
        <v>0.3254325672679878</v>
      </c>
      <c r="H20" s="46">
        <v>0.41483662796023346</v>
      </c>
      <c r="I20" s="41">
        <f t="shared" si="3"/>
        <v>0.74581195789356658</v>
      </c>
      <c r="J20" s="45">
        <v>0.44953115318657494</v>
      </c>
      <c r="K20" s="41">
        <f t="shared" si="4"/>
        <v>0.9451782608937298</v>
      </c>
    </row>
    <row r="21" spans="1:11" x14ac:dyDescent="0.25">
      <c r="A21" s="51" t="s">
        <v>20</v>
      </c>
      <c r="B21" s="69">
        <v>181080.35251017951</v>
      </c>
      <c r="C21" s="41">
        <f t="shared" si="0"/>
        <v>0.3037751938963254</v>
      </c>
      <c r="D21" s="85">
        <v>0.47103308601707827</v>
      </c>
      <c r="E21" s="41">
        <f t="shared" si="1"/>
        <v>0.58514460742196694</v>
      </c>
      <c r="F21" s="46">
        <v>0.37200846204135002</v>
      </c>
      <c r="G21" s="41">
        <f t="shared" si="2"/>
        <v>0.7669695423601407</v>
      </c>
      <c r="H21" s="46">
        <v>0.27561216975332575</v>
      </c>
      <c r="I21" s="41">
        <f t="shared" si="3"/>
        <v>0.49550796166129896</v>
      </c>
      <c r="J21" s="45">
        <v>0.32104096962318507</v>
      </c>
      <c r="K21" s="41">
        <f t="shared" si="4"/>
        <v>0.67501649928617435</v>
      </c>
    </row>
    <row r="22" spans="1:11" x14ac:dyDescent="0.25">
      <c r="A22" s="51" t="s">
        <v>21</v>
      </c>
      <c r="B22" s="69">
        <v>196467.90550565207</v>
      </c>
      <c r="C22" s="41">
        <f t="shared" si="0"/>
        <v>0.32958891045912525</v>
      </c>
      <c r="D22" s="85">
        <v>0.467267037587277</v>
      </c>
      <c r="E22" s="41">
        <f t="shared" si="1"/>
        <v>0.58046620372718216</v>
      </c>
      <c r="F22" s="46">
        <v>0.33490734624457652</v>
      </c>
      <c r="G22" s="41">
        <f t="shared" si="2"/>
        <v>0.69047820222353096</v>
      </c>
      <c r="H22" s="46">
        <v>0.34093646656650622</v>
      </c>
      <c r="I22" s="41">
        <f t="shared" si="3"/>
        <v>0.61295092214387459</v>
      </c>
      <c r="J22" s="45">
        <v>0.34826855564820602</v>
      </c>
      <c r="K22" s="41">
        <f t="shared" si="4"/>
        <v>0.73226486177459715</v>
      </c>
    </row>
    <row r="23" spans="1:11" x14ac:dyDescent="0.25">
      <c r="A23" s="51" t="s">
        <v>22</v>
      </c>
      <c r="B23" s="69">
        <v>435861.20705619111</v>
      </c>
      <c r="C23" s="41">
        <f t="shared" si="0"/>
        <v>0.73118823135678257</v>
      </c>
      <c r="D23" s="85">
        <v>0.58049640041581152</v>
      </c>
      <c r="E23" s="41">
        <f t="shared" si="1"/>
        <v>0.72112628266384537</v>
      </c>
      <c r="F23" s="46">
        <v>0.21319580765694854</v>
      </c>
      <c r="G23" s="41">
        <f t="shared" si="2"/>
        <v>0.4395456225228962</v>
      </c>
      <c r="H23" s="46">
        <v>0.4451225098348211</v>
      </c>
      <c r="I23" s="41">
        <f t="shared" si="3"/>
        <v>0.80026127922877122</v>
      </c>
      <c r="J23" s="45">
        <v>0.41230357672655482</v>
      </c>
      <c r="K23" s="41">
        <f t="shared" si="4"/>
        <v>0.86690405069418408</v>
      </c>
    </row>
    <row r="24" spans="1:11" x14ac:dyDescent="0.25">
      <c r="A24" s="51" t="s">
        <v>23</v>
      </c>
      <c r="B24" s="69">
        <v>367732.47390792402</v>
      </c>
      <c r="C24" s="41">
        <f t="shared" si="0"/>
        <v>0.61689742710808626</v>
      </c>
      <c r="D24" s="85">
        <v>0.61709612582959783</v>
      </c>
      <c r="E24" s="41">
        <f t="shared" si="1"/>
        <v>0.76659258342859737</v>
      </c>
      <c r="F24" s="46">
        <v>0.2358491260196455</v>
      </c>
      <c r="G24" s="41">
        <f t="shared" si="2"/>
        <v>0.48624995048962144</v>
      </c>
      <c r="H24" s="46">
        <v>0.33560269853516744</v>
      </c>
      <c r="I24" s="41">
        <f t="shared" si="3"/>
        <v>0.60336163395116404</v>
      </c>
      <c r="J24" s="45">
        <v>0.40881724607985953</v>
      </c>
      <c r="K24" s="41">
        <f t="shared" si="4"/>
        <v>0.85957373795793568</v>
      </c>
    </row>
    <row r="25" spans="1:11" x14ac:dyDescent="0.25">
      <c r="A25" s="51" t="s">
        <v>24</v>
      </c>
      <c r="B25" s="69">
        <v>245321.28008741047</v>
      </c>
      <c r="C25" s="41">
        <f t="shared" si="0"/>
        <v>0.4115439272808934</v>
      </c>
      <c r="D25" s="85">
        <v>0.50972126846561705</v>
      </c>
      <c r="E25" s="41">
        <f t="shared" si="1"/>
        <v>0.63320531059282426</v>
      </c>
      <c r="F25" s="46">
        <v>0.31494333845425165</v>
      </c>
      <c r="G25" s="41">
        <f t="shared" si="2"/>
        <v>0.64931842366742443</v>
      </c>
      <c r="H25" s="46">
        <v>0.33007752440876281</v>
      </c>
      <c r="I25" s="41">
        <f t="shared" si="3"/>
        <v>0.59342822726723998</v>
      </c>
      <c r="J25" s="45">
        <v>0.33226615217642891</v>
      </c>
      <c r="K25" s="41">
        <f t="shared" si="4"/>
        <v>0.69861841975081929</v>
      </c>
    </row>
    <row r="26" spans="1:11" x14ac:dyDescent="0.25">
      <c r="A26" s="51" t="s">
        <v>25</v>
      </c>
      <c r="B26" s="69">
        <v>366862.74569199799</v>
      </c>
      <c r="C26" s="41">
        <f t="shared" si="0"/>
        <v>0.61543839605492334</v>
      </c>
      <c r="D26" s="85">
        <v>0.73861294461154392</v>
      </c>
      <c r="E26" s="41">
        <f t="shared" si="1"/>
        <v>0.91754782061282802</v>
      </c>
      <c r="F26" s="46">
        <v>0.15391669183807571</v>
      </c>
      <c r="G26" s="41">
        <f t="shared" si="2"/>
        <v>0.31732991785416464</v>
      </c>
      <c r="H26" s="46">
        <v>0.39484438567825703</v>
      </c>
      <c r="I26" s="41">
        <f t="shared" si="3"/>
        <v>0.70986900504410722</v>
      </c>
      <c r="J26" s="45">
        <v>0.45828661065831</v>
      </c>
      <c r="K26" s="41">
        <f t="shared" si="4"/>
        <v>0.96358737004623585</v>
      </c>
    </row>
    <row r="27" spans="1:11" x14ac:dyDescent="0.25">
      <c r="A27" s="51" t="s">
        <v>26</v>
      </c>
      <c r="B27" s="69">
        <v>333066.51844659972</v>
      </c>
      <c r="C27" s="41">
        <f t="shared" si="0"/>
        <v>0.55874281676032267</v>
      </c>
      <c r="D27" s="85">
        <v>0.64622096144412344</v>
      </c>
      <c r="E27" s="41">
        <f t="shared" si="1"/>
        <v>0.80277314273069489</v>
      </c>
      <c r="F27" s="46">
        <v>0.24308248853797207</v>
      </c>
      <c r="G27" s="41">
        <f t="shared" si="2"/>
        <v>0.5011629680859504</v>
      </c>
      <c r="H27" s="46">
        <v>0.2863986624437041</v>
      </c>
      <c r="I27" s="41">
        <f t="shared" si="3"/>
        <v>0.51490040362519152</v>
      </c>
      <c r="J27" s="45">
        <v>0.25781878694244303</v>
      </c>
      <c r="K27" s="41">
        <f t="shared" si="4"/>
        <v>0.5420863736374899</v>
      </c>
    </row>
    <row r="28" spans="1:11" x14ac:dyDescent="0.25">
      <c r="A28" s="51" t="s">
        <v>27</v>
      </c>
      <c r="B28" s="69">
        <v>200556.91524652287</v>
      </c>
      <c r="C28" s="41">
        <f t="shared" si="0"/>
        <v>0.33644851565459871</v>
      </c>
      <c r="D28" s="85">
        <v>0.47502658455343622</v>
      </c>
      <c r="E28" s="41">
        <f t="shared" si="1"/>
        <v>0.59010556282545357</v>
      </c>
      <c r="F28" s="46">
        <v>0.35198413241499793</v>
      </c>
      <c r="G28" s="41">
        <f t="shared" si="2"/>
        <v>0.7256853983239635</v>
      </c>
      <c r="H28" s="46">
        <v>0.3102602450815185</v>
      </c>
      <c r="I28" s="41">
        <f t="shared" si="3"/>
        <v>0.5577998306913412</v>
      </c>
      <c r="J28" s="45">
        <v>0.29647026959798739</v>
      </c>
      <c r="K28" s="41">
        <f t="shared" si="4"/>
        <v>0.62335447018288992</v>
      </c>
    </row>
    <row r="29" spans="1:11" x14ac:dyDescent="0.25">
      <c r="A29" s="51" t="s">
        <v>28</v>
      </c>
      <c r="B29" s="69">
        <v>200275.34492499937</v>
      </c>
      <c r="C29" s="41">
        <f t="shared" si="0"/>
        <v>0.3359761613774474</v>
      </c>
      <c r="D29" s="85">
        <v>0.54859849012068651</v>
      </c>
      <c r="E29" s="41">
        <f t="shared" si="1"/>
        <v>0.68150084922551302</v>
      </c>
      <c r="F29" s="46">
        <v>0.25715271692345204</v>
      </c>
      <c r="G29" s="41">
        <f t="shared" si="2"/>
        <v>0.53017154645671527</v>
      </c>
      <c r="H29" s="46">
        <v>0.42425693407706927</v>
      </c>
      <c r="I29" s="41">
        <f t="shared" si="3"/>
        <v>0.76274820815550715</v>
      </c>
      <c r="J29" s="45">
        <v>0.4374523486924628</v>
      </c>
      <c r="K29" s="41">
        <f t="shared" si="4"/>
        <v>0.91978152621918796</v>
      </c>
    </row>
    <row r="30" spans="1:11" x14ac:dyDescent="0.25">
      <c r="A30" s="51" t="s">
        <v>29</v>
      </c>
      <c r="B30" s="69">
        <v>280519.80787704629</v>
      </c>
      <c r="C30" s="41">
        <f t="shared" si="0"/>
        <v>0.47059196565689965</v>
      </c>
      <c r="D30" s="85">
        <v>0.50647321915064258</v>
      </c>
      <c r="E30" s="41">
        <f t="shared" si="1"/>
        <v>0.62917039542928721</v>
      </c>
      <c r="F30" s="46">
        <v>0.28815701642886171</v>
      </c>
      <c r="G30" s="41">
        <f t="shared" si="2"/>
        <v>0.5940930854248736</v>
      </c>
      <c r="H30" s="46">
        <v>0.39454120422905253</v>
      </c>
      <c r="I30" s="41">
        <f t="shared" si="3"/>
        <v>0.7093239317911979</v>
      </c>
      <c r="J30" s="45">
        <v>0.31404715764602342</v>
      </c>
      <c r="K30" s="41">
        <f t="shared" si="4"/>
        <v>0.66031140266554533</v>
      </c>
    </row>
    <row r="31" spans="1:11" x14ac:dyDescent="0.25">
      <c r="A31" s="51" t="s">
        <v>30</v>
      </c>
      <c r="B31" s="69">
        <v>595161.77664977429</v>
      </c>
      <c r="C31" s="41">
        <f t="shared" si="0"/>
        <v>0.99842628753057672</v>
      </c>
      <c r="D31" s="85">
        <v>0.70265727906520115</v>
      </c>
      <c r="E31" s="41">
        <f t="shared" si="1"/>
        <v>0.87288160835455053</v>
      </c>
      <c r="F31" s="46">
        <v>0.14862631033406593</v>
      </c>
      <c r="G31" s="41">
        <f t="shared" si="2"/>
        <v>0.30642274262816155</v>
      </c>
      <c r="H31" s="46">
        <v>0.4164918622899611</v>
      </c>
      <c r="I31" s="41">
        <f t="shared" si="3"/>
        <v>0.74878781265908445</v>
      </c>
      <c r="J31" s="45">
        <v>0.45860808608494136</v>
      </c>
      <c r="K31" s="41">
        <f t="shared" si="4"/>
        <v>0.96426330002908489</v>
      </c>
    </row>
    <row r="32" spans="1:11" x14ac:dyDescent="0.25">
      <c r="A32" s="51" t="s">
        <v>31</v>
      </c>
      <c r="B32" s="69">
        <v>150767.47274329065</v>
      </c>
      <c r="C32" s="41">
        <f t="shared" si="0"/>
        <v>0.25292317819669274</v>
      </c>
      <c r="D32" s="85">
        <v>0.61320488946268603</v>
      </c>
      <c r="E32" s="41">
        <f t="shared" si="1"/>
        <v>0.76175866402060888</v>
      </c>
      <c r="F32" s="46">
        <v>0.27692059910026739</v>
      </c>
      <c r="G32" s="41">
        <f t="shared" si="2"/>
        <v>0.570926972995631</v>
      </c>
      <c r="H32" s="46">
        <v>0.2719744997856588</v>
      </c>
      <c r="I32" s="41">
        <f t="shared" si="3"/>
        <v>0.48896799489390835</v>
      </c>
      <c r="J32" s="45">
        <v>0.36952065813634249</v>
      </c>
      <c r="K32" s="41">
        <f t="shared" si="4"/>
        <v>0.77694925156089334</v>
      </c>
    </row>
    <row r="33" spans="1:11" x14ac:dyDescent="0.25">
      <c r="A33" s="51" t="s">
        <v>32</v>
      </c>
      <c r="B33" s="69">
        <v>219433.2215599225</v>
      </c>
      <c r="C33" s="41">
        <f t="shared" si="0"/>
        <v>0.36811486449317332</v>
      </c>
      <c r="D33" s="85">
        <v>0.7352964536182699</v>
      </c>
      <c r="E33" s="41">
        <f t="shared" si="1"/>
        <v>0.91342788322862589</v>
      </c>
      <c r="F33" s="46">
        <v>0.13340760376625344</v>
      </c>
      <c r="G33" s="41">
        <f t="shared" si="2"/>
        <v>0.27504634772687836</v>
      </c>
      <c r="H33" s="46">
        <v>0.43091085377076199</v>
      </c>
      <c r="I33" s="41">
        <f t="shared" si="3"/>
        <v>0.77471092441520839</v>
      </c>
      <c r="J33" s="45">
        <v>0.46195863732348635</v>
      </c>
      <c r="K33" s="41">
        <f t="shared" si="4"/>
        <v>0.97130812477645645</v>
      </c>
    </row>
    <row r="34" spans="1:11" x14ac:dyDescent="0.25">
      <c r="A34" s="51" t="s">
        <v>33</v>
      </c>
      <c r="B34" s="69">
        <v>353630.25696654775</v>
      </c>
      <c r="C34" s="41">
        <f t="shared" si="0"/>
        <v>0.59323995336038193</v>
      </c>
      <c r="D34" s="85">
        <v>0.53450741533959534</v>
      </c>
      <c r="E34" s="41">
        <f t="shared" si="1"/>
        <v>0.66399609920751479</v>
      </c>
      <c r="F34" s="46">
        <v>0.31758854569074058</v>
      </c>
      <c r="G34" s="41">
        <f t="shared" si="2"/>
        <v>0.65477204526647326</v>
      </c>
      <c r="H34" s="46">
        <v>0.28054117590723393</v>
      </c>
      <c r="I34" s="41">
        <f t="shared" si="3"/>
        <v>0.50436955073599388</v>
      </c>
      <c r="J34" s="45">
        <v>0.24279824833028149</v>
      </c>
      <c r="K34" s="41">
        <f t="shared" si="4"/>
        <v>0.51050438768948248</v>
      </c>
    </row>
    <row r="35" spans="1:11" x14ac:dyDescent="0.25">
      <c r="A35" s="51" t="s">
        <v>34</v>
      </c>
      <c r="B35" s="69">
        <v>596099.86644261656</v>
      </c>
      <c r="C35" s="41">
        <f t="shared" si="0"/>
        <v>1</v>
      </c>
      <c r="D35" s="85">
        <v>0.51696100893437202</v>
      </c>
      <c r="E35" s="41">
        <f t="shared" si="1"/>
        <v>0.64219893592442767</v>
      </c>
      <c r="F35" s="46">
        <v>0.3109593179859963</v>
      </c>
      <c r="G35" s="41">
        <f t="shared" si="2"/>
        <v>0.64110457192189185</v>
      </c>
      <c r="H35" s="46">
        <v>0.32292332094173171</v>
      </c>
      <c r="I35" s="41">
        <f t="shared" si="3"/>
        <v>0.58056607832646012</v>
      </c>
      <c r="J35" s="45">
        <v>0.14443033170996752</v>
      </c>
      <c r="K35" s="41">
        <f t="shared" si="4"/>
        <v>0.303677306407445</v>
      </c>
    </row>
    <row r="36" spans="1:11" x14ac:dyDescent="0.25">
      <c r="A36" s="51" t="s">
        <v>35</v>
      </c>
      <c r="B36" s="69">
        <v>378862.63880770857</v>
      </c>
      <c r="C36" s="41">
        <f t="shared" si="0"/>
        <v>0.63556907178770472</v>
      </c>
      <c r="D36" s="85">
        <v>0.59968857004581111</v>
      </c>
      <c r="E36" s="41">
        <f t="shared" si="1"/>
        <v>0.74496790843727301</v>
      </c>
      <c r="F36" s="46">
        <v>0.20312469126464308</v>
      </c>
      <c r="G36" s="41">
        <f t="shared" si="2"/>
        <v>0.41878201008226401</v>
      </c>
      <c r="H36" s="46">
        <v>0.47219606716657248</v>
      </c>
      <c r="I36" s="41">
        <f t="shared" si="3"/>
        <v>0.84893533894240092</v>
      </c>
      <c r="J36" s="45">
        <v>0.44554445466855225</v>
      </c>
      <c r="K36" s="41">
        <f t="shared" si="4"/>
        <v>0.93679588128497249</v>
      </c>
    </row>
    <row r="37" spans="1:11" x14ac:dyDescent="0.25">
      <c r="A37" s="51" t="s">
        <v>36</v>
      </c>
      <c r="B37" s="69">
        <v>374830.9255115593</v>
      </c>
      <c r="C37" s="41">
        <f t="shared" si="0"/>
        <v>0.62880558546080856</v>
      </c>
      <c r="D37" s="85">
        <v>0.63212863121274032</v>
      </c>
      <c r="E37" s="41">
        <f t="shared" si="1"/>
        <v>0.7852668331195598</v>
      </c>
      <c r="F37" s="46">
        <v>0.22583065889781317</v>
      </c>
      <c r="G37" s="41">
        <f t="shared" si="2"/>
        <v>0.46559488500692342</v>
      </c>
      <c r="H37" s="46">
        <v>0.34988183522855054</v>
      </c>
      <c r="I37" s="41">
        <f t="shared" si="3"/>
        <v>0.62903330847683492</v>
      </c>
      <c r="J37" s="45">
        <v>0.37778072842376037</v>
      </c>
      <c r="K37" s="41">
        <f t="shared" si="4"/>
        <v>0.79431676616756453</v>
      </c>
    </row>
    <row r="38" spans="1:11" x14ac:dyDescent="0.25">
      <c r="A38" s="51" t="s">
        <v>37</v>
      </c>
      <c r="B38" s="69">
        <v>527487.15233976068</v>
      </c>
      <c r="C38" s="41">
        <f t="shared" si="0"/>
        <v>0.88489728321477346</v>
      </c>
      <c r="D38" s="85">
        <v>0.50230341505976184</v>
      </c>
      <c r="E38" s="41">
        <f t="shared" si="1"/>
        <v>0.62399042304472219</v>
      </c>
      <c r="F38" s="46">
        <v>0.33501283544076321</v>
      </c>
      <c r="G38" s="41">
        <f t="shared" si="2"/>
        <v>0.69069568921315294</v>
      </c>
      <c r="H38" s="46">
        <v>0.31038688211640592</v>
      </c>
      <c r="I38" s="41">
        <f t="shared" si="3"/>
        <v>0.55802750445148053</v>
      </c>
      <c r="J38" s="45">
        <v>0.33995302696903573</v>
      </c>
      <c r="K38" s="41">
        <f t="shared" si="4"/>
        <v>0.71478074108646317</v>
      </c>
    </row>
    <row r="39" spans="1:11" x14ac:dyDescent="0.25">
      <c r="A39" s="51" t="s">
        <v>38</v>
      </c>
      <c r="B39" s="69">
        <v>57544.361262130231</v>
      </c>
      <c r="C39" s="41">
        <f t="shared" si="0"/>
        <v>9.6534766238988462E-2</v>
      </c>
      <c r="D39" s="85">
        <v>0.50350770620446139</v>
      </c>
      <c r="E39" s="41">
        <f t="shared" si="1"/>
        <v>0.62548646332300828</v>
      </c>
      <c r="F39" s="46">
        <v>0.36489079499144594</v>
      </c>
      <c r="G39" s="41">
        <f t="shared" si="2"/>
        <v>0.75229505401656638</v>
      </c>
      <c r="H39" s="46">
        <v>0.232033735409753</v>
      </c>
      <c r="I39" s="41">
        <f t="shared" si="3"/>
        <v>0.41716069131652161</v>
      </c>
      <c r="J39" s="45">
        <v>0.31742035685846975</v>
      </c>
      <c r="K39" s="41">
        <f t="shared" si="4"/>
        <v>0.66740384674348641</v>
      </c>
    </row>
    <row r="40" spans="1:11" x14ac:dyDescent="0.25">
      <c r="A40" s="51" t="s">
        <v>39</v>
      </c>
      <c r="B40" s="69">
        <v>123754.64658951512</v>
      </c>
      <c r="C40" s="41">
        <f t="shared" si="0"/>
        <v>0.20760723757254579</v>
      </c>
      <c r="D40" s="85">
        <v>0.53469557929883005</v>
      </c>
      <c r="E40" s="41">
        <f t="shared" si="1"/>
        <v>0.66422984738641311</v>
      </c>
      <c r="F40" s="46">
        <v>0.30620084632473077</v>
      </c>
      <c r="G40" s="41">
        <f t="shared" si="2"/>
        <v>0.63129403478424773</v>
      </c>
      <c r="H40" s="46">
        <v>0.30208745594282976</v>
      </c>
      <c r="I40" s="41">
        <f t="shared" si="3"/>
        <v>0.54310642259247621</v>
      </c>
      <c r="J40" s="45">
        <v>0.28962807910042654</v>
      </c>
      <c r="K40" s="41">
        <f t="shared" si="4"/>
        <v>0.60896817088117261</v>
      </c>
    </row>
    <row r="41" spans="1:11" x14ac:dyDescent="0.25">
      <c r="A41" s="51" t="s">
        <v>40</v>
      </c>
      <c r="B41" s="69">
        <v>310505.88530169736</v>
      </c>
      <c r="C41" s="41">
        <f t="shared" si="0"/>
        <v>0.52089574714170506</v>
      </c>
      <c r="D41" s="85">
        <v>0.74457632195707868</v>
      </c>
      <c r="E41" s="41">
        <f t="shared" si="1"/>
        <v>0.92495587367608023</v>
      </c>
      <c r="F41" s="46">
        <v>0.14163881999994807</v>
      </c>
      <c r="G41" s="41">
        <f t="shared" si="2"/>
        <v>0.29201663951320445</v>
      </c>
      <c r="H41" s="46">
        <v>0.38355662415975422</v>
      </c>
      <c r="I41" s="41">
        <f t="shared" si="3"/>
        <v>0.68957535942331294</v>
      </c>
      <c r="J41" s="45">
        <v>0.45625226810753194</v>
      </c>
      <c r="K41" s="41">
        <f t="shared" si="4"/>
        <v>0.95930998828842817</v>
      </c>
    </row>
    <row r="42" spans="1:11" x14ac:dyDescent="0.25">
      <c r="A42" s="51" t="s">
        <v>41</v>
      </c>
      <c r="B42" s="69">
        <v>464666.44007991755</v>
      </c>
      <c r="C42" s="41">
        <f t="shared" si="0"/>
        <v>0.77951106222005595</v>
      </c>
      <c r="D42" s="85">
        <v>0.73736613520200278</v>
      </c>
      <c r="E42" s="41">
        <f t="shared" si="1"/>
        <v>0.91599896168097472</v>
      </c>
      <c r="F42" s="46">
        <v>0.13417813650308569</v>
      </c>
      <c r="G42" s="41">
        <f t="shared" si="2"/>
        <v>0.2766349544410881</v>
      </c>
      <c r="H42" s="46">
        <v>0.39991537753268258</v>
      </c>
      <c r="I42" s="41">
        <f t="shared" si="3"/>
        <v>0.71898586240071938</v>
      </c>
      <c r="J42" s="45">
        <v>0.43582325747882134</v>
      </c>
      <c r="K42" s="41">
        <f t="shared" si="4"/>
        <v>0.91635622056632737</v>
      </c>
    </row>
    <row r="43" spans="1:11" x14ac:dyDescent="0.25">
      <c r="A43" s="51" t="s">
        <v>42</v>
      </c>
      <c r="B43" s="69">
        <v>218167.37978435506</v>
      </c>
      <c r="C43" s="41">
        <f t="shared" si="0"/>
        <v>0.36599132471934032</v>
      </c>
      <c r="D43" s="85">
        <v>0.52247699205103704</v>
      </c>
      <c r="E43" s="41">
        <f t="shared" si="1"/>
        <v>0.64905120993906051</v>
      </c>
      <c r="F43" s="46">
        <v>0.20256005838381727</v>
      </c>
      <c r="G43" s="41">
        <f t="shared" si="2"/>
        <v>0.41761790693301809</v>
      </c>
      <c r="H43" s="46">
        <v>0.55622147589571636</v>
      </c>
      <c r="I43" s="41">
        <f t="shared" si="3"/>
        <v>1</v>
      </c>
      <c r="J43" s="45">
        <v>0.38919347960928008</v>
      </c>
      <c r="K43" s="41">
        <f t="shared" si="4"/>
        <v>0.81831306595919495</v>
      </c>
    </row>
    <row r="44" spans="1:11" x14ac:dyDescent="0.25">
      <c r="A44" s="51" t="s">
        <v>43</v>
      </c>
      <c r="B44" s="69">
        <v>449675.40676360455</v>
      </c>
      <c r="C44" s="41">
        <f t="shared" si="0"/>
        <v>0.75436253567235523</v>
      </c>
      <c r="D44" s="85">
        <v>0.58110354218433247</v>
      </c>
      <c r="E44" s="41">
        <f t="shared" si="1"/>
        <v>0.7218805093675249</v>
      </c>
      <c r="F44" s="46">
        <v>0.29421105297355277</v>
      </c>
      <c r="G44" s="41">
        <f t="shared" si="2"/>
        <v>0.60657468762454925</v>
      </c>
      <c r="H44" s="46">
        <v>0.26133892571291167</v>
      </c>
      <c r="I44" s="41">
        <f t="shared" si="3"/>
        <v>0.46984688121231233</v>
      </c>
      <c r="J44" s="45">
        <v>0.12361322699345177</v>
      </c>
      <c r="K44" s="41">
        <f t="shared" si="4"/>
        <v>0.25990753718606097</v>
      </c>
    </row>
    <row r="45" spans="1:11" x14ac:dyDescent="0.25">
      <c r="A45" s="51" t="s">
        <v>44</v>
      </c>
      <c r="B45" s="69">
        <v>471245.62041843601</v>
      </c>
      <c r="C45" s="41">
        <f t="shared" si="0"/>
        <v>0.79054810602578851</v>
      </c>
      <c r="D45" s="85">
        <v>0.68823309370950014</v>
      </c>
      <c r="E45" s="41">
        <f t="shared" si="1"/>
        <v>0.85496304906880782</v>
      </c>
      <c r="F45" s="46">
        <v>0.14808955080019665</v>
      </c>
      <c r="G45" s="41">
        <f t="shared" si="2"/>
        <v>0.3053161059355709</v>
      </c>
      <c r="H45" s="46">
        <v>0.45674237498344866</v>
      </c>
      <c r="I45" s="41">
        <f t="shared" si="3"/>
        <v>0.82115199570086606</v>
      </c>
      <c r="J45" s="45">
        <v>0.40606479729823713</v>
      </c>
      <c r="K45" s="41">
        <f t="shared" si="4"/>
        <v>0.8537864755309128</v>
      </c>
    </row>
    <row r="46" spans="1:11" x14ac:dyDescent="0.25">
      <c r="A46" s="51" t="s">
        <v>45</v>
      </c>
      <c r="B46" s="69">
        <v>165411.55757196088</v>
      </c>
      <c r="C46" s="41">
        <f t="shared" si="0"/>
        <v>0.27748967393517138</v>
      </c>
      <c r="D46" s="85">
        <v>0.53921266962765746</v>
      </c>
      <c r="E46" s="41">
        <f t="shared" si="1"/>
        <v>0.66984123886954872</v>
      </c>
      <c r="F46" s="46">
        <v>0.27384812896678934</v>
      </c>
      <c r="G46" s="41">
        <f t="shared" si="2"/>
        <v>0.56459246383081818</v>
      </c>
      <c r="H46" s="46">
        <v>0.35843707430121402</v>
      </c>
      <c r="I46" s="41">
        <f t="shared" si="3"/>
        <v>0.64441430227770613</v>
      </c>
      <c r="J46" s="45">
        <v>0.41535819826326109</v>
      </c>
      <c r="K46" s="41">
        <f t="shared" si="4"/>
        <v>0.87332665756199834</v>
      </c>
    </row>
    <row r="47" spans="1:11" x14ac:dyDescent="0.25">
      <c r="A47" s="51" t="s">
        <v>46</v>
      </c>
      <c r="B47" s="69">
        <v>228238.15596358024</v>
      </c>
      <c r="C47" s="41">
        <f t="shared" si="0"/>
        <v>0.38288576933534935</v>
      </c>
      <c r="D47" s="85">
        <v>0.58410051662749629</v>
      </c>
      <c r="E47" s="41">
        <f t="shared" si="1"/>
        <v>0.72560352476932455</v>
      </c>
      <c r="F47" s="46">
        <v>0.23437442004782155</v>
      </c>
      <c r="G47" s="41">
        <f t="shared" si="2"/>
        <v>0.48320955039194874</v>
      </c>
      <c r="H47" s="46">
        <v>0.41627559350405452</v>
      </c>
      <c r="I47" s="41">
        <f t="shared" si="3"/>
        <v>0.74839899490342632</v>
      </c>
      <c r="J47" s="45">
        <v>0.44438971280675693</v>
      </c>
      <c r="K47" s="41">
        <f t="shared" si="4"/>
        <v>0.93436793630946624</v>
      </c>
    </row>
    <row r="48" spans="1:11" x14ac:dyDescent="0.25">
      <c r="A48" s="51" t="s">
        <v>47</v>
      </c>
      <c r="B48" s="69">
        <v>239064.99058916743</v>
      </c>
      <c r="C48" s="41">
        <f t="shared" si="0"/>
        <v>0.4010485558667391</v>
      </c>
      <c r="D48" s="85">
        <v>0.66376712043531028</v>
      </c>
      <c r="E48" s="41">
        <f t="shared" si="1"/>
        <v>0.8245699986617222</v>
      </c>
      <c r="F48" s="46">
        <v>0.15783837219445768</v>
      </c>
      <c r="G48" s="41">
        <f t="shared" si="2"/>
        <v>0.32541524304196295</v>
      </c>
      <c r="H48" s="46">
        <v>0.50124815159691094</v>
      </c>
      <c r="I48" s="41">
        <f t="shared" si="3"/>
        <v>0.9011664837099671</v>
      </c>
      <c r="J48" s="45">
        <v>0.42436976832301987</v>
      </c>
      <c r="K48" s="41">
        <f t="shared" si="4"/>
        <v>0.89227426565684742</v>
      </c>
    </row>
    <row r="49" spans="1:11" x14ac:dyDescent="0.25">
      <c r="A49" s="51" t="s">
        <v>48</v>
      </c>
      <c r="B49" s="69">
        <v>299888.43417305895</v>
      </c>
      <c r="C49" s="41">
        <f t="shared" si="0"/>
        <v>0.50308421634569789</v>
      </c>
      <c r="D49" s="85">
        <v>0.57048776985764083</v>
      </c>
      <c r="E49" s="41">
        <f t="shared" si="1"/>
        <v>0.70869298153777549</v>
      </c>
      <c r="F49" s="46">
        <v>0.35199073448977675</v>
      </c>
      <c r="G49" s="41">
        <f t="shared" si="2"/>
        <v>0.72569900981614277</v>
      </c>
      <c r="H49" s="46">
        <v>0.15451748826186423</v>
      </c>
      <c r="I49" s="41">
        <f t="shared" si="3"/>
        <v>0.27779849386979455</v>
      </c>
      <c r="J49" s="45">
        <v>0.18707065425191668</v>
      </c>
      <c r="K49" s="41">
        <f t="shared" si="4"/>
        <v>0.39333228497445849</v>
      </c>
    </row>
    <row r="50" spans="1:11" x14ac:dyDescent="0.25">
      <c r="A50" s="51" t="s">
        <v>49</v>
      </c>
      <c r="B50" s="69">
        <v>292270.84857296856</v>
      </c>
      <c r="C50" s="41">
        <f t="shared" si="0"/>
        <v>0.49030517372394672</v>
      </c>
      <c r="D50" s="85">
        <v>0.65857473214258522</v>
      </c>
      <c r="E50" s="41">
        <f t="shared" si="1"/>
        <v>0.8181197128976796</v>
      </c>
      <c r="F50" s="46">
        <v>0.23198991282766515</v>
      </c>
      <c r="G50" s="41">
        <f t="shared" si="2"/>
        <v>0.47829341380365115</v>
      </c>
      <c r="H50" s="46">
        <v>0.25909076069681114</v>
      </c>
      <c r="I50" s="41">
        <f t="shared" si="3"/>
        <v>0.46580502897623999</v>
      </c>
      <c r="J50" s="45">
        <v>0.41176817509840197</v>
      </c>
      <c r="K50" s="41">
        <f t="shared" si="4"/>
        <v>0.86577832230764185</v>
      </c>
    </row>
    <row r="51" spans="1:11" x14ac:dyDescent="0.25">
      <c r="A51" s="51" t="s">
        <v>50</v>
      </c>
      <c r="B51" s="69">
        <v>186342.80232469662</v>
      </c>
      <c r="C51" s="41">
        <f t="shared" si="0"/>
        <v>0.31260332842673916</v>
      </c>
      <c r="D51" s="85">
        <v>0.55864091806165728</v>
      </c>
      <c r="E51" s="41">
        <f t="shared" si="1"/>
        <v>0.69397613541988801</v>
      </c>
      <c r="F51" s="46">
        <v>0.2291833041949814</v>
      </c>
      <c r="G51" s="41">
        <f t="shared" si="2"/>
        <v>0.47250703107788883</v>
      </c>
      <c r="H51" s="46">
        <v>0.45098000418116935</v>
      </c>
      <c r="I51" s="41">
        <f t="shared" si="3"/>
        <v>0.81079214615891904</v>
      </c>
      <c r="J51" s="45">
        <v>0.37878954671495735</v>
      </c>
      <c r="K51" s="41">
        <f t="shared" si="4"/>
        <v>0.79643789417231392</v>
      </c>
    </row>
    <row r="52" spans="1:11" x14ac:dyDescent="0.25">
      <c r="A52" s="51" t="s">
        <v>51</v>
      </c>
      <c r="B52" s="69">
        <v>183385.84806498748</v>
      </c>
      <c r="C52" s="41">
        <f t="shared" si="0"/>
        <v>0.30764282696352707</v>
      </c>
      <c r="D52" s="85">
        <v>0.47505169457049817</v>
      </c>
      <c r="E52" s="41">
        <f t="shared" si="1"/>
        <v>0.59013675594439197</v>
      </c>
      <c r="F52" s="46">
        <v>0.39945814961055115</v>
      </c>
      <c r="G52" s="41">
        <f t="shared" si="2"/>
        <v>0.8235625408025764</v>
      </c>
      <c r="H52" s="46">
        <v>0.22399154757579742</v>
      </c>
      <c r="I52" s="41">
        <f t="shared" si="3"/>
        <v>0.40270208412052155</v>
      </c>
      <c r="J52" s="45">
        <v>0.33727371001287376</v>
      </c>
      <c r="K52" s="41">
        <f t="shared" si="4"/>
        <v>0.70914724466901424</v>
      </c>
    </row>
    <row r="53" spans="1:11" x14ac:dyDescent="0.25">
      <c r="A53" s="51" t="s">
        <v>52</v>
      </c>
      <c r="B53" s="69">
        <v>10429.004548485447</v>
      </c>
      <c r="C53" s="41">
        <f t="shared" si="0"/>
        <v>1.7495398230372515E-2</v>
      </c>
      <c r="D53" s="85">
        <v>0.72828400619372857</v>
      </c>
      <c r="E53" s="41">
        <f t="shared" si="1"/>
        <v>0.90471661449377605</v>
      </c>
      <c r="F53" s="46">
        <v>0.18989934902633643</v>
      </c>
      <c r="G53" s="41">
        <f t="shared" si="2"/>
        <v>0.39151533279108236</v>
      </c>
      <c r="H53" s="46">
        <v>0.25156523320605845</v>
      </c>
      <c r="I53" s="41">
        <f t="shared" si="3"/>
        <v>0.45227529699558627</v>
      </c>
      <c r="J53" s="45">
        <v>0.34672268465412515</v>
      </c>
      <c r="K53" s="41">
        <f t="shared" si="4"/>
        <v>0.72901453385539949</v>
      </c>
    </row>
    <row r="54" spans="1:11" x14ac:dyDescent="0.25">
      <c r="A54" s="51" t="s">
        <v>53</v>
      </c>
      <c r="B54" s="69">
        <v>352460.39213806926</v>
      </c>
      <c r="C54" s="41">
        <f t="shared" si="0"/>
        <v>0.59127742175395837</v>
      </c>
      <c r="D54" s="85">
        <v>0.47510659912167075</v>
      </c>
      <c r="E54" s="41">
        <f t="shared" si="1"/>
        <v>0.59020496156092994</v>
      </c>
      <c r="F54" s="46">
        <v>0.40065143937361936</v>
      </c>
      <c r="G54" s="41">
        <f t="shared" si="2"/>
        <v>0.82602274533249842</v>
      </c>
      <c r="H54" s="46">
        <v>0.20984826523801195</v>
      </c>
      <c r="I54" s="41">
        <f t="shared" si="3"/>
        <v>0.37727465466895338</v>
      </c>
      <c r="J54" s="45">
        <v>0.17469038853397004</v>
      </c>
      <c r="K54" s="41">
        <f t="shared" si="4"/>
        <v>0.36730170191532524</v>
      </c>
    </row>
    <row r="55" spans="1:11" x14ac:dyDescent="0.25">
      <c r="A55" s="51" t="s">
        <v>132</v>
      </c>
      <c r="B55" s="69">
        <v>268368.64298484684</v>
      </c>
      <c r="C55" s="41">
        <f t="shared" si="0"/>
        <v>0.45020752074045517</v>
      </c>
      <c r="D55" s="85">
        <v>0.59485312330311346</v>
      </c>
      <c r="E55" s="41">
        <f t="shared" si="1"/>
        <v>0.73896103616023068</v>
      </c>
      <c r="F55" s="46">
        <v>0.29389015570410959</v>
      </c>
      <c r="G55" s="41">
        <f t="shared" si="2"/>
        <v>0.60591309398622473</v>
      </c>
      <c r="H55" s="46">
        <v>0.24059377008977018</v>
      </c>
      <c r="I55" s="41">
        <f t="shared" si="3"/>
        <v>0.43255030687610146</v>
      </c>
      <c r="J55" s="45">
        <v>0.28229565682824587</v>
      </c>
      <c r="K55" s="41">
        <f t="shared" si="4"/>
        <v>0.59355111672990735</v>
      </c>
    </row>
    <row r="56" spans="1:11" x14ac:dyDescent="0.25">
      <c r="A56" s="51" t="s">
        <v>55</v>
      </c>
      <c r="B56" s="69">
        <v>153053.76251787407</v>
      </c>
      <c r="C56" s="41">
        <f t="shared" si="0"/>
        <v>0.2567585921990938</v>
      </c>
      <c r="D56" s="85">
        <v>0.46280431929731514</v>
      </c>
      <c r="E56" s="41">
        <f t="shared" si="1"/>
        <v>0.57492235634292455</v>
      </c>
      <c r="F56" s="46">
        <v>0.40720679016104921</v>
      </c>
      <c r="G56" s="41">
        <f t="shared" si="2"/>
        <v>0.83953790669699024</v>
      </c>
      <c r="H56" s="46">
        <v>0.19476926654495211</v>
      </c>
      <c r="I56" s="41">
        <f t="shared" si="3"/>
        <v>0.3501649522455127</v>
      </c>
      <c r="J56" s="45">
        <v>0.26169423692233196</v>
      </c>
      <c r="K56" s="41">
        <f t="shared" si="4"/>
        <v>0.55023484354042396</v>
      </c>
    </row>
    <row r="57" spans="1:11" x14ac:dyDescent="0.25">
      <c r="A57" s="51" t="s">
        <v>56</v>
      </c>
      <c r="B57" s="69">
        <v>224521.82790029823</v>
      </c>
      <c r="C57" s="41">
        <f t="shared" si="0"/>
        <v>0.37665136420880541</v>
      </c>
      <c r="D57" s="85">
        <v>0.72432709052192445</v>
      </c>
      <c r="E57" s="41">
        <f t="shared" si="1"/>
        <v>0.89980110444551653</v>
      </c>
      <c r="F57" s="46">
        <v>0.14663014297064608</v>
      </c>
      <c r="G57" s="41">
        <f t="shared" si="2"/>
        <v>0.30230724600532882</v>
      </c>
      <c r="H57" s="46">
        <v>0.42235133324866686</v>
      </c>
      <c r="I57" s="41">
        <f t="shared" si="3"/>
        <v>0.75932223323187853</v>
      </c>
      <c r="J57" s="45">
        <v>0.47560462590571317</v>
      </c>
      <c r="K57" s="41">
        <f t="shared" si="4"/>
        <v>1</v>
      </c>
    </row>
    <row r="58" spans="1:11" x14ac:dyDescent="0.25">
      <c r="A58" s="51" t="s">
        <v>57</v>
      </c>
      <c r="B58" s="69">
        <v>81428.833330291905</v>
      </c>
      <c r="C58" s="41">
        <f t="shared" si="0"/>
        <v>0.13660266997917644</v>
      </c>
      <c r="D58" s="85">
        <v>0.6593383292010444</v>
      </c>
      <c r="E58" s="41">
        <f t="shared" si="1"/>
        <v>0.81906829743295884</v>
      </c>
      <c r="F58" s="46">
        <v>0.19914803401559703</v>
      </c>
      <c r="G58" s="41">
        <f t="shared" si="2"/>
        <v>0.41058333907976147</v>
      </c>
      <c r="H58" s="46">
        <v>0.31539118217781603</v>
      </c>
      <c r="I58" s="41">
        <f t="shared" si="3"/>
        <v>0.56702446030139875</v>
      </c>
      <c r="J58" s="45">
        <v>0.22882416965457791</v>
      </c>
      <c r="K58" s="41">
        <f t="shared" si="4"/>
        <v>0.48112267457201191</v>
      </c>
    </row>
    <row r="59" spans="1:11" x14ac:dyDescent="0.25">
      <c r="A59" s="51" t="s">
        <v>58</v>
      </c>
      <c r="B59" s="69">
        <v>132832.69654451738</v>
      </c>
      <c r="C59" s="41">
        <f t="shared" si="0"/>
        <v>0.22283631321246822</v>
      </c>
      <c r="D59" s="85">
        <v>0.47300768823458794</v>
      </c>
      <c r="E59" s="41">
        <f t="shared" si="1"/>
        <v>0.58759757277340163</v>
      </c>
      <c r="F59" s="46">
        <v>0.36447761713946863</v>
      </c>
      <c r="G59" s="41">
        <f t="shared" si="2"/>
        <v>0.7514432055765996</v>
      </c>
      <c r="H59" s="46">
        <v>0.2746018929233654</v>
      </c>
      <c r="I59" s="41">
        <f t="shared" si="3"/>
        <v>0.49369164051272513</v>
      </c>
      <c r="J59" s="45">
        <v>0.29793558253213565</v>
      </c>
      <c r="K59" s="41">
        <f t="shared" si="4"/>
        <v>0.6264354177900705</v>
      </c>
    </row>
    <row r="60" spans="1:11" x14ac:dyDescent="0.25">
      <c r="A60" s="51" t="s">
        <v>59</v>
      </c>
      <c r="B60" s="69">
        <v>251588.93931436498</v>
      </c>
      <c r="C60" s="41">
        <f t="shared" si="0"/>
        <v>0.42205837222509113</v>
      </c>
      <c r="D60" s="85">
        <v>0.58082668685056482</v>
      </c>
      <c r="E60" s="41">
        <f t="shared" si="1"/>
        <v>0.72153658362133166</v>
      </c>
      <c r="F60" s="46">
        <v>0.22422049514268524</v>
      </c>
      <c r="G60" s="41">
        <f t="shared" si="2"/>
        <v>0.46227521170804542</v>
      </c>
      <c r="H60" s="46">
        <v>0.42746145119770768</v>
      </c>
      <c r="I60" s="41">
        <f t="shared" si="3"/>
        <v>0.7685094332421113</v>
      </c>
      <c r="J60" s="45">
        <v>0.39191516204464127</v>
      </c>
      <c r="K60" s="41">
        <f t="shared" si="4"/>
        <v>0.82403563947323122</v>
      </c>
    </row>
    <row r="61" spans="1:11" x14ac:dyDescent="0.25">
      <c r="A61" s="51" t="s">
        <v>60</v>
      </c>
      <c r="B61" s="69">
        <v>277108.6465997952</v>
      </c>
      <c r="C61" s="41">
        <f t="shared" si="0"/>
        <v>0.46486949955804263</v>
      </c>
      <c r="D61" s="85">
        <v>0.58197089691235482</v>
      </c>
      <c r="E61" s="41">
        <f t="shared" si="1"/>
        <v>0.72295798769524866</v>
      </c>
      <c r="F61" s="46">
        <v>0.28013858201836372</v>
      </c>
      <c r="G61" s="41">
        <f t="shared" si="2"/>
        <v>0.57756148574964672</v>
      </c>
      <c r="H61" s="46">
        <v>0.29720055588295363</v>
      </c>
      <c r="I61" s="41">
        <f t="shared" si="3"/>
        <v>0.53432053374845689</v>
      </c>
      <c r="J61" s="45">
        <v>0.31794508980968894</v>
      </c>
      <c r="K61" s="41">
        <f t="shared" si="4"/>
        <v>0.66850714331092387</v>
      </c>
    </row>
    <row r="62" spans="1:11" x14ac:dyDescent="0.25">
      <c r="A62" s="51" t="s">
        <v>61</v>
      </c>
      <c r="B62" s="69">
        <v>299422.90116152365</v>
      </c>
      <c r="C62" s="41">
        <f t="shared" si="0"/>
        <v>0.5023032515481155</v>
      </c>
      <c r="D62" s="85">
        <v>0.39663185933834361</v>
      </c>
      <c r="E62" s="41">
        <f t="shared" si="1"/>
        <v>0.49271909025763239</v>
      </c>
      <c r="F62" s="46">
        <v>0.42947513828180972</v>
      </c>
      <c r="G62" s="41">
        <f t="shared" si="2"/>
        <v>0.88544854183033184</v>
      </c>
      <c r="H62" s="46">
        <v>0.27031184109907502</v>
      </c>
      <c r="I62" s="41">
        <f t="shared" si="3"/>
        <v>0.48597879228552954</v>
      </c>
      <c r="J62" s="45">
        <v>0.2385047794027281</v>
      </c>
      <c r="K62" s="41">
        <f t="shared" si="4"/>
        <v>0.50147699667246459</v>
      </c>
    </row>
    <row r="63" spans="1:11" x14ac:dyDescent="0.25">
      <c r="A63" s="51" t="s">
        <v>62</v>
      </c>
      <c r="B63" s="69">
        <v>110913.23755508533</v>
      </c>
      <c r="C63" s="41">
        <f t="shared" si="0"/>
        <v>0.18606485892538338</v>
      </c>
      <c r="D63" s="85">
        <v>0.80498577623804513</v>
      </c>
      <c r="E63" s="41">
        <f t="shared" si="1"/>
        <v>1</v>
      </c>
      <c r="F63" s="46">
        <v>0.12708902553053111</v>
      </c>
      <c r="G63" s="41">
        <f t="shared" si="2"/>
        <v>0.26201934013886269</v>
      </c>
      <c r="H63" s="46">
        <v>0.31984946833436573</v>
      </c>
      <c r="I63" s="41">
        <f t="shared" si="3"/>
        <v>0.57503976778187715</v>
      </c>
      <c r="J63" s="45">
        <v>0.43684668033937063</v>
      </c>
      <c r="K63" s="41">
        <f t="shared" si="4"/>
        <v>0.91850805594555729</v>
      </c>
    </row>
    <row r="64" spans="1:11" x14ac:dyDescent="0.25">
      <c r="A64" s="51" t="s">
        <v>63</v>
      </c>
      <c r="B64" s="69">
        <v>422266.98968578386</v>
      </c>
      <c r="C64" s="41">
        <f t="shared" si="0"/>
        <v>0.70838296308599036</v>
      </c>
      <c r="D64" s="85">
        <v>0.58062882343660194</v>
      </c>
      <c r="E64" s="41">
        <f t="shared" si="1"/>
        <v>0.72129078621744758</v>
      </c>
      <c r="F64" s="46">
        <v>0.29404663028078343</v>
      </c>
      <c r="G64" s="41">
        <f t="shared" si="2"/>
        <v>0.60623569749315565</v>
      </c>
      <c r="H64" s="46">
        <v>0.26222504541101066</v>
      </c>
      <c r="I64" s="41">
        <f t="shared" si="3"/>
        <v>0.47143998708200568</v>
      </c>
      <c r="J64" s="45">
        <v>0.13703696908878576</v>
      </c>
      <c r="K64" s="41">
        <f t="shared" si="4"/>
        <v>0.28813211988386511</v>
      </c>
    </row>
    <row r="65" spans="1:11" x14ac:dyDescent="0.25">
      <c r="A65" s="51" t="s">
        <v>64</v>
      </c>
      <c r="B65" s="69">
        <v>271217.82079377747</v>
      </c>
      <c r="C65" s="41">
        <f t="shared" si="0"/>
        <v>0.45498721952806576</v>
      </c>
      <c r="D65" s="85">
        <v>0.6500512526042429</v>
      </c>
      <c r="E65" s="41">
        <f t="shared" si="1"/>
        <v>0.8075313524695299</v>
      </c>
      <c r="F65" s="46">
        <v>0.24500474403613759</v>
      </c>
      <c r="G65" s="41">
        <f t="shared" si="2"/>
        <v>0.50512608067655429</v>
      </c>
      <c r="H65" s="46">
        <v>0.28568898948670246</v>
      </c>
      <c r="I65" s="41">
        <f t="shared" si="3"/>
        <v>0.51362452164695827</v>
      </c>
      <c r="J65" s="45">
        <v>0.37166471184819788</v>
      </c>
      <c r="K65" s="41">
        <f t="shared" si="4"/>
        <v>0.781457310555846</v>
      </c>
    </row>
    <row r="66" spans="1:11" x14ac:dyDescent="0.25">
      <c r="A66" s="51" t="s">
        <v>65</v>
      </c>
      <c r="B66" s="69">
        <v>132036.76035719187</v>
      </c>
      <c r="C66" s="41">
        <f t="shared" si="0"/>
        <v>0.22150107354520329</v>
      </c>
      <c r="D66" s="85">
        <v>0.61299861103588649</v>
      </c>
      <c r="E66" s="41">
        <f t="shared" si="1"/>
        <v>0.76150241299992183</v>
      </c>
      <c r="F66" s="46">
        <v>0.25898046870896552</v>
      </c>
      <c r="G66" s="41">
        <f t="shared" si="2"/>
        <v>0.53393982082012859</v>
      </c>
      <c r="H66" s="46">
        <v>0.32813765500073427</v>
      </c>
      <c r="I66" s="41">
        <f t="shared" si="3"/>
        <v>0.58994064274903224</v>
      </c>
      <c r="J66" s="45">
        <v>0.39935780616032496</v>
      </c>
      <c r="K66" s="41">
        <f t="shared" si="4"/>
        <v>0.83968444461575975</v>
      </c>
    </row>
    <row r="67" spans="1:11" x14ac:dyDescent="0.25">
      <c r="A67" s="51" t="s">
        <v>66</v>
      </c>
      <c r="B67" s="69">
        <v>186354.19623005023</v>
      </c>
      <c r="C67" s="41">
        <f t="shared" ref="C67:C97" si="5">(B67)/(LARGE(B$2:B$97,1))</f>
        <v>0.31262244251482246</v>
      </c>
      <c r="D67" s="85">
        <v>0.54248911586431736</v>
      </c>
      <c r="E67" s="41">
        <f t="shared" ref="E67:E97" si="6">(D67)/(LARGE(D$2:D$97,1))</f>
        <v>0.67391143033550449</v>
      </c>
      <c r="F67" s="46">
        <v>0.25759711394694895</v>
      </c>
      <c r="G67" s="41">
        <f t="shared" ref="G67:G97" si="7">(F67/(LARGE(F$2:F$97,1)))</f>
        <v>0.53108775943710651</v>
      </c>
      <c r="H67" s="46">
        <v>0.38353245922396439</v>
      </c>
      <c r="I67" s="41">
        <f t="shared" ref="I67:I97" si="8">(H67/(LARGE(H$2:H$97,1)))</f>
        <v>0.68953191461429886</v>
      </c>
      <c r="J67" s="45">
        <v>0.37516074477992017</v>
      </c>
      <c r="K67" s="41">
        <f t="shared" ref="K67:K97" si="9">(J67)/(LARGE(J$2:J$97,1))</f>
        <v>0.78880802318834964</v>
      </c>
    </row>
    <row r="68" spans="1:11" x14ac:dyDescent="0.25">
      <c r="A68" s="51" t="s">
        <v>67</v>
      </c>
      <c r="B68" s="69">
        <v>374194.75808907911</v>
      </c>
      <c r="C68" s="41">
        <f t="shared" si="5"/>
        <v>0.62773836928061266</v>
      </c>
      <c r="D68" s="85">
        <v>0.76515132605110836</v>
      </c>
      <c r="E68" s="41">
        <f t="shared" si="6"/>
        <v>0.95051533659005027</v>
      </c>
      <c r="F68" s="46">
        <v>0.13929803850407141</v>
      </c>
      <c r="G68" s="41">
        <f t="shared" si="7"/>
        <v>0.28719065221494228</v>
      </c>
      <c r="H68" s="46">
        <v>0.3314535464220833</v>
      </c>
      <c r="I68" s="41">
        <f t="shared" si="8"/>
        <v>0.59590210156543133</v>
      </c>
      <c r="J68" s="45">
        <v>0.10298116933713315</v>
      </c>
      <c r="K68" s="41">
        <f t="shared" si="9"/>
        <v>0.2165268454675392</v>
      </c>
    </row>
    <row r="69" spans="1:11" x14ac:dyDescent="0.25">
      <c r="A69" s="51" t="s">
        <v>68</v>
      </c>
      <c r="B69" s="69">
        <v>197722.6289444532</v>
      </c>
      <c r="C69" s="41">
        <f t="shared" si="5"/>
        <v>0.33169379843081531</v>
      </c>
      <c r="D69" s="85">
        <v>0.51549734935438674</v>
      </c>
      <c r="E69" s="41">
        <f t="shared" si="6"/>
        <v>0.64038069313903911</v>
      </c>
      <c r="F69" s="46">
        <v>0.31729832125973567</v>
      </c>
      <c r="G69" s="41">
        <f t="shared" si="7"/>
        <v>0.65417368979410551</v>
      </c>
      <c r="H69" s="46">
        <v>0.31015055974539657</v>
      </c>
      <c r="I69" s="41">
        <f t="shared" si="8"/>
        <v>0.55760263345808925</v>
      </c>
      <c r="J69" s="45">
        <v>0.36549300941020973</v>
      </c>
      <c r="K69" s="41">
        <f t="shared" si="9"/>
        <v>0.76848077058583397</v>
      </c>
    </row>
    <row r="70" spans="1:11" x14ac:dyDescent="0.25">
      <c r="A70" s="51" t="s">
        <v>69</v>
      </c>
      <c r="B70" s="69">
        <v>483752.52573196153</v>
      </c>
      <c r="C70" s="41">
        <f t="shared" si="5"/>
        <v>0.81152933084666257</v>
      </c>
      <c r="D70" s="85">
        <v>0.57686498286464094</v>
      </c>
      <c r="E70" s="41">
        <f t="shared" si="6"/>
        <v>0.71661512525167181</v>
      </c>
      <c r="F70" s="46">
        <v>0.22874699950104471</v>
      </c>
      <c r="G70" s="41">
        <f t="shared" si="7"/>
        <v>0.47160750204674273</v>
      </c>
      <c r="H70" s="46">
        <v>0.42463834045525128</v>
      </c>
      <c r="I70" s="41">
        <f t="shared" si="8"/>
        <v>0.76343391770594804</v>
      </c>
      <c r="J70" s="45">
        <v>0.42188761970584021</v>
      </c>
      <c r="K70" s="41">
        <f t="shared" si="9"/>
        <v>0.88705533278281834</v>
      </c>
    </row>
    <row r="71" spans="1:11" x14ac:dyDescent="0.25">
      <c r="A71" s="51" t="s">
        <v>70</v>
      </c>
      <c r="B71" s="69">
        <v>260757.32072580329</v>
      </c>
      <c r="C71" s="41">
        <f t="shared" si="5"/>
        <v>0.43743898531959335</v>
      </c>
      <c r="D71" s="85">
        <v>0.61774781195171546</v>
      </c>
      <c r="E71" s="41">
        <f t="shared" si="6"/>
        <v>0.76740214571075738</v>
      </c>
      <c r="F71" s="46">
        <v>0.25206910412210215</v>
      </c>
      <c r="G71" s="41">
        <f t="shared" si="7"/>
        <v>0.51969066609611192</v>
      </c>
      <c r="H71" s="46">
        <v>0.31456839318496632</v>
      </c>
      <c r="I71" s="41">
        <f t="shared" si="8"/>
        <v>0.56554521322356033</v>
      </c>
      <c r="J71" s="45">
        <v>0.21298440958055903</v>
      </c>
      <c r="K71" s="41">
        <f t="shared" si="9"/>
        <v>0.44781820440657866</v>
      </c>
    </row>
    <row r="72" spans="1:11" x14ac:dyDescent="0.25">
      <c r="A72" s="51" t="s">
        <v>71</v>
      </c>
      <c r="B72" s="69">
        <v>404292.44104507868</v>
      </c>
      <c r="C72" s="41">
        <f t="shared" si="5"/>
        <v>0.67822937699651009</v>
      </c>
      <c r="D72" s="85">
        <v>0.51870738916909009</v>
      </c>
      <c r="E72" s="41">
        <f t="shared" si="6"/>
        <v>0.64436839069775231</v>
      </c>
      <c r="F72" s="46">
        <v>0.3709756087125799</v>
      </c>
      <c r="G72" s="41">
        <f t="shared" si="7"/>
        <v>0.76484010949577774</v>
      </c>
      <c r="H72" s="46">
        <v>0.20436453292072179</v>
      </c>
      <c r="I72" s="41">
        <f t="shared" si="8"/>
        <v>0.36741575393438647</v>
      </c>
      <c r="J72" s="45">
        <v>0.26108010940201154</v>
      </c>
      <c r="K72" s="41">
        <f t="shared" si="9"/>
        <v>0.54894358713359048</v>
      </c>
    </row>
    <row r="73" spans="1:11" x14ac:dyDescent="0.25">
      <c r="A73" s="51" t="s">
        <v>72</v>
      </c>
      <c r="B73" s="69">
        <v>570093.22671567136</v>
      </c>
      <c r="C73" s="41">
        <f t="shared" si="5"/>
        <v>0.95637200880089657</v>
      </c>
      <c r="D73" s="85">
        <v>0.60067986590101863</v>
      </c>
      <c r="E73" s="41">
        <f t="shared" si="6"/>
        <v>0.74619935361862777</v>
      </c>
      <c r="F73" s="46">
        <v>0.30086006369442542</v>
      </c>
      <c r="G73" s="41">
        <f t="shared" si="7"/>
        <v>0.62028294759732516</v>
      </c>
      <c r="H73" s="46">
        <v>0.20070476889154745</v>
      </c>
      <c r="I73" s="41">
        <f t="shared" si="8"/>
        <v>0.36083606546895852</v>
      </c>
      <c r="J73" s="45">
        <v>0.25411455393622134</v>
      </c>
      <c r="K73" s="41">
        <f t="shared" si="9"/>
        <v>0.53429790228028307</v>
      </c>
    </row>
    <row r="74" spans="1:11" x14ac:dyDescent="0.25">
      <c r="A74" s="51" t="s">
        <v>73</v>
      </c>
      <c r="B74" s="69">
        <v>142046.82831844903</v>
      </c>
      <c r="C74" s="41">
        <f t="shared" si="5"/>
        <v>0.2382936757999142</v>
      </c>
      <c r="D74" s="85">
        <v>0.53302860078684966</v>
      </c>
      <c r="E74" s="41">
        <f t="shared" si="6"/>
        <v>0.66215903003635923</v>
      </c>
      <c r="F74" s="46">
        <v>0.27176478011376132</v>
      </c>
      <c r="G74" s="41">
        <f t="shared" si="7"/>
        <v>0.56029722520206404</v>
      </c>
      <c r="H74" s="46">
        <v>0.4004685237033197</v>
      </c>
      <c r="I74" s="41">
        <f t="shared" si="8"/>
        <v>0.71998033347853307</v>
      </c>
      <c r="J74" s="45">
        <v>0.34430514718142663</v>
      </c>
      <c r="K74" s="41">
        <f t="shared" si="9"/>
        <v>0.72393145151974159</v>
      </c>
    </row>
    <row r="75" spans="1:11" x14ac:dyDescent="0.25">
      <c r="A75" s="51" t="s">
        <v>74</v>
      </c>
      <c r="B75" s="69">
        <v>198072.36424926616</v>
      </c>
      <c r="C75" s="41">
        <f t="shared" si="5"/>
        <v>0.33228050432441014</v>
      </c>
      <c r="D75" s="85">
        <v>0.55474012072391921</v>
      </c>
      <c r="E75" s="41">
        <f t="shared" si="6"/>
        <v>0.68913033881964525</v>
      </c>
      <c r="F75" s="46">
        <v>0.31522754491698057</v>
      </c>
      <c r="G75" s="41">
        <f t="shared" si="7"/>
        <v>0.64990437189951267</v>
      </c>
      <c r="H75" s="46">
        <v>0.27123797505148867</v>
      </c>
      <c r="I75" s="41">
        <f t="shared" si="8"/>
        <v>0.48764383758231933</v>
      </c>
      <c r="J75" s="45">
        <v>0.35580951051139376</v>
      </c>
      <c r="K75" s="41">
        <f t="shared" si="9"/>
        <v>0.74812037379537943</v>
      </c>
    </row>
    <row r="76" spans="1:11" x14ac:dyDescent="0.25">
      <c r="A76" s="51" t="s">
        <v>75</v>
      </c>
      <c r="B76" s="69">
        <v>284904.13844309078</v>
      </c>
      <c r="C76" s="41">
        <f t="shared" si="5"/>
        <v>0.47794699257916545</v>
      </c>
      <c r="D76" s="85">
        <v>0.55606170573755198</v>
      </c>
      <c r="E76" s="41">
        <f t="shared" si="6"/>
        <v>0.69077208834198955</v>
      </c>
      <c r="F76" s="46">
        <v>0.26387726055311306</v>
      </c>
      <c r="G76" s="41">
        <f t="shared" si="7"/>
        <v>0.54403553256585024</v>
      </c>
      <c r="H76" s="46">
        <v>0.37535680229335366</v>
      </c>
      <c r="I76" s="41">
        <f t="shared" si="8"/>
        <v>0.67483335067006245</v>
      </c>
      <c r="J76" s="45">
        <v>0.39298066228769785</v>
      </c>
      <c r="K76" s="41">
        <f t="shared" si="9"/>
        <v>0.82627594620075206</v>
      </c>
    </row>
    <row r="77" spans="1:11" x14ac:dyDescent="0.25">
      <c r="A77" s="51" t="s">
        <v>133</v>
      </c>
      <c r="B77" s="69">
        <v>202719.09770075488</v>
      </c>
      <c r="C77" s="41">
        <f t="shared" si="5"/>
        <v>0.3400757307840625</v>
      </c>
      <c r="D77" s="85">
        <v>0.62612933011418959</v>
      </c>
      <c r="E77" s="41">
        <f t="shared" si="6"/>
        <v>0.7778141534876446</v>
      </c>
      <c r="F77" s="46">
        <v>0.23256738980479311</v>
      </c>
      <c r="G77" s="41">
        <f t="shared" si="7"/>
        <v>0.479483997615753</v>
      </c>
      <c r="H77" s="46">
        <v>0.3305344479997418</v>
      </c>
      <c r="I77" s="41">
        <f t="shared" si="8"/>
        <v>0.59424970506121255</v>
      </c>
      <c r="J77" s="45">
        <v>0.32555589381176958</v>
      </c>
      <c r="K77" s="41">
        <f t="shared" si="9"/>
        <v>0.68450951920789305</v>
      </c>
    </row>
    <row r="78" spans="1:11" x14ac:dyDescent="0.25">
      <c r="A78" s="51" t="s">
        <v>77</v>
      </c>
      <c r="B78" s="69">
        <v>206893.72673858586</v>
      </c>
      <c r="C78" s="41">
        <f t="shared" si="5"/>
        <v>0.34707896845083835</v>
      </c>
      <c r="D78" s="85">
        <v>0.58924874417704243</v>
      </c>
      <c r="E78" s="41">
        <f t="shared" si="6"/>
        <v>0.73199895149798722</v>
      </c>
      <c r="F78" s="46">
        <v>0.20215962153875597</v>
      </c>
      <c r="G78" s="41">
        <f t="shared" si="7"/>
        <v>0.41679232661660404</v>
      </c>
      <c r="H78" s="46">
        <v>0.47112506777324997</v>
      </c>
      <c r="I78" s="41">
        <f t="shared" si="8"/>
        <v>0.84700984803682633</v>
      </c>
      <c r="J78" s="45">
        <v>0.39251480744532202</v>
      </c>
      <c r="K78" s="41">
        <f t="shared" si="9"/>
        <v>0.82529644596673168</v>
      </c>
    </row>
    <row r="79" spans="1:11" x14ac:dyDescent="0.25">
      <c r="A79" s="51" t="s">
        <v>78</v>
      </c>
      <c r="B79" s="69">
        <v>420792.89828806429</v>
      </c>
      <c r="C79" s="41">
        <f t="shared" si="5"/>
        <v>0.70591006973253845</v>
      </c>
      <c r="D79" s="85">
        <v>0.57568441433044237</v>
      </c>
      <c r="E79" s="41">
        <f t="shared" si="6"/>
        <v>0.71514855457545967</v>
      </c>
      <c r="F79" s="46">
        <v>0.22939958373075775</v>
      </c>
      <c r="G79" s="41">
        <f t="shared" si="7"/>
        <v>0.4729529344201569</v>
      </c>
      <c r="H79" s="46">
        <v>0.39678976108080244</v>
      </c>
      <c r="I79" s="41">
        <f t="shared" si="8"/>
        <v>0.71336648848703366</v>
      </c>
      <c r="J79" s="45">
        <v>0.40627279490619944</v>
      </c>
      <c r="K79" s="41">
        <f t="shared" si="9"/>
        <v>0.85422380855215119</v>
      </c>
    </row>
    <row r="80" spans="1:11" x14ac:dyDescent="0.25">
      <c r="A80" s="51" t="s">
        <v>79</v>
      </c>
      <c r="B80" s="69">
        <v>365529.23869060213</v>
      </c>
      <c r="C80" s="41">
        <f t="shared" si="5"/>
        <v>0.61320134304339713</v>
      </c>
      <c r="D80" s="85">
        <v>0.56142689597324014</v>
      </c>
      <c r="E80" s="41">
        <f t="shared" si="6"/>
        <v>0.69743703869771068</v>
      </c>
      <c r="F80" s="46">
        <v>0.30538417449418009</v>
      </c>
      <c r="G80" s="41">
        <f t="shared" si="7"/>
        <v>0.62961030313820188</v>
      </c>
      <c r="H80" s="46">
        <v>0.27263810158858964</v>
      </c>
      <c r="I80" s="41">
        <f t="shared" si="8"/>
        <v>0.49016104807809585</v>
      </c>
      <c r="J80" s="45">
        <v>0.22040588067950864</v>
      </c>
      <c r="K80" s="41">
        <f t="shared" si="9"/>
        <v>0.46342249144398207</v>
      </c>
    </row>
    <row r="81" spans="1:11" x14ac:dyDescent="0.25">
      <c r="A81" s="51" t="s">
        <v>80</v>
      </c>
      <c r="B81" s="69">
        <v>360705.65162740863</v>
      </c>
      <c r="C81" s="41">
        <f t="shared" si="5"/>
        <v>0.60510943204871848</v>
      </c>
      <c r="D81" s="85">
        <v>0.79482457027018527</v>
      </c>
      <c r="E81" s="41">
        <f t="shared" si="6"/>
        <v>0.98737716085451044</v>
      </c>
      <c r="F81" s="46">
        <v>0.12977164440402997</v>
      </c>
      <c r="G81" s="41">
        <f t="shared" si="7"/>
        <v>0.26755009327937967</v>
      </c>
      <c r="H81" s="46">
        <v>0.28316182247410482</v>
      </c>
      <c r="I81" s="41">
        <f t="shared" si="8"/>
        <v>0.50908106706615841</v>
      </c>
      <c r="J81" s="45">
        <v>9.3777514208319049E-2</v>
      </c>
      <c r="K81" s="41">
        <f t="shared" si="9"/>
        <v>0.19717536184542933</v>
      </c>
    </row>
    <row r="82" spans="1:11" x14ac:dyDescent="0.25">
      <c r="A82" s="51" t="s">
        <v>81</v>
      </c>
      <c r="B82" s="69">
        <v>121604.26035275409</v>
      </c>
      <c r="C82" s="41">
        <f t="shared" si="5"/>
        <v>0.2039998114384082</v>
      </c>
      <c r="D82" s="85">
        <v>0.49385451056204493</v>
      </c>
      <c r="E82" s="41">
        <f t="shared" si="6"/>
        <v>0.61349470405549811</v>
      </c>
      <c r="F82" s="46">
        <v>0.35444818261026095</v>
      </c>
      <c r="G82" s="41">
        <f t="shared" si="7"/>
        <v>0.73076552859907329</v>
      </c>
      <c r="H82" s="46">
        <v>0.25313448314465853</v>
      </c>
      <c r="I82" s="41">
        <f t="shared" si="8"/>
        <v>0.45509656515333408</v>
      </c>
      <c r="J82" s="45">
        <v>0.2358438856183582</v>
      </c>
      <c r="K82" s="41">
        <f t="shared" si="9"/>
        <v>0.49588223657251257</v>
      </c>
    </row>
    <row r="83" spans="1:11" x14ac:dyDescent="0.25">
      <c r="A83" s="51" t="s">
        <v>82</v>
      </c>
      <c r="B83" s="69">
        <v>397253.28029359173</v>
      </c>
      <c r="C83" s="41">
        <f t="shared" si="5"/>
        <v>0.66642068327293147</v>
      </c>
      <c r="D83" s="85">
        <v>0.59842847202641525</v>
      </c>
      <c r="E83" s="41">
        <f t="shared" si="6"/>
        <v>0.74340254162385588</v>
      </c>
      <c r="F83" s="46">
        <v>0.29886710305112102</v>
      </c>
      <c r="G83" s="41">
        <f t="shared" si="7"/>
        <v>0.61617406226673543</v>
      </c>
      <c r="H83" s="46">
        <v>0.21500807247213222</v>
      </c>
      <c r="I83" s="41">
        <f t="shared" si="8"/>
        <v>0.38655118831197949</v>
      </c>
      <c r="J83" s="45">
        <v>0.29611148005135046</v>
      </c>
      <c r="K83" s="41">
        <f t="shared" si="9"/>
        <v>0.62260008402452638</v>
      </c>
    </row>
    <row r="84" spans="1:11" x14ac:dyDescent="0.25">
      <c r="A84" s="51" t="s">
        <v>83</v>
      </c>
      <c r="B84" s="69">
        <v>364014.28724900034</v>
      </c>
      <c r="C84" s="41">
        <f t="shared" si="5"/>
        <v>0.61065990405492243</v>
      </c>
      <c r="D84" s="85">
        <v>0.54124902977324263</v>
      </c>
      <c r="E84" s="41">
        <f t="shared" si="6"/>
        <v>0.67237092349963212</v>
      </c>
      <c r="F84" s="46">
        <v>0.24516242470709468</v>
      </c>
      <c r="G84" s="41">
        <f t="shared" si="7"/>
        <v>0.50545117078708401</v>
      </c>
      <c r="H84" s="46">
        <v>0.43757162162593782</v>
      </c>
      <c r="I84" s="41">
        <f t="shared" si="8"/>
        <v>0.7866859526077995</v>
      </c>
      <c r="J84" s="45">
        <v>0.40673134422314183</v>
      </c>
      <c r="K84" s="41">
        <f t="shared" si="9"/>
        <v>0.85518794828495803</v>
      </c>
    </row>
    <row r="85" spans="1:11" x14ac:dyDescent="0.25">
      <c r="A85" s="51" t="s">
        <v>84</v>
      </c>
      <c r="B85" s="69">
        <v>222183.01645810311</v>
      </c>
      <c r="C85" s="41">
        <f t="shared" si="5"/>
        <v>0.37272784136664711</v>
      </c>
      <c r="D85" s="85">
        <v>0.46339714603155474</v>
      </c>
      <c r="E85" s="41">
        <f t="shared" si="6"/>
        <v>0.57565880008111092</v>
      </c>
      <c r="F85" s="46">
        <v>0.3909640089678294</v>
      </c>
      <c r="G85" s="41">
        <f t="shared" si="7"/>
        <v>0.80605017797689738</v>
      </c>
      <c r="H85" s="46">
        <v>0.25499349635723645</v>
      </c>
      <c r="I85" s="41">
        <f t="shared" si="8"/>
        <v>0.45843878276473471</v>
      </c>
      <c r="J85" s="45">
        <v>0.31858640241964625</v>
      </c>
      <c r="K85" s="41">
        <f t="shared" si="9"/>
        <v>0.66985555872790192</v>
      </c>
    </row>
    <row r="86" spans="1:11" x14ac:dyDescent="0.25">
      <c r="A86" s="51" t="s">
        <v>85</v>
      </c>
      <c r="B86" s="69">
        <v>283746.70775839116</v>
      </c>
      <c r="C86" s="41">
        <f t="shared" si="5"/>
        <v>0.47600532013490393</v>
      </c>
      <c r="D86" s="85">
        <v>0.48194646510763567</v>
      </c>
      <c r="E86" s="41">
        <f t="shared" si="6"/>
        <v>0.59870183962743417</v>
      </c>
      <c r="F86" s="46">
        <v>0.32503930698667549</v>
      </c>
      <c r="G86" s="41">
        <f t="shared" si="7"/>
        <v>0.67013327374504117</v>
      </c>
      <c r="H86" s="46">
        <v>0.3500778873959739</v>
      </c>
      <c r="I86" s="41">
        <f t="shared" si="8"/>
        <v>0.62938577988601174</v>
      </c>
      <c r="J86" s="45">
        <v>0.36776851063474347</v>
      </c>
      <c r="K86" s="41">
        <f t="shared" si="9"/>
        <v>0.77326520938350207</v>
      </c>
    </row>
    <row r="87" spans="1:11" x14ac:dyDescent="0.25">
      <c r="A87" s="51" t="s">
        <v>86</v>
      </c>
      <c r="B87" s="69">
        <v>234945.95225033571</v>
      </c>
      <c r="C87" s="41">
        <f t="shared" si="5"/>
        <v>0.39413857555855153</v>
      </c>
      <c r="D87" s="85">
        <v>0.64088113571827265</v>
      </c>
      <c r="E87" s="41">
        <f t="shared" si="6"/>
        <v>0.79613970163959202</v>
      </c>
      <c r="F87" s="46">
        <v>0.20037065469598386</v>
      </c>
      <c r="G87" s="41">
        <f t="shared" si="7"/>
        <v>0.41310401513796385</v>
      </c>
      <c r="H87" s="46">
        <v>0.41022027842295489</v>
      </c>
      <c r="I87" s="41">
        <f t="shared" si="8"/>
        <v>0.73751247695417177</v>
      </c>
      <c r="J87" s="45">
        <v>0.40900795192430484</v>
      </c>
      <c r="K87" s="41">
        <f t="shared" si="9"/>
        <v>0.85997471354576172</v>
      </c>
    </row>
    <row r="88" spans="1:11" x14ac:dyDescent="0.25">
      <c r="A88" s="51" t="s">
        <v>87</v>
      </c>
      <c r="B88" s="69">
        <v>202266.820271042</v>
      </c>
      <c r="C88" s="41">
        <f t="shared" si="5"/>
        <v>0.33931700316949021</v>
      </c>
      <c r="D88" s="85">
        <v>0.46973777374909675</v>
      </c>
      <c r="E88" s="41">
        <f t="shared" si="6"/>
        <v>0.58353549542742356</v>
      </c>
      <c r="F88" s="46">
        <v>0.39167415343330925</v>
      </c>
      <c r="G88" s="41">
        <f t="shared" si="7"/>
        <v>0.80751428224138078</v>
      </c>
      <c r="H88" s="46">
        <v>0.24240614395889104</v>
      </c>
      <c r="I88" s="41">
        <f t="shared" si="8"/>
        <v>0.43580867417700853</v>
      </c>
      <c r="J88" s="45">
        <v>0.32969000289529971</v>
      </c>
      <c r="K88" s="41">
        <f t="shared" si="9"/>
        <v>0.69320184232324833</v>
      </c>
    </row>
    <row r="89" spans="1:11" x14ac:dyDescent="0.25">
      <c r="A89" s="51" t="s">
        <v>88</v>
      </c>
      <c r="B89" s="69">
        <v>159664.71916064667</v>
      </c>
      <c r="C89" s="41">
        <f t="shared" si="5"/>
        <v>0.26784894301937706</v>
      </c>
      <c r="D89" s="85">
        <v>0.40927394545877738</v>
      </c>
      <c r="E89" s="41">
        <f t="shared" si="6"/>
        <v>0.50842382255677221</v>
      </c>
      <c r="F89" s="46">
        <v>0.43442631320165365</v>
      </c>
      <c r="G89" s="41">
        <f t="shared" si="7"/>
        <v>0.89565637511880047</v>
      </c>
      <c r="H89" s="46">
        <v>0.23397296468954079</v>
      </c>
      <c r="I89" s="41">
        <f t="shared" si="8"/>
        <v>0.42064712498337159</v>
      </c>
      <c r="J89" s="45">
        <v>0.2505623410839859</v>
      </c>
      <c r="K89" s="41">
        <f t="shared" si="9"/>
        <v>0.52682906648948136</v>
      </c>
    </row>
    <row r="90" spans="1:11" x14ac:dyDescent="0.25">
      <c r="A90" s="51" t="s">
        <v>89</v>
      </c>
      <c r="B90" s="69">
        <v>230365.18885983879</v>
      </c>
      <c r="C90" s="41">
        <f t="shared" si="5"/>
        <v>0.38645401857679301</v>
      </c>
      <c r="D90" s="85">
        <v>0.61664462424991928</v>
      </c>
      <c r="E90" s="41">
        <f t="shared" si="6"/>
        <v>0.76603170199068105</v>
      </c>
      <c r="F90" s="46">
        <v>0.22147036881094037</v>
      </c>
      <c r="G90" s="41">
        <f t="shared" si="7"/>
        <v>0.45660527849599797</v>
      </c>
      <c r="H90" s="46">
        <v>0.40078820040488461</v>
      </c>
      <c r="I90" s="41">
        <f t="shared" si="8"/>
        <v>0.72055506263844205</v>
      </c>
      <c r="J90" s="45">
        <v>0.47413796353164911</v>
      </c>
      <c r="K90" s="41">
        <f t="shared" si="9"/>
        <v>0.99691621507828898</v>
      </c>
    </row>
    <row r="91" spans="1:11" x14ac:dyDescent="0.25">
      <c r="A91" s="51" t="s">
        <v>90</v>
      </c>
      <c r="B91" s="69">
        <v>172581.29660759296</v>
      </c>
      <c r="C91" s="41">
        <f t="shared" si="5"/>
        <v>0.28951742203452829</v>
      </c>
      <c r="D91" s="85">
        <v>0.47058880899660344</v>
      </c>
      <c r="E91" s="41">
        <f t="shared" si="6"/>
        <v>0.58459270075033476</v>
      </c>
      <c r="F91" s="46">
        <v>0.4276644970875137</v>
      </c>
      <c r="G91" s="41">
        <f t="shared" si="7"/>
        <v>0.88171554435885691</v>
      </c>
      <c r="H91" s="46">
        <v>0.15633138980295219</v>
      </c>
      <c r="I91" s="41">
        <f t="shared" si="8"/>
        <v>0.28105960768811111</v>
      </c>
      <c r="J91" s="45">
        <v>0.26646421095922435</v>
      </c>
      <c r="K91" s="41">
        <f t="shared" si="9"/>
        <v>0.5602641279020063</v>
      </c>
    </row>
    <row r="92" spans="1:11" x14ac:dyDescent="0.25">
      <c r="A92" s="51" t="s">
        <v>91</v>
      </c>
      <c r="B92" s="69">
        <v>246308.86070168609</v>
      </c>
      <c r="C92" s="41">
        <f t="shared" si="5"/>
        <v>0.41320066412965212</v>
      </c>
      <c r="D92" s="85">
        <v>0.48641970032972465</v>
      </c>
      <c r="E92" s="41">
        <f t="shared" si="6"/>
        <v>0.60425875175449539</v>
      </c>
      <c r="F92" s="46">
        <v>0.31375978026426632</v>
      </c>
      <c r="G92" s="41">
        <f t="shared" si="7"/>
        <v>0.64687828271377923</v>
      </c>
      <c r="H92" s="46">
        <v>0.36633898793516179</v>
      </c>
      <c r="I92" s="41">
        <f t="shared" si="8"/>
        <v>0.65862071820442469</v>
      </c>
      <c r="J92" s="45">
        <v>0.31722936667204948</v>
      </c>
      <c r="K92" s="41">
        <f t="shared" si="9"/>
        <v>0.66700227330198214</v>
      </c>
    </row>
    <row r="93" spans="1:11" x14ac:dyDescent="0.25">
      <c r="A93" s="51" t="s">
        <v>92</v>
      </c>
      <c r="B93" s="69">
        <v>542546.46650511236</v>
      </c>
      <c r="C93" s="41">
        <f t="shared" si="5"/>
        <v>0.91016035575196774</v>
      </c>
      <c r="D93" s="85">
        <v>0.58184983824664815</v>
      </c>
      <c r="E93" s="41">
        <f t="shared" si="6"/>
        <v>0.72280760160237578</v>
      </c>
      <c r="F93" s="46">
        <v>0.29794714095186603</v>
      </c>
      <c r="G93" s="41">
        <f t="shared" si="7"/>
        <v>0.61427737715806219</v>
      </c>
      <c r="H93" s="46">
        <v>0.24548844453405119</v>
      </c>
      <c r="I93" s="41">
        <f t="shared" si="8"/>
        <v>0.4413501728582605</v>
      </c>
      <c r="J93" s="45">
        <v>0.2144443009923063</v>
      </c>
      <c r="K93" s="41">
        <f t="shared" si="9"/>
        <v>0.45088775279241938</v>
      </c>
    </row>
    <row r="94" spans="1:11" x14ac:dyDescent="0.25">
      <c r="A94" s="51" t="s">
        <v>93</v>
      </c>
      <c r="B94" s="69">
        <v>194131.74362798454</v>
      </c>
      <c r="C94" s="41">
        <f t="shared" si="5"/>
        <v>0.32566983245025199</v>
      </c>
      <c r="D94" s="85">
        <v>0.49945326947194291</v>
      </c>
      <c r="E94" s="41">
        <f t="shared" si="6"/>
        <v>0.62044980695938146</v>
      </c>
      <c r="F94" s="46">
        <v>0.33049672564146215</v>
      </c>
      <c r="G94" s="41">
        <f t="shared" si="7"/>
        <v>0.68138482932837674</v>
      </c>
      <c r="H94" s="46">
        <v>0.32023258313829639</v>
      </c>
      <c r="I94" s="41">
        <f t="shared" si="8"/>
        <v>0.57572854881701019</v>
      </c>
      <c r="J94" s="45">
        <v>0.3664976361228775</v>
      </c>
      <c r="K94" s="41">
        <f t="shared" si="9"/>
        <v>0.77059308543297111</v>
      </c>
    </row>
    <row r="95" spans="1:11" x14ac:dyDescent="0.25">
      <c r="A95" s="51" t="s">
        <v>94</v>
      </c>
      <c r="B95" s="69">
        <v>176856.79105122958</v>
      </c>
      <c r="C95" s="41">
        <f t="shared" si="5"/>
        <v>0.29668986860652929</v>
      </c>
      <c r="D95" s="85">
        <v>0.51204875415584239</v>
      </c>
      <c r="E95" s="41">
        <f t="shared" si="6"/>
        <v>0.63609664825235701</v>
      </c>
      <c r="F95" s="46">
        <v>0.29829092351309233</v>
      </c>
      <c r="G95" s="41">
        <f t="shared" si="7"/>
        <v>0.61498615338376483</v>
      </c>
      <c r="H95" s="46">
        <v>0.37489210293035291</v>
      </c>
      <c r="I95" s="41">
        <f t="shared" si="8"/>
        <v>0.67399789324323012</v>
      </c>
      <c r="J95" s="45">
        <v>0.35880265018904145</v>
      </c>
      <c r="K95" s="41">
        <f t="shared" si="9"/>
        <v>0.7544137097189898</v>
      </c>
    </row>
    <row r="96" spans="1:11" x14ac:dyDescent="0.25">
      <c r="A96" s="51" t="s">
        <v>95</v>
      </c>
      <c r="B96" s="69">
        <v>248151.6754049111</v>
      </c>
      <c r="C96" s="41">
        <f t="shared" si="5"/>
        <v>0.41629211710081698</v>
      </c>
      <c r="D96" s="85">
        <v>0.44741655137728364</v>
      </c>
      <c r="E96" s="41">
        <f t="shared" si="6"/>
        <v>0.55580677893242247</v>
      </c>
      <c r="F96" s="46">
        <v>0.38771597327981988</v>
      </c>
      <c r="G96" s="41">
        <f t="shared" si="7"/>
        <v>0.79935370545169671</v>
      </c>
      <c r="H96" s="46">
        <v>0.27506452710805673</v>
      </c>
      <c r="I96" s="41">
        <f t="shared" si="8"/>
        <v>0.49452338506905735</v>
      </c>
      <c r="J96" s="45">
        <v>0.36302433189734767</v>
      </c>
      <c r="K96" s="41">
        <f t="shared" si="9"/>
        <v>0.76329016187768506</v>
      </c>
    </row>
    <row r="97" spans="1:11" x14ac:dyDescent="0.25">
      <c r="A97" s="51" t="s">
        <v>96</v>
      </c>
      <c r="B97" s="69">
        <v>236583.13447876606</v>
      </c>
      <c r="C97" s="41">
        <f t="shared" si="5"/>
        <v>0.39688506540126978</v>
      </c>
      <c r="D97" s="85">
        <v>0.37351746654831891</v>
      </c>
      <c r="E97" s="41">
        <f t="shared" si="6"/>
        <v>0.46400505148536286</v>
      </c>
      <c r="F97" s="46">
        <v>0.46789726287776617</v>
      </c>
      <c r="G97" s="41">
        <f t="shared" si="7"/>
        <v>0.96466340472930945</v>
      </c>
      <c r="H97" s="46">
        <v>0.23377223028627817</v>
      </c>
      <c r="I97" s="41">
        <f t="shared" si="8"/>
        <v>0.4202862356398967</v>
      </c>
      <c r="J97" s="45">
        <v>0.27008375642268895</v>
      </c>
      <c r="K97" s="41">
        <f t="shared" si="9"/>
        <v>0.56787453635119189</v>
      </c>
    </row>
    <row r="98" spans="1:11" x14ac:dyDescent="0.25">
      <c r="D98" s="8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Index demografico</vt:lpstr>
      <vt:lpstr>index domicilio</vt:lpstr>
      <vt:lpstr>index renda</vt:lpstr>
      <vt:lpstr>index emprego</vt:lpstr>
      <vt:lpstr>index viagens</vt:lpstr>
      <vt:lpstr>index risco de contágio</vt:lpstr>
      <vt:lpstr>index fatores para isolamento</vt:lpstr>
      <vt:lpstr>index risco de casos graves</vt:lpstr>
      <vt:lpstr>mobilidade</vt:lpstr>
    </vt:vector>
  </TitlesOfParts>
  <Company>Andre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Caroline Santos Marques da Silva</cp:lastModifiedBy>
  <dcterms:created xsi:type="dcterms:W3CDTF">2020-04-20T05:49:00Z</dcterms:created>
  <dcterms:modified xsi:type="dcterms:W3CDTF">2020-05-15T19:54:51Z</dcterms:modified>
</cp:coreProperties>
</file>