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BB4D86A-C412-44FD-92D8-397B0F9CE1CE}" xr6:coauthVersionLast="47" xr6:coauthVersionMax="47" xr10:uidLastSave="{00000000-0000-0000-0000-000000000000}"/>
  <bookViews>
    <workbookView xWindow="-108" yWindow="-108" windowWidth="23256" windowHeight="12576" xr2:uid="{7397855C-6173-4C21-9C59-A8371E1F41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5" i="2"/>
  <c r="L7" i="2" s="1"/>
  <c r="L10" i="2" s="1"/>
  <c r="L13" i="2" s="1"/>
  <c r="L15" i="2" s="1"/>
  <c r="P15" i="2"/>
  <c r="P14" i="2"/>
  <c r="P13" i="2"/>
  <c r="P10" i="2"/>
  <c r="P7" i="2"/>
  <c r="P5" i="2"/>
  <c r="D9" i="1"/>
  <c r="D8" i="1"/>
  <c r="D7" i="1"/>
  <c r="D6" i="1"/>
  <c r="D5" i="1"/>
  <c r="D4" i="1"/>
  <c r="F3" i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<sst xmlns="http://schemas.openxmlformats.org/spreadsheetml/2006/main" count="43" uniqueCount="39">
  <si>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</si>
  <si>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</si>
  <si>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</si>
  <si>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</si>
  <si>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</si>
  <si>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</si>
  <si>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</si>
  <si>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</si>
  <si>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</si>
  <si>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</si>
  <si>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Q224</t>
  </si>
  <si>
    <t>LRN</t>
  </si>
  <si>
    <t>Revenue</t>
  </si>
  <si>
    <t>Cost of sales</t>
  </si>
  <si>
    <t>Gross profit</t>
  </si>
  <si>
    <t>SG&amp;A</t>
  </si>
  <si>
    <t>Operating profit</t>
  </si>
  <si>
    <t>Interest expense</t>
  </si>
  <si>
    <t>Other income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</si>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</sst>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D1DB-5788-4639-BC5A-F7DD46D09554}">
  <dimension ref="B2:G9"/>
  <sheetViews>
    <sheetView tabSelected="1" workbookViewId="0">
      <selection activeCell="D4" sqref="D4"/>
    </sheetView>
  </sheetViews>
  <sheetFormatPr defaultRowHeight="14.4" x14ac:dyDescent="0.3"/>
  <cols>
    <col min="5" max="7" width="13.5546875" style="2" customWidth="1"/>
  </cols>
  <sheetData>
    <row r="2" spans="2:7" x14ac:dyDescent="0.3">
      <c r="E2" s="2" t="s">
        <v>7</v>
      </c>
      <c r="F2" s="2" t="s">
        <v>8</v>
      </c>
      <c r="G2" s="2" t="s">
        <v>9</v>
      </c>
    </row>
    <row r="3" spans="2:7" x14ac:dyDescent="0.3">
      <c r="B3" s="1" t="s">
        <v>11</v>
      </c>
      <c r="C3" t="s">
        <v>0</v>
      </c>
      <c r="D3" s="4">
        <v>139.97999999999999</v>
      </c>
      <c r="E3" s="3">
        <v>45772</v>
      </c>
      <c r="F3" s="3">
        <f ca="1">TODAY()</f>
        <v>45772</v>
      </c>
      <c r="G3" s="3">
        <v>45776</v>
      </c>
    </row>
    <row r="4" spans="2:7" x14ac:dyDescent="0.3">
      <c r="C4" t="s">
        <v>1</v>
      </c>
      <c r="D4" s="5">
        <f>43.5</f>
        <v>43.5</v>
      </c>
      <c r="E4" s="2" t="s">
        <v>10</v>
      </c>
    </row>
    <row r="5" spans="2:7" x14ac:dyDescent="0.3">
      <c r="C5" t="s">
        <v>2</v>
      </c>
      <c r="D5" s="5">
        <f>D3*D4</f>
        <v>6089.1299999999992</v>
      </c>
    </row>
    <row r="6" spans="2:7" x14ac:dyDescent="0.3">
      <c r="C6" t="s">
        <v>3</v>
      </c>
      <c r="D6" s="5">
        <f>515+202.4</f>
        <v>717.4</v>
      </c>
      <c r="E6" s="2" t="s">
        <v>10</v>
      </c>
    </row>
    <row r="7" spans="2:7" x14ac:dyDescent="0.3">
      <c r="C7" t="s">
        <v>4</v>
      </c>
      <c r="D7" s="5">
        <f>415.5</f>
        <v>415.5</v>
      </c>
      <c r="E7" s="2" t="s">
        <v>10</v>
      </c>
    </row>
    <row r="8" spans="2:7" x14ac:dyDescent="0.3">
      <c r="C8" t="s">
        <v>5</v>
      </c>
      <c r="D8" s="5">
        <f>D6-D7</f>
        <v>301.89999999999998</v>
      </c>
    </row>
    <row r="9" spans="2:7" x14ac:dyDescent="0.3">
      <c r="C9" t="s">
        <v>6</v>
      </c>
      <c r="D9" s="5">
        <f>D5-D8</f>
        <v>5787.23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6A5B-3953-46B2-B63C-0DC83568B8DF}">
  <dimension ref="B2:AJ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" sqref="L3:L15"/>
    </sheetView>
  </sheetViews>
  <sheetFormatPr defaultRowHeight="14.4" x14ac:dyDescent="0.3"/>
  <cols>
    <col min="2" max="2" width="14.5546875" bestFit="1" customWidth="1"/>
  </cols>
  <sheetData>
    <row r="2" spans="2:36" x14ac:dyDescent="0.3"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10</v>
      </c>
      <c r="M2" s="7" t="s">
        <v>33</v>
      </c>
      <c r="N2" s="7" t="s">
        <v>34</v>
      </c>
      <c r="O2" s="7" t="s">
        <v>35</v>
      </c>
      <c r="P2" s="7" t="s">
        <v>36</v>
      </c>
      <c r="Q2" s="7" t="s">
        <v>37</v>
      </c>
      <c r="R2" s="7" t="s">
        <v>38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s="1" customFormat="1" x14ac:dyDescent="0.3">
      <c r="B3" s="1" t="s">
        <v>12</v>
      </c>
      <c r="L3" s="9">
        <v>504.9</v>
      </c>
      <c r="P3" s="9">
        <v>587.20000000000005</v>
      </c>
    </row>
    <row r="4" spans="2:36" x14ac:dyDescent="0.3">
      <c r="B4" t="s">
        <v>13</v>
      </c>
      <c r="L4" s="5">
        <v>303.7</v>
      </c>
      <c r="P4" s="5">
        <v>347.4</v>
      </c>
    </row>
    <row r="5" spans="2:36" s="1" customFormat="1" x14ac:dyDescent="0.3">
      <c r="B5" s="1" t="s">
        <v>14</v>
      </c>
      <c r="L5" s="9">
        <f>L3-L4</f>
        <v>201.2</v>
      </c>
      <c r="P5" s="9">
        <f>P3-P4</f>
        <v>239.80000000000007</v>
      </c>
    </row>
    <row r="6" spans="2:36" x14ac:dyDescent="0.3">
      <c r="B6" t="s">
        <v>15</v>
      </c>
      <c r="L6" s="5">
        <v>116.9</v>
      </c>
      <c r="P6" s="5">
        <v>114.8</v>
      </c>
    </row>
    <row r="7" spans="2:36" s="1" customFormat="1" x14ac:dyDescent="0.3">
      <c r="B7" s="1" t="s">
        <v>16</v>
      </c>
      <c r="L7" s="9">
        <f>L5-L6</f>
        <v>84.299999999999983</v>
      </c>
      <c r="P7" s="9">
        <f>P5-P6</f>
        <v>125.00000000000007</v>
      </c>
    </row>
    <row r="8" spans="2:36" x14ac:dyDescent="0.3">
      <c r="B8" t="s">
        <v>17</v>
      </c>
      <c r="L8" s="5">
        <v>2</v>
      </c>
      <c r="P8" s="5">
        <v>2.7</v>
      </c>
    </row>
    <row r="9" spans="2:36" x14ac:dyDescent="0.3">
      <c r="B9" s="6" t="s">
        <v>18</v>
      </c>
      <c r="L9" s="10">
        <v>-6.5</v>
      </c>
      <c r="P9" s="10">
        <v>-7.3</v>
      </c>
    </row>
    <row r="10" spans="2:36" s="1" customFormat="1" x14ac:dyDescent="0.3">
      <c r="B10" s="1" t="s">
        <v>19</v>
      </c>
      <c r="L10" s="9">
        <f>L7-L8-L9</f>
        <v>88.799999999999983</v>
      </c>
      <c r="P10" s="9">
        <f>P7-P8-P9</f>
        <v>129.60000000000008</v>
      </c>
    </row>
    <row r="11" spans="2:36" x14ac:dyDescent="0.3">
      <c r="B11" s="6" t="s">
        <v>20</v>
      </c>
      <c r="L11" s="10">
        <v>22.2</v>
      </c>
      <c r="P11" s="10">
        <v>33.4</v>
      </c>
    </row>
    <row r="12" spans="2:36" x14ac:dyDescent="0.3">
      <c r="B12" s="6" t="s">
        <v>21</v>
      </c>
      <c r="L12" s="10">
        <v>-0.2</v>
      </c>
      <c r="P12" s="10">
        <v>0</v>
      </c>
    </row>
    <row r="13" spans="2:36" s="1" customFormat="1" x14ac:dyDescent="0.3">
      <c r="B13" s="1" t="s">
        <v>22</v>
      </c>
      <c r="L13" s="9">
        <f>L10-L11-L12</f>
        <v>66.799999999999983</v>
      </c>
      <c r="P13" s="9">
        <f>P10-P11-P12</f>
        <v>96.200000000000074</v>
      </c>
    </row>
    <row r="14" spans="2:36" x14ac:dyDescent="0.3">
      <c r="B14" s="6" t="s">
        <v>1</v>
      </c>
      <c r="L14" s="5">
        <f>43.5</f>
        <v>43.5</v>
      </c>
      <c r="P14" s="5">
        <f>43.5</f>
        <v>43.5</v>
      </c>
    </row>
    <row r="15" spans="2:36" x14ac:dyDescent="0.3">
      <c r="B15" s="6" t="s">
        <v>23</v>
      </c>
      <c r="L15" s="8">
        <f>L13/L14</f>
        <v>1.5356321839080456</v>
      </c>
      <c r="P15" s="8">
        <f>P13/P14</f>
        <v>2.2114942528735648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2025-04-25T14:07:20Z</dcterms:created>
  <dcterms:modified xsi:type="dcterms:W3CDTF">2025-04-25T14:17:39Z</dcterms:modified>
</cp:coreProperties>
</file>