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8_{7A86DDCA-2494-4164-9FFC-3118E532A2FA}" xr6:coauthVersionLast="47" xr6:coauthVersionMax="47" xr10:uidLastSave="{00000000-0000-0000-0000-000000000000}"/>
  <bookViews>
    <workbookView xWindow="-108" yWindow="-108" windowWidth="23256" windowHeight="12576" activeTab="1" xr2:uid="{6E6A452C-0020-40E5-860F-D264A9845C4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17" i="2"/>
  <c r="H10" i="2"/>
  <c r="H6" i="2"/>
  <c r="H11" i="2" s="1"/>
  <c r="L19" i="2"/>
  <c r="L17" i="2"/>
  <c r="L10" i="2"/>
  <c r="L6" i="2"/>
  <c r="I17" i="2"/>
  <c r="I10" i="2"/>
  <c r="I6" i="2"/>
  <c r="M25" i="2"/>
  <c r="M23" i="2"/>
  <c r="M20" i="2"/>
  <c r="M18" i="2"/>
  <c r="M17" i="2"/>
  <c r="M11" i="2"/>
  <c r="M10" i="2"/>
  <c r="M6" i="2"/>
  <c r="D9" i="1"/>
  <c r="D8" i="1"/>
  <c r="D7" i="1"/>
  <c r="D6" i="1"/>
  <c r="D5" i="1"/>
  <c r="F3" i="1"/>
  <c r="H18" i="2" l="1"/>
  <c r="H20" i="2" s="1"/>
  <c r="H23" i="2" s="1"/>
  <c r="H25" i="2" s="1"/>
  <c r="L11" i="2"/>
  <c r="L18" i="2" s="1"/>
  <c r="L20" i="2" s="1"/>
  <c r="L23" i="2" s="1"/>
  <c r="L25" i="2" s="1"/>
  <c r="I11" i="2"/>
  <c r="I18" i="2" s="1"/>
  <c r="I20" i="2" s="1"/>
  <c r="I23" i="2" s="1"/>
  <c r="I25" i="2" s="1"/>
</calcChain>
</file>

<file path=xl/sharedStrings.xml><?xml version="1.0" encoding="utf-8"?>
<sst xmlns="http://schemas.openxmlformats.org/spreadsheetml/2006/main" count="46" uniqueCount="45">
  <si>
    <t>XRX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</si>
  <si>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</si>
  <si>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</si>
  <si>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</si>
  <si>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</si>
  <si>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</si>
  <si>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</si>
  <si>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</si>
  <si>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</si>
  <si>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</si>
  <si>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</si>
  <si>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Sales revenue</t>
  </si>
  <si>
    <t>Services revenue</t>
  </si>
  <si>
    <t>Financing revenue</t>
  </si>
  <si>
    <t>Total revenue</t>
  </si>
  <si>
    <t>Cost of sales</t>
  </si>
  <si>
    <t>Cost of services</t>
  </si>
  <si>
    <t>Cost of financing</t>
  </si>
  <si>
    <t>Total cost of sales</t>
  </si>
  <si>
    <t>Gross profit</t>
  </si>
  <si>
    <t>R&amp;D</t>
  </si>
  <si>
    <t>SG&amp;A</t>
  </si>
  <si>
    <t>Impairment</t>
  </si>
  <si>
    <t>Restructuring</t>
  </si>
  <si>
    <t>D&amp;A</t>
  </si>
  <si>
    <t>Total operating expenses</t>
  </si>
  <si>
    <t>Operating profit</t>
  </si>
  <si>
    <t>Other expense</t>
  </si>
  <si>
    <t>Pretax profit</t>
  </si>
  <si>
    <t>Taxes</t>
  </si>
  <si>
    <t>MI</t>
  </si>
  <si>
    <t>Net profit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</si>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</sst>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66A2-4104-4B88-8C80-11545141F596}">
  <dimension ref="B2:G9"/>
  <sheetViews>
    <sheetView workbookViewId="0">
      <selection activeCell="D4" sqref="D4"/>
    </sheetView>
  </sheetViews>
  <sheetFormatPr defaultRowHeight="14.4" x14ac:dyDescent="0.3"/>
  <cols>
    <col min="5" max="7" width="14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>
        <v>8.4499999999999993</v>
      </c>
      <c r="E3" s="4">
        <v>45611</v>
      </c>
      <c r="F3" s="4">
        <f ca="1">TODAY()</f>
        <v>45611</v>
      </c>
      <c r="G3" s="4">
        <v>45680</v>
      </c>
    </row>
    <row r="4" spans="2:7" x14ac:dyDescent="0.3">
      <c r="C4" t="s">
        <v>2</v>
      </c>
      <c r="D4" s="2">
        <v>124.4</v>
      </c>
    </row>
    <row r="5" spans="2:7" x14ac:dyDescent="0.3">
      <c r="C5" t="s">
        <v>3</v>
      </c>
      <c r="D5" s="2">
        <f>D3*D4</f>
        <v>1051.18</v>
      </c>
    </row>
    <row r="6" spans="2:7" x14ac:dyDescent="0.3">
      <c r="C6" t="s">
        <v>4</v>
      </c>
      <c r="D6" s="2">
        <f>521</f>
        <v>521</v>
      </c>
    </row>
    <row r="7" spans="2:7" x14ac:dyDescent="0.3">
      <c r="C7" t="s">
        <v>5</v>
      </c>
      <c r="D7" s="2">
        <f>519+2752</f>
        <v>3271</v>
      </c>
    </row>
    <row r="8" spans="2:7" x14ac:dyDescent="0.3">
      <c r="C8" t="s">
        <v>6</v>
      </c>
      <c r="D8" s="2">
        <f>D6-D7</f>
        <v>-2750</v>
      </c>
    </row>
    <row r="9" spans="2:7" x14ac:dyDescent="0.3">
      <c r="C9" t="s">
        <v>7</v>
      </c>
      <c r="D9" s="2">
        <f>D5-D8</f>
        <v>3801.1800000000003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8CD8-1038-4719-9012-301E5801A915}">
  <dimension ref="B2:N2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3" sqref="H3:H25"/>
    </sheetView>
  </sheetViews>
  <sheetFormatPr defaultRowHeight="14.4" x14ac:dyDescent="0.3"/>
  <cols>
    <col min="2" max="2" width="21.6640625" bestFit="1" customWidth="1"/>
  </cols>
  <sheetData>
    <row r="2" spans="2:14" x14ac:dyDescent="0.3">
      <c r="C2" s="5" t="s">
        <v>33</v>
      </c>
      <c r="D2" s="5" t="s">
        <v>34</v>
      </c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  <c r="J2" s="5" t="s">
        <v>40</v>
      </c>
      <c r="K2" s="5" t="s">
        <v>41</v>
      </c>
      <c r="L2" s="5" t="s">
        <v>42</v>
      </c>
      <c r="M2" s="5" t="s">
        <v>43</v>
      </c>
      <c r="N2" s="5" t="s">
        <v>44</v>
      </c>
    </row>
    <row r="3" spans="2:14" x14ac:dyDescent="0.3">
      <c r="B3" t="s">
        <v>11</v>
      </c>
      <c r="H3" s="2">
        <v>696</v>
      </c>
      <c r="I3" s="2">
        <v>644</v>
      </c>
      <c r="L3" s="2">
        <v>611</v>
      </c>
      <c r="M3" s="2">
        <v>588</v>
      </c>
    </row>
    <row r="4" spans="2:14" x14ac:dyDescent="0.3">
      <c r="B4" t="s">
        <v>12</v>
      </c>
      <c r="H4" s="2">
        <v>1009</v>
      </c>
      <c r="I4" s="2">
        <v>962</v>
      </c>
      <c r="L4" s="2">
        <v>929</v>
      </c>
      <c r="M4" s="2">
        <v>902</v>
      </c>
    </row>
    <row r="5" spans="2:14" x14ac:dyDescent="0.3">
      <c r="B5" t="s">
        <v>13</v>
      </c>
      <c r="H5" s="2">
        <v>49</v>
      </c>
      <c r="I5" s="2">
        <v>46</v>
      </c>
      <c r="L5" s="2">
        <v>38</v>
      </c>
      <c r="M5" s="2">
        <v>38</v>
      </c>
    </row>
    <row r="6" spans="2:14" s="1" customFormat="1" x14ac:dyDescent="0.3">
      <c r="B6" s="1" t="s">
        <v>14</v>
      </c>
      <c r="H6" s="7">
        <f>SUM(H3:H5)</f>
        <v>1754</v>
      </c>
      <c r="I6" s="7">
        <f>SUM(I3:I5)</f>
        <v>1652</v>
      </c>
      <c r="L6" s="7">
        <f>SUM(L3:L5)</f>
        <v>1578</v>
      </c>
      <c r="M6" s="7">
        <f>SUM(M3:M5)</f>
        <v>1528</v>
      </c>
    </row>
    <row r="7" spans="2:14" x14ac:dyDescent="0.3">
      <c r="B7" t="s">
        <v>15</v>
      </c>
      <c r="H7" s="2">
        <v>452</v>
      </c>
      <c r="I7" s="2">
        <v>435</v>
      </c>
      <c r="L7" s="2">
        <v>387</v>
      </c>
      <c r="M7" s="2">
        <v>390</v>
      </c>
    </row>
    <row r="8" spans="2:14" x14ac:dyDescent="0.3">
      <c r="B8" t="s">
        <v>16</v>
      </c>
      <c r="H8" s="2">
        <v>671</v>
      </c>
      <c r="I8" s="2">
        <v>651</v>
      </c>
      <c r="L8" s="2">
        <v>642</v>
      </c>
      <c r="M8" s="2">
        <v>617</v>
      </c>
    </row>
    <row r="9" spans="2:14" x14ac:dyDescent="0.3">
      <c r="B9" t="s">
        <v>17</v>
      </c>
      <c r="H9" s="2">
        <v>34</v>
      </c>
      <c r="I9" s="2">
        <v>30</v>
      </c>
      <c r="L9" s="2">
        <v>29</v>
      </c>
      <c r="M9" s="2">
        <v>26</v>
      </c>
    </row>
    <row r="10" spans="2:14" x14ac:dyDescent="0.3">
      <c r="B10" t="s">
        <v>18</v>
      </c>
      <c r="H10" s="2">
        <f>SUM(H7:H9)</f>
        <v>1157</v>
      </c>
      <c r="I10" s="2">
        <f>SUM(I7:I9)</f>
        <v>1116</v>
      </c>
      <c r="L10" s="2">
        <f>SUM(L7:L9)</f>
        <v>1058</v>
      </c>
      <c r="M10" s="2">
        <f>SUM(M7:M9)</f>
        <v>1033</v>
      </c>
    </row>
    <row r="11" spans="2:14" s="1" customFormat="1" x14ac:dyDescent="0.3">
      <c r="B11" s="1" t="s">
        <v>19</v>
      </c>
      <c r="H11" s="7">
        <f>H6-H10</f>
        <v>597</v>
      </c>
      <c r="I11" s="7">
        <f>I6-I10</f>
        <v>536</v>
      </c>
      <c r="L11" s="7">
        <f>L6-L10</f>
        <v>520</v>
      </c>
      <c r="M11" s="7">
        <f>M6-M10</f>
        <v>495</v>
      </c>
    </row>
    <row r="12" spans="2:14" x14ac:dyDescent="0.3">
      <c r="B12" t="s">
        <v>20</v>
      </c>
      <c r="H12" s="2">
        <v>57</v>
      </c>
      <c r="I12" s="2">
        <v>52</v>
      </c>
      <c r="L12" s="2">
        <v>50</v>
      </c>
      <c r="M12" s="2">
        <v>45</v>
      </c>
    </row>
    <row r="13" spans="2:14" x14ac:dyDescent="0.3">
      <c r="B13" t="s">
        <v>21</v>
      </c>
      <c r="H13" s="2">
        <v>433</v>
      </c>
      <c r="I13" s="2">
        <v>416</v>
      </c>
      <c r="L13" s="2">
        <v>393</v>
      </c>
      <c r="M13" s="2">
        <v>370</v>
      </c>
    </row>
    <row r="14" spans="2:14" x14ac:dyDescent="0.3">
      <c r="B14" t="s">
        <v>22</v>
      </c>
      <c r="H14" s="2"/>
      <c r="I14" s="2">
        <v>0</v>
      </c>
      <c r="L14" s="2"/>
      <c r="M14" s="2">
        <v>1058</v>
      </c>
    </row>
    <row r="15" spans="2:14" x14ac:dyDescent="0.3">
      <c r="B15" t="s">
        <v>23</v>
      </c>
      <c r="H15" s="2">
        <v>23</v>
      </c>
      <c r="I15" s="2">
        <v>10</v>
      </c>
      <c r="L15" s="2">
        <v>12</v>
      </c>
      <c r="M15" s="2">
        <v>56</v>
      </c>
    </row>
    <row r="16" spans="2:14" x14ac:dyDescent="0.3">
      <c r="B16" t="s">
        <v>24</v>
      </c>
      <c r="H16" s="2">
        <v>10</v>
      </c>
      <c r="I16" s="2">
        <v>12</v>
      </c>
      <c r="L16" s="2">
        <v>10</v>
      </c>
      <c r="M16" s="2">
        <v>10</v>
      </c>
    </row>
    <row r="17" spans="2:13" x14ac:dyDescent="0.3">
      <c r="B17" t="s">
        <v>25</v>
      </c>
      <c r="H17" s="2">
        <f>SUM(H12:H16)</f>
        <v>523</v>
      </c>
      <c r="I17" s="2">
        <f>SUM(I12:I16)</f>
        <v>490</v>
      </c>
      <c r="L17" s="2">
        <f>SUM(L12:L16)</f>
        <v>465</v>
      </c>
      <c r="M17" s="2">
        <f>SUM(M12:M16)</f>
        <v>1539</v>
      </c>
    </row>
    <row r="18" spans="2:13" s="1" customFormat="1" x14ac:dyDescent="0.3">
      <c r="B18" s="1" t="s">
        <v>26</v>
      </c>
      <c r="H18" s="7">
        <f>H11-H17</f>
        <v>74</v>
      </c>
      <c r="I18" s="7">
        <f>I11-I17</f>
        <v>46</v>
      </c>
      <c r="L18" s="7">
        <f>L11-L17</f>
        <v>55</v>
      </c>
      <c r="M18" s="7">
        <f>M11-M17</f>
        <v>-1044</v>
      </c>
    </row>
    <row r="19" spans="2:13" x14ac:dyDescent="0.3">
      <c r="B19" t="s">
        <v>27</v>
      </c>
      <c r="H19" s="2">
        <f>132+31</f>
        <v>163</v>
      </c>
      <c r="I19" s="2">
        <v>-18</v>
      </c>
      <c r="L19" s="2">
        <f>-3+33</f>
        <v>30</v>
      </c>
      <c r="M19" s="2">
        <v>43</v>
      </c>
    </row>
    <row r="20" spans="2:13" s="1" customFormat="1" x14ac:dyDescent="0.3">
      <c r="B20" s="1" t="s">
        <v>28</v>
      </c>
      <c r="H20" s="7">
        <f>H18-H19</f>
        <v>-89</v>
      </c>
      <c r="I20" s="7">
        <f>I18-I19</f>
        <v>64</v>
      </c>
      <c r="L20" s="7">
        <f>L18-L19</f>
        <v>25</v>
      </c>
      <c r="M20" s="7">
        <f>M18-M19</f>
        <v>-1087</v>
      </c>
    </row>
    <row r="21" spans="2:13" x14ac:dyDescent="0.3">
      <c r="B21" t="s">
        <v>29</v>
      </c>
      <c r="H21" s="2">
        <v>-28</v>
      </c>
      <c r="I21" s="2">
        <v>15</v>
      </c>
      <c r="L21" s="2">
        <v>7</v>
      </c>
      <c r="M21" s="2">
        <v>118</v>
      </c>
    </row>
    <row r="22" spans="2:13" x14ac:dyDescent="0.3">
      <c r="B22" t="s">
        <v>30</v>
      </c>
      <c r="H22" s="2">
        <v>3</v>
      </c>
      <c r="I22" s="2">
        <v>4</v>
      </c>
      <c r="L22" s="2">
        <v>3</v>
      </c>
      <c r="M22" s="2">
        <v>4</v>
      </c>
    </row>
    <row r="23" spans="2:13" s="1" customFormat="1" x14ac:dyDescent="0.3">
      <c r="B23" s="1" t="s">
        <v>31</v>
      </c>
      <c r="H23" s="7">
        <f>H20-H21-H22</f>
        <v>-64</v>
      </c>
      <c r="I23" s="7">
        <f>I20-I21-I22</f>
        <v>45</v>
      </c>
      <c r="L23" s="7">
        <f>L20-L21-L22</f>
        <v>15</v>
      </c>
      <c r="M23" s="7">
        <f>M20-M21-M22</f>
        <v>-1209</v>
      </c>
    </row>
    <row r="24" spans="2:13" x14ac:dyDescent="0.3">
      <c r="B24" t="s">
        <v>2</v>
      </c>
      <c r="H24" s="2">
        <v>124.4</v>
      </c>
      <c r="I24" s="2">
        <v>124.4</v>
      </c>
      <c r="L24" s="2">
        <v>124.4</v>
      </c>
      <c r="M24" s="2">
        <v>124.4</v>
      </c>
    </row>
    <row r="25" spans="2:13" x14ac:dyDescent="0.3">
      <c r="B25" t="s">
        <v>32</v>
      </c>
      <c r="H25" s="6">
        <f>H23/H24</f>
        <v>-0.51446945337620575</v>
      </c>
      <c r="I25" s="6">
        <f>I23/I24</f>
        <v>0.36173633440514469</v>
      </c>
      <c r="L25" s="6">
        <f>L23/L24</f>
        <v>0.12057877813504822</v>
      </c>
      <c r="M25" s="6">
        <f>M23/M24</f>
        <v>-9.7186495176848862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2024-11-15T12:41:01Z</dcterms:created>
  <dcterms:modified xsi:type="dcterms:W3CDTF">2024-11-15T12:54:31Z</dcterms:modified>
</cp:coreProperties>
</file>