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tenspiell/Library/CloudStorage/GoogleDrive-sattenspiell@umsystem.edu/My Drive/laptopdocs/__Center for Advanced Study Oslo/manuscripts-projects/AlaskaPaper1/revision/new analyses/"/>
    </mc:Choice>
  </mc:AlternateContent>
  <xr:revisionPtr revIDLastSave="0" documentId="13_ncr:1_{11062910-A385-5644-94E2-C96641398067}" xr6:coauthVersionLast="47" xr6:coauthVersionMax="47" xr10:uidLastSave="{00000000-0000-0000-0000-000000000000}"/>
  <bookViews>
    <workbookView xWindow="12160" yWindow="500" windowWidth="27180" windowHeight="14620" firstSheet="2" activeTab="2" xr2:uid="{5B267CA5-850F-44D7-B7F7-78866F55AFC7}"/>
  </bookViews>
  <sheets>
    <sheet name="Total_curve_expAN_scen5NAN" sheetId="1" r:id="rId1"/>
    <sheet name="Totalrate_expAN_scen5NAN" sheetId="2" r:id="rId2"/>
    <sheet name="Indigenous_exponentialmode" sheetId="3" r:id="rId3"/>
    <sheet name="Excess mortality rateindigenous" sheetId="4" r:id="rId4"/>
    <sheet name="Absolute excess deaths_indigeno" sheetId="8" r:id="rId5"/>
    <sheet name="Absolute excess deaths_nonind" sheetId="7" r:id="rId6"/>
    <sheet name="Non-Indigenous_scenario5" sheetId="5" r:id="rId7"/>
    <sheet name="Excess mortality_nonind_sc1_4_5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8" l="1"/>
  <c r="E20" i="8"/>
  <c r="F20" i="7"/>
  <c r="E20" i="7"/>
  <c r="F8" i="7"/>
  <c r="E8" i="7"/>
  <c r="D20" i="7"/>
  <c r="D8" i="7"/>
  <c r="D20" i="8"/>
  <c r="D8" i="8"/>
  <c r="F41" i="6"/>
  <c r="E41" i="6"/>
  <c r="D41" i="6"/>
  <c r="F30" i="6"/>
  <c r="E30" i="6"/>
  <c r="D30" i="6"/>
  <c r="E19" i="6"/>
  <c r="F19" i="6"/>
  <c r="D19" i="6"/>
  <c r="E8" i="6"/>
  <c r="F8" i="6"/>
  <c r="D8" i="6"/>
  <c r="K19" i="7"/>
  <c r="K18" i="7"/>
  <c r="J18" i="7"/>
  <c r="I18" i="7"/>
  <c r="K17" i="7"/>
  <c r="J17" i="7"/>
  <c r="I17" i="7"/>
  <c r="K16" i="7"/>
  <c r="I16" i="7"/>
  <c r="I19" i="8"/>
  <c r="H19" i="8"/>
  <c r="G19" i="8"/>
  <c r="I18" i="8"/>
  <c r="H18" i="8"/>
  <c r="G18" i="8"/>
  <c r="I17" i="8"/>
  <c r="H17" i="8"/>
  <c r="G17" i="8"/>
  <c r="O16" i="8"/>
  <c r="I16" i="8"/>
  <c r="H16" i="8"/>
  <c r="G16" i="8"/>
  <c r="E17" i="4"/>
  <c r="F17" i="4"/>
  <c r="D17" i="4"/>
  <c r="E7" i="4"/>
  <c r="F7" i="4"/>
  <c r="D7" i="4"/>
  <c r="H20" i="2"/>
  <c r="I20" i="2"/>
  <c r="I18" i="2"/>
  <c r="H18" i="2"/>
  <c r="I17" i="2"/>
  <c r="H17" i="2"/>
  <c r="I16" i="2"/>
  <c r="H16" i="2"/>
  <c r="I15" i="2"/>
  <c r="H15" i="2"/>
  <c r="G20" i="2"/>
  <c r="G18" i="2"/>
  <c r="G17" i="2"/>
  <c r="G16" i="2"/>
  <c r="G15" i="2"/>
  <c r="D20" i="2"/>
  <c r="E20" i="2"/>
  <c r="C20" i="2"/>
  <c r="E8" i="2"/>
  <c r="D8" i="2"/>
  <c r="C8" i="2"/>
  <c r="I6" i="2"/>
  <c r="H6" i="2"/>
  <c r="G6" i="2"/>
  <c r="I5" i="2"/>
  <c r="H5" i="2"/>
  <c r="G5" i="2"/>
  <c r="I4" i="2"/>
  <c r="H4" i="2"/>
  <c r="H8" i="2" s="1"/>
  <c r="G4" i="2"/>
  <c r="G8" i="2" s="1"/>
  <c r="I3" i="2"/>
  <c r="I8" i="2" s="1"/>
  <c r="H3" i="2"/>
  <c r="G3" i="2"/>
  <c r="J21" i="7" l="1"/>
  <c r="I21" i="7"/>
  <c r="K21" i="7"/>
  <c r="G21" i="8"/>
  <c r="I21" i="8"/>
  <c r="H21" i="8"/>
  <c r="J9" i="7"/>
  <c r="I9" i="7"/>
  <c r="K7" i="7"/>
  <c r="K6" i="7"/>
  <c r="J6" i="7"/>
  <c r="I6" i="7"/>
  <c r="K5" i="7"/>
  <c r="J5" i="7"/>
  <c r="I5" i="7"/>
  <c r="K4" i="7"/>
  <c r="K9" i="7" s="1"/>
  <c r="I4" i="7"/>
  <c r="I6" i="8"/>
  <c r="I9" i="8" s="1"/>
  <c r="H6" i="8"/>
  <c r="G6" i="8"/>
  <c r="I7" i="8"/>
  <c r="H7" i="8"/>
  <c r="G7" i="8"/>
  <c r="O4" i="8"/>
  <c r="I5" i="8"/>
  <c r="H5" i="8"/>
  <c r="G5" i="8"/>
  <c r="I4" i="8"/>
  <c r="H4" i="8"/>
  <c r="H9" i="8" s="1"/>
  <c r="G4" i="8"/>
  <c r="G9" i="8" l="1"/>
</calcChain>
</file>

<file path=xl/sharedStrings.xml><?xml version="1.0" encoding="utf-8"?>
<sst xmlns="http://schemas.openxmlformats.org/spreadsheetml/2006/main" count="227" uniqueCount="56">
  <si>
    <t>Observed</t>
  </si>
  <si>
    <t>Predicted</t>
  </si>
  <si>
    <t>season</t>
  </si>
  <si>
    <t>April 1919 to July 1919</t>
  </si>
  <si>
    <t>February 1920 to July 1920</t>
  </si>
  <si>
    <t>September 1918 to February 1919</t>
  </si>
  <si>
    <t>September 1920 to December 1920</t>
  </si>
  <si>
    <t>excess</t>
  </si>
  <si>
    <t>lower 95% CI</t>
  </si>
  <si>
    <t>Upper 95% CI</t>
  </si>
  <si>
    <t>number of months when observed was greater than predicted</t>
  </si>
  <si>
    <t>Number of months included in the season</t>
  </si>
  <si>
    <t>Lower 95% CI of predicted</t>
  </si>
  <si>
    <t>Upper 95% CI of predicted</t>
  </si>
  <si>
    <t>Epidemic season</t>
  </si>
  <si>
    <t>excess mortality rate</t>
  </si>
  <si>
    <t>Excess mortality indigenous</t>
  </si>
  <si>
    <t>Obs</t>
  </si>
  <si>
    <t>Number of months in the season</t>
  </si>
  <si>
    <t>Lower Limit of excess</t>
  </si>
  <si>
    <t>Upper limit of excess</t>
  </si>
  <si>
    <t>Number of months in the season where observed was greater than predicted</t>
  </si>
  <si>
    <t>Excess mortality non-indigenous</t>
  </si>
  <si>
    <t>pop 1919</t>
  </si>
  <si>
    <t>pop 1920</t>
  </si>
  <si>
    <t>pop 1921</t>
  </si>
  <si>
    <t>pop 1918</t>
  </si>
  <si>
    <t>Absolute number</t>
  </si>
  <si>
    <t>Absolute lower</t>
  </si>
  <si>
    <t>Absolute upper</t>
  </si>
  <si>
    <t>average of 1918 and 1919</t>
  </si>
  <si>
    <t>only two months of 2018 have excess mortality, so used pop pf 2018</t>
  </si>
  <si>
    <t>Absolute number of excess</t>
  </si>
  <si>
    <t>Pop 1918</t>
  </si>
  <si>
    <t>2 months of 1918</t>
  </si>
  <si>
    <t>only 2 months of 1918 had higher excess so used pop of 1918</t>
  </si>
  <si>
    <t>Total</t>
  </si>
  <si>
    <t>total pop 1918</t>
  </si>
  <si>
    <t>excess absolute</t>
  </si>
  <si>
    <t>lower</t>
  </si>
  <si>
    <t>upper</t>
  </si>
  <si>
    <t>September 1918 to February 1919*</t>
  </si>
  <si>
    <t>*pop of 1918 used because only two months of 1918 has excess deaths</t>
  </si>
  <si>
    <t>Population estimation with linear model</t>
  </si>
  <si>
    <t>Population estimation exponential for AN and scenario5 for NAN</t>
  </si>
  <si>
    <t>Excess mortality rate</t>
  </si>
  <si>
    <t xml:space="preserve">Upper 95% CI of predicted </t>
  </si>
  <si>
    <t>total</t>
  </si>
  <si>
    <t>Population from linear model</t>
  </si>
  <si>
    <t>Population scenario 5</t>
  </si>
  <si>
    <t>Population scenario 4</t>
  </si>
  <si>
    <t>Population scenario 1</t>
  </si>
  <si>
    <t xml:space="preserve">Population estimate linear model </t>
  </si>
  <si>
    <t>Population estimate_exponential model</t>
  </si>
  <si>
    <t xml:space="preserve">Population from exponential model </t>
  </si>
  <si>
    <t xml:space="preserve">Population from scenario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</si>
</sst>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">
    <xf numFmtId="0" fontId="0" fillId="0" borderId="0" xfId="0"/>
    <xf numFmtId="15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" fontId="1" fillId="0" borderId="0" xfId="1" applyNumberFormat="1" applyAlignment="1">
      <alignment horizontal="center"/>
    </xf>
    <xf numFmtId="1" fontId="1" fillId="0" borderId="0" xfId="2" applyNumberFormat="1" applyAlignment="1">
      <alignment horizontal="center"/>
    </xf>
  </cellXfs>
  <cellStyles count="3">
    <cellStyle name="Normal" xfId="0" builtinId="0"/>
    <cellStyle name="Normal 2 2" xfId="2" xr:uid="{125A0E86-FA8A-4A32-8E90-B0FE542EF9EF}"/>
    <cellStyle name="Normal 3" xfId="1" xr:uid="{D2EADF89-06F7-44CF-ACD6-86E6BF11DD27}"/>
  </cellStyles>
  <dxfs count="0"/>
  <tableStyles count="0" defaultTableStyle="TableStyleMedium2" defaultPivotStyle="PivotStyleLight16"/>
  <colors>
    <mruColors>
      <color rgb="FF0D22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mortality rate per 10,000 population, Alaksa, 1915-1921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Total_curve_expAN_scen5NAN!$B$1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Total_curve_expAN_scen5NAN!$A$2:$A$85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Total_curve_expAN_scen5NAN!$B$2:$B$85</c:f>
              <c:numCache>
                <c:formatCode>General</c:formatCode>
                <c:ptCount val="84"/>
                <c:pt idx="0">
                  <c:v>9.6435115239999991</c:v>
                </c:pt>
                <c:pt idx="1">
                  <c:v>9.1613359477999996</c:v>
                </c:pt>
                <c:pt idx="2">
                  <c:v>9.1613359477999996</c:v>
                </c:pt>
                <c:pt idx="3">
                  <c:v>7.0719084508999996</c:v>
                </c:pt>
                <c:pt idx="4">
                  <c:v>10.447137484000001</c:v>
                </c:pt>
                <c:pt idx="5">
                  <c:v>7.3933588350999999</c:v>
                </c:pt>
                <c:pt idx="6">
                  <c:v>9.1613359477999996</c:v>
                </c:pt>
                <c:pt idx="7">
                  <c:v>7.5540840271</c:v>
                </c:pt>
                <c:pt idx="8">
                  <c:v>8.0362596032999996</c:v>
                </c:pt>
                <c:pt idx="9">
                  <c:v>11.732939021</c:v>
                </c:pt>
                <c:pt idx="10">
                  <c:v>9.4827863318999999</c:v>
                </c:pt>
                <c:pt idx="11">
                  <c:v>8.5184351795000008</c:v>
                </c:pt>
                <c:pt idx="12">
                  <c:v>9.9236384431999998</c:v>
                </c:pt>
                <c:pt idx="13">
                  <c:v>8.9144548727000004</c:v>
                </c:pt>
                <c:pt idx="14">
                  <c:v>11.942005584</c:v>
                </c:pt>
                <c:pt idx="15">
                  <c:v>13.119386415999999</c:v>
                </c:pt>
                <c:pt idx="16">
                  <c:v>12.278400108</c:v>
                </c:pt>
                <c:pt idx="17">
                  <c:v>9.7554411814000002</c:v>
                </c:pt>
                <c:pt idx="18">
                  <c:v>15.474148080999999</c:v>
                </c:pt>
                <c:pt idx="19">
                  <c:v>15.642345343000001</c:v>
                </c:pt>
                <c:pt idx="20">
                  <c:v>11.942005584</c:v>
                </c:pt>
                <c:pt idx="21">
                  <c:v>10.091835704999999</c:v>
                </c:pt>
                <c:pt idx="22">
                  <c:v>10.932822013999999</c:v>
                </c:pt>
                <c:pt idx="23">
                  <c:v>13.45578094</c:v>
                </c:pt>
                <c:pt idx="24">
                  <c:v>17.034279292000001</c:v>
                </c:pt>
                <c:pt idx="25">
                  <c:v>11.941556617</c:v>
                </c:pt>
                <c:pt idx="26">
                  <c:v>13.697667883999999</c:v>
                </c:pt>
                <c:pt idx="27">
                  <c:v>14.575723518</c:v>
                </c:pt>
                <c:pt idx="28">
                  <c:v>12.644001124000001</c:v>
                </c:pt>
                <c:pt idx="29">
                  <c:v>12.117167744</c:v>
                </c:pt>
                <c:pt idx="30">
                  <c:v>14.224501264000001</c:v>
                </c:pt>
                <c:pt idx="31">
                  <c:v>13.346445631</c:v>
                </c:pt>
                <c:pt idx="32">
                  <c:v>13.522056758</c:v>
                </c:pt>
                <c:pt idx="33">
                  <c:v>16.507445912000001</c:v>
                </c:pt>
                <c:pt idx="34">
                  <c:v>14.048890138000001</c:v>
                </c:pt>
                <c:pt idx="35">
                  <c:v>11.239112110000001</c:v>
                </c:pt>
                <c:pt idx="36">
                  <c:v>12.88386869</c:v>
                </c:pt>
                <c:pt idx="37">
                  <c:v>13.589834098000001</c:v>
                </c:pt>
                <c:pt idx="38">
                  <c:v>16.590187081</c:v>
                </c:pt>
                <c:pt idx="39">
                  <c:v>14.472290857999999</c:v>
                </c:pt>
                <c:pt idx="40">
                  <c:v>12.001411931</c:v>
                </c:pt>
                <c:pt idx="41">
                  <c:v>10.06000706</c:v>
                </c:pt>
                <c:pt idx="42">
                  <c:v>12.530885987</c:v>
                </c:pt>
                <c:pt idx="43">
                  <c:v>14.119308154</c:v>
                </c:pt>
                <c:pt idx="44">
                  <c:v>9.0010589481000007</c:v>
                </c:pt>
                <c:pt idx="45">
                  <c:v>14.119308154</c:v>
                </c:pt>
                <c:pt idx="46">
                  <c:v>170.49064595999999</c:v>
                </c:pt>
                <c:pt idx="47">
                  <c:v>33.00388281</c:v>
                </c:pt>
                <c:pt idx="48">
                  <c:v>14.966820542000001</c:v>
                </c:pt>
                <c:pt idx="49">
                  <c:v>10.819388344</c:v>
                </c:pt>
                <c:pt idx="50">
                  <c:v>13.704558569</c:v>
                </c:pt>
                <c:pt idx="51">
                  <c:v>7.3932487017000001</c:v>
                </c:pt>
                <c:pt idx="52">
                  <c:v>20.737160992</c:v>
                </c:pt>
                <c:pt idx="53">
                  <c:v>17.671667628000002</c:v>
                </c:pt>
                <c:pt idx="54">
                  <c:v>7.9342181188999996</c:v>
                </c:pt>
                <c:pt idx="55">
                  <c:v>11.180034622000001</c:v>
                </c:pt>
                <c:pt idx="56">
                  <c:v>8.4751875361</c:v>
                </c:pt>
                <c:pt idx="57">
                  <c:v>8.2948643969999996</c:v>
                </c:pt>
                <c:pt idx="58">
                  <c:v>9.5571263705000007</c:v>
                </c:pt>
                <c:pt idx="59">
                  <c:v>9.5571263705000007</c:v>
                </c:pt>
                <c:pt idx="60">
                  <c:v>11.446636869000001</c:v>
                </c:pt>
                <c:pt idx="61">
                  <c:v>15.080489843000001</c:v>
                </c:pt>
                <c:pt idx="62">
                  <c:v>13.626948654</c:v>
                </c:pt>
                <c:pt idx="63">
                  <c:v>15.62556779</c:v>
                </c:pt>
                <c:pt idx="64">
                  <c:v>28.162360550999999</c:v>
                </c:pt>
                <c:pt idx="65">
                  <c:v>14.535411896999999</c:v>
                </c:pt>
                <c:pt idx="66">
                  <c:v>13.081870708</c:v>
                </c:pt>
                <c:pt idx="67">
                  <c:v>11.991714815</c:v>
                </c:pt>
                <c:pt idx="68">
                  <c:v>8.9029397870999993</c:v>
                </c:pt>
                <c:pt idx="69">
                  <c:v>16.170645736000001</c:v>
                </c:pt>
                <c:pt idx="70">
                  <c:v>12.355100113000001</c:v>
                </c:pt>
                <c:pt idx="71">
                  <c:v>10.174788328</c:v>
                </c:pt>
                <c:pt idx="72">
                  <c:v>10.821925220000001</c:v>
                </c:pt>
                <c:pt idx="73">
                  <c:v>10.46119438</c:v>
                </c:pt>
                <c:pt idx="74">
                  <c:v>12.445214004</c:v>
                </c:pt>
                <c:pt idx="75">
                  <c:v>11.363021482000001</c:v>
                </c:pt>
                <c:pt idx="76">
                  <c:v>10.280828959000001</c:v>
                </c:pt>
                <c:pt idx="77">
                  <c:v>10.821925220000001</c:v>
                </c:pt>
                <c:pt idx="78">
                  <c:v>12.986310265</c:v>
                </c:pt>
                <c:pt idx="79">
                  <c:v>12.084483163</c:v>
                </c:pt>
                <c:pt idx="80">
                  <c:v>7.3949822340000004</c:v>
                </c:pt>
                <c:pt idx="81">
                  <c:v>8.6575401763999995</c:v>
                </c:pt>
                <c:pt idx="82">
                  <c:v>8.1164439153999997</c:v>
                </c:pt>
                <c:pt idx="83">
                  <c:v>8.8379055967000006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0-4352-B5B0-F2E7F8424D54}"/>
            </c:ext>
          </c:extLst>
        </c:ser>
        <c:ser>
          <c:idx val="1"/>
          <c:order val="1"/>
          <c:tx>
            <c:strRef>
              <c:f>Total_curve_expAN_scen5NAN!$C$1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Total_curve_expAN_scen5NAN!$A$2:$A$85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Total_curve_expAN_scen5NAN!$C$2:$C$85</c:f>
              <c:numCache>
                <c:formatCode>General</c:formatCode>
                <c:ptCount val="84"/>
                <c:pt idx="0">
                  <c:v>9.0759735264000003</c:v>
                </c:pt>
                <c:pt idx="1">
                  <c:v>9.1140796879000003</c:v>
                </c:pt>
                <c:pt idx="2">
                  <c:v>9.1378848789999996</c:v>
                </c:pt>
                <c:pt idx="3">
                  <c:v>10.308482826000001</c:v>
                </c:pt>
                <c:pt idx="4">
                  <c:v>9.2879207499999996</c:v>
                </c:pt>
                <c:pt idx="5">
                  <c:v>9.0742023134000007</c:v>
                </c:pt>
                <c:pt idx="6">
                  <c:v>10.694772800000001</c:v>
                </c:pt>
                <c:pt idx="7">
                  <c:v>9.9875950198000005</c:v>
                </c:pt>
                <c:pt idx="8">
                  <c:v>9.3562535176000008</c:v>
                </c:pt>
                <c:pt idx="9">
                  <c:v>10.128935819000001</c:v>
                </c:pt>
                <c:pt idx="10">
                  <c:v>9.0658580357999998</c:v>
                </c:pt>
                <c:pt idx="11">
                  <c:v>9.1679635711999996</c:v>
                </c:pt>
                <c:pt idx="12">
                  <c:v>11.369620707999999</c:v>
                </c:pt>
                <c:pt idx="13">
                  <c:v>11.344638276</c:v>
                </c:pt>
                <c:pt idx="14">
                  <c:v>11.305354812999999</c:v>
                </c:pt>
                <c:pt idx="15">
                  <c:v>12.412864147000001</c:v>
                </c:pt>
                <c:pt idx="16">
                  <c:v>11.329213469000001</c:v>
                </c:pt>
                <c:pt idx="17">
                  <c:v>11.052406367</c:v>
                </c:pt>
                <c:pt idx="18">
                  <c:v>12.609888235</c:v>
                </c:pt>
                <c:pt idx="19">
                  <c:v>11.839621860999999</c:v>
                </c:pt>
                <c:pt idx="20">
                  <c:v>11.145191703</c:v>
                </c:pt>
                <c:pt idx="21">
                  <c:v>11.854785387</c:v>
                </c:pt>
                <c:pt idx="22">
                  <c:v>10.728618996</c:v>
                </c:pt>
                <c:pt idx="23">
                  <c:v>10.767635861</c:v>
                </c:pt>
                <c:pt idx="24">
                  <c:v>12.906204378</c:v>
                </c:pt>
                <c:pt idx="25">
                  <c:v>12.818133351</c:v>
                </c:pt>
                <c:pt idx="26">
                  <c:v>12.715761235</c:v>
                </c:pt>
                <c:pt idx="27">
                  <c:v>13.760181955</c:v>
                </c:pt>
                <c:pt idx="28">
                  <c:v>12.613442676</c:v>
                </c:pt>
                <c:pt idx="29">
                  <c:v>12.273546907</c:v>
                </c:pt>
                <c:pt idx="30">
                  <c:v>13.767940157</c:v>
                </c:pt>
                <c:pt idx="31">
                  <c:v>12.934585189</c:v>
                </c:pt>
                <c:pt idx="32">
                  <c:v>12.177066375000001</c:v>
                </c:pt>
                <c:pt idx="33">
                  <c:v>12.823571441</c:v>
                </c:pt>
                <c:pt idx="34">
                  <c:v>11.634316444</c:v>
                </c:pt>
                <c:pt idx="35">
                  <c:v>11.610244637999999</c:v>
                </c:pt>
                <c:pt idx="36">
                  <c:v>13.685724534</c:v>
                </c:pt>
                <c:pt idx="37">
                  <c:v>13.534564913000001</c:v>
                </c:pt>
                <c:pt idx="38">
                  <c:v>13.369104144</c:v>
                </c:pt>
                <c:pt idx="39">
                  <c:v>14.35043625</c:v>
                </c:pt>
                <c:pt idx="40">
                  <c:v>13.140608369000001</c:v>
                </c:pt>
                <c:pt idx="41">
                  <c:v>12.737623934</c:v>
                </c:pt>
                <c:pt idx="42">
                  <c:v>14.168928567</c:v>
                </c:pt>
                <c:pt idx="43">
                  <c:v>13.272485005</c:v>
                </c:pt>
                <c:pt idx="44">
                  <c:v>12.451877534999999</c:v>
                </c:pt>
                <c:pt idx="45">
                  <c:v>13.035293982000001</c:v>
                </c:pt>
                <c:pt idx="46">
                  <c:v>11.782950379000001</c:v>
                </c:pt>
                <c:pt idx="47">
                  <c:v>11.695789902</c:v>
                </c:pt>
                <c:pt idx="48">
                  <c:v>13.708181177</c:v>
                </c:pt>
                <c:pt idx="49">
                  <c:v>13.493932963000001</c:v>
                </c:pt>
                <c:pt idx="50">
                  <c:v>13.26538354</c:v>
                </c:pt>
                <c:pt idx="51">
                  <c:v>14.183627033</c:v>
                </c:pt>
                <c:pt idx="52">
                  <c:v>12.910710549999999</c:v>
                </c:pt>
                <c:pt idx="53">
                  <c:v>12.444637449</c:v>
                </c:pt>
                <c:pt idx="54">
                  <c:v>13.812853463</c:v>
                </c:pt>
                <c:pt idx="55">
                  <c:v>12.853321307</c:v>
                </c:pt>
                <c:pt idx="56">
                  <c:v>11.969625181</c:v>
                </c:pt>
                <c:pt idx="57">
                  <c:v>12.489953011000001</c:v>
                </c:pt>
                <c:pt idx="58">
                  <c:v>11.174520801</c:v>
                </c:pt>
                <c:pt idx="59">
                  <c:v>11.024271654</c:v>
                </c:pt>
                <c:pt idx="60">
                  <c:v>12.973574308</c:v>
                </c:pt>
                <c:pt idx="61">
                  <c:v>12.696237499</c:v>
                </c:pt>
                <c:pt idx="62">
                  <c:v>12.404599423000001</c:v>
                </c:pt>
                <c:pt idx="63">
                  <c:v>13.259754301999999</c:v>
                </c:pt>
                <c:pt idx="64">
                  <c:v>11.923749217999999</c:v>
                </c:pt>
                <c:pt idx="65">
                  <c:v>11.394587451</c:v>
                </c:pt>
                <c:pt idx="66">
                  <c:v>12.699714846999999</c:v>
                </c:pt>
                <c:pt idx="67">
                  <c:v>11.677094096999999</c:v>
                </c:pt>
                <c:pt idx="68">
                  <c:v>10.730309315</c:v>
                </c:pt>
                <c:pt idx="69">
                  <c:v>11.187548527000001</c:v>
                </c:pt>
                <c:pt idx="70">
                  <c:v>9.8090277099000005</c:v>
                </c:pt>
                <c:pt idx="71">
                  <c:v>9.5956898921999993</c:v>
                </c:pt>
                <c:pt idx="72">
                  <c:v>11.481903925999999</c:v>
                </c:pt>
                <c:pt idx="73">
                  <c:v>11.141478523</c:v>
                </c:pt>
                <c:pt idx="74">
                  <c:v>10.786751793000001</c:v>
                </c:pt>
                <c:pt idx="75">
                  <c:v>11.578818059</c:v>
                </c:pt>
                <c:pt idx="76">
                  <c:v>10.179724373000001</c:v>
                </c:pt>
                <c:pt idx="77">
                  <c:v>9.5874739400000006</c:v>
                </c:pt>
                <c:pt idx="78">
                  <c:v>10.829512718</c:v>
                </c:pt>
                <c:pt idx="79">
                  <c:v>9.7438033743000005</c:v>
                </c:pt>
                <c:pt idx="80">
                  <c:v>8.7339299361999991</c:v>
                </c:pt>
                <c:pt idx="81">
                  <c:v>9.1280805301000001</c:v>
                </c:pt>
                <c:pt idx="82">
                  <c:v>7.6864711063</c:v>
                </c:pt>
                <c:pt idx="83">
                  <c:v>7.4100446178999997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0-4352-B5B0-F2E7F8424D54}"/>
            </c:ext>
          </c:extLst>
        </c:ser>
        <c:ser>
          <c:idx val="2"/>
          <c:order val="2"/>
          <c:tx>
            <c:strRef>
              <c:f>Total_curve_expAN_scen5NAN!$D$1</c:f>
              <c:strCache>
                <c:ptCount val="1"/>
                <c:pt idx="0">
                  <c:v>Lower 95% CI of predicted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Total_curve_expAN_scen5NAN!$A$2:$A$85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Total_curve_expAN_scen5NAN!$D$2:$D$85</c:f>
              <c:numCache>
                <c:formatCode>General</c:formatCode>
                <c:ptCount val="84"/>
                <c:pt idx="0">
                  <c:v>4.9394236983999997</c:v>
                </c:pt>
                <c:pt idx="1">
                  <c:v>4.9948776211999997</c:v>
                </c:pt>
                <c:pt idx="2">
                  <c:v>5.0392744570000003</c:v>
                </c:pt>
                <c:pt idx="3">
                  <c:v>6.2175265641999999</c:v>
                </c:pt>
                <c:pt idx="4">
                  <c:v>5.1947244656000002</c:v>
                </c:pt>
                <c:pt idx="5">
                  <c:v>4.9882123911000003</c:v>
                </c:pt>
                <c:pt idx="6">
                  <c:v>6.6385064512999996</c:v>
                </c:pt>
                <c:pt idx="7">
                  <c:v>5.9392764342</c:v>
                </c:pt>
                <c:pt idx="8">
                  <c:v>5.2875082505000002</c:v>
                </c:pt>
                <c:pt idx="9">
                  <c:v>6.0678078511000004</c:v>
                </c:pt>
                <c:pt idx="10">
                  <c:v>5.0122961077000001</c:v>
                </c:pt>
                <c:pt idx="11">
                  <c:v>5.1275070002999996</c:v>
                </c:pt>
                <c:pt idx="12">
                  <c:v>7.3626573711000001</c:v>
                </c:pt>
                <c:pt idx="13">
                  <c:v>7.3480679479999997</c:v>
                </c:pt>
                <c:pt idx="14">
                  <c:v>7.3096473823999997</c:v>
                </c:pt>
                <c:pt idx="15">
                  <c:v>8.4032311058999998</c:v>
                </c:pt>
                <c:pt idx="16">
                  <c:v>7.3126236120000003</c:v>
                </c:pt>
                <c:pt idx="17">
                  <c:v>7.0357330854000004</c:v>
                </c:pt>
                <c:pt idx="18">
                  <c:v>8.6168663386999995</c:v>
                </c:pt>
                <c:pt idx="19">
                  <c:v>7.8562296809000003</c:v>
                </c:pt>
                <c:pt idx="20">
                  <c:v>7.1287866198999996</c:v>
                </c:pt>
                <c:pt idx="21">
                  <c:v>7.8292376488000004</c:v>
                </c:pt>
                <c:pt idx="22">
                  <c:v>6.7052997231999996</c:v>
                </c:pt>
                <c:pt idx="23">
                  <c:v>6.7478241771</c:v>
                </c:pt>
                <c:pt idx="24">
                  <c:v>8.9105699125999998</c:v>
                </c:pt>
                <c:pt idx="25">
                  <c:v>8.8315863833999995</c:v>
                </c:pt>
                <c:pt idx="26">
                  <c:v>8.7200179394999999</c:v>
                </c:pt>
                <c:pt idx="27">
                  <c:v>9.7400287022000001</c:v>
                </c:pt>
                <c:pt idx="28">
                  <c:v>8.5882682773999992</c:v>
                </c:pt>
                <c:pt idx="29">
                  <c:v>8.248442271</c:v>
                </c:pt>
                <c:pt idx="30">
                  <c:v>9.7668150511</c:v>
                </c:pt>
                <c:pt idx="31">
                  <c:v>8.9486205652000006</c:v>
                </c:pt>
                <c:pt idx="32">
                  <c:v>8.1543671536000009</c:v>
                </c:pt>
                <c:pt idx="33">
                  <c:v>8.7848189829999992</c:v>
                </c:pt>
                <c:pt idx="34">
                  <c:v>7.5979458405000004</c:v>
                </c:pt>
                <c:pt idx="35">
                  <c:v>7.5743002358</c:v>
                </c:pt>
                <c:pt idx="36">
                  <c:v>9.6702023054000001</c:v>
                </c:pt>
                <c:pt idx="37">
                  <c:v>9.5292130881000006</c:v>
                </c:pt>
                <c:pt idx="38">
                  <c:v>9.3511130007999999</c:v>
                </c:pt>
                <c:pt idx="39">
                  <c:v>10.305210799999999</c:v>
                </c:pt>
                <c:pt idx="40">
                  <c:v>9.0951694460999999</c:v>
                </c:pt>
                <c:pt idx="41">
                  <c:v>8.6962561420999993</c:v>
                </c:pt>
                <c:pt idx="42">
                  <c:v>10.155043014</c:v>
                </c:pt>
                <c:pt idx="43">
                  <c:v>9.2795228997999999</c:v>
                </c:pt>
                <c:pt idx="44">
                  <c:v>8.4232845251999997</c:v>
                </c:pt>
                <c:pt idx="45">
                  <c:v>8.9899248058999994</c:v>
                </c:pt>
                <c:pt idx="46">
                  <c:v>7.7419802858000004</c:v>
                </c:pt>
                <c:pt idx="47">
                  <c:v>7.6550728816999998</c:v>
                </c:pt>
                <c:pt idx="48">
                  <c:v>9.6862832164999997</c:v>
                </c:pt>
                <c:pt idx="49">
                  <c:v>9.4820649392000007</c:v>
                </c:pt>
                <c:pt idx="50">
                  <c:v>9.2402240346000006</c:v>
                </c:pt>
                <c:pt idx="51">
                  <c:v>10.132097863</c:v>
                </c:pt>
                <c:pt idx="52">
                  <c:v>8.8629418133000009</c:v>
                </c:pt>
                <c:pt idx="53">
                  <c:v>8.4051158894999993</c:v>
                </c:pt>
                <c:pt idx="54">
                  <c:v>9.8039539237</c:v>
                </c:pt>
                <c:pt idx="55">
                  <c:v>8.8677408244000002</c:v>
                </c:pt>
                <c:pt idx="56">
                  <c:v>7.9504804927999997</c:v>
                </c:pt>
                <c:pt idx="57">
                  <c:v>8.4557396900999997</c:v>
                </c:pt>
                <c:pt idx="58">
                  <c:v>7.1449253614000003</c:v>
                </c:pt>
                <c:pt idx="59">
                  <c:v>6.9939704258999997</c:v>
                </c:pt>
                <c:pt idx="60">
                  <c:v>8.9589330180999998</c:v>
                </c:pt>
                <c:pt idx="61">
                  <c:v>8.6865599883000009</c:v>
                </c:pt>
                <c:pt idx="62">
                  <c:v>8.3800646901999993</c:v>
                </c:pt>
                <c:pt idx="63">
                  <c:v>9.2097650542</c:v>
                </c:pt>
                <c:pt idx="64">
                  <c:v>7.8770255185</c:v>
                </c:pt>
                <c:pt idx="65">
                  <c:v>7.3567908315999997</c:v>
                </c:pt>
                <c:pt idx="66">
                  <c:v>8.6914978058999992</c:v>
                </c:pt>
                <c:pt idx="67">
                  <c:v>7.6873883270999999</c:v>
                </c:pt>
                <c:pt idx="68">
                  <c:v>6.7066004352000004</c:v>
                </c:pt>
                <c:pt idx="69">
                  <c:v>7.1493472635000002</c:v>
                </c:pt>
                <c:pt idx="70">
                  <c:v>5.7701472928999999</c:v>
                </c:pt>
                <c:pt idx="71">
                  <c:v>5.5506891333999997</c:v>
                </c:pt>
                <c:pt idx="72">
                  <c:v>7.4440133465000002</c:v>
                </c:pt>
                <c:pt idx="73">
                  <c:v>7.0948822338999999</c:v>
                </c:pt>
                <c:pt idx="74">
                  <c:v>6.7193579886999997</c:v>
                </c:pt>
                <c:pt idx="75">
                  <c:v>7.4836179306000004</c:v>
                </c:pt>
                <c:pt idx="76">
                  <c:v>6.0792175448999997</c:v>
                </c:pt>
                <c:pt idx="77">
                  <c:v>5.4893612879000004</c:v>
                </c:pt>
                <c:pt idx="78">
                  <c:v>6.7517376367999997</c:v>
                </c:pt>
                <c:pt idx="79">
                  <c:v>5.6688125953000004</c:v>
                </c:pt>
                <c:pt idx="80">
                  <c:v>4.6190172404999998</c:v>
                </c:pt>
                <c:pt idx="81">
                  <c:v>4.9947862894000004</c:v>
                </c:pt>
                <c:pt idx="82">
                  <c:v>3.5384072539</c:v>
                </c:pt>
                <c:pt idx="83">
                  <c:v>3.2428553832000002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0-4352-B5B0-F2E7F8424D54}"/>
            </c:ext>
          </c:extLst>
        </c:ser>
        <c:ser>
          <c:idx val="3"/>
          <c:order val="3"/>
          <c:tx>
            <c:strRef>
              <c:f>Total_curve_expAN_scen5NAN!$E$1</c:f>
              <c:strCache>
                <c:ptCount val="1"/>
                <c:pt idx="0">
                  <c:v>Upper 95% CI of predicted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Total_curve_expAN_scen5NAN!$A$2:$A$85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Total_curve_expAN_scen5NAN!$E$2:$E$85</c:f>
              <c:numCache>
                <c:formatCode>General</c:formatCode>
                <c:ptCount val="84"/>
                <c:pt idx="0">
                  <c:v>13.212523354</c:v>
                </c:pt>
                <c:pt idx="1">
                  <c:v>13.233281755</c:v>
                </c:pt>
                <c:pt idx="2">
                  <c:v>13.236495301</c:v>
                </c:pt>
                <c:pt idx="3">
                  <c:v>14.399439087999999</c:v>
                </c:pt>
                <c:pt idx="4">
                  <c:v>13.381117034000001</c:v>
                </c:pt>
                <c:pt idx="5">
                  <c:v>13.160192236</c:v>
                </c:pt>
                <c:pt idx="6">
                  <c:v>14.751039148</c:v>
                </c:pt>
                <c:pt idx="7">
                  <c:v>14.035913604999999</c:v>
                </c:pt>
                <c:pt idx="8">
                  <c:v>13.424998785</c:v>
                </c:pt>
                <c:pt idx="9">
                  <c:v>14.190063788</c:v>
                </c:pt>
                <c:pt idx="10">
                  <c:v>13.119419964</c:v>
                </c:pt>
                <c:pt idx="11">
                  <c:v>13.208420142</c:v>
                </c:pt>
                <c:pt idx="12">
                  <c:v>15.376584046</c:v>
                </c:pt>
                <c:pt idx="13">
                  <c:v>15.341208604</c:v>
                </c:pt>
                <c:pt idx="14">
                  <c:v>15.301062244000001</c:v>
                </c:pt>
                <c:pt idx="15">
                  <c:v>16.422497188000001</c:v>
                </c:pt>
                <c:pt idx="16">
                  <c:v>15.345803326</c:v>
                </c:pt>
                <c:pt idx="17">
                  <c:v>15.069079648000001</c:v>
                </c:pt>
                <c:pt idx="18">
                  <c:v>16.602910131000002</c:v>
                </c:pt>
                <c:pt idx="19">
                  <c:v>15.823014041</c:v>
                </c:pt>
                <c:pt idx="20">
                  <c:v>15.161596786</c:v>
                </c:pt>
                <c:pt idx="21">
                  <c:v>15.880333124</c:v>
                </c:pt>
                <c:pt idx="22">
                  <c:v>14.751938269</c:v>
                </c:pt>
                <c:pt idx="23">
                  <c:v>14.787447544999999</c:v>
                </c:pt>
                <c:pt idx="24">
                  <c:v>16.901838843</c:v>
                </c:pt>
                <c:pt idx="25">
                  <c:v>16.804680317999999</c:v>
                </c:pt>
                <c:pt idx="26">
                  <c:v>16.711504530999999</c:v>
                </c:pt>
                <c:pt idx="27">
                  <c:v>17.780335208</c:v>
                </c:pt>
                <c:pt idx="28">
                  <c:v>16.638617073999999</c:v>
                </c:pt>
                <c:pt idx="29">
                  <c:v>16.298651542999998</c:v>
                </c:pt>
                <c:pt idx="30">
                  <c:v>17.769065263000002</c:v>
                </c:pt>
                <c:pt idx="31">
                  <c:v>16.920549813000001</c:v>
                </c:pt>
                <c:pt idx="32">
                  <c:v>16.199765596999999</c:v>
                </c:pt>
                <c:pt idx="33">
                  <c:v>16.862323899</c:v>
                </c:pt>
                <c:pt idx="34">
                  <c:v>15.670687046999999</c:v>
                </c:pt>
                <c:pt idx="35">
                  <c:v>15.646189039999999</c:v>
                </c:pt>
                <c:pt idx="36">
                  <c:v>17.701246762</c:v>
                </c:pt>
                <c:pt idx="37">
                  <c:v>17.539916737999999</c:v>
                </c:pt>
                <c:pt idx="38">
                  <c:v>17.387095287000001</c:v>
                </c:pt>
                <c:pt idx="39">
                  <c:v>18.395661701000002</c:v>
                </c:pt>
                <c:pt idx="40">
                  <c:v>17.186047292000001</c:v>
                </c:pt>
                <c:pt idx="41">
                  <c:v>16.778991727000001</c:v>
                </c:pt>
                <c:pt idx="42">
                  <c:v>18.182814119</c:v>
                </c:pt>
                <c:pt idx="43">
                  <c:v>17.26544711</c:v>
                </c:pt>
                <c:pt idx="44">
                  <c:v>16.480470543999999</c:v>
                </c:pt>
                <c:pt idx="45">
                  <c:v>17.080663159</c:v>
                </c:pt>
                <c:pt idx="46">
                  <c:v>15.823920471999999</c:v>
                </c:pt>
                <c:pt idx="47">
                  <c:v>15.736506923</c:v>
                </c:pt>
                <c:pt idx="48">
                  <c:v>17.730079138000001</c:v>
                </c:pt>
                <c:pt idx="49">
                  <c:v>17.505800986000001</c:v>
                </c:pt>
                <c:pt idx="50">
                  <c:v>17.290543045</c:v>
                </c:pt>
                <c:pt idx="51">
                  <c:v>18.235156201999999</c:v>
                </c:pt>
                <c:pt idx="52">
                  <c:v>16.958479286999999</c:v>
                </c:pt>
                <c:pt idx="53">
                  <c:v>16.484159008999999</c:v>
                </c:pt>
                <c:pt idx="54">
                  <c:v>17.821753003000001</c:v>
                </c:pt>
                <c:pt idx="55">
                  <c:v>16.838901790000001</c:v>
                </c:pt>
                <c:pt idx="56">
                  <c:v>15.98876987</c:v>
                </c:pt>
                <c:pt idx="57">
                  <c:v>16.524166332</c:v>
                </c:pt>
                <c:pt idx="58">
                  <c:v>15.204116239999999</c:v>
                </c:pt>
                <c:pt idx="59">
                  <c:v>15.054572881</c:v>
                </c:pt>
                <c:pt idx="60">
                  <c:v>16.988215598</c:v>
                </c:pt>
                <c:pt idx="61">
                  <c:v>16.705915009999998</c:v>
                </c:pt>
                <c:pt idx="62">
                  <c:v>16.429134156</c:v>
                </c:pt>
                <c:pt idx="63">
                  <c:v>17.30974355</c:v>
                </c:pt>
                <c:pt idx="64">
                  <c:v>15.970472918</c:v>
                </c:pt>
                <c:pt idx="65">
                  <c:v>15.432384069999999</c:v>
                </c:pt>
                <c:pt idx="66">
                  <c:v>16.707931888000001</c:v>
                </c:pt>
                <c:pt idx="67">
                  <c:v>15.666799867</c:v>
                </c:pt>
                <c:pt idx="68">
                  <c:v>14.754018195</c:v>
                </c:pt>
                <c:pt idx="69">
                  <c:v>15.22574979</c:v>
                </c:pt>
                <c:pt idx="70">
                  <c:v>13.847908127</c:v>
                </c:pt>
                <c:pt idx="71">
                  <c:v>13.640690651</c:v>
                </c:pt>
                <c:pt idx="72">
                  <c:v>15.519794506</c:v>
                </c:pt>
                <c:pt idx="73">
                  <c:v>15.188074812</c:v>
                </c:pt>
                <c:pt idx="74">
                  <c:v>14.854145598000001</c:v>
                </c:pt>
                <c:pt idx="75">
                  <c:v>15.674018188</c:v>
                </c:pt>
                <c:pt idx="76">
                  <c:v>14.280231202</c:v>
                </c:pt>
                <c:pt idx="77">
                  <c:v>13.685586592</c:v>
                </c:pt>
                <c:pt idx="78">
                  <c:v>14.907287800000001</c:v>
                </c:pt>
                <c:pt idx="79">
                  <c:v>13.818794153000001</c:v>
                </c:pt>
                <c:pt idx="80">
                  <c:v>12.848842632</c:v>
                </c:pt>
                <c:pt idx="81">
                  <c:v>13.261374771</c:v>
                </c:pt>
                <c:pt idx="82">
                  <c:v>11.834534959000001</c:v>
                </c:pt>
                <c:pt idx="83">
                  <c:v>11.577233852999999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0-4352-B5B0-F2E7F84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469936"/>
        <c:axId val="854464528"/>
      </c:lineChart>
      <c:dateAx>
        <c:axId val="8544699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64528"/>
        <c:crosses val="autoZero"/>
        <c:auto val="1"/>
        <c:lblOffset val="100"/>
        <c:baseTimeUnit val="months"/>
      </c:dateAx>
      <c:valAx>
        <c:axId val="8544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rate per 10000 population, Indigenous populations, Alaska, 1915-1921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Indigenous_exponentialmode!$B$1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Indigenous_exponentialmode!$A$2:$A$85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Indigenous_exponentialmode!$B$2:$B$85</c:f>
              <c:numCache>
                <c:formatCode>General</c:formatCode>
                <c:ptCount val="84"/>
                <c:pt idx="0">
                  <c:v>12.848613106</c:v>
                </c:pt>
                <c:pt idx="1">
                  <c:v>15.871816189</c:v>
                </c:pt>
                <c:pt idx="2">
                  <c:v>12.47071272</c:v>
                </c:pt>
                <c:pt idx="3">
                  <c:v>10.959111178000001</c:v>
                </c:pt>
                <c:pt idx="4">
                  <c:v>16.249716575000001</c:v>
                </c:pt>
                <c:pt idx="5">
                  <c:v>9.8254100218999998</c:v>
                </c:pt>
                <c:pt idx="6">
                  <c:v>11.337011564000001</c:v>
                </c:pt>
                <c:pt idx="7">
                  <c:v>10.581210793</c:v>
                </c:pt>
                <c:pt idx="8">
                  <c:v>13.226513491</c:v>
                </c:pt>
                <c:pt idx="9">
                  <c:v>14.738115033</c:v>
                </c:pt>
                <c:pt idx="10">
                  <c:v>11.714911948999999</c:v>
                </c:pt>
                <c:pt idx="11">
                  <c:v>13.226513491</c:v>
                </c:pt>
                <c:pt idx="12">
                  <c:v>12.362328613000001</c:v>
                </c:pt>
                <c:pt idx="13">
                  <c:v>10.114632501999999</c:v>
                </c:pt>
                <c:pt idx="14">
                  <c:v>14.984640743</c:v>
                </c:pt>
                <c:pt idx="15">
                  <c:v>18.730800929000001</c:v>
                </c:pt>
                <c:pt idx="16">
                  <c:v>13.860792687</c:v>
                </c:pt>
                <c:pt idx="17">
                  <c:v>7.4923203716</c:v>
                </c:pt>
                <c:pt idx="18">
                  <c:v>21.727729077999999</c:v>
                </c:pt>
                <c:pt idx="19">
                  <c:v>19.854648985000001</c:v>
                </c:pt>
                <c:pt idx="20">
                  <c:v>10.863864539</c:v>
                </c:pt>
                <c:pt idx="21">
                  <c:v>11.987712595</c:v>
                </c:pt>
                <c:pt idx="22">
                  <c:v>15.73387278</c:v>
                </c:pt>
                <c:pt idx="23">
                  <c:v>17.232336855</c:v>
                </c:pt>
                <c:pt idx="24">
                  <c:v>24.137546882999999</c:v>
                </c:pt>
                <c:pt idx="25">
                  <c:v>14.853875005000001</c:v>
                </c:pt>
                <c:pt idx="26">
                  <c:v>15.596568755</c:v>
                </c:pt>
                <c:pt idx="27">
                  <c:v>17.081956255000001</c:v>
                </c:pt>
                <c:pt idx="28">
                  <c:v>15.225221879999999</c:v>
                </c:pt>
                <c:pt idx="29">
                  <c:v>14.853875005000001</c:v>
                </c:pt>
                <c:pt idx="30">
                  <c:v>14.48252813</c:v>
                </c:pt>
                <c:pt idx="31">
                  <c:v>15.96791563</c:v>
                </c:pt>
                <c:pt idx="32">
                  <c:v>17.824650005999999</c:v>
                </c:pt>
                <c:pt idx="33">
                  <c:v>24.137546882999999</c:v>
                </c:pt>
                <c:pt idx="34">
                  <c:v>15.96791563</c:v>
                </c:pt>
                <c:pt idx="35">
                  <c:v>15.225221879999999</c:v>
                </c:pt>
                <c:pt idx="36">
                  <c:v>19.142278666999999</c:v>
                </c:pt>
                <c:pt idx="37">
                  <c:v>21.351003128999999</c:v>
                </c:pt>
                <c:pt idx="38">
                  <c:v>21.351003128999999</c:v>
                </c:pt>
                <c:pt idx="39">
                  <c:v>20.982882385</c:v>
                </c:pt>
                <c:pt idx="40">
                  <c:v>16.197312718999999</c:v>
                </c:pt>
                <c:pt idx="41">
                  <c:v>11.779863795000001</c:v>
                </c:pt>
                <c:pt idx="42">
                  <c:v>14.356709001</c:v>
                </c:pt>
                <c:pt idx="43">
                  <c:v>14.356709001</c:v>
                </c:pt>
                <c:pt idx="44">
                  <c:v>11.411743052</c:v>
                </c:pt>
                <c:pt idx="45">
                  <c:v>15.829191975000001</c:v>
                </c:pt>
                <c:pt idx="46">
                  <c:v>309.58954537</c:v>
                </c:pt>
                <c:pt idx="47">
                  <c:v>51.905024847999996</c:v>
                </c:pt>
                <c:pt idx="48">
                  <c:v>24.175575114000001</c:v>
                </c:pt>
                <c:pt idx="49">
                  <c:v>12.843274278999999</c:v>
                </c:pt>
                <c:pt idx="50">
                  <c:v>17.753937974999999</c:v>
                </c:pt>
                <c:pt idx="51">
                  <c:v>12.087787557</c:v>
                </c:pt>
                <c:pt idx="52">
                  <c:v>30.974955614999999</c:v>
                </c:pt>
                <c:pt idx="53">
                  <c:v>25.308805198000002</c:v>
                </c:pt>
                <c:pt idx="54">
                  <c:v>8.3103539454999993</c:v>
                </c:pt>
                <c:pt idx="55">
                  <c:v>11.710044196</c:v>
                </c:pt>
                <c:pt idx="56">
                  <c:v>9.4435840290000002</c:v>
                </c:pt>
                <c:pt idx="57">
                  <c:v>10.954557474</c:v>
                </c:pt>
                <c:pt idx="58">
                  <c:v>11.332300835</c:v>
                </c:pt>
                <c:pt idx="59">
                  <c:v>10.954557474</c:v>
                </c:pt>
                <c:pt idx="60">
                  <c:v>14.308306348</c:v>
                </c:pt>
                <c:pt idx="61">
                  <c:v>19.956322012000001</c:v>
                </c:pt>
                <c:pt idx="62">
                  <c:v>18.073650124</c:v>
                </c:pt>
                <c:pt idx="63">
                  <c:v>18.450184501999999</c:v>
                </c:pt>
                <c:pt idx="64">
                  <c:v>32.381956473000002</c:v>
                </c:pt>
                <c:pt idx="65">
                  <c:v>16.944046991</c:v>
                </c:pt>
                <c:pt idx="66">
                  <c:v>11.296031328</c:v>
                </c:pt>
                <c:pt idx="67">
                  <c:v>11.296031328</c:v>
                </c:pt>
                <c:pt idx="68">
                  <c:v>10.919496949999999</c:v>
                </c:pt>
                <c:pt idx="69">
                  <c:v>23.721665787999999</c:v>
                </c:pt>
                <c:pt idx="70">
                  <c:v>18.073650124</c:v>
                </c:pt>
                <c:pt idx="71">
                  <c:v>15.814443859000001</c:v>
                </c:pt>
                <c:pt idx="72">
                  <c:v>17.483818167999999</c:v>
                </c:pt>
                <c:pt idx="73">
                  <c:v>16.739825906</c:v>
                </c:pt>
                <c:pt idx="74">
                  <c:v>13.391860725000001</c:v>
                </c:pt>
                <c:pt idx="75">
                  <c:v>13.019864592999999</c:v>
                </c:pt>
                <c:pt idx="76">
                  <c:v>12.275872331</c:v>
                </c:pt>
                <c:pt idx="77">
                  <c:v>13.019864592999999</c:v>
                </c:pt>
                <c:pt idx="78">
                  <c:v>13.763856856</c:v>
                </c:pt>
                <c:pt idx="79">
                  <c:v>9.6718994122000002</c:v>
                </c:pt>
                <c:pt idx="80">
                  <c:v>5.2079458373999996</c:v>
                </c:pt>
                <c:pt idx="81">
                  <c:v>8.9279071497999993</c:v>
                </c:pt>
                <c:pt idx="82">
                  <c:v>9.2999032810000006</c:v>
                </c:pt>
                <c:pt idx="83">
                  <c:v>13.391860725000001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D-46EB-BF74-036ED354F0DE}"/>
            </c:ext>
          </c:extLst>
        </c:ser>
        <c:ser>
          <c:idx val="1"/>
          <c:order val="1"/>
          <c:tx>
            <c:strRef>
              <c:f>Indigenous_exponentialmode!$C$1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Indigenous_exponentialmode!$A$2:$A$85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Indigenous_exponentialmode!$C$2:$C$85</c:f>
              <c:numCache>
                <c:formatCode>General</c:formatCode>
                <c:ptCount val="84"/>
                <c:pt idx="0">
                  <c:v>14.215729007</c:v>
                </c:pt>
                <c:pt idx="1">
                  <c:v>13.691902752000001</c:v>
                </c:pt>
                <c:pt idx="2">
                  <c:v>13.000942078</c:v>
                </c:pt>
                <c:pt idx="3">
                  <c:v>14.681285167</c:v>
                </c:pt>
                <c:pt idx="4">
                  <c:v>12.434000557999999</c:v>
                </c:pt>
                <c:pt idx="5">
                  <c:v>11.030214816000001</c:v>
                </c:pt>
                <c:pt idx="6">
                  <c:v>13.101081778999999</c:v>
                </c:pt>
                <c:pt idx="7">
                  <c:v>11.742858783000001</c:v>
                </c:pt>
                <c:pt idx="8">
                  <c:v>11.08153235</c:v>
                </c:pt>
                <c:pt idx="9">
                  <c:v>13.637537645</c:v>
                </c:pt>
                <c:pt idx="10">
                  <c:v>12.867247592</c:v>
                </c:pt>
                <c:pt idx="11">
                  <c:v>13.135966564</c:v>
                </c:pt>
                <c:pt idx="12">
                  <c:v>16.616639573</c:v>
                </c:pt>
                <c:pt idx="13">
                  <c:v>16.017704929000001</c:v>
                </c:pt>
                <c:pt idx="14">
                  <c:v>15.251635757000001</c:v>
                </c:pt>
                <c:pt idx="15">
                  <c:v>16.856870413999999</c:v>
                </c:pt>
                <c:pt idx="16">
                  <c:v>14.534477407000001</c:v>
                </c:pt>
                <c:pt idx="17">
                  <c:v>13.055583151</c:v>
                </c:pt>
                <c:pt idx="18">
                  <c:v>15.051341670999999</c:v>
                </c:pt>
                <c:pt idx="19">
                  <c:v>13.618010275</c:v>
                </c:pt>
                <c:pt idx="20">
                  <c:v>12.881575331000001</c:v>
                </c:pt>
                <c:pt idx="21">
                  <c:v>15.362472185</c:v>
                </c:pt>
                <c:pt idx="22">
                  <c:v>14.517073728</c:v>
                </c:pt>
                <c:pt idx="23">
                  <c:v>14.710684185</c:v>
                </c:pt>
                <c:pt idx="24">
                  <c:v>18.116248758000001</c:v>
                </c:pt>
                <c:pt idx="25">
                  <c:v>17.442205725000001</c:v>
                </c:pt>
                <c:pt idx="26">
                  <c:v>16.601028055</c:v>
                </c:pt>
                <c:pt idx="27">
                  <c:v>18.131154280000001</c:v>
                </c:pt>
                <c:pt idx="28">
                  <c:v>15.733652876000001</c:v>
                </c:pt>
                <c:pt idx="29">
                  <c:v>14.179650104</c:v>
                </c:pt>
                <c:pt idx="30">
                  <c:v>16.100300181000001</c:v>
                </c:pt>
                <c:pt idx="31">
                  <c:v>14.591860386</c:v>
                </c:pt>
                <c:pt idx="32">
                  <c:v>13.780316931</c:v>
                </c:pt>
                <c:pt idx="33">
                  <c:v>16.186105343000001</c:v>
                </c:pt>
                <c:pt idx="34">
                  <c:v>15.265598482</c:v>
                </c:pt>
                <c:pt idx="35">
                  <c:v>15.384100425</c:v>
                </c:pt>
                <c:pt idx="36">
                  <c:v>18.714556560999998</c:v>
                </c:pt>
                <c:pt idx="37">
                  <c:v>17.965405139000001</c:v>
                </c:pt>
                <c:pt idx="38">
                  <c:v>17.049118970999999</c:v>
                </c:pt>
                <c:pt idx="39">
                  <c:v>18.504136764999998</c:v>
                </c:pt>
                <c:pt idx="40">
                  <c:v>16.031526962000001</c:v>
                </c:pt>
                <c:pt idx="41">
                  <c:v>14.402415676</c:v>
                </c:pt>
                <c:pt idx="42">
                  <c:v>16.247957309</c:v>
                </c:pt>
                <c:pt idx="43">
                  <c:v>14.664409115</c:v>
                </c:pt>
                <c:pt idx="44">
                  <c:v>13.777757148999999</c:v>
                </c:pt>
                <c:pt idx="45">
                  <c:v>16.108437119000001</c:v>
                </c:pt>
                <c:pt idx="46">
                  <c:v>15.112821855</c:v>
                </c:pt>
                <c:pt idx="47">
                  <c:v>15.156215284</c:v>
                </c:pt>
                <c:pt idx="48">
                  <c:v>18.411562983</c:v>
                </c:pt>
                <c:pt idx="49">
                  <c:v>17.587303171999999</c:v>
                </c:pt>
                <c:pt idx="50">
                  <c:v>16.595908506000001</c:v>
                </c:pt>
                <c:pt idx="51">
                  <c:v>17.975817868</c:v>
                </c:pt>
                <c:pt idx="52">
                  <c:v>15.428099668</c:v>
                </c:pt>
                <c:pt idx="53">
                  <c:v>13.723879867000001</c:v>
                </c:pt>
                <c:pt idx="54">
                  <c:v>15.494313056999999</c:v>
                </c:pt>
                <c:pt idx="55">
                  <c:v>13.835656461999999</c:v>
                </c:pt>
                <c:pt idx="56">
                  <c:v>12.873895986000001</c:v>
                </c:pt>
                <c:pt idx="57">
                  <c:v>15.129467515</c:v>
                </c:pt>
                <c:pt idx="58">
                  <c:v>14.058743846</c:v>
                </c:pt>
                <c:pt idx="59">
                  <c:v>14.027028761</c:v>
                </c:pt>
                <c:pt idx="60">
                  <c:v>17.207268023000001</c:v>
                </c:pt>
                <c:pt idx="61">
                  <c:v>16.307899824</c:v>
                </c:pt>
                <c:pt idx="62">
                  <c:v>15.241396658999999</c:v>
                </c:pt>
                <c:pt idx="63">
                  <c:v>16.546197589999998</c:v>
                </c:pt>
                <c:pt idx="64">
                  <c:v>13.923370992000001</c:v>
                </c:pt>
                <c:pt idx="65">
                  <c:v>12.144042676</c:v>
                </c:pt>
                <c:pt idx="66">
                  <c:v>13.839367422</c:v>
                </c:pt>
                <c:pt idx="67">
                  <c:v>12.105602428999999</c:v>
                </c:pt>
                <c:pt idx="68">
                  <c:v>11.068733441999999</c:v>
                </c:pt>
                <c:pt idx="69">
                  <c:v>13.249196529000001</c:v>
                </c:pt>
                <c:pt idx="70">
                  <c:v>12.103364457</c:v>
                </c:pt>
                <c:pt idx="71">
                  <c:v>11.996540856999999</c:v>
                </c:pt>
                <c:pt idx="72">
                  <c:v>15.101671681999999</c:v>
                </c:pt>
                <c:pt idx="73">
                  <c:v>14.127195093999999</c:v>
                </c:pt>
                <c:pt idx="74">
                  <c:v>12.985583431</c:v>
                </c:pt>
                <c:pt idx="75">
                  <c:v>14.215275931000001</c:v>
                </c:pt>
                <c:pt idx="76">
                  <c:v>11.517340935</c:v>
                </c:pt>
                <c:pt idx="77">
                  <c:v>9.6629041040000008</c:v>
                </c:pt>
                <c:pt idx="78">
                  <c:v>11.283120407</c:v>
                </c:pt>
                <c:pt idx="79">
                  <c:v>9.4742470133999994</c:v>
                </c:pt>
                <c:pt idx="80">
                  <c:v>8.3622695160999996</c:v>
                </c:pt>
                <c:pt idx="81">
                  <c:v>10.467624161</c:v>
                </c:pt>
                <c:pt idx="82">
                  <c:v>9.2466836855000007</c:v>
                </c:pt>
                <c:pt idx="83">
                  <c:v>9.0647515711000004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D-4F44-BCC7-113B82612C03}"/>
            </c:ext>
          </c:extLst>
        </c:ser>
        <c:ser>
          <c:idx val="2"/>
          <c:order val="2"/>
          <c:tx>
            <c:strRef>
              <c:f>Indigenous_exponentialmode!$D$1</c:f>
              <c:strCache>
                <c:ptCount val="1"/>
                <c:pt idx="0">
                  <c:v>Lower 95% CI of predicted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Indigenous_exponentialmode!$A$2:$A$85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Indigenous_exponentialmode!$D$2:$D$85</c:f>
              <c:numCache>
                <c:formatCode>General</c:formatCode>
                <c:ptCount val="84"/>
                <c:pt idx="0">
                  <c:v>7.2853283054000002</c:v>
                </c:pt>
                <c:pt idx="1">
                  <c:v>6.7905665945999996</c:v>
                </c:pt>
                <c:pt idx="2">
                  <c:v>6.1341052874999997</c:v>
                </c:pt>
                <c:pt idx="3">
                  <c:v>7.8272722021999996</c:v>
                </c:pt>
                <c:pt idx="4">
                  <c:v>5.5762346461999996</c:v>
                </c:pt>
                <c:pt idx="5">
                  <c:v>4.1845224873999998</c:v>
                </c:pt>
                <c:pt idx="6">
                  <c:v>6.3051885067000004</c:v>
                </c:pt>
                <c:pt idx="7">
                  <c:v>4.9602812407999997</c:v>
                </c:pt>
                <c:pt idx="8">
                  <c:v>4.2647318209999998</c:v>
                </c:pt>
                <c:pt idx="9">
                  <c:v>6.8334991853</c:v>
                </c:pt>
                <c:pt idx="10">
                  <c:v>6.0758853213000004</c:v>
                </c:pt>
                <c:pt idx="11">
                  <c:v>6.3665610884000001</c:v>
                </c:pt>
                <c:pt idx="12">
                  <c:v>9.9033488648999999</c:v>
                </c:pt>
                <c:pt idx="13">
                  <c:v>9.3218267318999999</c:v>
                </c:pt>
                <c:pt idx="14">
                  <c:v>8.5572032623999998</c:v>
                </c:pt>
                <c:pt idx="15">
                  <c:v>10.139106868000001</c:v>
                </c:pt>
                <c:pt idx="16">
                  <c:v>7.8050583690000002</c:v>
                </c:pt>
                <c:pt idx="17">
                  <c:v>6.3260243438000003</c:v>
                </c:pt>
                <c:pt idx="18">
                  <c:v>8.3614085375999991</c:v>
                </c:pt>
                <c:pt idx="19">
                  <c:v>6.9442108268</c:v>
                </c:pt>
                <c:pt idx="20">
                  <c:v>6.1524658647999999</c:v>
                </c:pt>
                <c:pt idx="21">
                  <c:v>8.6180450591</c:v>
                </c:pt>
                <c:pt idx="22">
                  <c:v>7.7763801849999998</c:v>
                </c:pt>
                <c:pt idx="23">
                  <c:v>7.9758672787</c:v>
                </c:pt>
                <c:pt idx="24">
                  <c:v>11.421938511</c:v>
                </c:pt>
                <c:pt idx="25">
                  <c:v>10.763120726</c:v>
                </c:pt>
                <c:pt idx="26">
                  <c:v>9.9065354722999999</c:v>
                </c:pt>
                <c:pt idx="27">
                  <c:v>11.395765107000001</c:v>
                </c:pt>
                <c:pt idx="28">
                  <c:v>8.9898512451000006</c:v>
                </c:pt>
                <c:pt idx="29">
                  <c:v>7.4359653543000004</c:v>
                </c:pt>
                <c:pt idx="30">
                  <c:v>9.3967908805999993</c:v>
                </c:pt>
                <c:pt idx="31">
                  <c:v>7.9137510489</c:v>
                </c:pt>
                <c:pt idx="32">
                  <c:v>7.0406622264000003</c:v>
                </c:pt>
                <c:pt idx="33">
                  <c:v>9.4195549488000001</c:v>
                </c:pt>
                <c:pt idx="34">
                  <c:v>8.5030386612999997</c:v>
                </c:pt>
                <c:pt idx="35">
                  <c:v>8.6222546644999998</c:v>
                </c:pt>
                <c:pt idx="36">
                  <c:v>11.986926234</c:v>
                </c:pt>
                <c:pt idx="37">
                  <c:v>11.254814368</c:v>
                </c:pt>
                <c:pt idx="38">
                  <c:v>10.317352209999999</c:v>
                </c:pt>
                <c:pt idx="39">
                  <c:v>11.726741479999999</c:v>
                </c:pt>
                <c:pt idx="40">
                  <c:v>9.2537740238000001</c:v>
                </c:pt>
                <c:pt idx="41">
                  <c:v>7.6314835353000001</c:v>
                </c:pt>
                <c:pt idx="42">
                  <c:v>9.5230690802000009</c:v>
                </c:pt>
                <c:pt idx="43">
                  <c:v>7.9745761560000004</c:v>
                </c:pt>
                <c:pt idx="44">
                  <c:v>7.0282279569000004</c:v>
                </c:pt>
                <c:pt idx="45">
                  <c:v>9.3308010349000003</c:v>
                </c:pt>
                <c:pt idx="46">
                  <c:v>8.3425560217000001</c:v>
                </c:pt>
                <c:pt idx="47">
                  <c:v>8.3863734495000006</c:v>
                </c:pt>
                <c:pt idx="48">
                  <c:v>11.673250715</c:v>
                </c:pt>
                <c:pt idx="49">
                  <c:v>10.865795123</c:v>
                </c:pt>
                <c:pt idx="50">
                  <c:v>9.8521318268999991</c:v>
                </c:pt>
                <c:pt idx="51">
                  <c:v>11.187861293999999</c:v>
                </c:pt>
                <c:pt idx="52">
                  <c:v>8.6464433452999998</c:v>
                </c:pt>
                <c:pt idx="53">
                  <c:v>6.9560409153</c:v>
                </c:pt>
                <c:pt idx="54">
                  <c:v>8.7777784230999991</c:v>
                </c:pt>
                <c:pt idx="55">
                  <c:v>7.1581907178000002</c:v>
                </c:pt>
                <c:pt idx="56">
                  <c:v>6.1401965682000004</c:v>
                </c:pt>
                <c:pt idx="57">
                  <c:v>8.3705220181000008</c:v>
                </c:pt>
                <c:pt idx="58">
                  <c:v>7.3075351770000001</c:v>
                </c:pt>
                <c:pt idx="59">
                  <c:v>7.2746376093</c:v>
                </c:pt>
                <c:pt idx="60">
                  <c:v>10.481113626000001</c:v>
                </c:pt>
                <c:pt idx="61">
                  <c:v>9.5900617727000004</c:v>
                </c:pt>
                <c:pt idx="62">
                  <c:v>8.4986667277999999</c:v>
                </c:pt>
                <c:pt idx="63">
                  <c:v>9.7608210099000008</c:v>
                </c:pt>
                <c:pt idx="64">
                  <c:v>7.1434655310000004</c:v>
                </c:pt>
                <c:pt idx="65">
                  <c:v>5.3790936999000003</c:v>
                </c:pt>
                <c:pt idx="66">
                  <c:v>7.1239762508000002</c:v>
                </c:pt>
                <c:pt idx="67">
                  <c:v>5.421225153</c:v>
                </c:pt>
                <c:pt idx="68">
                  <c:v>4.3273871496999998</c:v>
                </c:pt>
                <c:pt idx="69">
                  <c:v>6.4835696088999999</c:v>
                </c:pt>
                <c:pt idx="70">
                  <c:v>5.3365996790999999</c:v>
                </c:pt>
                <c:pt idx="71">
                  <c:v>5.2195220214000004</c:v>
                </c:pt>
                <c:pt idx="72">
                  <c:v>8.3365652840000006</c:v>
                </c:pt>
                <c:pt idx="73">
                  <c:v>7.3475030976999998</c:v>
                </c:pt>
                <c:pt idx="74">
                  <c:v>6.1710471504999997</c:v>
                </c:pt>
                <c:pt idx="75">
                  <c:v>7.3541527668000004</c:v>
                </c:pt>
                <c:pt idx="76">
                  <c:v>4.6473268929999998</c:v>
                </c:pt>
                <c:pt idx="77">
                  <c:v>2.7969012801000002</c:v>
                </c:pt>
                <c:pt idx="78">
                  <c:v>4.4511912723</c:v>
                </c:pt>
                <c:pt idx="79">
                  <c:v>2.6469827161000001</c:v>
                </c:pt>
                <c:pt idx="80">
                  <c:v>1.4681197971</c:v>
                </c:pt>
                <c:pt idx="81">
                  <c:v>3.5426778898000002</c:v>
                </c:pt>
                <c:pt idx="82">
                  <c:v>2.2969923174</c:v>
                </c:pt>
                <c:pt idx="83">
                  <c:v>2.0830174211000001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D-4F44-BCC7-113B82612C03}"/>
            </c:ext>
          </c:extLst>
        </c:ser>
        <c:ser>
          <c:idx val="3"/>
          <c:order val="3"/>
          <c:tx>
            <c:strRef>
              <c:f>Indigenous_exponentialmode!$E$1</c:f>
              <c:strCache>
                <c:ptCount val="1"/>
                <c:pt idx="0">
                  <c:v>Upper 95% CI of predicted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Indigenous_exponentialmode!$A$2:$A$85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Indigenous_exponentialmode!$E$2:$E$85</c:f>
              <c:numCache>
                <c:formatCode>General</c:formatCode>
                <c:ptCount val="84"/>
                <c:pt idx="0">
                  <c:v>21.146129709</c:v>
                </c:pt>
                <c:pt idx="1">
                  <c:v>20.593238909</c:v>
                </c:pt>
                <c:pt idx="2">
                  <c:v>19.867778868999999</c:v>
                </c:pt>
                <c:pt idx="3">
                  <c:v>21.535298131000001</c:v>
                </c:pt>
                <c:pt idx="4">
                  <c:v>19.291766468999999</c:v>
                </c:pt>
                <c:pt idx="5">
                  <c:v>17.875907144999999</c:v>
                </c:pt>
                <c:pt idx="6">
                  <c:v>19.896975051999998</c:v>
                </c:pt>
                <c:pt idx="7">
                  <c:v>18.525436326000001</c:v>
                </c:pt>
                <c:pt idx="8">
                  <c:v>17.898332878000002</c:v>
                </c:pt>
                <c:pt idx="9">
                  <c:v>20.441576104999999</c:v>
                </c:pt>
                <c:pt idx="10">
                  <c:v>19.658609861999999</c:v>
                </c:pt>
                <c:pt idx="11">
                  <c:v>19.905372039</c:v>
                </c:pt>
                <c:pt idx="12">
                  <c:v>23.329930281999999</c:v>
                </c:pt>
                <c:pt idx="13">
                  <c:v>22.713583126</c:v>
                </c:pt>
                <c:pt idx="14">
                  <c:v>21.946068252</c:v>
                </c:pt>
                <c:pt idx="15">
                  <c:v>23.57463396</c:v>
                </c:pt>
                <c:pt idx="16">
                  <c:v>21.263896446</c:v>
                </c:pt>
                <c:pt idx="17">
                  <c:v>19.785141958000001</c:v>
                </c:pt>
                <c:pt idx="18">
                  <c:v>21.741274804</c:v>
                </c:pt>
                <c:pt idx="19">
                  <c:v>20.291809724</c:v>
                </c:pt>
                <c:pt idx="20">
                  <c:v>19.610684797000001</c:v>
                </c:pt>
                <c:pt idx="21">
                  <c:v>22.106899309999999</c:v>
                </c:pt>
                <c:pt idx="22">
                  <c:v>21.257767269999999</c:v>
                </c:pt>
                <c:pt idx="23">
                  <c:v>21.445501091000001</c:v>
                </c:pt>
                <c:pt idx="24">
                  <c:v>24.810559005000002</c:v>
                </c:pt>
                <c:pt idx="25">
                  <c:v>24.121290723000001</c:v>
                </c:pt>
                <c:pt idx="26">
                  <c:v>23.295520636999999</c:v>
                </c:pt>
                <c:pt idx="27">
                  <c:v>24.866543452999998</c:v>
                </c:pt>
                <c:pt idx="28">
                  <c:v>22.477454506000001</c:v>
                </c:pt>
                <c:pt idx="29">
                  <c:v>20.923334855</c:v>
                </c:pt>
                <c:pt idx="30">
                  <c:v>22.803809480999998</c:v>
                </c:pt>
                <c:pt idx="31">
                  <c:v>21.269969721999999</c:v>
                </c:pt>
                <c:pt idx="32">
                  <c:v>20.519971635000001</c:v>
                </c:pt>
                <c:pt idx="33">
                  <c:v>22.952655737000001</c:v>
                </c:pt>
                <c:pt idx="34">
                  <c:v>22.028158302000001</c:v>
                </c:pt>
                <c:pt idx="35">
                  <c:v>22.145946186</c:v>
                </c:pt>
                <c:pt idx="36">
                  <c:v>25.442186887999998</c:v>
                </c:pt>
                <c:pt idx="37">
                  <c:v>24.675995910000001</c:v>
                </c:pt>
                <c:pt idx="38">
                  <c:v>23.780885732000002</c:v>
                </c:pt>
                <c:pt idx="39">
                  <c:v>25.281532049999999</c:v>
                </c:pt>
                <c:pt idx="40">
                  <c:v>22.809279901</c:v>
                </c:pt>
                <c:pt idx="41">
                  <c:v>21.173347818</c:v>
                </c:pt>
                <c:pt idx="42">
                  <c:v>22.972845539000001</c:v>
                </c:pt>
                <c:pt idx="43">
                  <c:v>21.354242073000002</c:v>
                </c:pt>
                <c:pt idx="44">
                  <c:v>20.527286341</c:v>
                </c:pt>
                <c:pt idx="45">
                  <c:v>22.886073203999999</c:v>
                </c:pt>
                <c:pt idx="46">
                  <c:v>21.883087688</c:v>
                </c:pt>
                <c:pt idx="47">
                  <c:v>21.926057117999999</c:v>
                </c:pt>
                <c:pt idx="48">
                  <c:v>25.149875250000001</c:v>
                </c:pt>
                <c:pt idx="49">
                  <c:v>24.308811221999999</c:v>
                </c:pt>
                <c:pt idx="50">
                  <c:v>23.339685184</c:v>
                </c:pt>
                <c:pt idx="51">
                  <c:v>24.763774442999999</c:v>
                </c:pt>
                <c:pt idx="52">
                  <c:v>22.209755990000001</c:v>
                </c:pt>
                <c:pt idx="53">
                  <c:v>20.491718818999999</c:v>
                </c:pt>
                <c:pt idx="54">
                  <c:v>22.210847690000001</c:v>
                </c:pt>
                <c:pt idx="55">
                  <c:v>20.513122206999999</c:v>
                </c:pt>
                <c:pt idx="56">
                  <c:v>19.607595404000001</c:v>
                </c:pt>
                <c:pt idx="57">
                  <c:v>21.888413011000001</c:v>
                </c:pt>
                <c:pt idx="58">
                  <c:v>20.809952515999999</c:v>
                </c:pt>
                <c:pt idx="59">
                  <c:v>20.779419913000002</c:v>
                </c:pt>
                <c:pt idx="60">
                  <c:v>23.933422419999999</c:v>
                </c:pt>
                <c:pt idx="61">
                  <c:v>23.025737876000001</c:v>
                </c:pt>
                <c:pt idx="62">
                  <c:v>21.984126589999999</c:v>
                </c:pt>
                <c:pt idx="63">
                  <c:v>23.331574171</c:v>
                </c:pt>
                <c:pt idx="64">
                  <c:v>20.703276453000001</c:v>
                </c:pt>
                <c:pt idx="65">
                  <c:v>18.908991652000001</c:v>
                </c:pt>
                <c:pt idx="66">
                  <c:v>20.554758593999999</c:v>
                </c:pt>
                <c:pt idx="67">
                  <c:v>18.789979704</c:v>
                </c:pt>
                <c:pt idx="68">
                  <c:v>17.810079733999999</c:v>
                </c:pt>
                <c:pt idx="69">
                  <c:v>20.014823448000001</c:v>
                </c:pt>
                <c:pt idx="70">
                  <c:v>18.870129234</c:v>
                </c:pt>
                <c:pt idx="71">
                  <c:v>18.773559691999999</c:v>
                </c:pt>
                <c:pt idx="72">
                  <c:v>21.86677808</c:v>
                </c:pt>
                <c:pt idx="73">
                  <c:v>20.906887091000002</c:v>
                </c:pt>
                <c:pt idx="74">
                  <c:v>19.800119711000001</c:v>
                </c:pt>
                <c:pt idx="75">
                  <c:v>21.076399094999999</c:v>
                </c:pt>
                <c:pt idx="76">
                  <c:v>18.387354976000001</c:v>
                </c:pt>
                <c:pt idx="77">
                  <c:v>16.528906928000001</c:v>
                </c:pt>
                <c:pt idx="78">
                  <c:v>18.115049541000001</c:v>
                </c:pt>
                <c:pt idx="79">
                  <c:v>16.301511310999999</c:v>
                </c:pt>
                <c:pt idx="80">
                  <c:v>15.256419234999999</c:v>
                </c:pt>
                <c:pt idx="81">
                  <c:v>17.392570431999999</c:v>
                </c:pt>
                <c:pt idx="82">
                  <c:v>16.196375054000001</c:v>
                </c:pt>
                <c:pt idx="83">
                  <c:v>16.046485721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D-4F44-BCC7-113B82612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316768"/>
        <c:axId val="951315520"/>
      </c:lineChart>
      <c:dateAx>
        <c:axId val="9513167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15520"/>
        <c:crosses val="autoZero"/>
        <c:auto val="1"/>
        <c:lblOffset val="100"/>
        <c:baseTimeUnit val="months"/>
      </c:dateAx>
      <c:valAx>
        <c:axId val="951315520"/>
        <c:scaling>
          <c:orientation val="minMax"/>
          <c:max val="3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rate</a:t>
            </a:r>
            <a:r>
              <a:rPr lang="en-US" baseline="0"/>
              <a:t> per 10,000 population, Non-indigenous populations, Alaska, 1915-1921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'Non-Indigenous_scenario5'!$B$1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'Non-Indigenous_scenario5'!$A$2:$A$85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'Non-Indigenous_scenario5'!$B$2:$B$85</c:f>
              <c:numCache>
                <c:formatCode>General</c:formatCode>
                <c:ptCount val="84"/>
                <c:pt idx="0">
                  <c:v>7.2717102503</c:v>
                </c:pt>
                <c:pt idx="1">
                  <c:v>3.9155362885999998</c:v>
                </c:pt>
                <c:pt idx="2">
                  <c:v>6.7123479234000003</c:v>
                </c:pt>
                <c:pt idx="3">
                  <c:v>3.9155362885999998</c:v>
                </c:pt>
                <c:pt idx="4">
                  <c:v>6.1529855963999998</c:v>
                </c:pt>
                <c:pt idx="5">
                  <c:v>5.5936232695000001</c:v>
                </c:pt>
                <c:pt idx="6">
                  <c:v>7.5513914138000002</c:v>
                </c:pt>
                <c:pt idx="7">
                  <c:v>5.3139421059999998</c:v>
                </c:pt>
                <c:pt idx="8">
                  <c:v>4.1952174520999996</c:v>
                </c:pt>
                <c:pt idx="9">
                  <c:v>9.5091595581000004</c:v>
                </c:pt>
                <c:pt idx="10">
                  <c:v>7.8310725772999996</c:v>
                </c:pt>
                <c:pt idx="11">
                  <c:v>5.0342609424999996</c:v>
                </c:pt>
                <c:pt idx="12">
                  <c:v>7.9365079365</c:v>
                </c:pt>
                <c:pt idx="13">
                  <c:v>7.6312576312999996</c:v>
                </c:pt>
                <c:pt idx="14">
                  <c:v>9.4627594627999994</c:v>
                </c:pt>
                <c:pt idx="15">
                  <c:v>8.5470085470000008</c:v>
                </c:pt>
                <c:pt idx="16">
                  <c:v>10.989010989000001</c:v>
                </c:pt>
                <c:pt idx="17">
                  <c:v>11.5995116</c:v>
                </c:pt>
                <c:pt idx="18">
                  <c:v>10.378510379</c:v>
                </c:pt>
                <c:pt idx="19">
                  <c:v>12.21001221</c:v>
                </c:pt>
                <c:pt idx="20">
                  <c:v>12.820512820999999</c:v>
                </c:pt>
                <c:pt idx="21">
                  <c:v>8.5470085470000008</c:v>
                </c:pt>
                <c:pt idx="22">
                  <c:v>6.7155067155000001</c:v>
                </c:pt>
                <c:pt idx="23">
                  <c:v>10.378510379</c:v>
                </c:pt>
                <c:pt idx="24">
                  <c:v>10.661335999</c:v>
                </c:pt>
                <c:pt idx="25">
                  <c:v>9.3286689987999996</c:v>
                </c:pt>
                <c:pt idx="26">
                  <c:v>11.994002998999999</c:v>
                </c:pt>
                <c:pt idx="27">
                  <c:v>12.327169747999999</c:v>
                </c:pt>
                <c:pt idx="28">
                  <c:v>10.328169249</c:v>
                </c:pt>
                <c:pt idx="29">
                  <c:v>9.6618357487999997</c:v>
                </c:pt>
                <c:pt idx="30">
                  <c:v>13.993003498</c:v>
                </c:pt>
                <c:pt idx="31">
                  <c:v>10.994502749</c:v>
                </c:pt>
                <c:pt idx="32">
                  <c:v>9.6618357487999997</c:v>
                </c:pt>
                <c:pt idx="33">
                  <c:v>9.6618357487999997</c:v>
                </c:pt>
                <c:pt idx="34">
                  <c:v>12.327169747999999</c:v>
                </c:pt>
                <c:pt idx="35">
                  <c:v>7.6628352489999996</c:v>
                </c:pt>
                <c:pt idx="36">
                  <c:v>7.1200922221000003</c:v>
                </c:pt>
                <c:pt idx="37">
                  <c:v>6.441988201</c:v>
                </c:pt>
                <c:pt idx="38">
                  <c:v>12.205872381000001</c:v>
                </c:pt>
                <c:pt idx="39">
                  <c:v>8.4763002645000007</c:v>
                </c:pt>
                <c:pt idx="40">
                  <c:v>8.1372482538999993</c:v>
                </c:pt>
                <c:pt idx="41">
                  <c:v>8.4763002645000007</c:v>
                </c:pt>
                <c:pt idx="42">
                  <c:v>10.849664339</c:v>
                </c:pt>
                <c:pt idx="43">
                  <c:v>13.901132434000001</c:v>
                </c:pt>
                <c:pt idx="44">
                  <c:v>6.7810402115999997</c:v>
                </c:pt>
                <c:pt idx="45">
                  <c:v>12.544924391</c:v>
                </c:pt>
                <c:pt idx="46">
                  <c:v>42.381501321999998</c:v>
                </c:pt>
                <c:pt idx="47">
                  <c:v>15.596392486999999</c:v>
                </c:pt>
                <c:pt idx="48">
                  <c:v>6.2105372115000002</c:v>
                </c:pt>
                <c:pt idx="49">
                  <c:v>8.9707759721000002</c:v>
                </c:pt>
                <c:pt idx="50">
                  <c:v>10.005865506999999</c:v>
                </c:pt>
                <c:pt idx="51">
                  <c:v>3.1052686057000001</c:v>
                </c:pt>
                <c:pt idx="52">
                  <c:v>11.040955043</c:v>
                </c:pt>
                <c:pt idx="53">
                  <c:v>10.695925197999999</c:v>
                </c:pt>
                <c:pt idx="54">
                  <c:v>7.5906565918000002</c:v>
                </c:pt>
                <c:pt idx="55">
                  <c:v>10.695925197999999</c:v>
                </c:pt>
                <c:pt idx="56">
                  <c:v>7.5906565918000002</c:v>
                </c:pt>
                <c:pt idx="57">
                  <c:v>5.8655073664000001</c:v>
                </c:pt>
                <c:pt idx="58">
                  <c:v>7.9356864369000002</c:v>
                </c:pt>
                <c:pt idx="59">
                  <c:v>8.2807162820000002</c:v>
                </c:pt>
                <c:pt idx="60">
                  <c:v>8.7780898876000002</c:v>
                </c:pt>
                <c:pt idx="61">
                  <c:v>10.533707865</c:v>
                </c:pt>
                <c:pt idx="62">
                  <c:v>9.4803370786999999</c:v>
                </c:pt>
                <c:pt idx="63">
                  <c:v>12.991573034</c:v>
                </c:pt>
                <c:pt idx="64">
                  <c:v>24.22752809</c:v>
                </c:pt>
                <c:pt idx="65">
                  <c:v>12.289325843</c:v>
                </c:pt>
                <c:pt idx="66">
                  <c:v>14.747191011</c:v>
                </c:pt>
                <c:pt idx="67">
                  <c:v>12.640449437999999</c:v>
                </c:pt>
                <c:pt idx="68">
                  <c:v>6.6713483146000003</c:v>
                </c:pt>
                <c:pt idx="69">
                  <c:v>9.1292134830999991</c:v>
                </c:pt>
                <c:pt idx="70">
                  <c:v>7.0224719101000002</c:v>
                </c:pt>
                <c:pt idx="71">
                  <c:v>4.9157303371000003</c:v>
                </c:pt>
                <c:pt idx="72">
                  <c:v>4.5516613564000004</c:v>
                </c:pt>
                <c:pt idx="73">
                  <c:v>4.5516613564000004</c:v>
                </c:pt>
                <c:pt idx="74">
                  <c:v>11.554217289</c:v>
                </c:pt>
                <c:pt idx="75">
                  <c:v>9.8035783061000004</c:v>
                </c:pt>
                <c:pt idx="76">
                  <c:v>8.4030671194999993</c:v>
                </c:pt>
                <c:pt idx="77">
                  <c:v>8.4030671194999993</c:v>
                </c:pt>
                <c:pt idx="78">
                  <c:v>11.904345085999999</c:v>
                </c:pt>
                <c:pt idx="79">
                  <c:v>14.355239662000001</c:v>
                </c:pt>
                <c:pt idx="80">
                  <c:v>9.4534505093999996</c:v>
                </c:pt>
                <c:pt idx="81">
                  <c:v>8.4030671194999993</c:v>
                </c:pt>
                <c:pt idx="82">
                  <c:v>7.0025559329</c:v>
                </c:pt>
                <c:pt idx="83">
                  <c:v>4.5516613564000004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C-4B31-9ABB-292D022D2D3E}"/>
            </c:ext>
          </c:extLst>
        </c:ser>
        <c:ser>
          <c:idx val="1"/>
          <c:order val="1"/>
          <c:tx>
            <c:strRef>
              <c:f>'Non-Indigenous_scenario5'!$C$1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'Non-Indigenous_scenario5'!$A$2:$A$85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'Non-Indigenous_scenario5'!$C$2:$C$85</c:f>
              <c:numCache>
                <c:formatCode>General</c:formatCode>
                <c:ptCount val="84"/>
                <c:pt idx="0">
                  <c:v>5.0068141289000003</c:v>
                </c:pt>
                <c:pt idx="1">
                  <c:v>5.5508085957000004</c:v>
                </c:pt>
                <c:pt idx="2">
                  <c:v>6.1944202532999997</c:v>
                </c:pt>
                <c:pt idx="3">
                  <c:v>6.8724226389999998</c:v>
                </c:pt>
                <c:pt idx="4">
                  <c:v>6.9522855116000004</c:v>
                </c:pt>
                <c:pt idx="5">
                  <c:v>7.7728442529999997</c:v>
                </c:pt>
                <c:pt idx="6">
                  <c:v>8.9811828433999992</c:v>
                </c:pt>
                <c:pt idx="7">
                  <c:v>8.9226673564999999</c:v>
                </c:pt>
                <c:pt idx="8">
                  <c:v>8.3303237411000008</c:v>
                </c:pt>
                <c:pt idx="9">
                  <c:v>7.4637707433999996</c:v>
                </c:pt>
                <c:pt idx="10">
                  <c:v>6.0980124587000004</c:v>
                </c:pt>
                <c:pt idx="11">
                  <c:v>5.9529092639999996</c:v>
                </c:pt>
                <c:pt idx="12">
                  <c:v>6.9279654733999996</c:v>
                </c:pt>
                <c:pt idx="13">
                  <c:v>7.4247269574999999</c:v>
                </c:pt>
                <c:pt idx="14">
                  <c:v>8.0211056193000001</c:v>
                </c:pt>
                <c:pt idx="15">
                  <c:v>8.6518750236000006</c:v>
                </c:pt>
                <c:pt idx="16">
                  <c:v>8.6845049081999992</c:v>
                </c:pt>
                <c:pt idx="17">
                  <c:v>9.4578306442999995</c:v>
                </c:pt>
                <c:pt idx="18">
                  <c:v>10.618936254999999</c:v>
                </c:pt>
                <c:pt idx="19">
                  <c:v>10.513187796</c:v>
                </c:pt>
                <c:pt idx="20">
                  <c:v>9.8736111913000002</c:v>
                </c:pt>
                <c:pt idx="21">
                  <c:v>8.9598252137000003</c:v>
                </c:pt>
                <c:pt idx="22">
                  <c:v>7.5468339366999997</c:v>
                </c:pt>
                <c:pt idx="23">
                  <c:v>7.3544977281000001</c:v>
                </c:pt>
                <c:pt idx="24">
                  <c:v>8.2823209469000005</c:v>
                </c:pt>
                <c:pt idx="25">
                  <c:v>8.7318494483000002</c:v>
                </c:pt>
                <c:pt idx="26">
                  <c:v>9.2809951143999996</c:v>
                </c:pt>
                <c:pt idx="27">
                  <c:v>9.8645315372999995</c:v>
                </c:pt>
                <c:pt idx="28">
                  <c:v>9.8499284337000006</c:v>
                </c:pt>
                <c:pt idx="29">
                  <c:v>10.576021165</c:v>
                </c:pt>
                <c:pt idx="30">
                  <c:v>11.689893796</c:v>
                </c:pt>
                <c:pt idx="31">
                  <c:v>11.536912364000001</c:v>
                </c:pt>
                <c:pt idx="32">
                  <c:v>10.850102769999999</c:v>
                </c:pt>
                <c:pt idx="33">
                  <c:v>9.8890838129999992</c:v>
                </c:pt>
                <c:pt idx="34">
                  <c:v>8.4288595436999998</c:v>
                </c:pt>
                <c:pt idx="35">
                  <c:v>8.1892903210999997</c:v>
                </c:pt>
                <c:pt idx="36">
                  <c:v>9.0698805493000005</c:v>
                </c:pt>
                <c:pt idx="37">
                  <c:v>9.4721760679999996</c:v>
                </c:pt>
                <c:pt idx="38">
                  <c:v>9.9740887383000008</c:v>
                </c:pt>
                <c:pt idx="39">
                  <c:v>10.51039218</c:v>
                </c:pt>
                <c:pt idx="40">
                  <c:v>10.448556088</c:v>
                </c:pt>
                <c:pt idx="41">
                  <c:v>11.127415814000001</c:v>
                </c:pt>
                <c:pt idx="42">
                  <c:v>12.194055465</c:v>
                </c:pt>
                <c:pt idx="43">
                  <c:v>11.993841060999999</c:v>
                </c:pt>
                <c:pt idx="44">
                  <c:v>11.259798479000001</c:v>
                </c:pt>
                <c:pt idx="45">
                  <c:v>10.251546541</c:v>
                </c:pt>
                <c:pt idx="46">
                  <c:v>8.7440892797000007</c:v>
                </c:pt>
                <c:pt idx="47">
                  <c:v>8.4572870431999991</c:v>
                </c:pt>
                <c:pt idx="48">
                  <c:v>9.2906442808000005</c:v>
                </c:pt>
                <c:pt idx="49">
                  <c:v>9.6457068168000006</c:v>
                </c:pt>
                <c:pt idx="50">
                  <c:v>10.100386491</c:v>
                </c:pt>
                <c:pt idx="51">
                  <c:v>10.589456952000001</c:v>
                </c:pt>
                <c:pt idx="52">
                  <c:v>10.480387872</c:v>
                </c:pt>
                <c:pt idx="53">
                  <c:v>11.112014592</c:v>
                </c:pt>
                <c:pt idx="54">
                  <c:v>12.131421264</c:v>
                </c:pt>
                <c:pt idx="55">
                  <c:v>11.883973887</c:v>
                </c:pt>
                <c:pt idx="56">
                  <c:v>11.102698316</c:v>
                </c:pt>
                <c:pt idx="57">
                  <c:v>10.047213399</c:v>
                </c:pt>
                <c:pt idx="58">
                  <c:v>8.4925231445999998</c:v>
                </c:pt>
                <c:pt idx="59">
                  <c:v>8.1584878943000003</c:v>
                </c:pt>
                <c:pt idx="60">
                  <c:v>8.9446121413000004</c:v>
                </c:pt>
                <c:pt idx="61">
                  <c:v>9.2524416944999999</c:v>
                </c:pt>
                <c:pt idx="62">
                  <c:v>9.6598883732999994</c:v>
                </c:pt>
                <c:pt idx="63">
                  <c:v>10.101725852</c:v>
                </c:pt>
                <c:pt idx="64">
                  <c:v>9.9454237842000008</c:v>
                </c:pt>
                <c:pt idx="65">
                  <c:v>10.5298175</c:v>
                </c:pt>
                <c:pt idx="66">
                  <c:v>11.501991192</c:v>
                </c:pt>
                <c:pt idx="67">
                  <c:v>11.207310842</c:v>
                </c:pt>
                <c:pt idx="68">
                  <c:v>10.378802282000001</c:v>
                </c:pt>
                <c:pt idx="69">
                  <c:v>9.2760843848000007</c:v>
                </c:pt>
                <c:pt idx="70">
                  <c:v>7.6741611385999997</c:v>
                </c:pt>
                <c:pt idx="71">
                  <c:v>7.2928928742999997</c:v>
                </c:pt>
                <c:pt idx="72">
                  <c:v>8.0317841307000002</c:v>
                </c:pt>
                <c:pt idx="73">
                  <c:v>8.2923807012000008</c:v>
                </c:pt>
                <c:pt idx="74">
                  <c:v>8.6525943843000004</c:v>
                </c:pt>
                <c:pt idx="75">
                  <c:v>9.0471988819</c:v>
                </c:pt>
                <c:pt idx="76">
                  <c:v>8.8436638257000002</c:v>
                </c:pt>
                <c:pt idx="77">
                  <c:v>9.3808245358000004</c:v>
                </c:pt>
                <c:pt idx="78">
                  <c:v>10.305765248</c:v>
                </c:pt>
                <c:pt idx="79">
                  <c:v>9.9638519261000003</c:v>
                </c:pt>
                <c:pt idx="80">
                  <c:v>9.0881103767999996</c:v>
                </c:pt>
                <c:pt idx="81">
                  <c:v>7.9381595001000003</c:v>
                </c:pt>
                <c:pt idx="82">
                  <c:v>6.2890032615000004</c:v>
                </c:pt>
                <c:pt idx="83">
                  <c:v>5.8605019833999998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C-4B31-9ABB-292D022D2D3E}"/>
            </c:ext>
          </c:extLst>
        </c:ser>
        <c:ser>
          <c:idx val="2"/>
          <c:order val="2"/>
          <c:tx>
            <c:strRef>
              <c:f>'Non-Indigenous_scenario5'!$D$1</c:f>
              <c:strCache>
                <c:ptCount val="1"/>
                <c:pt idx="0">
                  <c:v>Lower 95% CI of predicted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'Non-Indigenous_scenario5'!$A$2:$A$85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'Non-Indigenous_scenario5'!$D$2:$D$85</c:f>
              <c:numCache>
                <c:formatCode>General</c:formatCode>
                <c:ptCount val="84"/>
                <c:pt idx="0">
                  <c:v>0.1183919529</c:v>
                </c:pt>
                <c:pt idx="1">
                  <c:v>0.68288736500000002</c:v>
                </c:pt>
                <c:pt idx="2">
                  <c:v>1.3508334694999999</c:v>
                </c:pt>
                <c:pt idx="3">
                  <c:v>2.0378812595000002</c:v>
                </c:pt>
                <c:pt idx="4">
                  <c:v>2.1150969561999999</c:v>
                </c:pt>
                <c:pt idx="5">
                  <c:v>2.9441719107000002</c:v>
                </c:pt>
                <c:pt idx="6">
                  <c:v>4.1876367256</c:v>
                </c:pt>
                <c:pt idx="7">
                  <c:v>4.1385136118999997</c:v>
                </c:pt>
                <c:pt idx="8">
                  <c:v>3.5220304970999998</c:v>
                </c:pt>
                <c:pt idx="9">
                  <c:v>2.6644793424</c:v>
                </c:pt>
                <c:pt idx="10">
                  <c:v>1.3076623251999999</c:v>
                </c:pt>
                <c:pt idx="11">
                  <c:v>1.1780465588</c:v>
                </c:pt>
                <c:pt idx="12">
                  <c:v>2.1926838376000002</c:v>
                </c:pt>
                <c:pt idx="13">
                  <c:v>2.7017273974</c:v>
                </c:pt>
                <c:pt idx="14">
                  <c:v>3.2991257989</c:v>
                </c:pt>
                <c:pt idx="15">
                  <c:v>3.9134384302999998</c:v>
                </c:pt>
                <c:pt idx="16">
                  <c:v>3.9378470058000001</c:v>
                </c:pt>
                <c:pt idx="17">
                  <c:v>4.7110741547000003</c:v>
                </c:pt>
                <c:pt idx="18">
                  <c:v>5.9001301008000002</c:v>
                </c:pt>
                <c:pt idx="19">
                  <c:v>5.8057616850000002</c:v>
                </c:pt>
                <c:pt idx="20">
                  <c:v>5.1271716485000001</c:v>
                </c:pt>
                <c:pt idx="21">
                  <c:v>4.2025812181999997</c:v>
                </c:pt>
                <c:pt idx="22">
                  <c:v>2.7922234587000001</c:v>
                </c:pt>
                <c:pt idx="23">
                  <c:v>2.6040323895999999</c:v>
                </c:pt>
                <c:pt idx="24">
                  <c:v>3.5604273549999998</c:v>
                </c:pt>
                <c:pt idx="25">
                  <c:v>4.0206951259999997</c:v>
                </c:pt>
                <c:pt idx="26">
                  <c:v>4.5589729104999996</c:v>
                </c:pt>
                <c:pt idx="27">
                  <c:v>5.1136625453000004</c:v>
                </c:pt>
                <c:pt idx="28">
                  <c:v>5.093125637</c:v>
                </c:pt>
                <c:pt idx="29">
                  <c:v>5.8193008105999997</c:v>
                </c:pt>
                <c:pt idx="30">
                  <c:v>6.9615115665999996</c:v>
                </c:pt>
                <c:pt idx="31">
                  <c:v>6.8264462335999996</c:v>
                </c:pt>
                <c:pt idx="32">
                  <c:v>6.0962250464999999</c:v>
                </c:pt>
                <c:pt idx="33">
                  <c:v>5.1162349658000004</c:v>
                </c:pt>
                <c:pt idx="34">
                  <c:v>3.6588254843999999</c:v>
                </c:pt>
                <c:pt idx="35">
                  <c:v>3.4197599306000002</c:v>
                </c:pt>
                <c:pt idx="36">
                  <c:v>4.3244843311999999</c:v>
                </c:pt>
                <c:pt idx="37">
                  <c:v>4.7387988579</c:v>
                </c:pt>
                <c:pt idx="38">
                  <c:v>5.2257748481000004</c:v>
                </c:pt>
                <c:pt idx="39">
                  <c:v>5.7298937888000001</c:v>
                </c:pt>
                <c:pt idx="40">
                  <c:v>5.6678054225999999</c:v>
                </c:pt>
                <c:pt idx="41">
                  <c:v>6.3514762610000002</c:v>
                </c:pt>
                <c:pt idx="42">
                  <c:v>7.4505934110999998</c:v>
                </c:pt>
                <c:pt idx="43">
                  <c:v>7.2751055655999997</c:v>
                </c:pt>
                <c:pt idx="44">
                  <c:v>6.4989556933000001</c:v>
                </c:pt>
                <c:pt idx="45">
                  <c:v>5.4708782997999998</c:v>
                </c:pt>
                <c:pt idx="46">
                  <c:v>3.9686197130999998</c:v>
                </c:pt>
                <c:pt idx="47">
                  <c:v>3.6821165482999998</c:v>
                </c:pt>
                <c:pt idx="48">
                  <c:v>4.5377134570999997</c:v>
                </c:pt>
                <c:pt idx="49">
                  <c:v>4.9046290036000002</c:v>
                </c:pt>
                <c:pt idx="50">
                  <c:v>5.3436012947</c:v>
                </c:pt>
                <c:pt idx="51">
                  <c:v>5.8015090570999996</c:v>
                </c:pt>
                <c:pt idx="52">
                  <c:v>5.6968839182000002</c:v>
                </c:pt>
                <c:pt idx="53">
                  <c:v>6.3382568490000004</c:v>
                </c:pt>
                <c:pt idx="54">
                  <c:v>7.3938514955999999</c:v>
                </c:pt>
                <c:pt idx="55">
                  <c:v>7.1739617205000004</c:v>
                </c:pt>
                <c:pt idx="56">
                  <c:v>6.3530212079000004</c:v>
                </c:pt>
                <c:pt idx="57">
                  <c:v>5.2797287361</c:v>
                </c:pt>
                <c:pt idx="58">
                  <c:v>3.7304957245999999</c:v>
                </c:pt>
                <c:pt idx="59">
                  <c:v>3.3956263994999998</c:v>
                </c:pt>
                <c:pt idx="60">
                  <c:v>4.2002569838000001</c:v>
                </c:pt>
                <c:pt idx="61">
                  <c:v>4.5139525481999998</c:v>
                </c:pt>
                <c:pt idx="62">
                  <c:v>4.9038415097000003</c:v>
                </c:pt>
                <c:pt idx="63">
                  <c:v>5.3155977805000001</c:v>
                </c:pt>
                <c:pt idx="64">
                  <c:v>5.1631548170999997</c:v>
                </c:pt>
                <c:pt idx="65">
                  <c:v>5.7580982270999996</c:v>
                </c:pt>
                <c:pt idx="66">
                  <c:v>6.7652279746000001</c:v>
                </c:pt>
                <c:pt idx="67">
                  <c:v>6.4924235633</c:v>
                </c:pt>
                <c:pt idx="68">
                  <c:v>5.6237313806999998</c:v>
                </c:pt>
                <c:pt idx="69">
                  <c:v>4.5038869188000001</c:v>
                </c:pt>
                <c:pt idx="70">
                  <c:v>2.901161074</c:v>
                </c:pt>
                <c:pt idx="71">
                  <c:v>2.5126600152999998</c:v>
                </c:pt>
                <c:pt idx="72">
                  <c:v>3.2599538194000002</c:v>
                </c:pt>
                <c:pt idx="73">
                  <c:v>3.5102623031000002</c:v>
                </c:pt>
                <c:pt idx="74">
                  <c:v>3.8458982487000002</c:v>
                </c:pt>
                <c:pt idx="75">
                  <c:v>4.2076422573999999</c:v>
                </c:pt>
                <c:pt idx="76">
                  <c:v>3.9978359386000002</c:v>
                </c:pt>
                <c:pt idx="77">
                  <c:v>4.5378259981999998</c:v>
                </c:pt>
                <c:pt idx="78">
                  <c:v>5.4868009021999997</c:v>
                </c:pt>
                <c:pt idx="79">
                  <c:v>5.1481779661999996</c:v>
                </c:pt>
                <c:pt idx="80">
                  <c:v>4.2252581666999998</c:v>
                </c:pt>
                <c:pt idx="81">
                  <c:v>3.0535846573000001</c:v>
                </c:pt>
                <c:pt idx="82">
                  <c:v>1.3869742358999999</c:v>
                </c:pt>
                <c:pt idx="83">
                  <c:v>0.93587128539999997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C-4B31-9ABB-292D022D2D3E}"/>
            </c:ext>
          </c:extLst>
        </c:ser>
        <c:ser>
          <c:idx val="3"/>
          <c:order val="3"/>
          <c:tx>
            <c:strRef>
              <c:f>'Non-Indigenous_scenario5'!$E$1</c:f>
              <c:strCache>
                <c:ptCount val="1"/>
                <c:pt idx="0">
                  <c:v>Upper 95% CI of predicted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'Non-Indigenous_scenario5'!$A$2:$A$85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'Non-Indigenous_scenario5'!$E$2:$E$85</c:f>
              <c:numCache>
                <c:formatCode>General</c:formatCode>
                <c:ptCount val="84"/>
                <c:pt idx="0">
                  <c:v>9.8952363047999992</c:v>
                </c:pt>
                <c:pt idx="1">
                  <c:v>10.418729826</c:v>
                </c:pt>
                <c:pt idx="2">
                  <c:v>11.038007037</c:v>
                </c:pt>
                <c:pt idx="3">
                  <c:v>11.706964018000001</c:v>
                </c:pt>
                <c:pt idx="4">
                  <c:v>11.789474067</c:v>
                </c:pt>
                <c:pt idx="5">
                  <c:v>12.601516595</c:v>
                </c:pt>
                <c:pt idx="6">
                  <c:v>13.774728960999999</c:v>
                </c:pt>
                <c:pt idx="7">
                  <c:v>13.706821100999999</c:v>
                </c:pt>
                <c:pt idx="8">
                  <c:v>13.138616985000001</c:v>
                </c:pt>
                <c:pt idx="9">
                  <c:v>12.263062143999999</c:v>
                </c:pt>
                <c:pt idx="10">
                  <c:v>10.888362592</c:v>
                </c:pt>
                <c:pt idx="11">
                  <c:v>10.727771969000001</c:v>
                </c:pt>
                <c:pt idx="12">
                  <c:v>11.663247109</c:v>
                </c:pt>
                <c:pt idx="13">
                  <c:v>12.147726518000001</c:v>
                </c:pt>
                <c:pt idx="14">
                  <c:v>12.74308544</c:v>
                </c:pt>
                <c:pt idx="15">
                  <c:v>13.390311617</c:v>
                </c:pt>
                <c:pt idx="16">
                  <c:v>13.431162811</c:v>
                </c:pt>
                <c:pt idx="17">
                  <c:v>14.204587134000001</c:v>
                </c:pt>
                <c:pt idx="18">
                  <c:v>15.337742409000001</c:v>
                </c:pt>
                <c:pt idx="19">
                  <c:v>15.220613906000001</c:v>
                </c:pt>
                <c:pt idx="20">
                  <c:v>14.620050733999999</c:v>
                </c:pt>
                <c:pt idx="21">
                  <c:v>13.717069209</c:v>
                </c:pt>
                <c:pt idx="22">
                  <c:v>12.301444415000001</c:v>
                </c:pt>
                <c:pt idx="23">
                  <c:v>12.104963066</c:v>
                </c:pt>
                <c:pt idx="24">
                  <c:v>13.004214538999999</c:v>
                </c:pt>
                <c:pt idx="25">
                  <c:v>13.443003770000001</c:v>
                </c:pt>
                <c:pt idx="26">
                  <c:v>14.003017317999999</c:v>
                </c:pt>
                <c:pt idx="27">
                  <c:v>14.615400529</c:v>
                </c:pt>
                <c:pt idx="28">
                  <c:v>14.606731229999999</c:v>
                </c:pt>
                <c:pt idx="29">
                  <c:v>15.332741519000001</c:v>
                </c:pt>
                <c:pt idx="30">
                  <c:v>16.418276025000001</c:v>
                </c:pt>
                <c:pt idx="31">
                  <c:v>16.247378493999999</c:v>
                </c:pt>
                <c:pt idx="32">
                  <c:v>15.603980494</c:v>
                </c:pt>
                <c:pt idx="33">
                  <c:v>14.66193266</c:v>
                </c:pt>
                <c:pt idx="34">
                  <c:v>13.198893603</c:v>
                </c:pt>
                <c:pt idx="35">
                  <c:v>12.958820712</c:v>
                </c:pt>
                <c:pt idx="36">
                  <c:v>13.815276767</c:v>
                </c:pt>
                <c:pt idx="37">
                  <c:v>14.205553278</c:v>
                </c:pt>
                <c:pt idx="38">
                  <c:v>14.722402628999999</c:v>
                </c:pt>
                <c:pt idx="39">
                  <c:v>15.290890571</c:v>
                </c:pt>
                <c:pt idx="40">
                  <c:v>15.229306754</c:v>
                </c:pt>
                <c:pt idx="41">
                  <c:v>15.903355367</c:v>
                </c:pt>
                <c:pt idx="42">
                  <c:v>16.93751752</c:v>
                </c:pt>
                <c:pt idx="43">
                  <c:v>16.712576555999998</c:v>
                </c:pt>
                <c:pt idx="44">
                  <c:v>16.020641264000002</c:v>
                </c:pt>
                <c:pt idx="45">
                  <c:v>15.032214783000001</c:v>
                </c:pt>
                <c:pt idx="46">
                  <c:v>13.519558846000001</c:v>
                </c:pt>
                <c:pt idx="47">
                  <c:v>13.232457538</c:v>
                </c:pt>
                <c:pt idx="48">
                  <c:v>14.043575105</c:v>
                </c:pt>
                <c:pt idx="49">
                  <c:v>14.386784629999999</c:v>
                </c:pt>
                <c:pt idx="50">
                  <c:v>14.857171687999999</c:v>
                </c:pt>
                <c:pt idx="51">
                  <c:v>15.377404845999999</c:v>
                </c:pt>
                <c:pt idx="52">
                  <c:v>15.263891825</c:v>
                </c:pt>
                <c:pt idx="53">
                  <c:v>15.885772336</c:v>
                </c:pt>
                <c:pt idx="54">
                  <c:v>16.868991032</c:v>
                </c:pt>
                <c:pt idx="55">
                  <c:v>16.593986052999998</c:v>
                </c:pt>
                <c:pt idx="56">
                  <c:v>15.852375423</c:v>
                </c:pt>
                <c:pt idx="57">
                  <c:v>14.814698061</c:v>
                </c:pt>
                <c:pt idx="58">
                  <c:v>13.254550565000001</c:v>
                </c:pt>
                <c:pt idx="59">
                  <c:v>12.921349389</c:v>
                </c:pt>
                <c:pt idx="60">
                  <c:v>13.688967299</c:v>
                </c:pt>
                <c:pt idx="61">
                  <c:v>13.990930841000001</c:v>
                </c:pt>
                <c:pt idx="62">
                  <c:v>14.415935236999999</c:v>
                </c:pt>
                <c:pt idx="63">
                  <c:v>14.887853924</c:v>
                </c:pt>
                <c:pt idx="64">
                  <c:v>14.727692750999999</c:v>
                </c:pt>
                <c:pt idx="65">
                  <c:v>15.301536772</c:v>
                </c:pt>
                <c:pt idx="66">
                  <c:v>16.238754407999998</c:v>
                </c:pt>
                <c:pt idx="67">
                  <c:v>15.922198120999999</c:v>
                </c:pt>
                <c:pt idx="68">
                  <c:v>15.133873183</c:v>
                </c:pt>
                <c:pt idx="69">
                  <c:v>14.048281851</c:v>
                </c:pt>
                <c:pt idx="70">
                  <c:v>12.447161203</c:v>
                </c:pt>
                <c:pt idx="71">
                  <c:v>12.073125732999999</c:v>
                </c:pt>
                <c:pt idx="72">
                  <c:v>12.803614442000001</c:v>
                </c:pt>
                <c:pt idx="73">
                  <c:v>13.074499099000001</c:v>
                </c:pt>
                <c:pt idx="74">
                  <c:v>13.45929052</c:v>
                </c:pt>
                <c:pt idx="75">
                  <c:v>13.886755506</c:v>
                </c:pt>
                <c:pt idx="76">
                  <c:v>13.689491713000001</c:v>
                </c:pt>
                <c:pt idx="77">
                  <c:v>14.223823073</c:v>
                </c:pt>
                <c:pt idx="78">
                  <c:v>15.124729594</c:v>
                </c:pt>
                <c:pt idx="79">
                  <c:v>14.779525886</c:v>
                </c:pt>
                <c:pt idx="80">
                  <c:v>13.950962586999999</c:v>
                </c:pt>
                <c:pt idx="81">
                  <c:v>12.822734343</c:v>
                </c:pt>
                <c:pt idx="82">
                  <c:v>11.191032287000001</c:v>
                </c:pt>
                <c:pt idx="83">
                  <c:v>10.785132681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AC-4B31-9ABB-292D022D2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66960"/>
        <c:axId val="1188750256"/>
      </c:lineChart>
      <c:dateAx>
        <c:axId val="4770669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50256"/>
        <c:crosses val="autoZero"/>
        <c:auto val="1"/>
        <c:lblOffset val="100"/>
        <c:baseTimeUnit val="months"/>
      </c:dateAx>
      <c:valAx>
        <c:axId val="11887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</xdr:row>
      <xdr:rowOff>147638</xdr:rowOff>
    </xdr:from>
    <xdr:to>
      <xdr:col>22</xdr:col>
      <xdr:colOff>390525</xdr:colOff>
      <xdr:row>27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CEB4D-9BCC-1685-18F6-7DFD16E41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21429</xdr:colOff>
      <xdr:row>2</xdr:row>
      <xdr:rowOff>133351</xdr:rowOff>
    </xdr:from>
    <xdr:to>
      <xdr:col>22</xdr:col>
      <xdr:colOff>414336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3C20A-B5BB-D68D-102A-0E050842D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7</xdr:row>
      <xdr:rowOff>19050</xdr:rowOff>
    </xdr:from>
    <xdr:to>
      <xdr:col>20</xdr:col>
      <xdr:colOff>552449</xdr:colOff>
      <xdr:row>25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EE18B-513E-C615-CB93-66EFE2D9D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D21F-1F71-4356-B6C7-BC902D05725D}">
  <dimension ref="A1:I85"/>
  <sheetViews>
    <sheetView topLeftCell="C1" workbookViewId="0">
      <selection activeCell="L31" sqref="L31"/>
    </sheetView>
  </sheetViews>
  <sheetFormatPr baseColWidth="10" defaultColWidth="8.83203125" defaultRowHeight="15" x14ac:dyDescent="0.2"/>
  <sheetData>
    <row r="1" spans="1:9" x14ac:dyDescent="0.2">
      <c r="B1" t="s">
        <v>0</v>
      </c>
      <c r="C1" t="s">
        <v>1</v>
      </c>
      <c r="D1" t="s">
        <v>12</v>
      </c>
      <c r="E1" t="s">
        <v>46</v>
      </c>
      <c r="F1" t="s">
        <v>14</v>
      </c>
      <c r="G1" t="s">
        <v>45</v>
      </c>
      <c r="H1" t="s">
        <v>13</v>
      </c>
      <c r="I1" t="s">
        <v>12</v>
      </c>
    </row>
    <row r="2" spans="1:9" x14ac:dyDescent="0.2">
      <c r="A2" s="1">
        <v>5480</v>
      </c>
      <c r="B2">
        <v>9.6435115239999991</v>
      </c>
      <c r="C2">
        <v>9.0759735264000003</v>
      </c>
      <c r="D2">
        <v>4.9394236983999997</v>
      </c>
      <c r="E2">
        <v>13.212523354</v>
      </c>
      <c r="F2">
        <v>0</v>
      </c>
      <c r="G2">
        <v>0</v>
      </c>
      <c r="H2">
        <v>0</v>
      </c>
      <c r="I2">
        <v>0</v>
      </c>
    </row>
    <row r="3" spans="1:9" x14ac:dyDescent="0.2">
      <c r="A3" s="1">
        <v>5511</v>
      </c>
      <c r="B3">
        <v>9.1613359477999996</v>
      </c>
      <c r="C3">
        <v>9.1140796879000003</v>
      </c>
      <c r="D3">
        <v>4.9948776211999997</v>
      </c>
      <c r="E3">
        <v>13.233281755</v>
      </c>
      <c r="F3">
        <v>0</v>
      </c>
      <c r="G3">
        <v>0</v>
      </c>
      <c r="H3">
        <v>0</v>
      </c>
      <c r="I3">
        <v>0</v>
      </c>
    </row>
    <row r="4" spans="1:9" x14ac:dyDescent="0.2">
      <c r="A4" s="1">
        <v>5539</v>
      </c>
      <c r="B4">
        <v>9.1613359477999996</v>
      </c>
      <c r="C4">
        <v>9.1378848789999996</v>
      </c>
      <c r="D4">
        <v>5.0392744570000003</v>
      </c>
      <c r="E4">
        <v>13.236495301</v>
      </c>
      <c r="F4">
        <v>0</v>
      </c>
      <c r="G4">
        <v>0</v>
      </c>
      <c r="H4">
        <v>0</v>
      </c>
      <c r="I4">
        <v>0</v>
      </c>
    </row>
    <row r="5" spans="1:9" x14ac:dyDescent="0.2">
      <c r="A5" s="1">
        <v>5570</v>
      </c>
      <c r="B5">
        <v>7.0719084508999996</v>
      </c>
      <c r="C5">
        <v>10.308482826000001</v>
      </c>
      <c r="D5">
        <v>6.2175265641999999</v>
      </c>
      <c r="E5">
        <v>14.399439087999999</v>
      </c>
      <c r="F5">
        <v>0</v>
      </c>
      <c r="G5">
        <v>0</v>
      </c>
      <c r="H5">
        <v>0</v>
      </c>
      <c r="I5">
        <v>0</v>
      </c>
    </row>
    <row r="6" spans="1:9" x14ac:dyDescent="0.2">
      <c r="A6" s="1">
        <v>5600</v>
      </c>
      <c r="B6">
        <v>10.447137484000001</v>
      </c>
      <c r="C6">
        <v>9.2879207499999996</v>
      </c>
      <c r="D6">
        <v>5.1947244656000002</v>
      </c>
      <c r="E6">
        <v>13.381117034000001</v>
      </c>
      <c r="F6">
        <v>0</v>
      </c>
      <c r="G6">
        <v>0</v>
      </c>
      <c r="H6">
        <v>0</v>
      </c>
      <c r="I6">
        <v>0</v>
      </c>
    </row>
    <row r="7" spans="1:9" x14ac:dyDescent="0.2">
      <c r="A7" s="1">
        <v>5631</v>
      </c>
      <c r="B7">
        <v>7.3933588350999999</v>
      </c>
      <c r="C7">
        <v>9.0742023134000007</v>
      </c>
      <c r="D7">
        <v>4.9882123911000003</v>
      </c>
      <c r="E7">
        <v>13.160192236</v>
      </c>
      <c r="F7">
        <v>0</v>
      </c>
      <c r="G7">
        <v>0</v>
      </c>
      <c r="H7">
        <v>0</v>
      </c>
      <c r="I7">
        <v>0</v>
      </c>
    </row>
    <row r="8" spans="1:9" x14ac:dyDescent="0.2">
      <c r="A8" s="1">
        <v>5661</v>
      </c>
      <c r="B8">
        <v>9.1613359477999996</v>
      </c>
      <c r="C8">
        <v>10.694772800000001</v>
      </c>
      <c r="D8">
        <v>6.6385064512999996</v>
      </c>
      <c r="E8">
        <v>14.751039148</v>
      </c>
      <c r="F8">
        <v>0</v>
      </c>
      <c r="G8">
        <v>0</v>
      </c>
      <c r="H8">
        <v>0</v>
      </c>
      <c r="I8">
        <v>0</v>
      </c>
    </row>
    <row r="9" spans="1:9" x14ac:dyDescent="0.2">
      <c r="A9" s="1">
        <v>5692</v>
      </c>
      <c r="B9">
        <v>7.5540840271</v>
      </c>
      <c r="C9">
        <v>9.9875950198000005</v>
      </c>
      <c r="D9">
        <v>5.9392764342</v>
      </c>
      <c r="E9">
        <v>14.035913604999999</v>
      </c>
      <c r="F9">
        <v>0</v>
      </c>
      <c r="G9">
        <v>0</v>
      </c>
      <c r="H9">
        <v>0</v>
      </c>
      <c r="I9">
        <v>0</v>
      </c>
    </row>
    <row r="10" spans="1:9" x14ac:dyDescent="0.2">
      <c r="A10" s="1">
        <v>5723</v>
      </c>
      <c r="B10">
        <v>8.0362596032999996</v>
      </c>
      <c r="C10">
        <v>9.3562535176000008</v>
      </c>
      <c r="D10">
        <v>5.2875082505000002</v>
      </c>
      <c r="E10">
        <v>13.424998785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1">
        <v>5753</v>
      </c>
      <c r="B11">
        <v>11.732939021</v>
      </c>
      <c r="C11">
        <v>10.128935819000001</v>
      </c>
      <c r="D11">
        <v>6.0678078511000004</v>
      </c>
      <c r="E11">
        <v>14.190063788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1">
        <v>5784</v>
      </c>
      <c r="B12">
        <v>9.4827863318999999</v>
      </c>
      <c r="C12">
        <v>9.0658580357999998</v>
      </c>
      <c r="D12">
        <v>5.0122961077000001</v>
      </c>
      <c r="E12">
        <v>13.119419964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1">
        <v>5814</v>
      </c>
      <c r="B13">
        <v>8.5184351795000008</v>
      </c>
      <c r="C13">
        <v>9.1679635711999996</v>
      </c>
      <c r="D13">
        <v>5.1275070002999996</v>
      </c>
      <c r="E13">
        <v>13.208420142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1">
        <v>5845</v>
      </c>
      <c r="B14">
        <v>9.9236384431999998</v>
      </c>
      <c r="C14">
        <v>11.369620707999999</v>
      </c>
      <c r="D14">
        <v>7.3626573711000001</v>
      </c>
      <c r="E14">
        <v>15.376584046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1">
        <v>5876</v>
      </c>
      <c r="B15">
        <v>8.9144548727000004</v>
      </c>
      <c r="C15">
        <v>11.344638276</v>
      </c>
      <c r="D15">
        <v>7.3480679479999997</v>
      </c>
      <c r="E15">
        <v>15.341208604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1">
        <v>5905</v>
      </c>
      <c r="B16">
        <v>11.942005584</v>
      </c>
      <c r="C16">
        <v>11.305354812999999</v>
      </c>
      <c r="D16">
        <v>7.3096473823999997</v>
      </c>
      <c r="E16">
        <v>15.301062244000001</v>
      </c>
      <c r="F16">
        <v>0</v>
      </c>
      <c r="G16">
        <v>0</v>
      </c>
      <c r="H16">
        <v>0</v>
      </c>
      <c r="I16">
        <v>0</v>
      </c>
    </row>
    <row r="17" spans="1:9" x14ac:dyDescent="0.2">
      <c r="A17" s="1">
        <v>5936</v>
      </c>
      <c r="B17">
        <v>13.119386415999999</v>
      </c>
      <c r="C17">
        <v>12.412864147000001</v>
      </c>
      <c r="D17">
        <v>8.4032311058999998</v>
      </c>
      <c r="E17">
        <v>16.422497188000001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1">
        <v>5966</v>
      </c>
      <c r="B18">
        <v>12.278400108</v>
      </c>
      <c r="C18">
        <v>11.329213469000001</v>
      </c>
      <c r="D18">
        <v>7.3126236120000003</v>
      </c>
      <c r="E18">
        <v>15.345803326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1">
        <v>5997</v>
      </c>
      <c r="B19">
        <v>9.7554411814000002</v>
      </c>
      <c r="C19">
        <v>11.052406367</v>
      </c>
      <c r="D19">
        <v>7.0357330854000004</v>
      </c>
      <c r="E19">
        <v>15.069079648000001</v>
      </c>
      <c r="F19">
        <v>0</v>
      </c>
      <c r="G19">
        <v>0</v>
      </c>
      <c r="H19">
        <v>0</v>
      </c>
      <c r="I19">
        <v>0</v>
      </c>
    </row>
    <row r="20" spans="1:9" x14ac:dyDescent="0.2">
      <c r="A20" s="1">
        <v>6027</v>
      </c>
      <c r="B20">
        <v>15.474148080999999</v>
      </c>
      <c r="C20">
        <v>12.609888235</v>
      </c>
      <c r="D20">
        <v>8.6168663386999995</v>
      </c>
      <c r="E20">
        <v>16.602910131000002</v>
      </c>
      <c r="F20">
        <v>0</v>
      </c>
      <c r="G20">
        <v>0</v>
      </c>
      <c r="H20">
        <v>0</v>
      </c>
      <c r="I20">
        <v>0</v>
      </c>
    </row>
    <row r="21" spans="1:9" x14ac:dyDescent="0.2">
      <c r="A21" s="1">
        <v>6058</v>
      </c>
      <c r="B21">
        <v>15.642345343000001</v>
      </c>
      <c r="C21">
        <v>11.839621860999999</v>
      </c>
      <c r="D21">
        <v>7.8562296809000003</v>
      </c>
      <c r="E21">
        <v>15.823014041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1">
        <v>6089</v>
      </c>
      <c r="B22">
        <v>11.942005584</v>
      </c>
      <c r="C22">
        <v>11.145191703</v>
      </c>
      <c r="D22">
        <v>7.1287866198999996</v>
      </c>
      <c r="E22">
        <v>15.161596786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1">
        <v>6119</v>
      </c>
      <c r="B23">
        <v>10.091835704999999</v>
      </c>
      <c r="C23">
        <v>11.854785387</v>
      </c>
      <c r="D23">
        <v>7.8292376488000004</v>
      </c>
      <c r="E23">
        <v>15.880333124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1">
        <v>6150</v>
      </c>
      <c r="B24">
        <v>10.932822013999999</v>
      </c>
      <c r="C24">
        <v>10.728618996</v>
      </c>
      <c r="D24">
        <v>6.7052997231999996</v>
      </c>
      <c r="E24">
        <v>14.751938269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1">
        <v>6180</v>
      </c>
      <c r="B25">
        <v>13.45578094</v>
      </c>
      <c r="C25">
        <v>10.767635861</v>
      </c>
      <c r="D25">
        <v>6.7478241771</v>
      </c>
      <c r="E25">
        <v>14.787447544999999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1">
        <v>6211</v>
      </c>
      <c r="B26">
        <v>17.034279292000001</v>
      </c>
      <c r="C26">
        <v>12.906204378</v>
      </c>
      <c r="D26">
        <v>8.9105699125999998</v>
      </c>
      <c r="E26">
        <v>16.901838843</v>
      </c>
      <c r="F26">
        <v>0</v>
      </c>
      <c r="G26">
        <v>4.1280749144</v>
      </c>
      <c r="H26">
        <v>0.13244044939999999</v>
      </c>
      <c r="I26">
        <v>8.1237093792999993</v>
      </c>
    </row>
    <row r="27" spans="1:9" x14ac:dyDescent="0.2">
      <c r="A27" s="1">
        <v>6242</v>
      </c>
      <c r="B27">
        <v>11.941556617</v>
      </c>
      <c r="C27">
        <v>12.818133351</v>
      </c>
      <c r="D27">
        <v>8.8315863833999995</v>
      </c>
      <c r="E27">
        <v>16.804680317999999</v>
      </c>
      <c r="F27">
        <v>0</v>
      </c>
      <c r="G27">
        <v>0</v>
      </c>
      <c r="H27">
        <v>0</v>
      </c>
      <c r="I27">
        <v>0</v>
      </c>
    </row>
    <row r="28" spans="1:9" x14ac:dyDescent="0.2">
      <c r="A28" s="1">
        <v>6270</v>
      </c>
      <c r="B28">
        <v>13.697667883999999</v>
      </c>
      <c r="C28">
        <v>12.715761235</v>
      </c>
      <c r="D28">
        <v>8.7200179394999999</v>
      </c>
      <c r="E28">
        <v>16.711504530999999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1">
        <v>6301</v>
      </c>
      <c r="B29">
        <v>14.575723518</v>
      </c>
      <c r="C29">
        <v>13.760181955</v>
      </c>
      <c r="D29">
        <v>9.7400287022000001</v>
      </c>
      <c r="E29">
        <v>17.780335208</v>
      </c>
      <c r="F29">
        <v>0</v>
      </c>
      <c r="G29">
        <v>0</v>
      </c>
      <c r="H29">
        <v>0</v>
      </c>
      <c r="I29">
        <v>0</v>
      </c>
    </row>
    <row r="30" spans="1:9" x14ac:dyDescent="0.2">
      <c r="A30" s="1">
        <v>6331</v>
      </c>
      <c r="B30">
        <v>12.644001124000001</v>
      </c>
      <c r="C30">
        <v>12.613442676</v>
      </c>
      <c r="D30">
        <v>8.5882682773999992</v>
      </c>
      <c r="E30">
        <v>16.638617073999999</v>
      </c>
      <c r="F30">
        <v>0</v>
      </c>
      <c r="G30">
        <v>0</v>
      </c>
      <c r="H30">
        <v>0</v>
      </c>
      <c r="I30">
        <v>0</v>
      </c>
    </row>
    <row r="31" spans="1:9" x14ac:dyDescent="0.2">
      <c r="A31" s="1">
        <v>6362</v>
      </c>
      <c r="B31">
        <v>12.117167744</v>
      </c>
      <c r="C31">
        <v>12.273546907</v>
      </c>
      <c r="D31">
        <v>8.248442271</v>
      </c>
      <c r="E31">
        <v>16.298651542999998</v>
      </c>
      <c r="F31">
        <v>0</v>
      </c>
      <c r="G31">
        <v>0</v>
      </c>
      <c r="H31">
        <v>0</v>
      </c>
      <c r="I31">
        <v>0</v>
      </c>
    </row>
    <row r="32" spans="1:9" x14ac:dyDescent="0.2">
      <c r="A32" s="1">
        <v>6392</v>
      </c>
      <c r="B32">
        <v>14.224501264000001</v>
      </c>
      <c r="C32">
        <v>13.767940157</v>
      </c>
      <c r="D32">
        <v>9.7668150511</v>
      </c>
      <c r="E32">
        <v>17.769065263000002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1">
        <v>6423</v>
      </c>
      <c r="B33">
        <v>13.346445631</v>
      </c>
      <c r="C33">
        <v>12.934585189</v>
      </c>
      <c r="D33">
        <v>8.9486205652000006</v>
      </c>
      <c r="E33">
        <v>16.920549813000001</v>
      </c>
      <c r="F33">
        <v>0</v>
      </c>
      <c r="G33">
        <v>0</v>
      </c>
      <c r="H33">
        <v>0</v>
      </c>
      <c r="I33">
        <v>0</v>
      </c>
    </row>
    <row r="34" spans="1:9" x14ac:dyDescent="0.2">
      <c r="A34" s="1">
        <v>6454</v>
      </c>
      <c r="B34">
        <v>13.522056758</v>
      </c>
      <c r="C34">
        <v>12.177066375000001</v>
      </c>
      <c r="D34">
        <v>8.1543671536000009</v>
      </c>
      <c r="E34">
        <v>16.199765596999999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1">
        <v>6484</v>
      </c>
      <c r="B35">
        <v>16.507445912000001</v>
      </c>
      <c r="C35">
        <v>12.823571441</v>
      </c>
      <c r="D35">
        <v>8.7848189829999992</v>
      </c>
      <c r="E35">
        <v>16.862323899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1">
        <v>6515</v>
      </c>
      <c r="B36">
        <v>14.048890138000001</v>
      </c>
      <c r="C36">
        <v>11.634316444</v>
      </c>
      <c r="D36">
        <v>7.5979458405000004</v>
      </c>
      <c r="E36">
        <v>15.670687046999999</v>
      </c>
      <c r="F36">
        <v>0</v>
      </c>
      <c r="G36">
        <v>0</v>
      </c>
      <c r="H36">
        <v>0</v>
      </c>
      <c r="I36">
        <v>0</v>
      </c>
    </row>
    <row r="37" spans="1:9" x14ac:dyDescent="0.2">
      <c r="A37" s="1">
        <v>6545</v>
      </c>
      <c r="B37">
        <v>11.239112110000001</v>
      </c>
      <c r="C37">
        <v>11.610244637999999</v>
      </c>
      <c r="D37">
        <v>7.5743002358</v>
      </c>
      <c r="E37">
        <v>15.646189039999999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1">
        <v>6576</v>
      </c>
      <c r="B38">
        <v>12.88386869</v>
      </c>
      <c r="C38">
        <v>13.685724534</v>
      </c>
      <c r="D38">
        <v>9.6702023054000001</v>
      </c>
      <c r="E38">
        <v>17.701246762</v>
      </c>
      <c r="F38">
        <v>0</v>
      </c>
      <c r="G38">
        <v>0</v>
      </c>
      <c r="H38">
        <v>0</v>
      </c>
      <c r="I38">
        <v>0</v>
      </c>
    </row>
    <row r="39" spans="1:9" x14ac:dyDescent="0.2">
      <c r="A39" s="1">
        <v>6607</v>
      </c>
      <c r="B39">
        <v>13.589834098000001</v>
      </c>
      <c r="C39">
        <v>13.534564913000001</v>
      </c>
      <c r="D39">
        <v>9.5292130881000006</v>
      </c>
      <c r="E39">
        <v>17.539916737999999</v>
      </c>
      <c r="F39">
        <v>0</v>
      </c>
      <c r="G39">
        <v>0</v>
      </c>
      <c r="H39">
        <v>0</v>
      </c>
      <c r="I39">
        <v>0</v>
      </c>
    </row>
    <row r="40" spans="1:9" x14ac:dyDescent="0.2">
      <c r="A40" s="1">
        <v>6635</v>
      </c>
      <c r="B40">
        <v>16.590187081</v>
      </c>
      <c r="C40">
        <v>13.369104144</v>
      </c>
      <c r="D40">
        <v>9.3511130007999999</v>
      </c>
      <c r="E40">
        <v>17.387095287000001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1">
        <v>6666</v>
      </c>
      <c r="B41">
        <v>14.472290857999999</v>
      </c>
      <c r="C41">
        <v>14.35043625</v>
      </c>
      <c r="D41">
        <v>10.305210799999999</v>
      </c>
      <c r="E41">
        <v>18.395661701000002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1">
        <v>6696</v>
      </c>
      <c r="B42">
        <v>12.001411931</v>
      </c>
      <c r="C42">
        <v>13.140608369000001</v>
      </c>
      <c r="D42">
        <v>9.0951694460999999</v>
      </c>
      <c r="E42">
        <v>17.186047292000001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1">
        <v>6727</v>
      </c>
      <c r="B43">
        <v>10.06000706</v>
      </c>
      <c r="C43">
        <v>12.737623934</v>
      </c>
      <c r="D43">
        <v>8.6962561420999993</v>
      </c>
      <c r="E43">
        <v>16.778991727000001</v>
      </c>
      <c r="F43">
        <v>0</v>
      </c>
      <c r="G43">
        <v>0</v>
      </c>
      <c r="H43">
        <v>0</v>
      </c>
      <c r="I43">
        <v>0</v>
      </c>
    </row>
    <row r="44" spans="1:9" x14ac:dyDescent="0.2">
      <c r="A44" s="1">
        <v>6757</v>
      </c>
      <c r="B44">
        <v>12.530885987</v>
      </c>
      <c r="C44">
        <v>14.168928567</v>
      </c>
      <c r="D44">
        <v>10.155043014</v>
      </c>
      <c r="E44">
        <v>18.182814119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1">
        <v>6788</v>
      </c>
      <c r="B45">
        <v>14.119308154</v>
      </c>
      <c r="C45">
        <v>13.272485005</v>
      </c>
      <c r="D45">
        <v>9.2795228997999999</v>
      </c>
      <c r="E45">
        <v>17.26544711</v>
      </c>
      <c r="F45">
        <v>0</v>
      </c>
      <c r="G45">
        <v>0</v>
      </c>
      <c r="H45">
        <v>0</v>
      </c>
      <c r="I45">
        <v>0</v>
      </c>
    </row>
    <row r="46" spans="1:9" x14ac:dyDescent="0.2">
      <c r="A46" s="1">
        <v>6819</v>
      </c>
      <c r="B46">
        <v>9.0010589481000007</v>
      </c>
      <c r="C46">
        <v>12.451877534999999</v>
      </c>
      <c r="D46">
        <v>8.4232845251999997</v>
      </c>
      <c r="E46">
        <v>16.480470543999999</v>
      </c>
      <c r="F46">
        <v>50</v>
      </c>
      <c r="G46">
        <v>0</v>
      </c>
      <c r="H46">
        <v>0</v>
      </c>
      <c r="I46">
        <v>0</v>
      </c>
    </row>
    <row r="47" spans="1:9" x14ac:dyDescent="0.2">
      <c r="A47" s="1">
        <v>6849</v>
      </c>
      <c r="B47">
        <v>14.119308154</v>
      </c>
      <c r="C47">
        <v>13.035293982000001</v>
      </c>
      <c r="D47">
        <v>8.9899248058999994</v>
      </c>
      <c r="E47">
        <v>17.080663159</v>
      </c>
      <c r="F47">
        <v>50</v>
      </c>
      <c r="G47">
        <v>0</v>
      </c>
      <c r="H47">
        <v>0</v>
      </c>
      <c r="I47">
        <v>0</v>
      </c>
    </row>
    <row r="48" spans="1:9" x14ac:dyDescent="0.2">
      <c r="A48" s="1">
        <v>6880</v>
      </c>
      <c r="B48">
        <v>170.49064595999999</v>
      </c>
      <c r="C48">
        <v>11.782950379000001</v>
      </c>
      <c r="D48">
        <v>7.7419802858000004</v>
      </c>
      <c r="E48">
        <v>15.823920471999999</v>
      </c>
      <c r="F48">
        <v>50</v>
      </c>
      <c r="G48">
        <v>158.70769558000001</v>
      </c>
      <c r="H48">
        <v>154.66672549</v>
      </c>
      <c r="I48">
        <v>162.74866567000001</v>
      </c>
    </row>
    <row r="49" spans="1:9" x14ac:dyDescent="0.2">
      <c r="A49" s="1">
        <v>6910</v>
      </c>
      <c r="B49">
        <v>33.00388281</v>
      </c>
      <c r="C49">
        <v>11.695789902</v>
      </c>
      <c r="D49">
        <v>7.6550728816999998</v>
      </c>
      <c r="E49">
        <v>15.736506923</v>
      </c>
      <c r="F49">
        <v>50</v>
      </c>
      <c r="G49">
        <v>21.308092907999999</v>
      </c>
      <c r="H49">
        <v>17.267375887</v>
      </c>
      <c r="I49">
        <v>25.348809928000001</v>
      </c>
    </row>
    <row r="50" spans="1:9" x14ac:dyDescent="0.2">
      <c r="A50" s="1">
        <v>6941</v>
      </c>
      <c r="B50">
        <v>14.966820542000001</v>
      </c>
      <c r="C50">
        <v>13.708181177</v>
      </c>
      <c r="D50">
        <v>9.6862832164999997</v>
      </c>
      <c r="E50">
        <v>17.730079138000001</v>
      </c>
      <c r="F50">
        <v>50</v>
      </c>
      <c r="G50">
        <v>0</v>
      </c>
      <c r="H50">
        <v>0</v>
      </c>
      <c r="I50">
        <v>0</v>
      </c>
    </row>
    <row r="51" spans="1:9" x14ac:dyDescent="0.2">
      <c r="A51" s="1">
        <v>6972</v>
      </c>
      <c r="B51">
        <v>10.819388344</v>
      </c>
      <c r="C51">
        <v>13.493932963000001</v>
      </c>
      <c r="D51">
        <v>9.4820649392000007</v>
      </c>
      <c r="E51">
        <v>17.505800986000001</v>
      </c>
      <c r="F51">
        <v>0</v>
      </c>
      <c r="G51">
        <v>0</v>
      </c>
      <c r="H51">
        <v>0</v>
      </c>
      <c r="I51">
        <v>0</v>
      </c>
    </row>
    <row r="52" spans="1:9" x14ac:dyDescent="0.2">
      <c r="A52" s="1">
        <v>7000</v>
      </c>
      <c r="B52">
        <v>13.704558569</v>
      </c>
      <c r="C52">
        <v>13.26538354</v>
      </c>
      <c r="D52">
        <v>9.2402240346000006</v>
      </c>
      <c r="E52">
        <v>17.290543045</v>
      </c>
      <c r="F52">
        <v>0</v>
      </c>
      <c r="G52">
        <v>0</v>
      </c>
      <c r="H52">
        <v>0</v>
      </c>
      <c r="I52">
        <v>0</v>
      </c>
    </row>
    <row r="53" spans="1:9" x14ac:dyDescent="0.2">
      <c r="A53" s="1">
        <v>7031</v>
      </c>
      <c r="B53">
        <v>7.3932487017000001</v>
      </c>
      <c r="C53">
        <v>14.183627033</v>
      </c>
      <c r="D53">
        <v>10.132097863</v>
      </c>
      <c r="E53">
        <v>18.235156201999999</v>
      </c>
      <c r="F53">
        <v>50</v>
      </c>
      <c r="G53">
        <v>0</v>
      </c>
      <c r="H53">
        <v>0</v>
      </c>
      <c r="I53">
        <v>0</v>
      </c>
    </row>
    <row r="54" spans="1:9" x14ac:dyDescent="0.2">
      <c r="A54" s="1">
        <v>7061</v>
      </c>
      <c r="B54">
        <v>20.737160992</v>
      </c>
      <c r="C54">
        <v>12.910710549999999</v>
      </c>
      <c r="D54">
        <v>8.8629418133000009</v>
      </c>
      <c r="E54">
        <v>16.958479286999999</v>
      </c>
      <c r="F54">
        <v>50</v>
      </c>
      <c r="G54">
        <v>7.8264504423999997</v>
      </c>
      <c r="H54">
        <v>3.7786817055999999</v>
      </c>
      <c r="I54">
        <v>11.874219179000001</v>
      </c>
    </row>
    <row r="55" spans="1:9" x14ac:dyDescent="0.2">
      <c r="A55" s="1">
        <v>7092</v>
      </c>
      <c r="B55">
        <v>17.671667628000002</v>
      </c>
      <c r="C55">
        <v>12.444637449</v>
      </c>
      <c r="D55">
        <v>8.4051158894999993</v>
      </c>
      <c r="E55">
        <v>16.484159008999999</v>
      </c>
      <c r="F55">
        <v>50</v>
      </c>
      <c r="G55">
        <v>5.2270301793999998</v>
      </c>
      <c r="H55">
        <v>1.1875086198</v>
      </c>
      <c r="I55">
        <v>9.2665517389000005</v>
      </c>
    </row>
    <row r="56" spans="1:9" x14ac:dyDescent="0.2">
      <c r="A56" s="1">
        <v>7122</v>
      </c>
      <c r="B56">
        <v>7.9342181188999996</v>
      </c>
      <c r="C56">
        <v>13.812853463</v>
      </c>
      <c r="D56">
        <v>9.8039539237</v>
      </c>
      <c r="E56">
        <v>17.821753003000001</v>
      </c>
      <c r="F56">
        <v>50</v>
      </c>
      <c r="G56">
        <v>0</v>
      </c>
      <c r="H56">
        <v>0</v>
      </c>
      <c r="I56">
        <v>0</v>
      </c>
    </row>
    <row r="57" spans="1:9" x14ac:dyDescent="0.2">
      <c r="A57" s="1">
        <v>7153</v>
      </c>
      <c r="B57">
        <v>11.180034622000001</v>
      </c>
      <c r="C57">
        <v>12.853321307</v>
      </c>
      <c r="D57">
        <v>8.8677408244000002</v>
      </c>
      <c r="E57">
        <v>16.838901790000001</v>
      </c>
      <c r="F57">
        <v>0</v>
      </c>
      <c r="G57">
        <v>0</v>
      </c>
      <c r="H57">
        <v>0</v>
      </c>
      <c r="I57">
        <v>0</v>
      </c>
    </row>
    <row r="58" spans="1:9" x14ac:dyDescent="0.2">
      <c r="A58" s="1">
        <v>7184</v>
      </c>
      <c r="B58">
        <v>8.4751875361</v>
      </c>
      <c r="C58">
        <v>11.969625181</v>
      </c>
      <c r="D58">
        <v>7.9504804927999997</v>
      </c>
      <c r="E58">
        <v>15.98876987</v>
      </c>
      <c r="F58">
        <v>0</v>
      </c>
      <c r="G58">
        <v>0</v>
      </c>
      <c r="H58">
        <v>0</v>
      </c>
      <c r="I58">
        <v>0</v>
      </c>
    </row>
    <row r="59" spans="1:9" x14ac:dyDescent="0.2">
      <c r="A59" s="1">
        <v>7214</v>
      </c>
      <c r="B59">
        <v>8.2948643969999996</v>
      </c>
      <c r="C59">
        <v>12.489953011000001</v>
      </c>
      <c r="D59">
        <v>8.4557396900999997</v>
      </c>
      <c r="E59">
        <v>16.524166332</v>
      </c>
      <c r="F59">
        <v>0</v>
      </c>
      <c r="G59">
        <v>0</v>
      </c>
      <c r="H59">
        <v>0</v>
      </c>
      <c r="I59">
        <v>0</v>
      </c>
    </row>
    <row r="60" spans="1:9" x14ac:dyDescent="0.2">
      <c r="A60" s="1">
        <v>7245</v>
      </c>
      <c r="B60">
        <v>9.5571263705000007</v>
      </c>
      <c r="C60">
        <v>11.174520801</v>
      </c>
      <c r="D60">
        <v>7.1449253614000003</v>
      </c>
      <c r="E60">
        <v>15.204116239999999</v>
      </c>
      <c r="F60">
        <v>0</v>
      </c>
      <c r="G60">
        <v>0</v>
      </c>
      <c r="H60">
        <v>0</v>
      </c>
      <c r="I60">
        <v>0</v>
      </c>
    </row>
    <row r="61" spans="1:9" x14ac:dyDescent="0.2">
      <c r="A61" s="1">
        <v>7275</v>
      </c>
      <c r="B61">
        <v>9.5571263705000007</v>
      </c>
      <c r="C61">
        <v>11.024271654</v>
      </c>
      <c r="D61">
        <v>6.9939704258999997</v>
      </c>
      <c r="E61">
        <v>15.054572881</v>
      </c>
      <c r="F61">
        <v>0</v>
      </c>
      <c r="G61">
        <v>0</v>
      </c>
      <c r="H61">
        <v>0</v>
      </c>
      <c r="I61">
        <v>0</v>
      </c>
    </row>
    <row r="62" spans="1:9" x14ac:dyDescent="0.2">
      <c r="A62" s="1">
        <v>7306</v>
      </c>
      <c r="B62">
        <v>11.446636869000001</v>
      </c>
      <c r="C62">
        <v>12.973574308</v>
      </c>
      <c r="D62">
        <v>8.9589330180999998</v>
      </c>
      <c r="E62">
        <v>16.988215598</v>
      </c>
      <c r="F62">
        <v>0</v>
      </c>
      <c r="G62">
        <v>0</v>
      </c>
      <c r="H62">
        <v>0</v>
      </c>
      <c r="I62">
        <v>0</v>
      </c>
    </row>
    <row r="63" spans="1:9" x14ac:dyDescent="0.2">
      <c r="A63" s="1">
        <v>7337</v>
      </c>
      <c r="B63">
        <v>15.080489843000001</v>
      </c>
      <c r="C63">
        <v>12.696237499</v>
      </c>
      <c r="D63">
        <v>8.6865599883000009</v>
      </c>
      <c r="E63">
        <v>16.705915009999998</v>
      </c>
      <c r="F63">
        <v>50</v>
      </c>
      <c r="G63">
        <v>0</v>
      </c>
      <c r="H63">
        <v>0</v>
      </c>
      <c r="I63">
        <v>0</v>
      </c>
    </row>
    <row r="64" spans="1:9" x14ac:dyDescent="0.2">
      <c r="A64" s="1">
        <v>7366</v>
      </c>
      <c r="B64">
        <v>13.626948654</v>
      </c>
      <c r="C64">
        <v>12.404599423000001</v>
      </c>
      <c r="D64">
        <v>8.3800646901999993</v>
      </c>
      <c r="E64">
        <v>16.429134156</v>
      </c>
      <c r="F64">
        <v>50</v>
      </c>
      <c r="G64">
        <v>0</v>
      </c>
      <c r="H64">
        <v>0</v>
      </c>
      <c r="I64">
        <v>0</v>
      </c>
    </row>
    <row r="65" spans="1:9" x14ac:dyDescent="0.2">
      <c r="A65" s="1">
        <v>7397</v>
      </c>
      <c r="B65">
        <v>15.62556779</v>
      </c>
      <c r="C65">
        <v>13.259754301999999</v>
      </c>
      <c r="D65">
        <v>9.2097650542</v>
      </c>
      <c r="E65">
        <v>17.30974355</v>
      </c>
      <c r="F65">
        <v>50</v>
      </c>
      <c r="G65">
        <v>0</v>
      </c>
      <c r="H65">
        <v>0</v>
      </c>
      <c r="I65">
        <v>0</v>
      </c>
    </row>
    <row r="66" spans="1:9" x14ac:dyDescent="0.2">
      <c r="A66" s="1">
        <v>7427</v>
      </c>
      <c r="B66">
        <v>28.162360550999999</v>
      </c>
      <c r="C66">
        <v>11.923749217999999</v>
      </c>
      <c r="D66">
        <v>7.8770255185</v>
      </c>
      <c r="E66">
        <v>15.970472918</v>
      </c>
      <c r="F66">
        <v>50</v>
      </c>
      <c r="G66">
        <v>16.238611333000001</v>
      </c>
      <c r="H66">
        <v>12.191887633</v>
      </c>
      <c r="I66">
        <v>20.285335031999999</v>
      </c>
    </row>
    <row r="67" spans="1:9" x14ac:dyDescent="0.2">
      <c r="A67" s="1">
        <v>7458</v>
      </c>
      <c r="B67">
        <v>14.535411896999999</v>
      </c>
      <c r="C67">
        <v>11.394587451</v>
      </c>
      <c r="D67">
        <v>7.3567908315999997</v>
      </c>
      <c r="E67">
        <v>15.432384069999999</v>
      </c>
      <c r="F67">
        <v>50</v>
      </c>
      <c r="G67">
        <v>0</v>
      </c>
      <c r="H67">
        <v>0</v>
      </c>
      <c r="I67">
        <v>0</v>
      </c>
    </row>
    <row r="68" spans="1:9" x14ac:dyDescent="0.2">
      <c r="A68" s="1">
        <v>7488</v>
      </c>
      <c r="B68">
        <v>13.081870708</v>
      </c>
      <c r="C68">
        <v>12.699714846999999</v>
      </c>
      <c r="D68">
        <v>8.6914978058999992</v>
      </c>
      <c r="E68">
        <v>16.707931888000001</v>
      </c>
      <c r="F68">
        <v>0</v>
      </c>
      <c r="G68">
        <v>0</v>
      </c>
      <c r="H68">
        <v>0</v>
      </c>
      <c r="I68">
        <v>0</v>
      </c>
    </row>
    <row r="69" spans="1:9" x14ac:dyDescent="0.2">
      <c r="A69" s="1">
        <v>7519</v>
      </c>
      <c r="B69">
        <v>11.991714815</v>
      </c>
      <c r="C69">
        <v>11.677094096999999</v>
      </c>
      <c r="D69">
        <v>7.6873883270999999</v>
      </c>
      <c r="E69">
        <v>15.666799867</v>
      </c>
      <c r="F69">
        <v>0</v>
      </c>
      <c r="G69">
        <v>0</v>
      </c>
      <c r="H69">
        <v>0</v>
      </c>
      <c r="I69">
        <v>0</v>
      </c>
    </row>
    <row r="70" spans="1:9" x14ac:dyDescent="0.2">
      <c r="A70" s="1">
        <v>7550</v>
      </c>
      <c r="B70">
        <v>8.9029397870999993</v>
      </c>
      <c r="C70">
        <v>10.730309315</v>
      </c>
      <c r="D70">
        <v>6.7066004352000004</v>
      </c>
      <c r="E70">
        <v>14.754018195</v>
      </c>
      <c r="F70">
        <v>50</v>
      </c>
      <c r="G70">
        <v>0</v>
      </c>
      <c r="H70">
        <v>0</v>
      </c>
      <c r="I70">
        <v>0</v>
      </c>
    </row>
    <row r="71" spans="1:9" x14ac:dyDescent="0.2">
      <c r="A71" s="1">
        <v>7580</v>
      </c>
      <c r="B71">
        <v>16.170645736000001</v>
      </c>
      <c r="C71">
        <v>11.187548527000001</v>
      </c>
      <c r="D71">
        <v>7.1493472635000002</v>
      </c>
      <c r="E71">
        <v>15.22574979</v>
      </c>
      <c r="F71">
        <v>50</v>
      </c>
      <c r="G71">
        <v>4.9830972087000003</v>
      </c>
      <c r="H71">
        <v>0.94489594519999998</v>
      </c>
      <c r="I71">
        <v>9.0212984721999998</v>
      </c>
    </row>
    <row r="72" spans="1:9" x14ac:dyDescent="0.2">
      <c r="A72" s="1">
        <v>7611</v>
      </c>
      <c r="B72">
        <v>12.355100113000001</v>
      </c>
      <c r="C72">
        <v>9.8090277099000005</v>
      </c>
      <c r="D72">
        <v>5.7701472928999999</v>
      </c>
      <c r="E72">
        <v>13.847908127</v>
      </c>
      <c r="F72">
        <v>50</v>
      </c>
      <c r="G72">
        <v>0</v>
      </c>
      <c r="H72">
        <v>0</v>
      </c>
      <c r="I72">
        <v>0</v>
      </c>
    </row>
    <row r="73" spans="1:9" x14ac:dyDescent="0.2">
      <c r="A73" s="1">
        <v>7641</v>
      </c>
      <c r="B73">
        <v>10.174788328</v>
      </c>
      <c r="C73">
        <v>9.5956898921999993</v>
      </c>
      <c r="D73">
        <v>5.5506891333999997</v>
      </c>
      <c r="E73">
        <v>13.640690651</v>
      </c>
      <c r="F73">
        <v>50</v>
      </c>
      <c r="G73">
        <v>0</v>
      </c>
      <c r="H73">
        <v>0</v>
      </c>
      <c r="I73">
        <v>0</v>
      </c>
    </row>
    <row r="74" spans="1:9" x14ac:dyDescent="0.2">
      <c r="A74" s="1">
        <v>7672</v>
      </c>
      <c r="B74">
        <v>10.821925220000001</v>
      </c>
      <c r="C74">
        <v>11.481903925999999</v>
      </c>
      <c r="D74">
        <v>7.4440133465000002</v>
      </c>
      <c r="E74">
        <v>15.519794506</v>
      </c>
      <c r="F74">
        <v>0</v>
      </c>
      <c r="G74">
        <v>0</v>
      </c>
      <c r="H74">
        <v>0</v>
      </c>
      <c r="I74">
        <v>0</v>
      </c>
    </row>
    <row r="75" spans="1:9" x14ac:dyDescent="0.2">
      <c r="A75" s="1">
        <v>7703</v>
      </c>
      <c r="B75">
        <v>10.46119438</v>
      </c>
      <c r="C75">
        <v>11.141478523</v>
      </c>
      <c r="D75">
        <v>7.0948822338999999</v>
      </c>
      <c r="E75">
        <v>15.188074812</v>
      </c>
      <c r="F75">
        <v>0</v>
      </c>
      <c r="G75">
        <v>0</v>
      </c>
      <c r="H75">
        <v>0</v>
      </c>
      <c r="I75">
        <v>0</v>
      </c>
    </row>
    <row r="76" spans="1:9" x14ac:dyDescent="0.2">
      <c r="A76" s="1">
        <v>7731</v>
      </c>
      <c r="B76">
        <v>12.445214004</v>
      </c>
      <c r="C76">
        <v>10.786751793000001</v>
      </c>
      <c r="D76">
        <v>6.7193579886999997</v>
      </c>
      <c r="E76">
        <v>14.854145598000001</v>
      </c>
      <c r="F76">
        <v>0</v>
      </c>
      <c r="G76">
        <v>0</v>
      </c>
      <c r="H76">
        <v>0</v>
      </c>
      <c r="I76">
        <v>0</v>
      </c>
    </row>
    <row r="77" spans="1:9" x14ac:dyDescent="0.2">
      <c r="A77" s="1">
        <v>7762</v>
      </c>
      <c r="B77">
        <v>11.363021482000001</v>
      </c>
      <c r="C77">
        <v>11.578818059</v>
      </c>
      <c r="D77">
        <v>7.4836179306000004</v>
      </c>
      <c r="E77">
        <v>15.674018188</v>
      </c>
      <c r="F77">
        <v>0</v>
      </c>
      <c r="G77">
        <v>0</v>
      </c>
      <c r="H77">
        <v>0</v>
      </c>
      <c r="I77">
        <v>0</v>
      </c>
    </row>
    <row r="78" spans="1:9" x14ac:dyDescent="0.2">
      <c r="A78" s="1">
        <v>7792</v>
      </c>
      <c r="B78">
        <v>10.280828959000001</v>
      </c>
      <c r="C78">
        <v>10.179724373000001</v>
      </c>
      <c r="D78">
        <v>6.0792175448999997</v>
      </c>
      <c r="E78">
        <v>14.280231202</v>
      </c>
      <c r="F78">
        <v>0</v>
      </c>
      <c r="G78">
        <v>0</v>
      </c>
      <c r="H78">
        <v>0</v>
      </c>
      <c r="I78">
        <v>0</v>
      </c>
    </row>
    <row r="79" spans="1:9" x14ac:dyDescent="0.2">
      <c r="A79" s="1">
        <v>7823</v>
      </c>
      <c r="B79">
        <v>10.821925220000001</v>
      </c>
      <c r="C79">
        <v>9.5874739400000006</v>
      </c>
      <c r="D79">
        <v>5.4893612879000004</v>
      </c>
      <c r="E79">
        <v>13.685586592</v>
      </c>
      <c r="F79">
        <v>0</v>
      </c>
      <c r="G79">
        <v>0</v>
      </c>
      <c r="H79">
        <v>0</v>
      </c>
      <c r="I79">
        <v>0</v>
      </c>
    </row>
    <row r="80" spans="1:9" x14ac:dyDescent="0.2">
      <c r="A80" s="1">
        <v>7853</v>
      </c>
      <c r="B80">
        <v>12.986310265</v>
      </c>
      <c r="C80">
        <v>10.829512718</v>
      </c>
      <c r="D80">
        <v>6.7517376367999997</v>
      </c>
      <c r="E80">
        <v>14.907287800000001</v>
      </c>
      <c r="F80">
        <v>0</v>
      </c>
      <c r="G80">
        <v>0</v>
      </c>
      <c r="H80">
        <v>0</v>
      </c>
      <c r="I80">
        <v>0</v>
      </c>
    </row>
    <row r="81" spans="1:9" x14ac:dyDescent="0.2">
      <c r="A81" s="1">
        <v>7884</v>
      </c>
      <c r="B81">
        <v>12.084483163</v>
      </c>
      <c r="C81">
        <v>9.7438033743000005</v>
      </c>
      <c r="D81">
        <v>5.6688125953000004</v>
      </c>
      <c r="E81">
        <v>13.818794153000001</v>
      </c>
      <c r="F81">
        <v>0</v>
      </c>
      <c r="G81">
        <v>0</v>
      </c>
      <c r="H81">
        <v>0</v>
      </c>
      <c r="I81">
        <v>0</v>
      </c>
    </row>
    <row r="82" spans="1:9" x14ac:dyDescent="0.2">
      <c r="A82" s="1">
        <v>7915</v>
      </c>
      <c r="B82">
        <v>7.3949822340000004</v>
      </c>
      <c r="C82">
        <v>8.7339299361999991</v>
      </c>
      <c r="D82">
        <v>4.6190172404999998</v>
      </c>
      <c r="E82">
        <v>12.848842632</v>
      </c>
      <c r="F82">
        <v>0</v>
      </c>
      <c r="G82">
        <v>0</v>
      </c>
      <c r="H82">
        <v>0</v>
      </c>
      <c r="I82">
        <v>0</v>
      </c>
    </row>
    <row r="83" spans="1:9" x14ac:dyDescent="0.2">
      <c r="A83" s="1">
        <v>7945</v>
      </c>
      <c r="B83">
        <v>8.6575401763999995</v>
      </c>
      <c r="C83">
        <v>9.1280805301000001</v>
      </c>
      <c r="D83">
        <v>4.9947862894000004</v>
      </c>
      <c r="E83">
        <v>13.261374771</v>
      </c>
      <c r="F83">
        <v>0</v>
      </c>
      <c r="G83">
        <v>0</v>
      </c>
      <c r="H83">
        <v>0</v>
      </c>
      <c r="I83">
        <v>0</v>
      </c>
    </row>
    <row r="84" spans="1:9" x14ac:dyDescent="0.2">
      <c r="A84" s="1">
        <v>7976</v>
      </c>
      <c r="B84">
        <v>8.1164439153999997</v>
      </c>
      <c r="C84">
        <v>7.6864711063</v>
      </c>
      <c r="D84">
        <v>3.5384072539</v>
      </c>
      <c r="E84">
        <v>11.834534959000001</v>
      </c>
      <c r="F84">
        <v>0</v>
      </c>
      <c r="G84">
        <v>0</v>
      </c>
      <c r="H84">
        <v>0</v>
      </c>
      <c r="I84">
        <v>0</v>
      </c>
    </row>
    <row r="85" spans="1:9" x14ac:dyDescent="0.2">
      <c r="A85" s="1">
        <v>8006</v>
      </c>
      <c r="B85">
        <v>8.8379055967000006</v>
      </c>
      <c r="C85">
        <v>7.4100446178999997</v>
      </c>
      <c r="D85">
        <v>3.2428553832000002</v>
      </c>
      <c r="E85">
        <v>11.577233852999999</v>
      </c>
      <c r="F85">
        <v>0</v>
      </c>
      <c r="G85">
        <v>0</v>
      </c>
      <c r="H85">
        <v>0</v>
      </c>
      <c r="I8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84EA-F6F7-4578-811C-B8316D9195DE}">
  <dimension ref="A1:L20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9.1640625" bestFit="1" customWidth="1"/>
    <col min="2" max="2" width="34" bestFit="1" customWidth="1"/>
    <col min="6" max="6" width="50.1640625" bestFit="1" customWidth="1"/>
    <col min="7" max="8" width="13.83203125" customWidth="1"/>
    <col min="10" max="10" width="12.33203125" bestFit="1" customWidth="1"/>
  </cols>
  <sheetData>
    <row r="1" spans="1:12" x14ac:dyDescent="0.2">
      <c r="A1" t="s">
        <v>43</v>
      </c>
    </row>
    <row r="2" spans="1:12" x14ac:dyDescent="0.2">
      <c r="A2" t="s">
        <v>2</v>
      </c>
      <c r="B2" t="s">
        <v>11</v>
      </c>
      <c r="C2" t="s">
        <v>7</v>
      </c>
      <c r="D2" t="s">
        <v>8</v>
      </c>
      <c r="E2" t="s">
        <v>9</v>
      </c>
      <c r="F2" t="s">
        <v>10</v>
      </c>
      <c r="G2" t="s">
        <v>38</v>
      </c>
      <c r="H2" t="s">
        <v>39</v>
      </c>
      <c r="I2" t="s">
        <v>40</v>
      </c>
      <c r="J2" t="s">
        <v>37</v>
      </c>
      <c r="K2">
        <v>1919</v>
      </c>
      <c r="L2">
        <v>1920</v>
      </c>
    </row>
    <row r="3" spans="1:12" x14ac:dyDescent="0.2">
      <c r="A3" t="s">
        <v>3</v>
      </c>
      <c r="B3">
        <v>4</v>
      </c>
      <c r="C3">
        <v>13.084020606999999</v>
      </c>
      <c r="D3">
        <v>5.0725470192</v>
      </c>
      <c r="E3">
        <v>21.095494194</v>
      </c>
      <c r="F3">
        <v>2</v>
      </c>
      <c r="G3">
        <f>(C3/10000)*K3</f>
        <v>72.773322616133996</v>
      </c>
      <c r="H3">
        <f>(D3/10000)*K3</f>
        <v>28.213506520790403</v>
      </c>
      <c r="I3">
        <f>(E3/10000)*K3</f>
        <v>117.333138707028</v>
      </c>
      <c r="J3">
        <v>56978</v>
      </c>
      <c r="K3">
        <v>55620</v>
      </c>
      <c r="L3">
        <v>55036</v>
      </c>
    </row>
    <row r="4" spans="1:12" x14ac:dyDescent="0.2">
      <c r="A4" t="s">
        <v>4</v>
      </c>
      <c r="B4">
        <v>5</v>
      </c>
      <c r="C4">
        <v>16.285971377999999</v>
      </c>
      <c r="D4">
        <v>12.277184892999999</v>
      </c>
      <c r="E4">
        <v>20.294757862000001</v>
      </c>
      <c r="F4">
        <v>1</v>
      </c>
      <c r="G4">
        <f>(C4/10000)*L3</f>
        <v>89.631472075960801</v>
      </c>
      <c r="H4">
        <f>(D4/10000)*L3</f>
        <v>67.568714777114792</v>
      </c>
      <c r="I4">
        <f>(E4/10000)*L3</f>
        <v>111.69422936930322</v>
      </c>
    </row>
    <row r="5" spans="1:12" x14ac:dyDescent="0.2">
      <c r="A5" t="s">
        <v>41</v>
      </c>
      <c r="B5">
        <v>5</v>
      </c>
      <c r="C5">
        <v>179.03052167999999</v>
      </c>
      <c r="D5">
        <v>171.02459873999999</v>
      </c>
      <c r="E5">
        <v>187.03644460999999</v>
      </c>
      <c r="F5">
        <v>2</v>
      </c>
      <c r="G5">
        <f>(C5/10000)*J3</f>
        <v>1020.0801064283039</v>
      </c>
      <c r="H5">
        <f>(D5/10000)*J3</f>
        <v>974.46395870077185</v>
      </c>
      <c r="I5">
        <f>(E5/10000)*J3</f>
        <v>1065.6962540988579</v>
      </c>
      <c r="J5" t="s">
        <v>42</v>
      </c>
    </row>
    <row r="6" spans="1:12" x14ac:dyDescent="0.2">
      <c r="A6" t="s">
        <v>6</v>
      </c>
      <c r="B6">
        <v>4</v>
      </c>
      <c r="C6">
        <v>5.0137797958999997</v>
      </c>
      <c r="D6">
        <v>1.0134358515999999</v>
      </c>
      <c r="E6">
        <v>9.0141237402000005</v>
      </c>
      <c r="F6">
        <v>1</v>
      </c>
      <c r="G6">
        <f>(C6/10000)*L3</f>
        <v>27.593838484715238</v>
      </c>
      <c r="H6">
        <f>(D6/10000)*L3</f>
        <v>5.57754555286576</v>
      </c>
      <c r="I6">
        <f>(E6/10000)*L3</f>
        <v>49.610131416564727</v>
      </c>
    </row>
    <row r="8" spans="1:12" x14ac:dyDescent="0.2">
      <c r="A8" t="s">
        <v>36</v>
      </c>
      <c r="C8">
        <f>SUM(C3:C6)</f>
        <v>213.41429346090001</v>
      </c>
      <c r="D8">
        <f>SUM(D3:D6)</f>
        <v>189.38776650380001</v>
      </c>
      <c r="E8">
        <f>SUM(E3:E6)</f>
        <v>237.4408204062</v>
      </c>
      <c r="G8">
        <f>SUM(G3:G6)</f>
        <v>1210.0787396051139</v>
      </c>
      <c r="H8">
        <f>SUM(H3:H6)</f>
        <v>1075.8237255515428</v>
      </c>
      <c r="I8">
        <f>SUM(I3:I6)</f>
        <v>1344.3337535917537</v>
      </c>
    </row>
    <row r="11" spans="1:12" x14ac:dyDescent="0.2">
      <c r="A11" s="4" t="s">
        <v>44</v>
      </c>
    </row>
    <row r="14" spans="1:12" x14ac:dyDescent="0.2">
      <c r="A14" t="s">
        <v>2</v>
      </c>
      <c r="B14" t="s">
        <v>11</v>
      </c>
      <c r="C14" t="s">
        <v>7</v>
      </c>
      <c r="D14" t="s">
        <v>8</v>
      </c>
      <c r="E14" t="s">
        <v>9</v>
      </c>
      <c r="F14" t="s">
        <v>10</v>
      </c>
      <c r="G14" t="s">
        <v>38</v>
      </c>
      <c r="H14" t="s">
        <v>39</v>
      </c>
      <c r="I14" t="s">
        <v>40</v>
      </c>
      <c r="J14" t="s">
        <v>37</v>
      </c>
      <c r="K14">
        <v>1919</v>
      </c>
      <c r="L14">
        <v>1920</v>
      </c>
    </row>
    <row r="15" spans="1:12" x14ac:dyDescent="0.2">
      <c r="A15" t="s">
        <v>3</v>
      </c>
      <c r="B15">
        <v>4</v>
      </c>
      <c r="C15">
        <v>13.053480622</v>
      </c>
      <c r="D15">
        <v>4.9661903254000004</v>
      </c>
      <c r="E15">
        <v>21.140770918000001</v>
      </c>
      <c r="F15">
        <v>2</v>
      </c>
      <c r="G15">
        <f>(C15/10000)*K15</f>
        <v>72.389382137363199</v>
      </c>
      <c r="H15">
        <f>(D15/10000)*K15</f>
        <v>27.540505068538241</v>
      </c>
      <c r="I15">
        <f>(E15/10000)*K15</f>
        <v>117.2382592028608</v>
      </c>
      <c r="J15">
        <v>56660</v>
      </c>
      <c r="K15">
        <v>55456</v>
      </c>
      <c r="L15">
        <v>55038</v>
      </c>
    </row>
    <row r="16" spans="1:12" x14ac:dyDescent="0.2">
      <c r="A16" t="s">
        <v>4</v>
      </c>
      <c r="B16">
        <v>5</v>
      </c>
      <c r="C16">
        <v>16.238611333000001</v>
      </c>
      <c r="D16">
        <v>12.191887633</v>
      </c>
      <c r="E16">
        <v>20.285335031999999</v>
      </c>
      <c r="F16">
        <v>1</v>
      </c>
      <c r="G16">
        <f>(C16/10000)*L15</f>
        <v>89.374069054565396</v>
      </c>
      <c r="H16">
        <f>(D16/10000)*L15</f>
        <v>67.101711154505395</v>
      </c>
      <c r="I16">
        <f>(E16/10000)*L15</f>
        <v>111.64642694912159</v>
      </c>
    </row>
    <row r="17" spans="1:10" x14ac:dyDescent="0.2">
      <c r="A17" t="s">
        <v>41</v>
      </c>
      <c r="B17">
        <v>5</v>
      </c>
      <c r="C17">
        <v>180.01578849000001</v>
      </c>
      <c r="D17">
        <v>171.93410137000001</v>
      </c>
      <c r="E17">
        <v>188.0974756</v>
      </c>
      <c r="F17">
        <v>2</v>
      </c>
      <c r="G17">
        <f>(C17/10000)*J15</f>
        <v>1019.9694575843399</v>
      </c>
      <c r="H17">
        <f>(D17/10000)*J15</f>
        <v>974.17861836242002</v>
      </c>
      <c r="I17">
        <f>(E17/10000)*J15</f>
        <v>1065.7602967496</v>
      </c>
      <c r="J17" t="s">
        <v>42</v>
      </c>
    </row>
    <row r="18" spans="1:10" x14ac:dyDescent="0.2">
      <c r="A18" t="s">
        <v>6</v>
      </c>
      <c r="B18">
        <v>4</v>
      </c>
      <c r="C18">
        <v>4.9830972087000003</v>
      </c>
      <c r="D18">
        <v>0.94489594519999998</v>
      </c>
      <c r="E18">
        <v>9.0212984721999998</v>
      </c>
      <c r="F18">
        <v>1</v>
      </c>
      <c r="G18">
        <f>(C18/10000)*L15</f>
        <v>27.425970417243061</v>
      </c>
      <c r="H18">
        <f>(D18/10000)*L15</f>
        <v>5.2005183031917603</v>
      </c>
      <c r="I18">
        <f>(E18/10000)*L15</f>
        <v>49.651422531294358</v>
      </c>
    </row>
    <row r="20" spans="1:10" x14ac:dyDescent="0.2">
      <c r="A20" t="s">
        <v>36</v>
      </c>
      <c r="C20">
        <f>SUM(C15:C18)</f>
        <v>214.29097765370003</v>
      </c>
      <c r="D20">
        <f t="shared" ref="D20:E20" si="0">SUM(D15:D18)</f>
        <v>190.03707527359998</v>
      </c>
      <c r="E20">
        <f t="shared" si="0"/>
        <v>238.54488002219998</v>
      </c>
      <c r="G20">
        <f>SUM(G15:G18)</f>
        <v>1209.1588791935114</v>
      </c>
      <c r="H20">
        <f t="shared" ref="H20:I20" si="1">SUM(H15:H18)</f>
        <v>1074.0213528886554</v>
      </c>
      <c r="I20">
        <f t="shared" si="1"/>
        <v>1344.2964054328768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6CA3C-54DE-443B-9736-0FEBA3D93FCE}">
  <dimension ref="A1:I85"/>
  <sheetViews>
    <sheetView tabSelected="1" topLeftCell="A47" workbookViewId="0">
      <selection activeCell="O31" sqref="O31"/>
    </sheetView>
  </sheetViews>
  <sheetFormatPr baseColWidth="10" defaultColWidth="8.83203125" defaultRowHeight="15" x14ac:dyDescent="0.2"/>
  <sheetData>
    <row r="1" spans="1:9" x14ac:dyDescent="0.2">
      <c r="B1" t="s">
        <v>0</v>
      </c>
      <c r="C1" t="s">
        <v>1</v>
      </c>
      <c r="D1" t="s">
        <v>12</v>
      </c>
      <c r="E1" t="s">
        <v>46</v>
      </c>
      <c r="F1" t="s">
        <v>14</v>
      </c>
      <c r="G1" t="s">
        <v>45</v>
      </c>
      <c r="H1" t="s">
        <v>13</v>
      </c>
      <c r="I1" t="s">
        <v>12</v>
      </c>
    </row>
    <row r="2" spans="1:9" x14ac:dyDescent="0.2">
      <c r="A2" s="1">
        <v>5480</v>
      </c>
      <c r="B2">
        <v>12.848613106</v>
      </c>
      <c r="C2">
        <v>14.215729007</v>
      </c>
      <c r="D2">
        <v>7.2853283054000002</v>
      </c>
      <c r="E2">
        <v>21.146129709</v>
      </c>
      <c r="F2">
        <v>0</v>
      </c>
      <c r="G2">
        <v>0</v>
      </c>
      <c r="H2">
        <v>0</v>
      </c>
      <c r="I2">
        <v>0</v>
      </c>
    </row>
    <row r="3" spans="1:9" x14ac:dyDescent="0.2">
      <c r="A3" s="1">
        <v>5511</v>
      </c>
      <c r="B3">
        <v>15.871816189</v>
      </c>
      <c r="C3">
        <v>13.691902752000001</v>
      </c>
      <c r="D3">
        <v>6.7905665945999996</v>
      </c>
      <c r="E3">
        <v>20.593238909</v>
      </c>
      <c r="F3">
        <v>0</v>
      </c>
      <c r="G3">
        <v>0</v>
      </c>
      <c r="H3">
        <v>0</v>
      </c>
      <c r="I3">
        <v>0</v>
      </c>
    </row>
    <row r="4" spans="1:9" x14ac:dyDescent="0.2">
      <c r="A4" s="1">
        <v>5539</v>
      </c>
      <c r="B4">
        <v>12.47071272</v>
      </c>
      <c r="C4">
        <v>13.000942078</v>
      </c>
      <c r="D4">
        <v>6.1341052874999997</v>
      </c>
      <c r="E4">
        <v>19.867778868999999</v>
      </c>
      <c r="F4">
        <v>0</v>
      </c>
      <c r="G4">
        <v>0</v>
      </c>
      <c r="H4">
        <v>0</v>
      </c>
      <c r="I4">
        <v>0</v>
      </c>
    </row>
    <row r="5" spans="1:9" x14ac:dyDescent="0.2">
      <c r="A5" s="1">
        <v>5570</v>
      </c>
      <c r="B5">
        <v>10.959111178000001</v>
      </c>
      <c r="C5">
        <v>14.681285167</v>
      </c>
      <c r="D5">
        <v>7.8272722021999996</v>
      </c>
      <c r="E5">
        <v>21.535298131000001</v>
      </c>
      <c r="F5">
        <v>0</v>
      </c>
      <c r="G5">
        <v>0</v>
      </c>
      <c r="H5">
        <v>0</v>
      </c>
      <c r="I5">
        <v>0</v>
      </c>
    </row>
    <row r="6" spans="1:9" x14ac:dyDescent="0.2">
      <c r="A6" s="1">
        <v>5600</v>
      </c>
      <c r="B6">
        <v>16.249716575000001</v>
      </c>
      <c r="C6">
        <v>12.434000557999999</v>
      </c>
      <c r="D6">
        <v>5.5762346461999996</v>
      </c>
      <c r="E6">
        <v>19.291766468999999</v>
      </c>
      <c r="F6">
        <v>0</v>
      </c>
      <c r="G6">
        <v>0</v>
      </c>
      <c r="H6">
        <v>0</v>
      </c>
      <c r="I6">
        <v>0</v>
      </c>
    </row>
    <row r="7" spans="1:9" x14ac:dyDescent="0.2">
      <c r="A7" s="1">
        <v>5631</v>
      </c>
      <c r="B7">
        <v>9.8254100218999998</v>
      </c>
      <c r="C7">
        <v>11.030214816000001</v>
      </c>
      <c r="D7">
        <v>4.1845224873999998</v>
      </c>
      <c r="E7">
        <v>17.875907144999999</v>
      </c>
      <c r="F7">
        <v>0</v>
      </c>
      <c r="G7">
        <v>0</v>
      </c>
      <c r="H7">
        <v>0</v>
      </c>
      <c r="I7">
        <v>0</v>
      </c>
    </row>
    <row r="8" spans="1:9" x14ac:dyDescent="0.2">
      <c r="A8" s="1">
        <v>5661</v>
      </c>
      <c r="B8">
        <v>11.337011564000001</v>
      </c>
      <c r="C8">
        <v>13.101081778999999</v>
      </c>
      <c r="D8">
        <v>6.3051885067000004</v>
      </c>
      <c r="E8">
        <v>19.896975051999998</v>
      </c>
      <c r="F8">
        <v>0</v>
      </c>
      <c r="G8">
        <v>0</v>
      </c>
      <c r="H8">
        <v>0</v>
      </c>
      <c r="I8">
        <v>0</v>
      </c>
    </row>
    <row r="9" spans="1:9" x14ac:dyDescent="0.2">
      <c r="A9" s="1">
        <v>5692</v>
      </c>
      <c r="B9">
        <v>10.581210793</v>
      </c>
      <c r="C9">
        <v>11.742858783000001</v>
      </c>
      <c r="D9">
        <v>4.9602812407999997</v>
      </c>
      <c r="E9">
        <v>18.525436326000001</v>
      </c>
      <c r="F9">
        <v>0</v>
      </c>
      <c r="G9">
        <v>0</v>
      </c>
      <c r="H9">
        <v>0</v>
      </c>
      <c r="I9">
        <v>0</v>
      </c>
    </row>
    <row r="10" spans="1:9" x14ac:dyDescent="0.2">
      <c r="A10" s="1">
        <v>5723</v>
      </c>
      <c r="B10">
        <v>13.226513491</v>
      </c>
      <c r="C10">
        <v>11.08153235</v>
      </c>
      <c r="D10">
        <v>4.2647318209999998</v>
      </c>
      <c r="E10">
        <v>17.898332878000002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1">
        <v>5753</v>
      </c>
      <c r="B11">
        <v>14.738115033</v>
      </c>
      <c r="C11">
        <v>13.637537645</v>
      </c>
      <c r="D11">
        <v>6.8334991853</v>
      </c>
      <c r="E11">
        <v>20.441576104999999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1">
        <v>5784</v>
      </c>
      <c r="B12">
        <v>11.714911948999999</v>
      </c>
      <c r="C12">
        <v>12.867247592</v>
      </c>
      <c r="D12">
        <v>6.0758853213000004</v>
      </c>
      <c r="E12">
        <v>19.658609861999999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1">
        <v>5814</v>
      </c>
      <c r="B13">
        <v>13.226513491</v>
      </c>
      <c r="C13">
        <v>13.135966564</v>
      </c>
      <c r="D13">
        <v>6.3665610884000001</v>
      </c>
      <c r="E13">
        <v>19.905372039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1">
        <v>5845</v>
      </c>
      <c r="B14">
        <v>12.362328613000001</v>
      </c>
      <c r="C14">
        <v>16.616639573</v>
      </c>
      <c r="D14">
        <v>9.9033488648999999</v>
      </c>
      <c r="E14">
        <v>23.329930281999999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1">
        <v>5876</v>
      </c>
      <c r="B15">
        <v>10.114632501999999</v>
      </c>
      <c r="C15">
        <v>16.017704929000001</v>
      </c>
      <c r="D15">
        <v>9.3218267318999999</v>
      </c>
      <c r="E15">
        <v>22.713583126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1">
        <v>5905</v>
      </c>
      <c r="B16">
        <v>14.984640743</v>
      </c>
      <c r="C16">
        <v>15.251635757000001</v>
      </c>
      <c r="D16">
        <v>8.5572032623999998</v>
      </c>
      <c r="E16">
        <v>21.946068252</v>
      </c>
      <c r="F16">
        <v>0</v>
      </c>
      <c r="G16">
        <v>0</v>
      </c>
      <c r="H16">
        <v>0</v>
      </c>
      <c r="I16">
        <v>0</v>
      </c>
    </row>
    <row r="17" spans="1:9" x14ac:dyDescent="0.2">
      <c r="A17" s="1">
        <v>5936</v>
      </c>
      <c r="B17">
        <v>18.730800929000001</v>
      </c>
      <c r="C17">
        <v>16.856870413999999</v>
      </c>
      <c r="D17">
        <v>10.139106868000001</v>
      </c>
      <c r="E17">
        <v>23.57463396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1">
        <v>5966</v>
      </c>
      <c r="B18">
        <v>13.860792687</v>
      </c>
      <c r="C18">
        <v>14.534477407000001</v>
      </c>
      <c r="D18">
        <v>7.8050583690000002</v>
      </c>
      <c r="E18">
        <v>21.263896446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1">
        <v>5997</v>
      </c>
      <c r="B19">
        <v>7.4923203716</v>
      </c>
      <c r="C19">
        <v>13.055583151</v>
      </c>
      <c r="D19">
        <v>6.3260243438000003</v>
      </c>
      <c r="E19">
        <v>19.785141958000001</v>
      </c>
      <c r="F19">
        <v>0</v>
      </c>
      <c r="G19">
        <v>0</v>
      </c>
      <c r="H19">
        <v>0</v>
      </c>
      <c r="I19">
        <v>0</v>
      </c>
    </row>
    <row r="20" spans="1:9" x14ac:dyDescent="0.2">
      <c r="A20" s="1">
        <v>6027</v>
      </c>
      <c r="B20">
        <v>21.727729077999999</v>
      </c>
      <c r="C20">
        <v>15.051341670999999</v>
      </c>
      <c r="D20">
        <v>8.3614085375999991</v>
      </c>
      <c r="E20">
        <v>21.741274804</v>
      </c>
      <c r="F20">
        <v>0</v>
      </c>
      <c r="G20">
        <v>0</v>
      </c>
      <c r="H20">
        <v>0</v>
      </c>
      <c r="I20">
        <v>0</v>
      </c>
    </row>
    <row r="21" spans="1:9" x14ac:dyDescent="0.2">
      <c r="A21" s="1">
        <v>6058</v>
      </c>
      <c r="B21">
        <v>19.854648985000001</v>
      </c>
      <c r="C21">
        <v>13.618010275</v>
      </c>
      <c r="D21">
        <v>6.9442108268</v>
      </c>
      <c r="E21">
        <v>20.291809724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1">
        <v>6089</v>
      </c>
      <c r="B22">
        <v>10.863864539</v>
      </c>
      <c r="C22">
        <v>12.881575331000001</v>
      </c>
      <c r="D22">
        <v>6.1524658647999999</v>
      </c>
      <c r="E22">
        <v>19.610684797000001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1">
        <v>6119</v>
      </c>
      <c r="B23">
        <v>11.987712595</v>
      </c>
      <c r="C23">
        <v>15.362472185</v>
      </c>
      <c r="D23">
        <v>8.6180450591</v>
      </c>
      <c r="E23">
        <v>22.106899309999999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1">
        <v>6150</v>
      </c>
      <c r="B24">
        <v>15.73387278</v>
      </c>
      <c r="C24">
        <v>14.517073728</v>
      </c>
      <c r="D24">
        <v>7.7763801849999998</v>
      </c>
      <c r="E24">
        <v>21.257767269999999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1">
        <v>6180</v>
      </c>
      <c r="B25">
        <v>17.232336855</v>
      </c>
      <c r="C25">
        <v>14.710684185</v>
      </c>
      <c r="D25">
        <v>7.9758672787</v>
      </c>
      <c r="E25">
        <v>21.445501091000001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1">
        <v>6211</v>
      </c>
      <c r="B26">
        <v>24.137546882999999</v>
      </c>
      <c r="C26">
        <v>18.116248758000001</v>
      </c>
      <c r="D26">
        <v>11.421938511</v>
      </c>
      <c r="E26">
        <v>24.810559005000002</v>
      </c>
      <c r="F26">
        <v>0</v>
      </c>
      <c r="G26">
        <v>6.0212981247000004</v>
      </c>
      <c r="H26">
        <v>0</v>
      </c>
      <c r="I26">
        <v>12.715608372</v>
      </c>
    </row>
    <row r="27" spans="1:9" x14ac:dyDescent="0.2">
      <c r="A27" s="1">
        <v>6242</v>
      </c>
      <c r="B27">
        <v>14.853875005000001</v>
      </c>
      <c r="C27">
        <v>17.442205725000001</v>
      </c>
      <c r="D27">
        <v>10.763120726</v>
      </c>
      <c r="E27">
        <v>24.121290723000001</v>
      </c>
      <c r="F27">
        <v>0</v>
      </c>
      <c r="G27">
        <v>0</v>
      </c>
      <c r="H27">
        <v>0</v>
      </c>
      <c r="I27">
        <v>0</v>
      </c>
    </row>
    <row r="28" spans="1:9" x14ac:dyDescent="0.2">
      <c r="A28" s="1">
        <v>6270</v>
      </c>
      <c r="B28">
        <v>15.596568755</v>
      </c>
      <c r="C28">
        <v>16.601028055</v>
      </c>
      <c r="D28">
        <v>9.9065354722999999</v>
      </c>
      <c r="E28">
        <v>23.295520636999999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1">
        <v>6301</v>
      </c>
      <c r="B29">
        <v>17.081956255000001</v>
      </c>
      <c r="C29">
        <v>18.131154280000001</v>
      </c>
      <c r="D29">
        <v>11.395765107000001</v>
      </c>
      <c r="E29">
        <v>24.866543452999998</v>
      </c>
      <c r="F29">
        <v>0</v>
      </c>
      <c r="G29">
        <v>0</v>
      </c>
      <c r="H29">
        <v>0</v>
      </c>
      <c r="I29">
        <v>0</v>
      </c>
    </row>
    <row r="30" spans="1:9" x14ac:dyDescent="0.2">
      <c r="A30" s="1">
        <v>6331</v>
      </c>
      <c r="B30">
        <v>15.225221879999999</v>
      </c>
      <c r="C30">
        <v>15.733652876000001</v>
      </c>
      <c r="D30">
        <v>8.9898512451000006</v>
      </c>
      <c r="E30">
        <v>22.477454506000001</v>
      </c>
      <c r="F30">
        <v>0</v>
      </c>
      <c r="G30">
        <v>0</v>
      </c>
      <c r="H30">
        <v>0</v>
      </c>
      <c r="I30">
        <v>0</v>
      </c>
    </row>
    <row r="31" spans="1:9" x14ac:dyDescent="0.2">
      <c r="A31" s="1">
        <v>6362</v>
      </c>
      <c r="B31">
        <v>14.853875005000001</v>
      </c>
      <c r="C31">
        <v>14.179650104</v>
      </c>
      <c r="D31">
        <v>7.4359653543000004</v>
      </c>
      <c r="E31">
        <v>20.923334855</v>
      </c>
      <c r="F31">
        <v>0</v>
      </c>
      <c r="G31">
        <v>0</v>
      </c>
      <c r="H31">
        <v>0</v>
      </c>
      <c r="I31">
        <v>0</v>
      </c>
    </row>
    <row r="32" spans="1:9" x14ac:dyDescent="0.2">
      <c r="A32" s="1">
        <v>6392</v>
      </c>
      <c r="B32">
        <v>14.48252813</v>
      </c>
      <c r="C32">
        <v>16.100300181000001</v>
      </c>
      <c r="D32">
        <v>9.3967908805999993</v>
      </c>
      <c r="E32">
        <v>22.803809480999998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1">
        <v>6423</v>
      </c>
      <c r="B33">
        <v>15.96791563</v>
      </c>
      <c r="C33">
        <v>14.591860386</v>
      </c>
      <c r="D33">
        <v>7.9137510489</v>
      </c>
      <c r="E33">
        <v>21.269969721999999</v>
      </c>
      <c r="F33">
        <v>0</v>
      </c>
      <c r="G33">
        <v>0</v>
      </c>
      <c r="H33">
        <v>0</v>
      </c>
      <c r="I33">
        <v>0</v>
      </c>
    </row>
    <row r="34" spans="1:9" x14ac:dyDescent="0.2">
      <c r="A34" s="1">
        <v>6454</v>
      </c>
      <c r="B34">
        <v>17.824650005999999</v>
      </c>
      <c r="C34">
        <v>13.780316931</v>
      </c>
      <c r="D34">
        <v>7.0406622264000003</v>
      </c>
      <c r="E34">
        <v>20.519971635000001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1">
        <v>6484</v>
      </c>
      <c r="B35">
        <v>24.137546882999999</v>
      </c>
      <c r="C35">
        <v>16.186105343000001</v>
      </c>
      <c r="D35">
        <v>9.4195549488000001</v>
      </c>
      <c r="E35">
        <v>22.952655737000001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1">
        <v>6515</v>
      </c>
      <c r="B36">
        <v>15.96791563</v>
      </c>
      <c r="C36">
        <v>15.265598482</v>
      </c>
      <c r="D36">
        <v>8.5030386612999997</v>
      </c>
      <c r="E36">
        <v>22.028158302000001</v>
      </c>
      <c r="F36">
        <v>0</v>
      </c>
      <c r="G36">
        <v>0</v>
      </c>
      <c r="H36">
        <v>0</v>
      </c>
      <c r="I36">
        <v>0</v>
      </c>
    </row>
    <row r="37" spans="1:9" x14ac:dyDescent="0.2">
      <c r="A37" s="1">
        <v>6545</v>
      </c>
      <c r="B37">
        <v>15.225221879999999</v>
      </c>
      <c r="C37">
        <v>15.384100425</v>
      </c>
      <c r="D37">
        <v>8.6222546644999998</v>
      </c>
      <c r="E37">
        <v>22.145946186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1">
        <v>6576</v>
      </c>
      <c r="B38">
        <v>19.142278666999999</v>
      </c>
      <c r="C38">
        <v>18.714556560999998</v>
      </c>
      <c r="D38">
        <v>11.986926234</v>
      </c>
      <c r="E38">
        <v>25.442186887999998</v>
      </c>
      <c r="F38">
        <v>0</v>
      </c>
      <c r="G38">
        <v>0</v>
      </c>
      <c r="H38">
        <v>0</v>
      </c>
      <c r="I38">
        <v>0</v>
      </c>
    </row>
    <row r="39" spans="1:9" x14ac:dyDescent="0.2">
      <c r="A39" s="1">
        <v>6607</v>
      </c>
      <c r="B39">
        <v>21.351003128999999</v>
      </c>
      <c r="C39">
        <v>17.965405139000001</v>
      </c>
      <c r="D39">
        <v>11.254814368</v>
      </c>
      <c r="E39">
        <v>24.675995910000001</v>
      </c>
      <c r="F39">
        <v>0</v>
      </c>
      <c r="G39">
        <v>0</v>
      </c>
      <c r="H39">
        <v>0</v>
      </c>
      <c r="I39">
        <v>0</v>
      </c>
    </row>
    <row r="40" spans="1:9" x14ac:dyDescent="0.2">
      <c r="A40" s="1">
        <v>6635</v>
      </c>
      <c r="B40">
        <v>21.351003128999999</v>
      </c>
      <c r="C40">
        <v>17.049118970999999</v>
      </c>
      <c r="D40">
        <v>10.317352209999999</v>
      </c>
      <c r="E40">
        <v>23.780885732000002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1">
        <v>6666</v>
      </c>
      <c r="B41">
        <v>20.982882385</v>
      </c>
      <c r="C41">
        <v>18.504136764999998</v>
      </c>
      <c r="D41">
        <v>11.726741479999999</v>
      </c>
      <c r="E41">
        <v>25.281532049999999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1">
        <v>6696</v>
      </c>
      <c r="B42">
        <v>16.197312718999999</v>
      </c>
      <c r="C42">
        <v>16.031526962000001</v>
      </c>
      <c r="D42">
        <v>9.2537740238000001</v>
      </c>
      <c r="E42">
        <v>22.809279901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1">
        <v>6727</v>
      </c>
      <c r="B43">
        <v>11.779863795000001</v>
      </c>
      <c r="C43">
        <v>14.402415676</v>
      </c>
      <c r="D43">
        <v>7.6314835353000001</v>
      </c>
      <c r="E43">
        <v>21.173347818</v>
      </c>
      <c r="F43">
        <v>0</v>
      </c>
      <c r="G43">
        <v>0</v>
      </c>
      <c r="H43">
        <v>0</v>
      </c>
      <c r="I43">
        <v>0</v>
      </c>
    </row>
    <row r="44" spans="1:9" x14ac:dyDescent="0.2">
      <c r="A44" s="1">
        <v>6757</v>
      </c>
      <c r="B44">
        <v>14.356709001</v>
      </c>
      <c r="C44">
        <v>16.247957309</v>
      </c>
      <c r="D44">
        <v>9.5230690802000009</v>
      </c>
      <c r="E44">
        <v>22.972845539000001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1">
        <v>6788</v>
      </c>
      <c r="B45">
        <v>14.356709001</v>
      </c>
      <c r="C45">
        <v>14.664409115</v>
      </c>
      <c r="D45">
        <v>7.9745761560000004</v>
      </c>
      <c r="E45">
        <v>21.354242073000002</v>
      </c>
      <c r="F45">
        <v>0</v>
      </c>
      <c r="G45">
        <v>0</v>
      </c>
      <c r="H45">
        <v>0</v>
      </c>
      <c r="I45">
        <v>0</v>
      </c>
    </row>
    <row r="46" spans="1:9" x14ac:dyDescent="0.2">
      <c r="A46" s="1">
        <v>6819</v>
      </c>
      <c r="B46">
        <v>11.411743052</v>
      </c>
      <c r="C46">
        <v>13.777757148999999</v>
      </c>
      <c r="D46">
        <v>7.0282279569000004</v>
      </c>
      <c r="E46">
        <v>20.527286341</v>
      </c>
      <c r="F46">
        <v>50</v>
      </c>
      <c r="G46">
        <v>0</v>
      </c>
      <c r="H46">
        <v>0</v>
      </c>
      <c r="I46">
        <v>0</v>
      </c>
    </row>
    <row r="47" spans="1:9" x14ac:dyDescent="0.2">
      <c r="A47" s="1">
        <v>6849</v>
      </c>
      <c r="B47">
        <v>15.829191975000001</v>
      </c>
      <c r="C47">
        <v>16.108437119000001</v>
      </c>
      <c r="D47">
        <v>9.3308010349000003</v>
      </c>
      <c r="E47">
        <v>22.886073203999999</v>
      </c>
      <c r="F47">
        <v>50</v>
      </c>
      <c r="G47">
        <v>0</v>
      </c>
      <c r="H47">
        <v>0</v>
      </c>
      <c r="I47">
        <v>0</v>
      </c>
    </row>
    <row r="48" spans="1:9" x14ac:dyDescent="0.2">
      <c r="A48" s="1">
        <v>6880</v>
      </c>
      <c r="B48">
        <v>309.58954537</v>
      </c>
      <c r="C48">
        <v>15.112821855</v>
      </c>
      <c r="D48">
        <v>8.3425560217000001</v>
      </c>
      <c r="E48">
        <v>21.883087688</v>
      </c>
      <c r="F48">
        <v>50</v>
      </c>
      <c r="G48">
        <v>294.47672352000001</v>
      </c>
      <c r="H48">
        <v>287.70645768000003</v>
      </c>
      <c r="I48">
        <v>301.24698934999998</v>
      </c>
    </row>
    <row r="49" spans="1:9" x14ac:dyDescent="0.2">
      <c r="A49" s="1">
        <v>6910</v>
      </c>
      <c r="B49">
        <v>51.905024847999996</v>
      </c>
      <c r="C49">
        <v>15.156215284</v>
      </c>
      <c r="D49">
        <v>8.3863734495000006</v>
      </c>
      <c r="E49">
        <v>21.926057117999999</v>
      </c>
      <c r="F49">
        <v>50</v>
      </c>
      <c r="G49">
        <v>36.748809563999998</v>
      </c>
      <c r="H49">
        <v>29.978967730000001</v>
      </c>
      <c r="I49">
        <v>43.518651398999999</v>
      </c>
    </row>
    <row r="50" spans="1:9" x14ac:dyDescent="0.2">
      <c r="A50" s="1">
        <v>6941</v>
      </c>
      <c r="B50">
        <v>24.175575114000001</v>
      </c>
      <c r="C50">
        <v>18.411562983</v>
      </c>
      <c r="D50">
        <v>11.673250715</v>
      </c>
      <c r="E50">
        <v>25.149875250000001</v>
      </c>
      <c r="F50">
        <v>50</v>
      </c>
      <c r="G50">
        <v>0</v>
      </c>
      <c r="H50">
        <v>0</v>
      </c>
      <c r="I50">
        <v>0</v>
      </c>
    </row>
    <row r="51" spans="1:9" x14ac:dyDescent="0.2">
      <c r="A51" s="1">
        <v>6972</v>
      </c>
      <c r="B51">
        <v>12.843274278999999</v>
      </c>
      <c r="C51">
        <v>17.587303171999999</v>
      </c>
      <c r="D51">
        <v>10.865795123</v>
      </c>
      <c r="E51">
        <v>24.308811221999999</v>
      </c>
      <c r="F51">
        <v>0</v>
      </c>
      <c r="G51">
        <v>0</v>
      </c>
      <c r="H51">
        <v>0</v>
      </c>
      <c r="I51">
        <v>0</v>
      </c>
    </row>
    <row r="52" spans="1:9" x14ac:dyDescent="0.2">
      <c r="A52" s="1">
        <v>7000</v>
      </c>
      <c r="B52">
        <v>17.753937974999999</v>
      </c>
      <c r="C52">
        <v>16.595908506000001</v>
      </c>
      <c r="D52">
        <v>9.8521318268999991</v>
      </c>
      <c r="E52">
        <v>23.339685184</v>
      </c>
      <c r="F52">
        <v>0</v>
      </c>
      <c r="G52">
        <v>0</v>
      </c>
      <c r="H52">
        <v>0</v>
      </c>
      <c r="I52">
        <v>0</v>
      </c>
    </row>
    <row r="53" spans="1:9" x14ac:dyDescent="0.2">
      <c r="A53" s="1">
        <v>7031</v>
      </c>
      <c r="B53">
        <v>12.087787557</v>
      </c>
      <c r="C53">
        <v>17.975817868</v>
      </c>
      <c r="D53">
        <v>11.187861293999999</v>
      </c>
      <c r="E53">
        <v>24.763774442999999</v>
      </c>
      <c r="F53">
        <v>50</v>
      </c>
      <c r="G53">
        <v>0</v>
      </c>
      <c r="H53">
        <v>0</v>
      </c>
      <c r="I53">
        <v>0</v>
      </c>
    </row>
    <row r="54" spans="1:9" x14ac:dyDescent="0.2">
      <c r="A54" s="1">
        <v>7061</v>
      </c>
      <c r="B54">
        <v>30.974955614999999</v>
      </c>
      <c r="C54">
        <v>15.428099668</v>
      </c>
      <c r="D54">
        <v>8.6464433452999998</v>
      </c>
      <c r="E54">
        <v>22.209755990000001</v>
      </c>
      <c r="F54">
        <v>50</v>
      </c>
      <c r="G54">
        <v>15.546855946999999</v>
      </c>
      <c r="H54">
        <v>8.7651996246999992</v>
      </c>
      <c r="I54">
        <v>22.328512270000001</v>
      </c>
    </row>
    <row r="55" spans="1:9" x14ac:dyDescent="0.2">
      <c r="A55" s="1">
        <v>7092</v>
      </c>
      <c r="B55">
        <v>25.308805198000002</v>
      </c>
      <c r="C55">
        <v>13.723879867000001</v>
      </c>
      <c r="D55">
        <v>6.9560409153</v>
      </c>
      <c r="E55">
        <v>20.491718818999999</v>
      </c>
      <c r="F55">
        <v>50</v>
      </c>
      <c r="G55">
        <v>11.584925331000001</v>
      </c>
      <c r="H55">
        <v>4.817086379</v>
      </c>
      <c r="I55">
        <v>18.352764281999999</v>
      </c>
    </row>
    <row r="56" spans="1:9" x14ac:dyDescent="0.2">
      <c r="A56" s="1">
        <v>7122</v>
      </c>
      <c r="B56">
        <v>8.3103539454999993</v>
      </c>
      <c r="C56">
        <v>15.494313056999999</v>
      </c>
      <c r="D56">
        <v>8.7777784230999991</v>
      </c>
      <c r="E56">
        <v>22.210847690000001</v>
      </c>
      <c r="F56">
        <v>50</v>
      </c>
      <c r="G56">
        <v>0</v>
      </c>
      <c r="H56">
        <v>0</v>
      </c>
      <c r="I56">
        <v>0</v>
      </c>
    </row>
    <row r="57" spans="1:9" x14ac:dyDescent="0.2">
      <c r="A57" s="1">
        <v>7153</v>
      </c>
      <c r="B57">
        <v>11.710044196</v>
      </c>
      <c r="C57">
        <v>13.835656461999999</v>
      </c>
      <c r="D57">
        <v>7.1581907178000002</v>
      </c>
      <c r="E57">
        <v>20.513122206999999</v>
      </c>
      <c r="F57">
        <v>0</v>
      </c>
      <c r="G57">
        <v>0</v>
      </c>
      <c r="H57">
        <v>0</v>
      </c>
      <c r="I57">
        <v>0</v>
      </c>
    </row>
    <row r="58" spans="1:9" x14ac:dyDescent="0.2">
      <c r="A58" s="1">
        <v>7184</v>
      </c>
      <c r="B58">
        <v>9.4435840290000002</v>
      </c>
      <c r="C58">
        <v>12.873895986000001</v>
      </c>
      <c r="D58">
        <v>6.1401965682000004</v>
      </c>
      <c r="E58">
        <v>19.607595404000001</v>
      </c>
      <c r="F58">
        <v>0</v>
      </c>
      <c r="G58">
        <v>0</v>
      </c>
      <c r="H58">
        <v>0</v>
      </c>
      <c r="I58">
        <v>0</v>
      </c>
    </row>
    <row r="59" spans="1:9" x14ac:dyDescent="0.2">
      <c r="A59" s="1">
        <v>7214</v>
      </c>
      <c r="B59">
        <v>10.954557474</v>
      </c>
      <c r="C59">
        <v>15.129467515</v>
      </c>
      <c r="D59">
        <v>8.3705220181000008</v>
      </c>
      <c r="E59">
        <v>21.888413011000001</v>
      </c>
      <c r="F59">
        <v>0</v>
      </c>
      <c r="G59">
        <v>0</v>
      </c>
      <c r="H59">
        <v>0</v>
      </c>
      <c r="I59">
        <v>0</v>
      </c>
    </row>
    <row r="60" spans="1:9" x14ac:dyDescent="0.2">
      <c r="A60" s="1">
        <v>7245</v>
      </c>
      <c r="B60">
        <v>11.332300835</v>
      </c>
      <c r="C60">
        <v>14.058743846</v>
      </c>
      <c r="D60">
        <v>7.3075351770000001</v>
      </c>
      <c r="E60">
        <v>20.809952515999999</v>
      </c>
      <c r="F60">
        <v>0</v>
      </c>
      <c r="G60">
        <v>0</v>
      </c>
      <c r="H60">
        <v>0</v>
      </c>
      <c r="I60">
        <v>0</v>
      </c>
    </row>
    <row r="61" spans="1:9" x14ac:dyDescent="0.2">
      <c r="A61" s="1">
        <v>7275</v>
      </c>
      <c r="B61">
        <v>10.954557474</v>
      </c>
      <c r="C61">
        <v>14.027028761</v>
      </c>
      <c r="D61">
        <v>7.2746376093</v>
      </c>
      <c r="E61">
        <v>20.779419913000002</v>
      </c>
      <c r="F61">
        <v>0</v>
      </c>
      <c r="G61">
        <v>0</v>
      </c>
      <c r="H61">
        <v>0</v>
      </c>
      <c r="I61">
        <v>0</v>
      </c>
    </row>
    <row r="62" spans="1:9" x14ac:dyDescent="0.2">
      <c r="A62" s="1">
        <v>7306</v>
      </c>
      <c r="B62">
        <v>14.308306348</v>
      </c>
      <c r="C62">
        <v>17.207268023000001</v>
      </c>
      <c r="D62">
        <v>10.481113626000001</v>
      </c>
      <c r="E62">
        <v>23.933422419999999</v>
      </c>
      <c r="F62">
        <v>0</v>
      </c>
      <c r="G62">
        <v>0</v>
      </c>
      <c r="H62">
        <v>0</v>
      </c>
      <c r="I62">
        <v>0</v>
      </c>
    </row>
    <row r="63" spans="1:9" x14ac:dyDescent="0.2">
      <c r="A63" s="1">
        <v>7337</v>
      </c>
      <c r="B63">
        <v>19.956322012000001</v>
      </c>
      <c r="C63">
        <v>16.307899824</v>
      </c>
      <c r="D63">
        <v>9.5900617727000004</v>
      </c>
      <c r="E63">
        <v>23.025737876000001</v>
      </c>
      <c r="F63">
        <v>50</v>
      </c>
      <c r="G63">
        <v>0</v>
      </c>
      <c r="H63">
        <v>0</v>
      </c>
      <c r="I63">
        <v>0</v>
      </c>
    </row>
    <row r="64" spans="1:9" x14ac:dyDescent="0.2">
      <c r="A64" s="1">
        <v>7366</v>
      </c>
      <c r="B64">
        <v>18.073650124</v>
      </c>
      <c r="C64">
        <v>15.241396658999999</v>
      </c>
      <c r="D64">
        <v>8.4986667277999999</v>
      </c>
      <c r="E64">
        <v>21.984126589999999</v>
      </c>
      <c r="F64">
        <v>50</v>
      </c>
      <c r="G64">
        <v>0</v>
      </c>
      <c r="H64">
        <v>0</v>
      </c>
      <c r="I64">
        <v>0</v>
      </c>
    </row>
    <row r="65" spans="1:9" x14ac:dyDescent="0.2">
      <c r="A65" s="1">
        <v>7397</v>
      </c>
      <c r="B65">
        <v>18.450184501999999</v>
      </c>
      <c r="C65">
        <v>16.546197589999998</v>
      </c>
      <c r="D65">
        <v>9.7608210099000008</v>
      </c>
      <c r="E65">
        <v>23.331574171</v>
      </c>
      <c r="F65">
        <v>50</v>
      </c>
      <c r="G65">
        <v>0</v>
      </c>
      <c r="H65">
        <v>0</v>
      </c>
      <c r="I65">
        <v>0</v>
      </c>
    </row>
    <row r="66" spans="1:9" x14ac:dyDescent="0.2">
      <c r="A66" s="1">
        <v>7427</v>
      </c>
      <c r="B66">
        <v>32.381956473000002</v>
      </c>
      <c r="C66">
        <v>13.923370992000001</v>
      </c>
      <c r="D66">
        <v>7.1434655310000004</v>
      </c>
      <c r="E66">
        <v>20.703276453000001</v>
      </c>
      <c r="F66">
        <v>50</v>
      </c>
      <c r="G66">
        <v>18.458585481</v>
      </c>
      <c r="H66">
        <v>11.67868002</v>
      </c>
      <c r="I66">
        <v>25.238490941999999</v>
      </c>
    </row>
    <row r="67" spans="1:9" x14ac:dyDescent="0.2">
      <c r="A67" s="1">
        <v>7458</v>
      </c>
      <c r="B67">
        <v>16.944046991</v>
      </c>
      <c r="C67">
        <v>12.144042676</v>
      </c>
      <c r="D67">
        <v>5.3790936999000003</v>
      </c>
      <c r="E67">
        <v>18.908991652000001</v>
      </c>
      <c r="F67">
        <v>50</v>
      </c>
      <c r="G67">
        <v>0</v>
      </c>
      <c r="H67">
        <v>0</v>
      </c>
      <c r="I67">
        <v>0</v>
      </c>
    </row>
    <row r="68" spans="1:9" x14ac:dyDescent="0.2">
      <c r="A68" s="1">
        <v>7488</v>
      </c>
      <c r="B68">
        <v>11.296031328</v>
      </c>
      <c r="C68">
        <v>13.839367422</v>
      </c>
      <c r="D68">
        <v>7.1239762508000002</v>
      </c>
      <c r="E68">
        <v>20.554758593999999</v>
      </c>
      <c r="F68">
        <v>0</v>
      </c>
      <c r="G68">
        <v>0</v>
      </c>
      <c r="H68">
        <v>0</v>
      </c>
      <c r="I68">
        <v>0</v>
      </c>
    </row>
    <row r="69" spans="1:9" x14ac:dyDescent="0.2">
      <c r="A69" s="1">
        <v>7519</v>
      </c>
      <c r="B69">
        <v>11.296031328</v>
      </c>
      <c r="C69">
        <v>12.105602428999999</v>
      </c>
      <c r="D69">
        <v>5.421225153</v>
      </c>
      <c r="E69">
        <v>18.789979704</v>
      </c>
      <c r="F69">
        <v>0</v>
      </c>
      <c r="G69">
        <v>0</v>
      </c>
      <c r="H69">
        <v>0</v>
      </c>
      <c r="I69">
        <v>0</v>
      </c>
    </row>
    <row r="70" spans="1:9" x14ac:dyDescent="0.2">
      <c r="A70" s="1">
        <v>7550</v>
      </c>
      <c r="B70">
        <v>10.919496949999999</v>
      </c>
      <c r="C70">
        <v>11.068733441999999</v>
      </c>
      <c r="D70">
        <v>4.3273871496999998</v>
      </c>
      <c r="E70">
        <v>17.810079733999999</v>
      </c>
      <c r="F70">
        <v>50</v>
      </c>
      <c r="G70">
        <v>0</v>
      </c>
      <c r="H70">
        <v>0</v>
      </c>
      <c r="I70">
        <v>0</v>
      </c>
    </row>
    <row r="71" spans="1:9" x14ac:dyDescent="0.2">
      <c r="A71" s="1">
        <v>7580</v>
      </c>
      <c r="B71">
        <v>23.721665787999999</v>
      </c>
      <c r="C71">
        <v>13.249196529000001</v>
      </c>
      <c r="D71">
        <v>6.4835696088999999</v>
      </c>
      <c r="E71">
        <v>20.014823448000001</v>
      </c>
      <c r="F71">
        <v>50</v>
      </c>
      <c r="G71">
        <v>10.47246926</v>
      </c>
      <c r="H71">
        <v>3.7068423399000001</v>
      </c>
      <c r="I71">
        <v>17.238096178999999</v>
      </c>
    </row>
    <row r="72" spans="1:9" x14ac:dyDescent="0.2">
      <c r="A72" s="1">
        <v>7611</v>
      </c>
      <c r="B72">
        <v>18.073650124</v>
      </c>
      <c r="C72">
        <v>12.103364457</v>
      </c>
      <c r="D72">
        <v>5.3365996790999999</v>
      </c>
      <c r="E72">
        <v>18.870129234</v>
      </c>
      <c r="F72">
        <v>50</v>
      </c>
      <c r="G72">
        <v>0</v>
      </c>
      <c r="H72">
        <v>0</v>
      </c>
      <c r="I72">
        <v>0</v>
      </c>
    </row>
    <row r="73" spans="1:9" x14ac:dyDescent="0.2">
      <c r="A73" s="1">
        <v>7641</v>
      </c>
      <c r="B73">
        <v>15.814443859000001</v>
      </c>
      <c r="C73">
        <v>11.996540856999999</v>
      </c>
      <c r="D73">
        <v>5.2195220214000004</v>
      </c>
      <c r="E73">
        <v>18.773559691999999</v>
      </c>
      <c r="F73">
        <v>50</v>
      </c>
      <c r="G73">
        <v>0</v>
      </c>
      <c r="H73">
        <v>0</v>
      </c>
      <c r="I73">
        <v>0</v>
      </c>
    </row>
    <row r="74" spans="1:9" x14ac:dyDescent="0.2">
      <c r="A74" s="1">
        <v>7672</v>
      </c>
      <c r="B74">
        <v>17.483818167999999</v>
      </c>
      <c r="C74">
        <v>15.101671681999999</v>
      </c>
      <c r="D74">
        <v>8.3365652840000006</v>
      </c>
      <c r="E74">
        <v>21.86677808</v>
      </c>
      <c r="F74">
        <v>0</v>
      </c>
      <c r="G74">
        <v>0</v>
      </c>
      <c r="H74">
        <v>0</v>
      </c>
      <c r="I74">
        <v>0</v>
      </c>
    </row>
    <row r="75" spans="1:9" x14ac:dyDescent="0.2">
      <c r="A75" s="1">
        <v>7703</v>
      </c>
      <c r="B75">
        <v>16.739825906</v>
      </c>
      <c r="C75">
        <v>14.127195093999999</v>
      </c>
      <c r="D75">
        <v>7.3475030976999998</v>
      </c>
      <c r="E75">
        <v>20.906887091000002</v>
      </c>
      <c r="F75">
        <v>0</v>
      </c>
      <c r="G75">
        <v>0</v>
      </c>
      <c r="H75">
        <v>0</v>
      </c>
      <c r="I75">
        <v>0</v>
      </c>
    </row>
    <row r="76" spans="1:9" x14ac:dyDescent="0.2">
      <c r="A76" s="1">
        <v>7731</v>
      </c>
      <c r="B76">
        <v>13.391860725000001</v>
      </c>
      <c r="C76">
        <v>12.985583431</v>
      </c>
      <c r="D76">
        <v>6.1710471504999997</v>
      </c>
      <c r="E76">
        <v>19.800119711000001</v>
      </c>
      <c r="F76">
        <v>0</v>
      </c>
      <c r="G76">
        <v>0</v>
      </c>
      <c r="H76">
        <v>0</v>
      </c>
      <c r="I76">
        <v>0</v>
      </c>
    </row>
    <row r="77" spans="1:9" x14ac:dyDescent="0.2">
      <c r="A77" s="1">
        <v>7762</v>
      </c>
      <c r="B77">
        <v>13.019864592999999</v>
      </c>
      <c r="C77">
        <v>14.215275931000001</v>
      </c>
      <c r="D77">
        <v>7.3541527668000004</v>
      </c>
      <c r="E77">
        <v>21.076399094999999</v>
      </c>
      <c r="F77">
        <v>0</v>
      </c>
      <c r="G77">
        <v>0</v>
      </c>
      <c r="H77">
        <v>0</v>
      </c>
      <c r="I77">
        <v>0</v>
      </c>
    </row>
    <row r="78" spans="1:9" x14ac:dyDescent="0.2">
      <c r="A78" s="1">
        <v>7792</v>
      </c>
      <c r="B78">
        <v>12.275872331</v>
      </c>
      <c r="C78">
        <v>11.517340935</v>
      </c>
      <c r="D78">
        <v>4.6473268929999998</v>
      </c>
      <c r="E78">
        <v>18.387354976000001</v>
      </c>
      <c r="F78">
        <v>0</v>
      </c>
      <c r="G78">
        <v>0</v>
      </c>
      <c r="H78">
        <v>0</v>
      </c>
      <c r="I78">
        <v>0</v>
      </c>
    </row>
    <row r="79" spans="1:9" x14ac:dyDescent="0.2">
      <c r="A79" s="1">
        <v>7823</v>
      </c>
      <c r="B79">
        <v>13.019864592999999</v>
      </c>
      <c r="C79">
        <v>9.6629041040000008</v>
      </c>
      <c r="D79">
        <v>2.7969012801000002</v>
      </c>
      <c r="E79">
        <v>16.528906928000001</v>
      </c>
      <c r="F79">
        <v>0</v>
      </c>
      <c r="G79">
        <v>0</v>
      </c>
      <c r="H79">
        <v>0</v>
      </c>
      <c r="I79">
        <v>0</v>
      </c>
    </row>
    <row r="80" spans="1:9" x14ac:dyDescent="0.2">
      <c r="A80" s="1">
        <v>7853</v>
      </c>
      <c r="B80">
        <v>13.763856856</v>
      </c>
      <c r="C80">
        <v>11.283120407</v>
      </c>
      <c r="D80">
        <v>4.4511912723</v>
      </c>
      <c r="E80">
        <v>18.115049541000001</v>
      </c>
      <c r="F80">
        <v>0</v>
      </c>
      <c r="G80">
        <v>0</v>
      </c>
      <c r="H80">
        <v>0</v>
      </c>
      <c r="I80">
        <v>0</v>
      </c>
    </row>
    <row r="81" spans="1:9" x14ac:dyDescent="0.2">
      <c r="A81" s="1">
        <v>7884</v>
      </c>
      <c r="B81">
        <v>9.6718994122000002</v>
      </c>
      <c r="C81">
        <v>9.4742470133999994</v>
      </c>
      <c r="D81">
        <v>2.6469827161000001</v>
      </c>
      <c r="E81">
        <v>16.301511310999999</v>
      </c>
      <c r="F81">
        <v>0</v>
      </c>
      <c r="G81">
        <v>0</v>
      </c>
      <c r="H81">
        <v>0</v>
      </c>
      <c r="I81">
        <v>0</v>
      </c>
    </row>
    <row r="82" spans="1:9" x14ac:dyDescent="0.2">
      <c r="A82" s="1">
        <v>7915</v>
      </c>
      <c r="B82">
        <v>5.2079458373999996</v>
      </c>
      <c r="C82">
        <v>8.3622695160999996</v>
      </c>
      <c r="D82">
        <v>1.4681197971</v>
      </c>
      <c r="E82">
        <v>15.256419234999999</v>
      </c>
      <c r="F82">
        <v>0</v>
      </c>
      <c r="G82">
        <v>0</v>
      </c>
      <c r="H82">
        <v>0</v>
      </c>
      <c r="I82">
        <v>0</v>
      </c>
    </row>
    <row r="83" spans="1:9" x14ac:dyDescent="0.2">
      <c r="A83" s="1">
        <v>7945</v>
      </c>
      <c r="B83">
        <v>8.9279071497999993</v>
      </c>
      <c r="C83">
        <v>10.467624161</v>
      </c>
      <c r="D83">
        <v>3.5426778898000002</v>
      </c>
      <c r="E83">
        <v>17.392570431999999</v>
      </c>
      <c r="F83">
        <v>0</v>
      </c>
      <c r="G83">
        <v>0</v>
      </c>
      <c r="H83">
        <v>0</v>
      </c>
      <c r="I83">
        <v>0</v>
      </c>
    </row>
    <row r="84" spans="1:9" x14ac:dyDescent="0.2">
      <c r="A84" s="1">
        <v>7976</v>
      </c>
      <c r="B84">
        <v>9.2999032810000006</v>
      </c>
      <c r="C84">
        <v>9.2466836855000007</v>
      </c>
      <c r="D84">
        <v>2.2969923174</v>
      </c>
      <c r="E84">
        <v>16.196375054000001</v>
      </c>
      <c r="F84">
        <v>0</v>
      </c>
      <c r="G84">
        <v>0</v>
      </c>
      <c r="H84">
        <v>0</v>
      </c>
      <c r="I84">
        <v>0</v>
      </c>
    </row>
    <row r="85" spans="1:9" x14ac:dyDescent="0.2">
      <c r="A85" s="1">
        <v>8006</v>
      </c>
      <c r="B85">
        <v>13.391860725000001</v>
      </c>
      <c r="C85">
        <v>9.0647515711000004</v>
      </c>
      <c r="D85">
        <v>2.0830174211000001</v>
      </c>
      <c r="E85">
        <v>16.046485721</v>
      </c>
      <c r="F85">
        <v>0</v>
      </c>
      <c r="G85">
        <v>0</v>
      </c>
      <c r="H85">
        <v>0</v>
      </c>
      <c r="I8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7FCE-CF9E-413B-8FCE-5CE36D615387}">
  <dimension ref="A1:G17"/>
  <sheetViews>
    <sheetView zoomScale="118" zoomScaleNormal="118" workbookViewId="0">
      <selection activeCell="D27" sqref="D27"/>
    </sheetView>
  </sheetViews>
  <sheetFormatPr baseColWidth="10" defaultColWidth="8.83203125" defaultRowHeight="15" x14ac:dyDescent="0.2"/>
  <cols>
    <col min="2" max="2" width="29.1640625" bestFit="1" customWidth="1"/>
    <col min="4" max="4" width="17.33203125" bestFit="1" customWidth="1"/>
    <col min="5" max="5" width="17.6640625" bestFit="1" customWidth="1"/>
    <col min="6" max="6" width="17.33203125" bestFit="1" customWidth="1"/>
  </cols>
  <sheetData>
    <row r="1" spans="1:7" x14ac:dyDescent="0.2">
      <c r="A1" t="s">
        <v>52</v>
      </c>
    </row>
    <row r="2" spans="1:7" x14ac:dyDescent="0.2">
      <c r="A2" t="s">
        <v>17</v>
      </c>
      <c r="B2" t="s">
        <v>2</v>
      </c>
      <c r="C2" t="s">
        <v>18</v>
      </c>
      <c r="D2" t="s">
        <v>15</v>
      </c>
      <c r="E2" t="s">
        <v>19</v>
      </c>
      <c r="F2" t="s">
        <v>20</v>
      </c>
      <c r="G2" t="s">
        <v>21</v>
      </c>
    </row>
    <row r="3" spans="1:7" x14ac:dyDescent="0.2">
      <c r="A3">
        <v>1</v>
      </c>
      <c r="B3" t="s">
        <v>3</v>
      </c>
      <c r="C3">
        <v>4</v>
      </c>
      <c r="D3">
        <v>27.128</v>
      </c>
      <c r="E3">
        <v>13.592000000000001</v>
      </c>
      <c r="F3">
        <v>40.664000000000001</v>
      </c>
      <c r="G3">
        <v>2</v>
      </c>
    </row>
    <row r="4" spans="1:7" x14ac:dyDescent="0.2">
      <c r="A4">
        <v>2</v>
      </c>
      <c r="B4" t="s">
        <v>4</v>
      </c>
      <c r="C4">
        <v>5</v>
      </c>
      <c r="D4">
        <v>18.466999999999999</v>
      </c>
      <c r="E4">
        <v>11.694000000000001</v>
      </c>
      <c r="F4">
        <v>25.24</v>
      </c>
      <c r="G4">
        <v>1</v>
      </c>
    </row>
    <row r="5" spans="1:7" x14ac:dyDescent="0.2">
      <c r="A5">
        <v>3</v>
      </c>
      <c r="B5" t="s">
        <v>5</v>
      </c>
      <c r="C5">
        <v>5</v>
      </c>
      <c r="D5">
        <v>331.03199999999998</v>
      </c>
      <c r="E5">
        <v>317.505</v>
      </c>
      <c r="F5">
        <v>344.55799999999999</v>
      </c>
      <c r="G5">
        <v>2</v>
      </c>
    </row>
    <row r="6" spans="1:7" x14ac:dyDescent="0.2">
      <c r="A6">
        <v>4</v>
      </c>
      <c r="B6" t="s">
        <v>6</v>
      </c>
      <c r="C6">
        <v>4</v>
      </c>
      <c r="D6">
        <v>10.481</v>
      </c>
      <c r="E6">
        <v>3.722</v>
      </c>
      <c r="F6">
        <v>17.239000000000001</v>
      </c>
      <c r="G6">
        <v>1</v>
      </c>
    </row>
    <row r="7" spans="1:7" x14ac:dyDescent="0.2">
      <c r="C7" t="s">
        <v>47</v>
      </c>
      <c r="D7">
        <f>SUM(D3:D6)</f>
        <v>387.10799999999995</v>
      </c>
      <c r="E7">
        <f t="shared" ref="E7:F7" si="0">SUM(E3:E6)</f>
        <v>346.51299999999998</v>
      </c>
      <c r="F7">
        <f t="shared" si="0"/>
        <v>427.70099999999996</v>
      </c>
    </row>
    <row r="11" spans="1:7" s="4" customFormat="1" x14ac:dyDescent="0.2">
      <c r="A11" s="4" t="s">
        <v>53</v>
      </c>
    </row>
    <row r="12" spans="1:7" x14ac:dyDescent="0.2">
      <c r="B12" t="s">
        <v>2</v>
      </c>
      <c r="C12" t="s">
        <v>18</v>
      </c>
      <c r="D12" t="s">
        <v>15</v>
      </c>
      <c r="E12" t="s">
        <v>19</v>
      </c>
      <c r="F12" t="s">
        <v>20</v>
      </c>
      <c r="G12" t="s">
        <v>21</v>
      </c>
    </row>
    <row r="13" spans="1:7" x14ac:dyDescent="0.2">
      <c r="B13" t="s">
        <v>3</v>
      </c>
      <c r="C13">
        <v>4</v>
      </c>
      <c r="D13" s="3">
        <v>27.131781277999998</v>
      </c>
      <c r="E13" s="3">
        <v>13.582286004</v>
      </c>
      <c r="F13" s="3">
        <v>40.681276552</v>
      </c>
    </row>
    <row r="14" spans="1:7" x14ac:dyDescent="0.2">
      <c r="B14" t="s">
        <v>4</v>
      </c>
      <c r="C14">
        <v>5</v>
      </c>
      <c r="D14" s="3">
        <v>18.458585481</v>
      </c>
      <c r="E14" s="3">
        <v>11.67868002</v>
      </c>
      <c r="F14" s="3">
        <v>25.238490941999999</v>
      </c>
    </row>
    <row r="15" spans="1:7" x14ac:dyDescent="0.2">
      <c r="B15" t="s">
        <v>5</v>
      </c>
      <c r="C15">
        <v>5</v>
      </c>
      <c r="D15" s="3">
        <v>331.22553307999999</v>
      </c>
      <c r="E15" s="3">
        <v>317.68542540999999</v>
      </c>
      <c r="F15" s="3">
        <v>344.76564074999999</v>
      </c>
    </row>
    <row r="16" spans="1:7" x14ac:dyDescent="0.2">
      <c r="B16" t="s">
        <v>6</v>
      </c>
      <c r="C16">
        <v>4</v>
      </c>
      <c r="D16" s="3">
        <v>10.47246926</v>
      </c>
      <c r="E16" s="3">
        <v>3.7068423399000001</v>
      </c>
      <c r="F16" s="3">
        <v>17.238096178999999</v>
      </c>
    </row>
    <row r="17" spans="3:6" x14ac:dyDescent="0.2">
      <c r="C17" t="s">
        <v>47</v>
      </c>
      <c r="D17" s="3">
        <f>SUM(D13:D16)</f>
        <v>387.28836909900002</v>
      </c>
      <c r="E17" s="3">
        <f t="shared" ref="E17:F17" si="1">SUM(E13:E16)</f>
        <v>346.65323377390001</v>
      </c>
      <c r="F17" s="3">
        <f t="shared" si="1"/>
        <v>427.923504423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F6F0-4D6E-4010-8867-64DC2BA99657}">
  <dimension ref="A1:O21"/>
  <sheetViews>
    <sheetView workbookViewId="0">
      <selection activeCell="E20" sqref="E20:F20"/>
    </sheetView>
  </sheetViews>
  <sheetFormatPr baseColWidth="10" defaultColWidth="8.83203125" defaultRowHeight="15" x14ac:dyDescent="0.2"/>
  <cols>
    <col min="2" max="2" width="29.1640625" bestFit="1" customWidth="1"/>
    <col min="6" max="6" width="17.33203125" bestFit="1" customWidth="1"/>
    <col min="7" max="8" width="17.33203125" customWidth="1"/>
    <col min="9" max="9" width="13.33203125" bestFit="1" customWidth="1"/>
  </cols>
  <sheetData>
    <row r="1" spans="1:15" x14ac:dyDescent="0.2">
      <c r="A1" t="s">
        <v>48</v>
      </c>
    </row>
    <row r="2" spans="1:15" x14ac:dyDescent="0.2">
      <c r="A2" t="s">
        <v>16</v>
      </c>
      <c r="G2" t="s">
        <v>27</v>
      </c>
      <c r="H2" t="s">
        <v>28</v>
      </c>
      <c r="I2" t="s">
        <v>29</v>
      </c>
    </row>
    <row r="3" spans="1:15" x14ac:dyDescent="0.2">
      <c r="A3" t="s">
        <v>17</v>
      </c>
      <c r="B3" t="s">
        <v>2</v>
      </c>
      <c r="C3" t="s">
        <v>18</v>
      </c>
      <c r="D3" t="s">
        <v>15</v>
      </c>
      <c r="E3" t="s">
        <v>19</v>
      </c>
      <c r="F3" t="s">
        <v>20</v>
      </c>
      <c r="K3" t="s">
        <v>23</v>
      </c>
      <c r="L3" t="s">
        <v>24</v>
      </c>
      <c r="M3" t="s">
        <v>25</v>
      </c>
      <c r="N3" t="s">
        <v>26</v>
      </c>
      <c r="O3" t="s">
        <v>30</v>
      </c>
    </row>
    <row r="4" spans="1:15" x14ac:dyDescent="0.2">
      <c r="A4">
        <v>1</v>
      </c>
      <c r="B4" t="s">
        <v>3</v>
      </c>
      <c r="C4">
        <v>4</v>
      </c>
      <c r="D4">
        <v>27.128</v>
      </c>
      <c r="E4">
        <v>13.592000000000001</v>
      </c>
      <c r="F4">
        <v>40.664000000000001</v>
      </c>
      <c r="G4" s="2">
        <f>(D4/10000)*K4</f>
        <v>71.8430824</v>
      </c>
      <c r="H4" s="2">
        <f>(E4/10000)*K4</f>
        <v>35.995693600000003</v>
      </c>
      <c r="I4" s="2">
        <f>(F4/10000)*K4</f>
        <v>107.6904712</v>
      </c>
      <c r="K4">
        <v>26483</v>
      </c>
      <c r="L4">
        <v>26558</v>
      </c>
      <c r="M4">
        <v>26901</v>
      </c>
      <c r="N4">
        <v>27181</v>
      </c>
      <c r="O4">
        <f>(N4+K4)/2</f>
        <v>26832</v>
      </c>
    </row>
    <row r="5" spans="1:15" x14ac:dyDescent="0.2">
      <c r="A5">
        <v>2</v>
      </c>
      <c r="B5" t="s">
        <v>4</v>
      </c>
      <c r="C5">
        <v>5</v>
      </c>
      <c r="D5">
        <v>18.466999999999999</v>
      </c>
      <c r="E5">
        <v>11.694000000000001</v>
      </c>
      <c r="F5">
        <v>25.24</v>
      </c>
      <c r="G5" s="2">
        <f>(D5/10000)*L4</f>
        <v>49.044658599999998</v>
      </c>
      <c r="H5" s="2">
        <f>(E5/10000)*L4</f>
        <v>31.056925200000002</v>
      </c>
      <c r="I5" s="2">
        <f>(F5/10000)*L4</f>
        <v>67.032391999999987</v>
      </c>
    </row>
    <row r="6" spans="1:15" x14ac:dyDescent="0.2">
      <c r="A6">
        <v>3</v>
      </c>
      <c r="B6" t="s">
        <v>5</v>
      </c>
      <c r="C6">
        <v>5</v>
      </c>
      <c r="D6">
        <v>331.03199999999998</v>
      </c>
      <c r="E6">
        <v>317.505</v>
      </c>
      <c r="F6">
        <v>344.55799999999999</v>
      </c>
      <c r="G6" s="2">
        <f>(D6/10000*N4)</f>
        <v>899.77807919999998</v>
      </c>
      <c r="H6" s="2">
        <f>(E6/10000*N4)</f>
        <v>863.01034049999998</v>
      </c>
      <c r="I6" s="2">
        <f>(F6/10000)*N4</f>
        <v>936.54309980000005</v>
      </c>
      <c r="J6" t="s">
        <v>31</v>
      </c>
    </row>
    <row r="7" spans="1:15" x14ac:dyDescent="0.2">
      <c r="A7">
        <v>4</v>
      </c>
      <c r="B7" t="s">
        <v>6</v>
      </c>
      <c r="C7">
        <v>4</v>
      </c>
      <c r="D7">
        <v>10.481</v>
      </c>
      <c r="E7">
        <v>3.722</v>
      </c>
      <c r="F7">
        <v>17.239000000000001</v>
      </c>
      <c r="G7" s="2">
        <f>(D7/10000)*L4</f>
        <v>27.8354398</v>
      </c>
      <c r="H7" s="2">
        <f>(E7/10000)*L4</f>
        <v>9.884887599999999</v>
      </c>
      <c r="I7" s="2">
        <f>(F7/10000)*L4</f>
        <v>45.783336200000001</v>
      </c>
    </row>
    <row r="8" spans="1:15" x14ac:dyDescent="0.2">
      <c r="D8">
        <f>SUM(D4:D7)</f>
        <v>387.10799999999995</v>
      </c>
      <c r="G8" s="2"/>
      <c r="H8" s="2"/>
      <c r="I8" s="2"/>
    </row>
    <row r="9" spans="1:15" x14ac:dyDescent="0.2">
      <c r="B9" t="s">
        <v>36</v>
      </c>
      <c r="G9" s="2">
        <f t="shared" ref="G9:I9" si="0">SUM(G4:G7)</f>
        <v>1048.50126</v>
      </c>
      <c r="H9" s="2">
        <f t="shared" si="0"/>
        <v>939.94784689999994</v>
      </c>
      <c r="I9" s="2">
        <f t="shared" si="0"/>
        <v>1157.0492992</v>
      </c>
    </row>
    <row r="13" spans="1:15" s="4" customFormat="1" x14ac:dyDescent="0.2">
      <c r="A13" s="4" t="s">
        <v>54</v>
      </c>
    </row>
    <row r="14" spans="1:15" x14ac:dyDescent="0.2">
      <c r="A14" t="s">
        <v>16</v>
      </c>
      <c r="G14" t="s">
        <v>27</v>
      </c>
      <c r="H14" t="s">
        <v>28</v>
      </c>
      <c r="I14" t="s">
        <v>29</v>
      </c>
    </row>
    <row r="15" spans="1:15" x14ac:dyDescent="0.2">
      <c r="A15" t="s">
        <v>17</v>
      </c>
      <c r="B15" t="s">
        <v>2</v>
      </c>
      <c r="C15" t="s">
        <v>18</v>
      </c>
      <c r="D15" t="s">
        <v>15</v>
      </c>
      <c r="E15" t="s">
        <v>19</v>
      </c>
      <c r="F15" t="s">
        <v>20</v>
      </c>
      <c r="K15" t="s">
        <v>23</v>
      </c>
      <c r="L15" t="s">
        <v>24</v>
      </c>
      <c r="M15" t="s">
        <v>25</v>
      </c>
      <c r="N15" t="s">
        <v>26</v>
      </c>
      <c r="O15" t="s">
        <v>30</v>
      </c>
    </row>
    <row r="16" spans="1:15" ht="16" x14ac:dyDescent="0.2">
      <c r="A16">
        <v>1</v>
      </c>
      <c r="B16" t="s">
        <v>3</v>
      </c>
      <c r="C16">
        <v>4</v>
      </c>
      <c r="D16" s="3">
        <v>27.131781277999998</v>
      </c>
      <c r="E16" s="3">
        <v>13.582286004</v>
      </c>
      <c r="F16" s="3">
        <v>40.681276552</v>
      </c>
      <c r="G16" s="2">
        <f>(D16/10000)*K16</f>
        <v>71.827320226146355</v>
      </c>
      <c r="H16" s="2">
        <f>(E16/10000)*K16</f>
        <v>35.9570643820378</v>
      </c>
      <c r="I16" s="2">
        <f>(F16/10000)*K16</f>
        <v>107.6975760702549</v>
      </c>
      <c r="K16" s="5">
        <v>26473.499653481304</v>
      </c>
      <c r="L16" s="6">
        <v>26558</v>
      </c>
      <c r="M16" s="5">
        <v>26882.109041685573</v>
      </c>
      <c r="N16" s="5">
        <v>27165.091638632246</v>
      </c>
      <c r="O16">
        <f>(N16+K16)/2</f>
        <v>26819.295646056773</v>
      </c>
    </row>
    <row r="17" spans="1:10" x14ac:dyDescent="0.2">
      <c r="A17">
        <v>2</v>
      </c>
      <c r="B17" t="s">
        <v>4</v>
      </c>
      <c r="C17">
        <v>5</v>
      </c>
      <c r="D17" s="3">
        <v>18.458585481</v>
      </c>
      <c r="E17" s="3">
        <v>11.67868002</v>
      </c>
      <c r="F17" s="3">
        <v>25.238490941999999</v>
      </c>
      <c r="G17" s="2">
        <f>(D17/10000)*L16</f>
        <v>49.022311320439798</v>
      </c>
      <c r="H17" s="2">
        <f>(E17/10000)*L16</f>
        <v>31.016238397116002</v>
      </c>
      <c r="I17" s="2">
        <f>(F17/10000)*L16</f>
        <v>67.028384243763597</v>
      </c>
    </row>
    <row r="18" spans="1:10" x14ac:dyDescent="0.2">
      <c r="A18">
        <v>3</v>
      </c>
      <c r="B18" t="s">
        <v>5</v>
      </c>
      <c r="C18">
        <v>5</v>
      </c>
      <c r="D18" s="3">
        <v>331.22553307999999</v>
      </c>
      <c r="E18" s="3">
        <v>317.68542540999999</v>
      </c>
      <c r="F18" s="3">
        <v>344.76564074999999</v>
      </c>
      <c r="G18" s="2">
        <f>(D18/10000*N16)</f>
        <v>899.77719591730158</v>
      </c>
      <c r="H18" s="2">
        <f>(E18/10000*N16)</f>
        <v>862.99536935205185</v>
      </c>
      <c r="I18" s="2">
        <f>(F18/10000)*N16</f>
        <v>936.55902248255143</v>
      </c>
      <c r="J18" t="s">
        <v>31</v>
      </c>
    </row>
    <row r="19" spans="1:10" x14ac:dyDescent="0.2">
      <c r="A19">
        <v>4</v>
      </c>
      <c r="B19" t="s">
        <v>6</v>
      </c>
      <c r="C19">
        <v>4</v>
      </c>
      <c r="D19" s="3">
        <v>10.47246926</v>
      </c>
      <c r="E19" s="3">
        <v>3.7068423399000001</v>
      </c>
      <c r="F19" s="3">
        <v>17.238096178999999</v>
      </c>
      <c r="G19" s="2">
        <f>(D19/10000)*L16</f>
        <v>27.812783860708002</v>
      </c>
      <c r="H19" s="2">
        <f>(E19/10000)*L16</f>
        <v>9.8446318863064199</v>
      </c>
      <c r="I19" s="2">
        <f>(F19/10000)*L16</f>
        <v>45.780935832188199</v>
      </c>
    </row>
    <row r="20" spans="1:10" x14ac:dyDescent="0.2">
      <c r="D20" s="3">
        <f>SUM(D16:D19)</f>
        <v>387.28836909900002</v>
      </c>
      <c r="E20" s="3">
        <f t="shared" ref="E20:F20" si="1">SUM(E16:E19)</f>
        <v>346.65323377390001</v>
      </c>
      <c r="F20" s="3">
        <f t="shared" si="1"/>
        <v>427.923504423</v>
      </c>
      <c r="G20" s="2"/>
      <c r="H20" s="2"/>
      <c r="I20" s="2"/>
    </row>
    <row r="21" spans="1:10" x14ac:dyDescent="0.2">
      <c r="B21" t="s">
        <v>36</v>
      </c>
      <c r="G21" s="2">
        <f t="shared" ref="G21:I21" si="2">SUM(G16:G19)</f>
        <v>1048.4396113245957</v>
      </c>
      <c r="H21" s="2">
        <f t="shared" si="2"/>
        <v>939.813304017512</v>
      </c>
      <c r="I21" s="2">
        <f t="shared" si="2"/>
        <v>1157.065918628758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40954-1B22-4F45-BF9E-1D8374A278A6}">
  <dimension ref="A1:O21"/>
  <sheetViews>
    <sheetView topLeftCell="B2" workbookViewId="0">
      <selection activeCell="E20" sqref="E20:F20"/>
    </sheetView>
  </sheetViews>
  <sheetFormatPr baseColWidth="10" defaultColWidth="8.83203125" defaultRowHeight="15" x14ac:dyDescent="0.2"/>
  <cols>
    <col min="2" max="2" width="29.1640625" bestFit="1" customWidth="1"/>
    <col min="9" max="9" width="10.1640625" bestFit="1" customWidth="1"/>
    <col min="10" max="10" width="9.1640625" bestFit="1" customWidth="1"/>
    <col min="11" max="11" width="10.1640625" bestFit="1" customWidth="1"/>
  </cols>
  <sheetData>
    <row r="1" spans="1:15" x14ac:dyDescent="0.2">
      <c r="A1" t="s">
        <v>48</v>
      </c>
    </row>
    <row r="2" spans="1:15" x14ac:dyDescent="0.2">
      <c r="A2" t="s">
        <v>22</v>
      </c>
    </row>
    <row r="3" spans="1:15" x14ac:dyDescent="0.2">
      <c r="A3" t="s">
        <v>17</v>
      </c>
      <c r="B3" t="s">
        <v>2</v>
      </c>
      <c r="C3" t="s">
        <v>18</v>
      </c>
      <c r="D3" t="s">
        <v>15</v>
      </c>
      <c r="E3" t="s">
        <v>19</v>
      </c>
      <c r="F3" t="s">
        <v>20</v>
      </c>
      <c r="G3" t="s">
        <v>21</v>
      </c>
      <c r="I3" t="s">
        <v>32</v>
      </c>
      <c r="J3" t="s">
        <v>29</v>
      </c>
      <c r="K3" t="s">
        <v>28</v>
      </c>
      <c r="M3" t="s">
        <v>33</v>
      </c>
      <c r="N3" t="s">
        <v>23</v>
      </c>
      <c r="O3" t="s">
        <v>24</v>
      </c>
    </row>
    <row r="4" spans="1:15" x14ac:dyDescent="0.2">
      <c r="A4">
        <v>1</v>
      </c>
      <c r="B4" t="s">
        <v>3</v>
      </c>
      <c r="C4">
        <v>4</v>
      </c>
      <c r="D4">
        <v>0.60799999999999998</v>
      </c>
      <c r="E4">
        <v>0</v>
      </c>
      <c r="F4">
        <v>9.7081999999999997</v>
      </c>
      <c r="G4">
        <v>2</v>
      </c>
      <c r="I4" s="2">
        <f>(D4/10000)*N4</f>
        <v>1.7715296</v>
      </c>
      <c r="J4" s="2">
        <v>0</v>
      </c>
      <c r="K4" s="2">
        <f>(F4/10000)*N4</f>
        <v>28.286782339999998</v>
      </c>
      <c r="M4">
        <v>29796</v>
      </c>
      <c r="N4">
        <v>29137</v>
      </c>
      <c r="O4">
        <v>28478</v>
      </c>
    </row>
    <row r="5" spans="1:15" x14ac:dyDescent="0.2">
      <c r="A5">
        <v>2</v>
      </c>
      <c r="B5" t="s">
        <v>4</v>
      </c>
      <c r="C5">
        <v>5</v>
      </c>
      <c r="D5">
        <v>14.3497</v>
      </c>
      <c r="E5">
        <v>9.6125000000000007</v>
      </c>
      <c r="F5">
        <v>19.0869</v>
      </c>
      <c r="G5">
        <v>1</v>
      </c>
      <c r="I5" s="2">
        <f>(D5/10000)*O4</f>
        <v>40.865075660000002</v>
      </c>
      <c r="J5" s="2">
        <f>(E5/10000)*O4</f>
        <v>27.374477500000001</v>
      </c>
      <c r="K5" s="2">
        <f>(F5/10000)*O4</f>
        <v>54.35567382</v>
      </c>
    </row>
    <row r="6" spans="1:15" x14ac:dyDescent="0.2">
      <c r="A6">
        <v>3</v>
      </c>
      <c r="B6" t="s">
        <v>5</v>
      </c>
      <c r="C6">
        <v>5</v>
      </c>
      <c r="D6">
        <v>40.391199999999998</v>
      </c>
      <c r="E6">
        <v>30.930499999999999</v>
      </c>
      <c r="F6">
        <v>49.851900000000001</v>
      </c>
      <c r="G6" t="s">
        <v>34</v>
      </c>
      <c r="I6" s="2">
        <f>(D6/10000)*M4</f>
        <v>120.34961952</v>
      </c>
      <c r="J6" s="2">
        <f>(E6/10000)*M4</f>
        <v>92.160517799999994</v>
      </c>
      <c r="K6" s="2">
        <f>(F6/10000)*M4</f>
        <v>148.53872124</v>
      </c>
      <c r="L6" t="s">
        <v>35</v>
      </c>
    </row>
    <row r="7" spans="1:15" x14ac:dyDescent="0.2">
      <c r="A7">
        <v>4</v>
      </c>
      <c r="B7" t="s">
        <v>6</v>
      </c>
      <c r="C7">
        <v>4</v>
      </c>
      <c r="D7">
        <v>0</v>
      </c>
      <c r="E7">
        <v>0</v>
      </c>
      <c r="F7">
        <v>4.6132999999999997</v>
      </c>
      <c r="G7">
        <v>1</v>
      </c>
      <c r="I7" s="2">
        <v>0</v>
      </c>
      <c r="J7" s="2">
        <v>0</v>
      </c>
      <c r="K7" s="2">
        <f>(F7/10000)*O4</f>
        <v>13.137755739999999</v>
      </c>
    </row>
    <row r="8" spans="1:15" x14ac:dyDescent="0.2">
      <c r="D8">
        <f>SUM(D4:D7)</f>
        <v>55.3489</v>
      </c>
      <c r="E8">
        <f t="shared" ref="E8:F8" si="0">SUM(E4:E7)</f>
        <v>40.542999999999999</v>
      </c>
      <c r="F8">
        <f t="shared" si="0"/>
        <v>83.260299999999987</v>
      </c>
    </row>
    <row r="9" spans="1:15" x14ac:dyDescent="0.2">
      <c r="B9" t="s">
        <v>36</v>
      </c>
      <c r="I9" s="2">
        <f>SUM(I4:I7)</f>
        <v>162.98622478000001</v>
      </c>
      <c r="J9" s="2">
        <f>SUM(J4:J7)</f>
        <v>119.53499529999999</v>
      </c>
      <c r="K9" s="2">
        <f>SUM(K4:K7)</f>
        <v>244.31893313999998</v>
      </c>
    </row>
    <row r="13" spans="1:15" s="4" customFormat="1" x14ac:dyDescent="0.2">
      <c r="A13" s="4" t="s">
        <v>55</v>
      </c>
    </row>
    <row r="14" spans="1:15" x14ac:dyDescent="0.2">
      <c r="A14" t="s">
        <v>22</v>
      </c>
    </row>
    <row r="15" spans="1:15" x14ac:dyDescent="0.2">
      <c r="A15" t="s">
        <v>17</v>
      </c>
      <c r="B15" t="s">
        <v>2</v>
      </c>
      <c r="C15" t="s">
        <v>18</v>
      </c>
      <c r="D15" t="s">
        <v>15</v>
      </c>
      <c r="E15" t="s">
        <v>19</v>
      </c>
      <c r="F15" t="s">
        <v>20</v>
      </c>
      <c r="G15" t="s">
        <v>21</v>
      </c>
      <c r="I15" t="s">
        <v>32</v>
      </c>
      <c r="J15" t="s">
        <v>29</v>
      </c>
      <c r="K15" t="s">
        <v>28</v>
      </c>
      <c r="M15" t="s">
        <v>33</v>
      </c>
      <c r="N15" t="s">
        <v>23</v>
      </c>
      <c r="O15" t="s">
        <v>24</v>
      </c>
    </row>
    <row r="16" spans="1:15" ht="16" x14ac:dyDescent="0.2">
      <c r="A16">
        <v>1</v>
      </c>
      <c r="B16" t="s">
        <v>3</v>
      </c>
      <c r="C16">
        <v>4</v>
      </c>
      <c r="D16">
        <v>0.56056717089999997</v>
      </c>
      <c r="E16">
        <v>0</v>
      </c>
      <c r="F16">
        <v>9.7017394729999999</v>
      </c>
      <c r="G16">
        <v>2</v>
      </c>
      <c r="I16" s="2">
        <f>(D16/10000)*N16</f>
        <v>1.6245801117602214</v>
      </c>
      <c r="J16" s="2">
        <v>0</v>
      </c>
      <c r="K16" s="2">
        <f>(F16/10000)*N16</f>
        <v>28.11661798176646</v>
      </c>
      <c r="M16" s="5">
        <v>29492.89866418971</v>
      </c>
      <c r="N16" s="5">
        <v>28981.007024580675</v>
      </c>
      <c r="O16">
        <v>28478</v>
      </c>
    </row>
    <row r="17" spans="1:12" x14ac:dyDescent="0.2">
      <c r="A17">
        <v>2</v>
      </c>
      <c r="B17" t="s">
        <v>4</v>
      </c>
      <c r="C17">
        <v>5</v>
      </c>
      <c r="D17">
        <v>14.282104306000001</v>
      </c>
      <c r="E17">
        <v>9.4998353387000005</v>
      </c>
      <c r="F17">
        <v>19.064373273000001</v>
      </c>
      <c r="G17">
        <v>1</v>
      </c>
      <c r="I17" s="2">
        <f>(D17/10000)*O16</f>
        <v>40.672576642626808</v>
      </c>
      <c r="J17" s="2">
        <f>(E17/10000)*O16</f>
        <v>27.053631077549859</v>
      </c>
      <c r="K17" s="2">
        <f>(F17/10000)*O16</f>
        <v>54.2915222068494</v>
      </c>
    </row>
    <row r="18" spans="1:12" x14ac:dyDescent="0.2">
      <c r="A18">
        <v>3</v>
      </c>
      <c r="B18" t="s">
        <v>5</v>
      </c>
      <c r="C18">
        <v>5</v>
      </c>
      <c r="D18">
        <v>40.776517486000003</v>
      </c>
      <c r="E18">
        <v>31.225877425</v>
      </c>
      <c r="F18">
        <v>50.327157548000002</v>
      </c>
      <c r="G18" t="s">
        <v>34</v>
      </c>
      <c r="I18" s="2">
        <f>(D18/10000)*M16</f>
        <v>120.26176980931579</v>
      </c>
      <c r="J18" s="2">
        <f>(E18/10000)*M16</f>
        <v>92.094163859593408</v>
      </c>
      <c r="K18" s="2">
        <f>(F18/10000)*M16</f>
        <v>148.42937576198744</v>
      </c>
      <c r="L18" t="s">
        <v>35</v>
      </c>
    </row>
    <row r="19" spans="1:12" x14ac:dyDescent="0.2">
      <c r="A19">
        <v>4</v>
      </c>
      <c r="B19" t="s">
        <v>6</v>
      </c>
      <c r="C19">
        <v>4</v>
      </c>
      <c r="D19">
        <v>0</v>
      </c>
      <c r="E19">
        <v>0</v>
      </c>
      <c r="F19">
        <v>4.6253265642999999</v>
      </c>
      <c r="G19">
        <v>1</v>
      </c>
      <c r="I19" s="2">
        <v>0</v>
      </c>
      <c r="J19" s="2">
        <v>0</v>
      </c>
      <c r="K19" s="2">
        <f>(F19/10000)*O16</f>
        <v>13.172004989813539</v>
      </c>
    </row>
    <row r="20" spans="1:12" x14ac:dyDescent="0.2">
      <c r="D20">
        <f>SUM(D16:D19)</f>
        <v>55.619188962900004</v>
      </c>
      <c r="E20">
        <f t="shared" ref="E20:F20" si="1">SUM(E16:E19)</f>
        <v>40.725712763700002</v>
      </c>
      <c r="F20">
        <f t="shared" si="1"/>
        <v>83.718596858300003</v>
      </c>
    </row>
    <row r="21" spans="1:12" x14ac:dyDescent="0.2">
      <c r="B21" t="s">
        <v>36</v>
      </c>
      <c r="I21" s="2">
        <f>SUM(I16:I19)</f>
        <v>162.55892656370281</v>
      </c>
      <c r="J21" s="2">
        <f>SUM(J16:J19)</f>
        <v>119.14779493714326</v>
      </c>
      <c r="K21" s="2">
        <f>SUM(K16:K19)</f>
        <v>244.00952094041682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004F-C1D9-4109-8931-C47FC9531E54}">
  <dimension ref="A1:I85"/>
  <sheetViews>
    <sheetView topLeftCell="A54" workbookViewId="0">
      <selection activeCell="L32" sqref="L32"/>
    </sheetView>
  </sheetViews>
  <sheetFormatPr baseColWidth="10" defaultColWidth="8.83203125" defaultRowHeight="15" x14ac:dyDescent="0.2"/>
  <sheetData>
    <row r="1" spans="1:9" x14ac:dyDescent="0.2">
      <c r="B1" t="s">
        <v>0</v>
      </c>
      <c r="C1" t="s">
        <v>1</v>
      </c>
      <c r="D1" t="s">
        <v>12</v>
      </c>
      <c r="E1" t="s">
        <v>46</v>
      </c>
      <c r="F1" t="s">
        <v>14</v>
      </c>
      <c r="G1" t="s">
        <v>45</v>
      </c>
      <c r="H1" t="s">
        <v>13</v>
      </c>
      <c r="I1" t="s">
        <v>12</v>
      </c>
    </row>
    <row r="2" spans="1:9" x14ac:dyDescent="0.2">
      <c r="A2" s="1">
        <v>5480</v>
      </c>
      <c r="B2">
        <v>7.2717102503</v>
      </c>
      <c r="C2">
        <v>5.0068141289000003</v>
      </c>
      <c r="D2">
        <v>0.1183919529</v>
      </c>
      <c r="E2">
        <v>9.8952363047999992</v>
      </c>
      <c r="F2">
        <v>0</v>
      </c>
      <c r="G2">
        <v>0</v>
      </c>
      <c r="H2">
        <v>0</v>
      </c>
      <c r="I2">
        <v>0</v>
      </c>
    </row>
    <row r="3" spans="1:9" x14ac:dyDescent="0.2">
      <c r="A3" s="1">
        <v>5511</v>
      </c>
      <c r="B3">
        <v>3.9155362885999998</v>
      </c>
      <c r="C3">
        <v>5.5508085957000004</v>
      </c>
      <c r="D3">
        <v>0.68288736500000002</v>
      </c>
      <c r="E3">
        <v>10.418729826</v>
      </c>
      <c r="F3">
        <v>0</v>
      </c>
      <c r="G3">
        <v>0</v>
      </c>
      <c r="H3">
        <v>0</v>
      </c>
      <c r="I3">
        <v>0</v>
      </c>
    </row>
    <row r="4" spans="1:9" x14ac:dyDescent="0.2">
      <c r="A4" s="1">
        <v>5539</v>
      </c>
      <c r="B4">
        <v>6.7123479234000003</v>
      </c>
      <c r="C4">
        <v>6.1944202532999997</v>
      </c>
      <c r="D4">
        <v>1.3508334694999999</v>
      </c>
      <c r="E4">
        <v>11.038007037</v>
      </c>
      <c r="F4">
        <v>0</v>
      </c>
      <c r="G4">
        <v>0</v>
      </c>
      <c r="H4">
        <v>0</v>
      </c>
      <c r="I4">
        <v>0</v>
      </c>
    </row>
    <row r="5" spans="1:9" x14ac:dyDescent="0.2">
      <c r="A5" s="1">
        <v>5570</v>
      </c>
      <c r="B5">
        <v>3.9155362885999998</v>
      </c>
      <c r="C5">
        <v>6.8724226389999998</v>
      </c>
      <c r="D5">
        <v>2.0378812595000002</v>
      </c>
      <c r="E5">
        <v>11.706964018000001</v>
      </c>
      <c r="F5">
        <v>0</v>
      </c>
      <c r="G5">
        <v>0</v>
      </c>
      <c r="H5">
        <v>0</v>
      </c>
      <c r="I5">
        <v>0</v>
      </c>
    </row>
    <row r="6" spans="1:9" x14ac:dyDescent="0.2">
      <c r="A6" s="1">
        <v>5600</v>
      </c>
      <c r="B6">
        <v>6.1529855963999998</v>
      </c>
      <c r="C6">
        <v>6.9522855116000004</v>
      </c>
      <c r="D6">
        <v>2.1150969561999999</v>
      </c>
      <c r="E6">
        <v>11.789474067</v>
      </c>
      <c r="F6">
        <v>0</v>
      </c>
      <c r="G6">
        <v>0</v>
      </c>
      <c r="H6">
        <v>0</v>
      </c>
      <c r="I6">
        <v>0</v>
      </c>
    </row>
    <row r="7" spans="1:9" x14ac:dyDescent="0.2">
      <c r="A7" s="1">
        <v>5631</v>
      </c>
      <c r="B7">
        <v>5.5936232695000001</v>
      </c>
      <c r="C7">
        <v>7.7728442529999997</v>
      </c>
      <c r="D7">
        <v>2.9441719107000002</v>
      </c>
      <c r="E7">
        <v>12.601516595</v>
      </c>
      <c r="F7">
        <v>0</v>
      </c>
      <c r="G7">
        <v>0</v>
      </c>
      <c r="H7">
        <v>0</v>
      </c>
      <c r="I7">
        <v>0</v>
      </c>
    </row>
    <row r="8" spans="1:9" x14ac:dyDescent="0.2">
      <c r="A8" s="1">
        <v>5661</v>
      </c>
      <c r="B8">
        <v>7.5513914138000002</v>
      </c>
      <c r="C8">
        <v>8.9811828433999992</v>
      </c>
      <c r="D8">
        <v>4.1876367256</v>
      </c>
      <c r="E8">
        <v>13.774728960999999</v>
      </c>
      <c r="F8">
        <v>0</v>
      </c>
      <c r="G8">
        <v>0</v>
      </c>
      <c r="H8">
        <v>0</v>
      </c>
      <c r="I8">
        <v>0</v>
      </c>
    </row>
    <row r="9" spans="1:9" x14ac:dyDescent="0.2">
      <c r="A9" s="1">
        <v>5692</v>
      </c>
      <c r="B9">
        <v>5.3139421059999998</v>
      </c>
      <c r="C9">
        <v>8.9226673564999999</v>
      </c>
      <c r="D9">
        <v>4.1385136118999997</v>
      </c>
      <c r="E9">
        <v>13.706821100999999</v>
      </c>
      <c r="F9">
        <v>0</v>
      </c>
      <c r="G9">
        <v>0</v>
      </c>
      <c r="H9">
        <v>0</v>
      </c>
      <c r="I9">
        <v>0</v>
      </c>
    </row>
    <row r="10" spans="1:9" x14ac:dyDescent="0.2">
      <c r="A10" s="1">
        <v>5723</v>
      </c>
      <c r="B10">
        <v>4.1952174520999996</v>
      </c>
      <c r="C10">
        <v>8.3303237411000008</v>
      </c>
      <c r="D10">
        <v>3.5220304970999998</v>
      </c>
      <c r="E10">
        <v>13.138616985000001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1">
        <v>5753</v>
      </c>
      <c r="B11">
        <v>9.5091595581000004</v>
      </c>
      <c r="C11">
        <v>7.4637707433999996</v>
      </c>
      <c r="D11">
        <v>2.6644793424</v>
      </c>
      <c r="E11">
        <v>12.263062143999999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1">
        <v>5784</v>
      </c>
      <c r="B12">
        <v>7.8310725772999996</v>
      </c>
      <c r="C12">
        <v>6.0980124587000004</v>
      </c>
      <c r="D12">
        <v>1.3076623251999999</v>
      </c>
      <c r="E12">
        <v>10.888362592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1">
        <v>5814</v>
      </c>
      <c r="B13">
        <v>5.0342609424999996</v>
      </c>
      <c r="C13">
        <v>5.9529092639999996</v>
      </c>
      <c r="D13">
        <v>1.1780465588</v>
      </c>
      <c r="E13">
        <v>10.727771969000001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1">
        <v>5845</v>
      </c>
      <c r="B14">
        <v>7.9365079365</v>
      </c>
      <c r="C14">
        <v>6.9279654733999996</v>
      </c>
      <c r="D14">
        <v>2.1926838376000002</v>
      </c>
      <c r="E14">
        <v>11.663247109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1">
        <v>5876</v>
      </c>
      <c r="B15">
        <v>7.6312576312999996</v>
      </c>
      <c r="C15">
        <v>7.4247269574999999</v>
      </c>
      <c r="D15">
        <v>2.7017273974</v>
      </c>
      <c r="E15">
        <v>12.147726518000001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1">
        <v>5905</v>
      </c>
      <c r="B16">
        <v>9.4627594627999994</v>
      </c>
      <c r="C16">
        <v>8.0211056193000001</v>
      </c>
      <c r="D16">
        <v>3.2991257989</v>
      </c>
      <c r="E16">
        <v>12.74308544</v>
      </c>
      <c r="F16">
        <v>0</v>
      </c>
      <c r="G16">
        <v>0</v>
      </c>
      <c r="H16">
        <v>0</v>
      </c>
      <c r="I16">
        <v>0</v>
      </c>
    </row>
    <row r="17" spans="1:9" x14ac:dyDescent="0.2">
      <c r="A17" s="1">
        <v>5936</v>
      </c>
      <c r="B17">
        <v>8.5470085470000008</v>
      </c>
      <c r="C17">
        <v>8.6518750236000006</v>
      </c>
      <c r="D17">
        <v>3.9134384302999998</v>
      </c>
      <c r="E17">
        <v>13.390311617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1">
        <v>5966</v>
      </c>
      <c r="B18">
        <v>10.989010989000001</v>
      </c>
      <c r="C18">
        <v>8.6845049081999992</v>
      </c>
      <c r="D18">
        <v>3.9378470058000001</v>
      </c>
      <c r="E18">
        <v>13.431162811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1">
        <v>5997</v>
      </c>
      <c r="B19">
        <v>11.5995116</v>
      </c>
      <c r="C19">
        <v>9.4578306442999995</v>
      </c>
      <c r="D19">
        <v>4.7110741547000003</v>
      </c>
      <c r="E19">
        <v>14.204587134000001</v>
      </c>
      <c r="F19">
        <v>0</v>
      </c>
      <c r="G19">
        <v>0</v>
      </c>
      <c r="H19">
        <v>0</v>
      </c>
      <c r="I19">
        <v>0</v>
      </c>
    </row>
    <row r="20" spans="1:9" x14ac:dyDescent="0.2">
      <c r="A20" s="1">
        <v>6027</v>
      </c>
      <c r="B20">
        <v>10.378510379</v>
      </c>
      <c r="C20">
        <v>10.618936254999999</v>
      </c>
      <c r="D20">
        <v>5.9001301008000002</v>
      </c>
      <c r="E20">
        <v>15.337742409000001</v>
      </c>
      <c r="F20">
        <v>0</v>
      </c>
      <c r="G20">
        <v>0</v>
      </c>
      <c r="H20">
        <v>0</v>
      </c>
      <c r="I20">
        <v>0</v>
      </c>
    </row>
    <row r="21" spans="1:9" x14ac:dyDescent="0.2">
      <c r="A21" s="1">
        <v>6058</v>
      </c>
      <c r="B21">
        <v>12.21001221</v>
      </c>
      <c r="C21">
        <v>10.513187796</v>
      </c>
      <c r="D21">
        <v>5.8057616850000002</v>
      </c>
      <c r="E21">
        <v>15.220613906000001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1">
        <v>6089</v>
      </c>
      <c r="B22">
        <v>12.820512820999999</v>
      </c>
      <c r="C22">
        <v>9.8736111913000002</v>
      </c>
      <c r="D22">
        <v>5.1271716485000001</v>
      </c>
      <c r="E22">
        <v>14.620050733999999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1">
        <v>6119</v>
      </c>
      <c r="B23">
        <v>8.5470085470000008</v>
      </c>
      <c r="C23">
        <v>8.9598252137000003</v>
      </c>
      <c r="D23">
        <v>4.2025812181999997</v>
      </c>
      <c r="E23">
        <v>13.717069209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1">
        <v>6150</v>
      </c>
      <c r="B24">
        <v>6.7155067155000001</v>
      </c>
      <c r="C24">
        <v>7.5468339366999997</v>
      </c>
      <c r="D24">
        <v>2.7922234587000001</v>
      </c>
      <c r="E24">
        <v>12.301444415000001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1">
        <v>6180</v>
      </c>
      <c r="B25">
        <v>10.378510379</v>
      </c>
      <c r="C25">
        <v>7.3544977281000001</v>
      </c>
      <c r="D25">
        <v>2.6040323895999999</v>
      </c>
      <c r="E25">
        <v>12.104963066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1">
        <v>6211</v>
      </c>
      <c r="B26">
        <v>10.661335999</v>
      </c>
      <c r="C26">
        <v>8.2823209469000005</v>
      </c>
      <c r="D26">
        <v>3.5604273549999998</v>
      </c>
      <c r="E26">
        <v>13.004214538999999</v>
      </c>
      <c r="F26">
        <v>0</v>
      </c>
      <c r="G26">
        <v>2.3790150518000002</v>
      </c>
      <c r="H26">
        <v>0</v>
      </c>
      <c r="I26">
        <v>7.1009086437000004</v>
      </c>
    </row>
    <row r="27" spans="1:9" x14ac:dyDescent="0.2">
      <c r="A27" s="1">
        <v>6242</v>
      </c>
      <c r="B27">
        <v>9.3286689987999996</v>
      </c>
      <c r="C27">
        <v>8.7318494483000002</v>
      </c>
      <c r="D27">
        <v>4.0206951259999997</v>
      </c>
      <c r="E27">
        <v>13.443003770000001</v>
      </c>
      <c r="F27">
        <v>0</v>
      </c>
      <c r="G27">
        <v>0</v>
      </c>
      <c r="H27">
        <v>0</v>
      </c>
      <c r="I27">
        <v>0</v>
      </c>
    </row>
    <row r="28" spans="1:9" x14ac:dyDescent="0.2">
      <c r="A28" s="1">
        <v>6270</v>
      </c>
      <c r="B28">
        <v>11.994002998999999</v>
      </c>
      <c r="C28">
        <v>9.2809951143999996</v>
      </c>
      <c r="D28">
        <v>4.5589729104999996</v>
      </c>
      <c r="E28">
        <v>14.003017317999999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1">
        <v>6301</v>
      </c>
      <c r="B29">
        <v>12.327169747999999</v>
      </c>
      <c r="C29">
        <v>9.8645315372999995</v>
      </c>
      <c r="D29">
        <v>5.1136625453000004</v>
      </c>
      <c r="E29">
        <v>14.615400529</v>
      </c>
      <c r="F29">
        <v>0</v>
      </c>
      <c r="G29">
        <v>0</v>
      </c>
      <c r="H29">
        <v>0</v>
      </c>
      <c r="I29">
        <v>0</v>
      </c>
    </row>
    <row r="30" spans="1:9" x14ac:dyDescent="0.2">
      <c r="A30" s="1">
        <v>6331</v>
      </c>
      <c r="B30">
        <v>10.328169249</v>
      </c>
      <c r="C30">
        <v>9.8499284337000006</v>
      </c>
      <c r="D30">
        <v>5.093125637</v>
      </c>
      <c r="E30">
        <v>14.606731229999999</v>
      </c>
      <c r="F30">
        <v>0</v>
      </c>
      <c r="G30">
        <v>0</v>
      </c>
      <c r="H30">
        <v>0</v>
      </c>
      <c r="I30">
        <v>0</v>
      </c>
    </row>
    <row r="31" spans="1:9" x14ac:dyDescent="0.2">
      <c r="A31" s="1">
        <v>6362</v>
      </c>
      <c r="B31">
        <v>9.6618357487999997</v>
      </c>
      <c r="C31">
        <v>10.576021165</v>
      </c>
      <c r="D31">
        <v>5.8193008105999997</v>
      </c>
      <c r="E31">
        <v>15.332741519000001</v>
      </c>
      <c r="F31">
        <v>0</v>
      </c>
      <c r="G31">
        <v>0</v>
      </c>
      <c r="H31">
        <v>0</v>
      </c>
      <c r="I31">
        <v>0</v>
      </c>
    </row>
    <row r="32" spans="1:9" x14ac:dyDescent="0.2">
      <c r="A32" s="1">
        <v>6392</v>
      </c>
      <c r="B32">
        <v>13.993003498</v>
      </c>
      <c r="C32">
        <v>11.689893796</v>
      </c>
      <c r="D32">
        <v>6.9615115665999996</v>
      </c>
      <c r="E32">
        <v>16.418276025000001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1">
        <v>6423</v>
      </c>
      <c r="B33">
        <v>10.994502749</v>
      </c>
      <c r="C33">
        <v>11.536912364000001</v>
      </c>
      <c r="D33">
        <v>6.8264462335999996</v>
      </c>
      <c r="E33">
        <v>16.247378493999999</v>
      </c>
      <c r="F33">
        <v>0</v>
      </c>
      <c r="G33">
        <v>0</v>
      </c>
      <c r="H33">
        <v>0</v>
      </c>
      <c r="I33">
        <v>0</v>
      </c>
    </row>
    <row r="34" spans="1:9" x14ac:dyDescent="0.2">
      <c r="A34" s="1">
        <v>6454</v>
      </c>
      <c r="B34">
        <v>9.6618357487999997</v>
      </c>
      <c r="C34">
        <v>10.850102769999999</v>
      </c>
      <c r="D34">
        <v>6.0962250464999999</v>
      </c>
      <c r="E34">
        <v>15.603980494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1">
        <v>6484</v>
      </c>
      <c r="B35">
        <v>9.6618357487999997</v>
      </c>
      <c r="C35">
        <v>9.8890838129999992</v>
      </c>
      <c r="D35">
        <v>5.1162349658000004</v>
      </c>
      <c r="E35">
        <v>14.66193266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1">
        <v>6515</v>
      </c>
      <c r="B36">
        <v>12.327169747999999</v>
      </c>
      <c r="C36">
        <v>8.4288595436999998</v>
      </c>
      <c r="D36">
        <v>3.6588254843999999</v>
      </c>
      <c r="E36">
        <v>13.198893603</v>
      </c>
      <c r="F36">
        <v>0</v>
      </c>
      <c r="G36">
        <v>0</v>
      </c>
      <c r="H36">
        <v>0</v>
      </c>
      <c r="I36">
        <v>0</v>
      </c>
    </row>
    <row r="37" spans="1:9" x14ac:dyDescent="0.2">
      <c r="A37" s="1">
        <v>6545</v>
      </c>
      <c r="B37">
        <v>7.6628352489999996</v>
      </c>
      <c r="C37">
        <v>8.1892903210999997</v>
      </c>
      <c r="D37">
        <v>3.4197599306000002</v>
      </c>
      <c r="E37">
        <v>12.958820712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1">
        <v>6576</v>
      </c>
      <c r="B38">
        <v>7.1200922221000003</v>
      </c>
      <c r="C38">
        <v>9.0698805493000005</v>
      </c>
      <c r="D38">
        <v>4.3244843311999999</v>
      </c>
      <c r="E38">
        <v>13.815276767</v>
      </c>
      <c r="F38">
        <v>0</v>
      </c>
      <c r="G38">
        <v>0</v>
      </c>
      <c r="H38">
        <v>0</v>
      </c>
      <c r="I38">
        <v>0</v>
      </c>
    </row>
    <row r="39" spans="1:9" x14ac:dyDescent="0.2">
      <c r="A39" s="1">
        <v>6607</v>
      </c>
      <c r="B39">
        <v>6.441988201</v>
      </c>
      <c r="C39">
        <v>9.4721760679999996</v>
      </c>
      <c r="D39">
        <v>4.7387988579</v>
      </c>
      <c r="E39">
        <v>14.205553278</v>
      </c>
      <c r="F39">
        <v>0</v>
      </c>
      <c r="G39">
        <v>0</v>
      </c>
      <c r="H39">
        <v>0</v>
      </c>
      <c r="I39">
        <v>0</v>
      </c>
    </row>
    <row r="40" spans="1:9" x14ac:dyDescent="0.2">
      <c r="A40" s="1">
        <v>6635</v>
      </c>
      <c r="B40">
        <v>12.205872381000001</v>
      </c>
      <c r="C40">
        <v>9.9740887383000008</v>
      </c>
      <c r="D40">
        <v>5.2257748481000004</v>
      </c>
      <c r="E40">
        <v>14.722402628999999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1">
        <v>6666</v>
      </c>
      <c r="B41">
        <v>8.4763002645000007</v>
      </c>
      <c r="C41">
        <v>10.51039218</v>
      </c>
      <c r="D41">
        <v>5.7298937888000001</v>
      </c>
      <c r="E41">
        <v>15.290890571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1">
        <v>6696</v>
      </c>
      <c r="B42">
        <v>8.1372482538999993</v>
      </c>
      <c r="C42">
        <v>10.448556088</v>
      </c>
      <c r="D42">
        <v>5.6678054225999999</v>
      </c>
      <c r="E42">
        <v>15.229306754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1">
        <v>6727</v>
      </c>
      <c r="B43">
        <v>8.4763002645000007</v>
      </c>
      <c r="C43">
        <v>11.127415814000001</v>
      </c>
      <c r="D43">
        <v>6.3514762610000002</v>
      </c>
      <c r="E43">
        <v>15.903355367</v>
      </c>
      <c r="F43">
        <v>0</v>
      </c>
      <c r="G43">
        <v>0</v>
      </c>
      <c r="H43">
        <v>0</v>
      </c>
      <c r="I43">
        <v>0</v>
      </c>
    </row>
    <row r="44" spans="1:9" x14ac:dyDescent="0.2">
      <c r="A44" s="1">
        <v>6757</v>
      </c>
      <c r="B44">
        <v>10.849664339</v>
      </c>
      <c r="C44">
        <v>12.194055465</v>
      </c>
      <c r="D44">
        <v>7.4505934110999998</v>
      </c>
      <c r="E44">
        <v>16.93751752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1">
        <v>6788</v>
      </c>
      <c r="B45">
        <v>13.901132434000001</v>
      </c>
      <c r="C45">
        <v>11.993841060999999</v>
      </c>
      <c r="D45">
        <v>7.2751055655999997</v>
      </c>
      <c r="E45">
        <v>16.712576555999998</v>
      </c>
      <c r="F45">
        <v>0</v>
      </c>
      <c r="G45">
        <v>0</v>
      </c>
      <c r="H45">
        <v>0</v>
      </c>
      <c r="I45">
        <v>0</v>
      </c>
    </row>
    <row r="46" spans="1:9" x14ac:dyDescent="0.2">
      <c r="A46" s="1">
        <v>6819</v>
      </c>
      <c r="B46">
        <v>6.7810402115999997</v>
      </c>
      <c r="C46">
        <v>11.259798479000001</v>
      </c>
      <c r="D46">
        <v>6.4989556933000001</v>
      </c>
      <c r="E46">
        <v>16.020641264000002</v>
      </c>
      <c r="F46">
        <v>50</v>
      </c>
      <c r="G46">
        <v>0</v>
      </c>
      <c r="H46">
        <v>0</v>
      </c>
      <c r="I46">
        <v>0</v>
      </c>
    </row>
    <row r="47" spans="1:9" x14ac:dyDescent="0.2">
      <c r="A47" s="1">
        <v>6849</v>
      </c>
      <c r="B47">
        <v>12.544924391</v>
      </c>
      <c r="C47">
        <v>10.251546541</v>
      </c>
      <c r="D47">
        <v>5.4708782997999998</v>
      </c>
      <c r="E47">
        <v>15.032214783000001</v>
      </c>
      <c r="F47">
        <v>50</v>
      </c>
      <c r="G47">
        <v>0</v>
      </c>
      <c r="H47">
        <v>0</v>
      </c>
      <c r="I47">
        <v>0</v>
      </c>
    </row>
    <row r="48" spans="1:9" x14ac:dyDescent="0.2">
      <c r="A48" s="1">
        <v>6880</v>
      </c>
      <c r="B48">
        <v>42.381501321999998</v>
      </c>
      <c r="C48">
        <v>8.7440892797000007</v>
      </c>
      <c r="D48">
        <v>3.9686197130999998</v>
      </c>
      <c r="E48">
        <v>13.519558846000001</v>
      </c>
      <c r="F48">
        <v>50</v>
      </c>
      <c r="G48">
        <v>33.637412042999998</v>
      </c>
      <c r="H48">
        <v>28.861942475999999</v>
      </c>
      <c r="I48">
        <v>38.412881609000003</v>
      </c>
    </row>
    <row r="49" spans="1:9" x14ac:dyDescent="0.2">
      <c r="A49" s="1">
        <v>6910</v>
      </c>
      <c r="B49">
        <v>15.596392486999999</v>
      </c>
      <c r="C49">
        <v>8.4572870431999991</v>
      </c>
      <c r="D49">
        <v>3.6821165482999998</v>
      </c>
      <c r="E49">
        <v>13.232457538</v>
      </c>
      <c r="F49">
        <v>50</v>
      </c>
      <c r="G49">
        <v>7.1391054434000001</v>
      </c>
      <c r="H49">
        <v>2.3639349484999999</v>
      </c>
      <c r="I49">
        <v>11.914275937999999</v>
      </c>
    </row>
    <row r="50" spans="1:9" x14ac:dyDescent="0.2">
      <c r="A50" s="1">
        <v>6941</v>
      </c>
      <c r="B50">
        <v>6.2105372115000002</v>
      </c>
      <c r="C50">
        <v>9.2906442808000005</v>
      </c>
      <c r="D50">
        <v>4.5377134570999997</v>
      </c>
      <c r="E50">
        <v>14.043575105</v>
      </c>
      <c r="F50">
        <v>50</v>
      </c>
      <c r="G50">
        <v>0</v>
      </c>
      <c r="H50">
        <v>0</v>
      </c>
      <c r="I50">
        <v>0</v>
      </c>
    </row>
    <row r="51" spans="1:9" x14ac:dyDescent="0.2">
      <c r="A51" s="1">
        <v>6972</v>
      </c>
      <c r="B51">
        <v>8.9707759721000002</v>
      </c>
      <c r="C51">
        <v>9.6457068168000006</v>
      </c>
      <c r="D51">
        <v>4.9046290036000002</v>
      </c>
      <c r="E51">
        <v>14.386784629999999</v>
      </c>
      <c r="F51">
        <v>0</v>
      </c>
      <c r="G51">
        <v>0</v>
      </c>
      <c r="H51">
        <v>0</v>
      </c>
      <c r="I51">
        <v>0</v>
      </c>
    </row>
    <row r="52" spans="1:9" x14ac:dyDescent="0.2">
      <c r="A52" s="1">
        <v>7000</v>
      </c>
      <c r="B52">
        <v>10.005865506999999</v>
      </c>
      <c r="C52">
        <v>10.100386491</v>
      </c>
      <c r="D52">
        <v>5.3436012947</v>
      </c>
      <c r="E52">
        <v>14.857171687999999</v>
      </c>
      <c r="F52">
        <v>0</v>
      </c>
      <c r="G52">
        <v>0</v>
      </c>
      <c r="H52">
        <v>0</v>
      </c>
      <c r="I52">
        <v>0</v>
      </c>
    </row>
    <row r="53" spans="1:9" x14ac:dyDescent="0.2">
      <c r="A53" s="1">
        <v>7031</v>
      </c>
      <c r="B53">
        <v>3.1052686057000001</v>
      </c>
      <c r="C53">
        <v>10.589456952000001</v>
      </c>
      <c r="D53">
        <v>5.8015090570999996</v>
      </c>
      <c r="E53">
        <v>15.377404845999999</v>
      </c>
      <c r="F53">
        <v>50</v>
      </c>
      <c r="G53">
        <v>0</v>
      </c>
      <c r="H53">
        <v>0</v>
      </c>
      <c r="I53">
        <v>0</v>
      </c>
    </row>
    <row r="54" spans="1:9" x14ac:dyDescent="0.2">
      <c r="A54" s="1">
        <v>7061</v>
      </c>
      <c r="B54">
        <v>11.040955043</v>
      </c>
      <c r="C54">
        <v>10.480387872</v>
      </c>
      <c r="D54">
        <v>5.6968839182000002</v>
      </c>
      <c r="E54">
        <v>15.263891825</v>
      </c>
      <c r="F54">
        <v>50</v>
      </c>
      <c r="G54">
        <v>0.56056717089999997</v>
      </c>
      <c r="H54">
        <v>0</v>
      </c>
      <c r="I54">
        <v>5.3440711244000001</v>
      </c>
    </row>
    <row r="55" spans="1:9" x14ac:dyDescent="0.2">
      <c r="A55" s="1">
        <v>7092</v>
      </c>
      <c r="B55">
        <v>10.695925197999999</v>
      </c>
      <c r="C55">
        <v>11.112014592</v>
      </c>
      <c r="D55">
        <v>6.3382568490000004</v>
      </c>
      <c r="E55">
        <v>15.885772336</v>
      </c>
      <c r="F55">
        <v>50</v>
      </c>
      <c r="G55">
        <v>0</v>
      </c>
      <c r="H55">
        <v>0</v>
      </c>
      <c r="I55">
        <v>4.3576683485999999</v>
      </c>
    </row>
    <row r="56" spans="1:9" x14ac:dyDescent="0.2">
      <c r="A56" s="1">
        <v>7122</v>
      </c>
      <c r="B56">
        <v>7.5906565918000002</v>
      </c>
      <c r="C56">
        <v>12.131421264</v>
      </c>
      <c r="D56">
        <v>7.3938514955999999</v>
      </c>
      <c r="E56">
        <v>16.868991032</v>
      </c>
      <c r="F56">
        <v>50</v>
      </c>
      <c r="G56">
        <v>0</v>
      </c>
      <c r="H56">
        <v>0</v>
      </c>
      <c r="I56">
        <v>0</v>
      </c>
    </row>
    <row r="57" spans="1:9" x14ac:dyDescent="0.2">
      <c r="A57" s="1">
        <v>7153</v>
      </c>
      <c r="B57">
        <v>10.695925197999999</v>
      </c>
      <c r="C57">
        <v>11.883973887</v>
      </c>
      <c r="D57">
        <v>7.1739617205000004</v>
      </c>
      <c r="E57">
        <v>16.593986052999998</v>
      </c>
      <c r="F57">
        <v>0</v>
      </c>
      <c r="G57">
        <v>0</v>
      </c>
      <c r="H57">
        <v>0</v>
      </c>
      <c r="I57">
        <v>0</v>
      </c>
    </row>
    <row r="58" spans="1:9" x14ac:dyDescent="0.2">
      <c r="A58" s="1">
        <v>7184</v>
      </c>
      <c r="B58">
        <v>7.5906565918000002</v>
      </c>
      <c r="C58">
        <v>11.102698316</v>
      </c>
      <c r="D58">
        <v>6.3530212079000004</v>
      </c>
      <c r="E58">
        <v>15.852375423</v>
      </c>
      <c r="F58">
        <v>0</v>
      </c>
      <c r="G58">
        <v>0</v>
      </c>
      <c r="H58">
        <v>0</v>
      </c>
      <c r="I58">
        <v>0</v>
      </c>
    </row>
    <row r="59" spans="1:9" x14ac:dyDescent="0.2">
      <c r="A59" s="1">
        <v>7214</v>
      </c>
      <c r="B59">
        <v>5.8655073664000001</v>
      </c>
      <c r="C59">
        <v>10.047213399</v>
      </c>
      <c r="D59">
        <v>5.2797287361</v>
      </c>
      <c r="E59">
        <v>14.814698061</v>
      </c>
      <c r="F59">
        <v>0</v>
      </c>
      <c r="G59">
        <v>0</v>
      </c>
      <c r="H59">
        <v>0</v>
      </c>
      <c r="I59">
        <v>0</v>
      </c>
    </row>
    <row r="60" spans="1:9" x14ac:dyDescent="0.2">
      <c r="A60" s="1">
        <v>7245</v>
      </c>
      <c r="B60">
        <v>7.9356864369000002</v>
      </c>
      <c r="C60">
        <v>8.4925231445999998</v>
      </c>
      <c r="D60">
        <v>3.7304957245999999</v>
      </c>
      <c r="E60">
        <v>13.254550565000001</v>
      </c>
      <c r="F60">
        <v>0</v>
      </c>
      <c r="G60">
        <v>0</v>
      </c>
      <c r="H60">
        <v>0</v>
      </c>
      <c r="I60">
        <v>0</v>
      </c>
    </row>
    <row r="61" spans="1:9" x14ac:dyDescent="0.2">
      <c r="A61" s="1">
        <v>7275</v>
      </c>
      <c r="B61">
        <v>8.2807162820000002</v>
      </c>
      <c r="C61">
        <v>8.1584878943000003</v>
      </c>
      <c r="D61">
        <v>3.3956263994999998</v>
      </c>
      <c r="E61">
        <v>12.921349389</v>
      </c>
      <c r="F61">
        <v>0</v>
      </c>
      <c r="G61">
        <v>0</v>
      </c>
      <c r="H61">
        <v>0</v>
      </c>
      <c r="I61">
        <v>0</v>
      </c>
    </row>
    <row r="62" spans="1:9" x14ac:dyDescent="0.2">
      <c r="A62" s="1">
        <v>7306</v>
      </c>
      <c r="B62">
        <v>8.7780898876000002</v>
      </c>
      <c r="C62">
        <v>8.9446121413000004</v>
      </c>
      <c r="D62">
        <v>4.2002569838000001</v>
      </c>
      <c r="E62">
        <v>13.688967299</v>
      </c>
      <c r="F62">
        <v>0</v>
      </c>
      <c r="G62">
        <v>0</v>
      </c>
      <c r="H62">
        <v>0</v>
      </c>
      <c r="I62">
        <v>0</v>
      </c>
    </row>
    <row r="63" spans="1:9" x14ac:dyDescent="0.2">
      <c r="A63" s="1">
        <v>7337</v>
      </c>
      <c r="B63">
        <v>10.533707865</v>
      </c>
      <c r="C63">
        <v>9.2524416944999999</v>
      </c>
      <c r="D63">
        <v>4.5139525481999998</v>
      </c>
      <c r="E63">
        <v>13.990930841000001</v>
      </c>
      <c r="F63">
        <v>50</v>
      </c>
      <c r="G63">
        <v>0</v>
      </c>
      <c r="H63">
        <v>0</v>
      </c>
      <c r="I63">
        <v>0</v>
      </c>
    </row>
    <row r="64" spans="1:9" x14ac:dyDescent="0.2">
      <c r="A64" s="1">
        <v>7366</v>
      </c>
      <c r="B64">
        <v>9.4803370786999999</v>
      </c>
      <c r="C64">
        <v>9.6598883732999994</v>
      </c>
      <c r="D64">
        <v>4.9038415097000003</v>
      </c>
      <c r="E64">
        <v>14.415935236999999</v>
      </c>
      <c r="F64">
        <v>50</v>
      </c>
      <c r="G64">
        <v>0</v>
      </c>
      <c r="H64">
        <v>0</v>
      </c>
      <c r="I64">
        <v>0</v>
      </c>
    </row>
    <row r="65" spans="1:9" x14ac:dyDescent="0.2">
      <c r="A65" s="1">
        <v>7397</v>
      </c>
      <c r="B65">
        <v>12.991573034</v>
      </c>
      <c r="C65">
        <v>10.101725852</v>
      </c>
      <c r="D65">
        <v>5.3155977805000001</v>
      </c>
      <c r="E65">
        <v>14.887853924</v>
      </c>
      <c r="F65">
        <v>50</v>
      </c>
      <c r="G65">
        <v>0</v>
      </c>
      <c r="H65">
        <v>0</v>
      </c>
      <c r="I65">
        <v>0</v>
      </c>
    </row>
    <row r="66" spans="1:9" x14ac:dyDescent="0.2">
      <c r="A66" s="1">
        <v>7427</v>
      </c>
      <c r="B66">
        <v>24.22752809</v>
      </c>
      <c r="C66">
        <v>9.9454237842000008</v>
      </c>
      <c r="D66">
        <v>5.1631548170999997</v>
      </c>
      <c r="E66">
        <v>14.727692750999999</v>
      </c>
      <c r="F66">
        <v>50</v>
      </c>
      <c r="G66">
        <v>14.282104306000001</v>
      </c>
      <c r="H66">
        <v>9.4998353387000005</v>
      </c>
      <c r="I66">
        <v>19.064373273000001</v>
      </c>
    </row>
    <row r="67" spans="1:9" x14ac:dyDescent="0.2">
      <c r="A67" s="1">
        <v>7458</v>
      </c>
      <c r="B67">
        <v>12.289325843</v>
      </c>
      <c r="C67">
        <v>10.5298175</v>
      </c>
      <c r="D67">
        <v>5.7580982270999996</v>
      </c>
      <c r="E67">
        <v>15.301536772</v>
      </c>
      <c r="F67">
        <v>50</v>
      </c>
      <c r="G67">
        <v>0</v>
      </c>
      <c r="H67">
        <v>0</v>
      </c>
      <c r="I67">
        <v>0</v>
      </c>
    </row>
    <row r="68" spans="1:9" x14ac:dyDescent="0.2">
      <c r="A68" s="1">
        <v>7488</v>
      </c>
      <c r="B68">
        <v>14.747191011</v>
      </c>
      <c r="C68">
        <v>11.501991192</v>
      </c>
      <c r="D68">
        <v>6.7652279746000001</v>
      </c>
      <c r="E68">
        <v>16.238754407999998</v>
      </c>
      <c r="F68">
        <v>0</v>
      </c>
      <c r="G68">
        <v>0</v>
      </c>
      <c r="H68">
        <v>0</v>
      </c>
      <c r="I68">
        <v>0</v>
      </c>
    </row>
    <row r="69" spans="1:9" x14ac:dyDescent="0.2">
      <c r="A69" s="1">
        <v>7519</v>
      </c>
      <c r="B69">
        <v>12.640449437999999</v>
      </c>
      <c r="C69">
        <v>11.207310842</v>
      </c>
      <c r="D69">
        <v>6.4924235633</v>
      </c>
      <c r="E69">
        <v>15.922198120999999</v>
      </c>
      <c r="F69">
        <v>0</v>
      </c>
      <c r="G69">
        <v>0</v>
      </c>
      <c r="H69">
        <v>0</v>
      </c>
      <c r="I69">
        <v>0</v>
      </c>
    </row>
    <row r="70" spans="1:9" x14ac:dyDescent="0.2">
      <c r="A70" s="1">
        <v>7550</v>
      </c>
      <c r="B70">
        <v>6.6713483146000003</v>
      </c>
      <c r="C70">
        <v>10.378802282000001</v>
      </c>
      <c r="D70">
        <v>5.6237313806999998</v>
      </c>
      <c r="E70">
        <v>15.133873183</v>
      </c>
      <c r="F70">
        <v>50</v>
      </c>
      <c r="G70">
        <v>0</v>
      </c>
      <c r="H70">
        <v>0</v>
      </c>
      <c r="I70">
        <v>0</v>
      </c>
    </row>
    <row r="71" spans="1:9" x14ac:dyDescent="0.2">
      <c r="A71" s="1">
        <v>7580</v>
      </c>
      <c r="B71">
        <v>9.1292134830999991</v>
      </c>
      <c r="C71">
        <v>9.2760843848000007</v>
      </c>
      <c r="D71">
        <v>4.5038869188000001</v>
      </c>
      <c r="E71">
        <v>14.048281851</v>
      </c>
      <c r="F71">
        <v>50</v>
      </c>
      <c r="G71">
        <v>0</v>
      </c>
      <c r="H71">
        <v>0</v>
      </c>
      <c r="I71">
        <v>4.6253265642999999</v>
      </c>
    </row>
    <row r="72" spans="1:9" x14ac:dyDescent="0.2">
      <c r="A72" s="1">
        <v>7611</v>
      </c>
      <c r="B72">
        <v>7.0224719101000002</v>
      </c>
      <c r="C72">
        <v>7.6741611385999997</v>
      </c>
      <c r="D72">
        <v>2.901161074</v>
      </c>
      <c r="E72">
        <v>12.447161203</v>
      </c>
      <c r="F72">
        <v>50</v>
      </c>
      <c r="G72">
        <v>0</v>
      </c>
      <c r="H72">
        <v>0</v>
      </c>
      <c r="I72">
        <v>0</v>
      </c>
    </row>
    <row r="73" spans="1:9" x14ac:dyDescent="0.2">
      <c r="A73" s="1">
        <v>7641</v>
      </c>
      <c r="B73">
        <v>4.9157303371000003</v>
      </c>
      <c r="C73">
        <v>7.2928928742999997</v>
      </c>
      <c r="D73">
        <v>2.5126600152999998</v>
      </c>
      <c r="E73">
        <v>12.073125732999999</v>
      </c>
      <c r="F73">
        <v>50</v>
      </c>
      <c r="G73">
        <v>0</v>
      </c>
      <c r="H73">
        <v>0</v>
      </c>
      <c r="I73">
        <v>0</v>
      </c>
    </row>
    <row r="74" spans="1:9" x14ac:dyDescent="0.2">
      <c r="A74" s="1">
        <v>7672</v>
      </c>
      <c r="B74">
        <v>4.5516613564000004</v>
      </c>
      <c r="C74">
        <v>8.0317841307000002</v>
      </c>
      <c r="D74">
        <v>3.2599538194000002</v>
      </c>
      <c r="E74">
        <v>12.803614442000001</v>
      </c>
      <c r="F74">
        <v>0</v>
      </c>
      <c r="G74">
        <v>0</v>
      </c>
      <c r="H74">
        <v>0</v>
      </c>
      <c r="I74">
        <v>0</v>
      </c>
    </row>
    <row r="75" spans="1:9" x14ac:dyDescent="0.2">
      <c r="A75" s="1">
        <v>7703</v>
      </c>
      <c r="B75">
        <v>4.5516613564000004</v>
      </c>
      <c r="C75">
        <v>8.2923807012000008</v>
      </c>
      <c r="D75">
        <v>3.5102623031000002</v>
      </c>
      <c r="E75">
        <v>13.074499099000001</v>
      </c>
      <c r="F75">
        <v>0</v>
      </c>
      <c r="G75">
        <v>0</v>
      </c>
      <c r="H75">
        <v>0</v>
      </c>
      <c r="I75">
        <v>0</v>
      </c>
    </row>
    <row r="76" spans="1:9" x14ac:dyDescent="0.2">
      <c r="A76" s="1">
        <v>7731</v>
      </c>
      <c r="B76">
        <v>11.554217289</v>
      </c>
      <c r="C76">
        <v>8.6525943843000004</v>
      </c>
      <c r="D76">
        <v>3.8458982487000002</v>
      </c>
      <c r="E76">
        <v>13.45929052</v>
      </c>
      <c r="F76">
        <v>0</v>
      </c>
      <c r="G76">
        <v>0</v>
      </c>
      <c r="H76">
        <v>0</v>
      </c>
      <c r="I76">
        <v>0</v>
      </c>
    </row>
    <row r="77" spans="1:9" x14ac:dyDescent="0.2">
      <c r="A77" s="1">
        <v>7762</v>
      </c>
      <c r="B77">
        <v>9.8035783061000004</v>
      </c>
      <c r="C77">
        <v>9.0471988819</v>
      </c>
      <c r="D77">
        <v>4.2076422573999999</v>
      </c>
      <c r="E77">
        <v>13.886755506</v>
      </c>
      <c r="F77">
        <v>0</v>
      </c>
      <c r="G77">
        <v>0</v>
      </c>
      <c r="H77">
        <v>0</v>
      </c>
      <c r="I77">
        <v>0</v>
      </c>
    </row>
    <row r="78" spans="1:9" x14ac:dyDescent="0.2">
      <c r="A78" s="1">
        <v>7792</v>
      </c>
      <c r="B78">
        <v>8.4030671194999993</v>
      </c>
      <c r="C78">
        <v>8.8436638257000002</v>
      </c>
      <c r="D78">
        <v>3.9978359386000002</v>
      </c>
      <c r="E78">
        <v>13.689491713000001</v>
      </c>
      <c r="F78">
        <v>0</v>
      </c>
      <c r="G78">
        <v>0</v>
      </c>
      <c r="H78">
        <v>0</v>
      </c>
      <c r="I78">
        <v>0</v>
      </c>
    </row>
    <row r="79" spans="1:9" x14ac:dyDescent="0.2">
      <c r="A79" s="1">
        <v>7823</v>
      </c>
      <c r="B79">
        <v>8.4030671194999993</v>
      </c>
      <c r="C79">
        <v>9.3808245358000004</v>
      </c>
      <c r="D79">
        <v>4.5378259981999998</v>
      </c>
      <c r="E79">
        <v>14.223823073</v>
      </c>
      <c r="F79">
        <v>0</v>
      </c>
      <c r="G79">
        <v>0</v>
      </c>
      <c r="H79">
        <v>0</v>
      </c>
      <c r="I79">
        <v>0</v>
      </c>
    </row>
    <row r="80" spans="1:9" x14ac:dyDescent="0.2">
      <c r="A80" s="1">
        <v>7853</v>
      </c>
      <c r="B80">
        <v>11.904345085999999</v>
      </c>
      <c r="C80">
        <v>10.305765248</v>
      </c>
      <c r="D80">
        <v>5.4868009021999997</v>
      </c>
      <c r="E80">
        <v>15.124729594</v>
      </c>
      <c r="F80">
        <v>0</v>
      </c>
      <c r="G80">
        <v>0</v>
      </c>
      <c r="H80">
        <v>0</v>
      </c>
      <c r="I80">
        <v>0</v>
      </c>
    </row>
    <row r="81" spans="1:9" x14ac:dyDescent="0.2">
      <c r="A81" s="1">
        <v>7884</v>
      </c>
      <c r="B81">
        <v>14.355239662000001</v>
      </c>
      <c r="C81">
        <v>9.9638519261000003</v>
      </c>
      <c r="D81">
        <v>5.1481779661999996</v>
      </c>
      <c r="E81">
        <v>14.779525886</v>
      </c>
      <c r="F81">
        <v>0</v>
      </c>
      <c r="G81">
        <v>0</v>
      </c>
      <c r="H81">
        <v>0</v>
      </c>
      <c r="I81">
        <v>0</v>
      </c>
    </row>
    <row r="82" spans="1:9" x14ac:dyDescent="0.2">
      <c r="A82" s="1">
        <v>7915</v>
      </c>
      <c r="B82">
        <v>9.4534505093999996</v>
      </c>
      <c r="C82">
        <v>9.0881103767999996</v>
      </c>
      <c r="D82">
        <v>4.2252581666999998</v>
      </c>
      <c r="E82">
        <v>13.950962586999999</v>
      </c>
      <c r="F82">
        <v>0</v>
      </c>
      <c r="G82">
        <v>0</v>
      </c>
      <c r="H82">
        <v>0</v>
      </c>
      <c r="I82">
        <v>0</v>
      </c>
    </row>
    <row r="83" spans="1:9" x14ac:dyDescent="0.2">
      <c r="A83" s="1">
        <v>7945</v>
      </c>
      <c r="B83">
        <v>8.4030671194999993</v>
      </c>
      <c r="C83">
        <v>7.9381595001000003</v>
      </c>
      <c r="D83">
        <v>3.0535846573000001</v>
      </c>
      <c r="E83">
        <v>12.822734343</v>
      </c>
      <c r="F83">
        <v>0</v>
      </c>
      <c r="G83">
        <v>0</v>
      </c>
      <c r="H83">
        <v>0</v>
      </c>
      <c r="I83">
        <v>0</v>
      </c>
    </row>
    <row r="84" spans="1:9" x14ac:dyDescent="0.2">
      <c r="A84" s="1">
        <v>7976</v>
      </c>
      <c r="B84">
        <v>7.0025559329</v>
      </c>
      <c r="C84">
        <v>6.2890032615000004</v>
      </c>
      <c r="D84">
        <v>1.3869742358999999</v>
      </c>
      <c r="E84">
        <v>11.191032287000001</v>
      </c>
      <c r="F84">
        <v>0</v>
      </c>
      <c r="G84">
        <v>0</v>
      </c>
      <c r="H84">
        <v>0</v>
      </c>
      <c r="I84">
        <v>0</v>
      </c>
    </row>
    <row r="85" spans="1:9" x14ac:dyDescent="0.2">
      <c r="A85" s="1">
        <v>8006</v>
      </c>
      <c r="B85">
        <v>4.5516613564000004</v>
      </c>
      <c r="C85">
        <v>5.8605019833999998</v>
      </c>
      <c r="D85">
        <v>0.93587128539999997</v>
      </c>
      <c r="E85">
        <v>10.785132681</v>
      </c>
      <c r="F85">
        <v>0</v>
      </c>
      <c r="G85">
        <v>0</v>
      </c>
      <c r="H85">
        <v>0</v>
      </c>
      <c r="I8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B5AF-56BD-49C4-BF65-C2CB32E8A79D}">
  <dimension ref="A1:G41"/>
  <sheetViews>
    <sheetView topLeftCell="D8" workbookViewId="0">
      <selection activeCell="J39" sqref="J39"/>
    </sheetView>
  </sheetViews>
  <sheetFormatPr baseColWidth="10" defaultColWidth="8.83203125" defaultRowHeight="15" x14ac:dyDescent="0.2"/>
  <cols>
    <col min="2" max="2" width="29.1640625" bestFit="1" customWidth="1"/>
  </cols>
  <sheetData>
    <row r="1" spans="1:7" x14ac:dyDescent="0.2">
      <c r="A1" t="s">
        <v>48</v>
      </c>
    </row>
    <row r="2" spans="1:7" x14ac:dyDescent="0.2">
      <c r="A2" t="s">
        <v>22</v>
      </c>
    </row>
    <row r="3" spans="1:7" x14ac:dyDescent="0.2">
      <c r="A3" t="s">
        <v>17</v>
      </c>
      <c r="B3" t="s">
        <v>2</v>
      </c>
      <c r="C3" t="s">
        <v>18</v>
      </c>
      <c r="D3" t="s">
        <v>15</v>
      </c>
      <c r="E3" t="s">
        <v>19</v>
      </c>
      <c r="F3" t="s">
        <v>20</v>
      </c>
      <c r="G3" t="s">
        <v>21</v>
      </c>
    </row>
    <row r="4" spans="1:7" x14ac:dyDescent="0.2">
      <c r="A4">
        <v>1</v>
      </c>
      <c r="B4" t="s">
        <v>3</v>
      </c>
      <c r="C4">
        <v>4</v>
      </c>
      <c r="D4">
        <v>0.60799999999999998</v>
      </c>
      <c r="E4">
        <v>0</v>
      </c>
      <c r="F4">
        <v>9.7081999999999997</v>
      </c>
      <c r="G4">
        <v>2</v>
      </c>
    </row>
    <row r="5" spans="1:7" x14ac:dyDescent="0.2">
      <c r="A5">
        <v>2</v>
      </c>
      <c r="B5" t="s">
        <v>4</v>
      </c>
      <c r="C5">
        <v>5</v>
      </c>
      <c r="D5">
        <v>14.3497</v>
      </c>
      <c r="E5">
        <v>9.6125000000000007</v>
      </c>
      <c r="F5">
        <v>19.0869</v>
      </c>
      <c r="G5">
        <v>1</v>
      </c>
    </row>
    <row r="6" spans="1:7" x14ac:dyDescent="0.2">
      <c r="A6">
        <v>3</v>
      </c>
      <c r="B6" t="s">
        <v>5</v>
      </c>
      <c r="C6">
        <v>5</v>
      </c>
      <c r="D6">
        <v>40.391199999999998</v>
      </c>
      <c r="E6">
        <v>30.930499999999999</v>
      </c>
      <c r="F6">
        <v>49.851900000000001</v>
      </c>
      <c r="G6">
        <v>2</v>
      </c>
    </row>
    <row r="7" spans="1:7" x14ac:dyDescent="0.2">
      <c r="A7">
        <v>4</v>
      </c>
      <c r="B7" t="s">
        <v>6</v>
      </c>
      <c r="C7">
        <v>4</v>
      </c>
      <c r="D7">
        <v>0</v>
      </c>
      <c r="E7">
        <v>0</v>
      </c>
      <c r="F7">
        <v>4.6132999999999997</v>
      </c>
      <c r="G7">
        <v>1</v>
      </c>
    </row>
    <row r="8" spans="1:7" x14ac:dyDescent="0.2">
      <c r="C8" t="s">
        <v>47</v>
      </c>
      <c r="D8">
        <f>SUM(D4:D7)</f>
        <v>55.3489</v>
      </c>
      <c r="E8">
        <f t="shared" ref="E8:F8" si="0">SUM(E4:E7)</f>
        <v>40.542999999999999</v>
      </c>
      <c r="F8">
        <f t="shared" si="0"/>
        <v>83.260299999999987</v>
      </c>
    </row>
    <row r="12" spans="1:7" s="4" customFormat="1" x14ac:dyDescent="0.2">
      <c r="A12" s="4" t="s">
        <v>49</v>
      </c>
    </row>
    <row r="13" spans="1:7" x14ac:dyDescent="0.2">
      <c r="A13" t="s">
        <v>22</v>
      </c>
    </row>
    <row r="14" spans="1:7" x14ac:dyDescent="0.2">
      <c r="A14" t="s">
        <v>17</v>
      </c>
      <c r="B14" t="s">
        <v>2</v>
      </c>
      <c r="C14" t="s">
        <v>18</v>
      </c>
      <c r="D14" t="s">
        <v>15</v>
      </c>
      <c r="E14" t="s">
        <v>19</v>
      </c>
      <c r="F14" t="s">
        <v>20</v>
      </c>
      <c r="G14" t="s">
        <v>21</v>
      </c>
    </row>
    <row r="15" spans="1:7" x14ac:dyDescent="0.2">
      <c r="A15">
        <v>1</v>
      </c>
      <c r="B15" t="s">
        <v>3</v>
      </c>
      <c r="C15">
        <v>4</v>
      </c>
      <c r="D15">
        <v>0.56056717089999997</v>
      </c>
      <c r="E15">
        <v>0</v>
      </c>
      <c r="F15">
        <v>9.7017394729999999</v>
      </c>
      <c r="G15">
        <v>2</v>
      </c>
    </row>
    <row r="16" spans="1:7" x14ac:dyDescent="0.2">
      <c r="A16">
        <v>2</v>
      </c>
      <c r="B16" t="s">
        <v>4</v>
      </c>
      <c r="C16">
        <v>5</v>
      </c>
      <c r="D16">
        <v>14.282104306000001</v>
      </c>
      <c r="E16">
        <v>9.4998353387000005</v>
      </c>
      <c r="F16">
        <v>19.064373273000001</v>
      </c>
      <c r="G16">
        <v>1</v>
      </c>
    </row>
    <row r="17" spans="1:7" x14ac:dyDescent="0.2">
      <c r="A17">
        <v>3</v>
      </c>
      <c r="B17" t="s">
        <v>5</v>
      </c>
      <c r="C17">
        <v>5</v>
      </c>
      <c r="D17">
        <v>40.776517486000003</v>
      </c>
      <c r="E17">
        <v>31.225877425</v>
      </c>
      <c r="F17">
        <v>50.327157548000002</v>
      </c>
      <c r="G17">
        <v>2</v>
      </c>
    </row>
    <row r="18" spans="1:7" x14ac:dyDescent="0.2">
      <c r="A18">
        <v>4</v>
      </c>
      <c r="B18" t="s">
        <v>6</v>
      </c>
      <c r="C18">
        <v>4</v>
      </c>
      <c r="D18">
        <v>0</v>
      </c>
      <c r="E18">
        <v>0</v>
      </c>
      <c r="F18">
        <v>4.6253265642999999</v>
      </c>
      <c r="G18">
        <v>1</v>
      </c>
    </row>
    <row r="19" spans="1:7" x14ac:dyDescent="0.2">
      <c r="C19" t="s">
        <v>47</v>
      </c>
      <c r="D19">
        <f>SUM(D15:D18)</f>
        <v>55.619188962900004</v>
      </c>
      <c r="E19">
        <f t="shared" ref="E19:F19" si="1">SUM(E15:E18)</f>
        <v>40.725712763700002</v>
      </c>
      <c r="F19">
        <f t="shared" si="1"/>
        <v>83.718596858300003</v>
      </c>
    </row>
    <row r="23" spans="1:7" x14ac:dyDescent="0.2">
      <c r="A23" s="4" t="s">
        <v>50</v>
      </c>
      <c r="B23" s="4"/>
      <c r="C23" s="4"/>
      <c r="D23" s="4"/>
      <c r="E23" s="4"/>
      <c r="F23" s="4"/>
      <c r="G23" s="4"/>
    </row>
    <row r="24" spans="1:7" x14ac:dyDescent="0.2">
      <c r="A24" t="s">
        <v>22</v>
      </c>
    </row>
    <row r="25" spans="1:7" x14ac:dyDescent="0.2">
      <c r="A25" t="s">
        <v>17</v>
      </c>
      <c r="B25" t="s">
        <v>2</v>
      </c>
      <c r="C25" t="s">
        <v>18</v>
      </c>
      <c r="D25" t="s">
        <v>15</v>
      </c>
      <c r="E25" t="s">
        <v>19</v>
      </c>
      <c r="F25" t="s">
        <v>20</v>
      </c>
      <c r="G25" t="s">
        <v>21</v>
      </c>
    </row>
    <row r="26" spans="1:7" x14ac:dyDescent="0.2">
      <c r="A26">
        <v>1</v>
      </c>
      <c r="B26" t="s">
        <v>3</v>
      </c>
      <c r="C26">
        <v>4</v>
      </c>
      <c r="D26">
        <v>0.62956447179999997</v>
      </c>
      <c r="E26">
        <v>0</v>
      </c>
      <c r="F26">
        <v>9.7861845285999998</v>
      </c>
      <c r="G26">
        <v>2</v>
      </c>
    </row>
    <row r="27" spans="1:7" x14ac:dyDescent="0.2">
      <c r="A27">
        <v>2</v>
      </c>
      <c r="B27" t="s">
        <v>4</v>
      </c>
      <c r="C27">
        <v>5</v>
      </c>
      <c r="D27">
        <v>14.372348473000001</v>
      </c>
      <c r="E27">
        <v>9.6118434953000005</v>
      </c>
      <c r="F27">
        <v>19.132853450999999</v>
      </c>
      <c r="G27">
        <v>1</v>
      </c>
    </row>
    <row r="28" spans="1:7" x14ac:dyDescent="0.2">
      <c r="A28">
        <v>3</v>
      </c>
      <c r="B28" t="s">
        <v>5</v>
      </c>
      <c r="C28">
        <v>5</v>
      </c>
      <c r="D28">
        <v>40.372490636999999</v>
      </c>
      <c r="E28">
        <v>30.865315304999999</v>
      </c>
      <c r="F28">
        <v>49.879665969000001</v>
      </c>
      <c r="G28">
        <v>2</v>
      </c>
    </row>
    <row r="29" spans="1:7" x14ac:dyDescent="0.2">
      <c r="A29">
        <v>4</v>
      </c>
      <c r="B29" t="s">
        <v>6</v>
      </c>
      <c r="C29">
        <v>4</v>
      </c>
      <c r="D29">
        <v>0</v>
      </c>
      <c r="E29">
        <v>0</v>
      </c>
      <c r="F29">
        <v>4.6318837076000001</v>
      </c>
      <c r="G29">
        <v>1</v>
      </c>
    </row>
    <row r="30" spans="1:7" x14ac:dyDescent="0.2">
      <c r="C30" t="s">
        <v>47</v>
      </c>
      <c r="D30">
        <f>SUM(D26:D29)</f>
        <v>55.374403581799996</v>
      </c>
      <c r="E30">
        <f t="shared" ref="E30:F30" si="2">SUM(E26:E29)</f>
        <v>40.477158800300003</v>
      </c>
      <c r="F30">
        <f t="shared" si="2"/>
        <v>83.430587656200004</v>
      </c>
    </row>
    <row r="34" spans="1:7" x14ac:dyDescent="0.2">
      <c r="A34" s="4" t="s">
        <v>51</v>
      </c>
      <c r="B34" s="4"/>
      <c r="C34" s="4"/>
      <c r="D34" s="4"/>
      <c r="E34" s="4"/>
      <c r="F34" s="4"/>
      <c r="G34" s="4"/>
    </row>
    <row r="35" spans="1:7" x14ac:dyDescent="0.2">
      <c r="A35" t="s">
        <v>22</v>
      </c>
    </row>
    <row r="36" spans="1:7" x14ac:dyDescent="0.2">
      <c r="A36" t="s">
        <v>17</v>
      </c>
      <c r="B36" t="s">
        <v>2</v>
      </c>
      <c r="C36" t="s">
        <v>18</v>
      </c>
      <c r="D36" t="s">
        <v>15</v>
      </c>
      <c r="E36" t="s">
        <v>19</v>
      </c>
      <c r="F36" t="s">
        <v>20</v>
      </c>
      <c r="G36" t="s">
        <v>21</v>
      </c>
    </row>
    <row r="37" spans="1:7" x14ac:dyDescent="0.2">
      <c r="A37">
        <v>1</v>
      </c>
      <c r="B37" t="s">
        <v>3</v>
      </c>
      <c r="C37">
        <v>4</v>
      </c>
      <c r="D37">
        <v>0.74928608220000004</v>
      </c>
      <c r="E37">
        <v>0</v>
      </c>
      <c r="F37">
        <v>9.9530252101999999</v>
      </c>
      <c r="G37">
        <v>2</v>
      </c>
    </row>
    <row r="38" spans="1:7" x14ac:dyDescent="0.2">
      <c r="A38">
        <v>2</v>
      </c>
      <c r="B38" t="s">
        <v>4</v>
      </c>
      <c r="C38">
        <v>5</v>
      </c>
      <c r="D38">
        <v>14.528499649</v>
      </c>
      <c r="E38">
        <v>9.7956168881999997</v>
      </c>
      <c r="F38">
        <v>19.261382408999999</v>
      </c>
      <c r="G38">
        <v>1</v>
      </c>
    </row>
    <row r="39" spans="1:7" x14ac:dyDescent="0.2">
      <c r="A39">
        <v>3</v>
      </c>
      <c r="B39" t="s">
        <v>5</v>
      </c>
      <c r="C39">
        <v>5</v>
      </c>
      <c r="D39">
        <v>39.683443861000001</v>
      </c>
      <c r="E39">
        <v>30.231432689999998</v>
      </c>
      <c r="F39">
        <v>49.135455032000003</v>
      </c>
      <c r="G39">
        <v>2</v>
      </c>
    </row>
    <row r="40" spans="1:7" x14ac:dyDescent="0.2">
      <c r="A40">
        <v>4</v>
      </c>
      <c r="B40" t="s">
        <v>6</v>
      </c>
      <c r="C40">
        <v>4</v>
      </c>
      <c r="D40">
        <v>0</v>
      </c>
      <c r="E40">
        <v>0</v>
      </c>
      <c r="F40">
        <v>4.6521316057000002</v>
      </c>
      <c r="G40">
        <v>1</v>
      </c>
    </row>
    <row r="41" spans="1:7" x14ac:dyDescent="0.2">
      <c r="C41" t="s">
        <v>47</v>
      </c>
      <c r="D41">
        <f>SUM(D37:D40)</f>
        <v>54.961229592199999</v>
      </c>
      <c r="E41">
        <f t="shared" ref="E41:F41" si="3">SUM(E37:E40)</f>
        <v>40.0270495782</v>
      </c>
      <c r="F41">
        <f t="shared" si="3"/>
        <v>83.001994256900005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Total_curve_expAN_scen5NAN</vt:lpstr>
      <vt:lpstr>Totalrate_expAN_scen5NAN</vt:lpstr>
      <vt:lpstr>Indigenous_exponentialmode</vt:lpstr>
      <vt:lpstr>Excess mortality rateindigenous</vt:lpstr>
      <vt:lpstr>Absolute excess deaths_indigeno</vt:lpstr>
      <vt:lpstr>Absolute excess deaths_nonind</vt:lpstr>
      <vt:lpstr>Non-Indigenous_scenario5</vt:lpstr>
      <vt:lpstr>Excess mortality_nonind_sc1_4_5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</dc:creator>
  <cp:lastModifiedBy>Sattenspiel, Lisa</cp:lastModifiedBy>
  <dcterms:created xsi:type="dcterms:W3CDTF">2023-02-03T14:10:17Z</dcterms:created>
  <dcterms:modified xsi:type="dcterms:W3CDTF">2023-09-19T03:06:02Z</dcterms:modified>
</cp:coreProperties>
</file>