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D:\simpi-pro\developer\application\web\web_ayoavram\documentation\"/>
    </mc:Choice>
  </mc:AlternateContent>
  <xr:revisionPtr revIDLastSave="0" documentId="13_ncr:1_{52C3EAE1-9A33-4D58-A9EE-9395DC129C99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</sheets>
  <calcPr calcId="181029"/>
  <webPublishing codePage="1252"/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C44" i="1"/>
  <c r="C43" i="1"/>
  <c r="C42" i="1"/>
  <c r="C25" i="1"/>
  <c r="C26" i="1"/>
  <c r="G18" i="1"/>
  <c r="G19" i="1"/>
  <c r="G20" i="1"/>
  <c r="G21" i="1"/>
  <c r="G17" i="1"/>
  <c r="D42" i="1" l="1"/>
  <c r="D43" i="1"/>
  <c r="D44" i="1"/>
  <c r="C27" i="1"/>
  <c r="C28" i="1" s="1"/>
</calcChain>
</file>

<file path=xl/sharedStrings.xml><?xml version="1.0" encoding="utf-8"?>
<sst xmlns="http://schemas.openxmlformats.org/spreadsheetml/2006/main" count="86" uniqueCount="62">
  <si>
    <t>RD Pend. Tetap Avrist Bond Fund</t>
  </si>
  <si>
    <t>RD Index Avrist LQ45</t>
  </si>
  <si>
    <t>RD Proteksi Insight Terproteksi 55</t>
  </si>
  <si>
    <t>RD Pend. Tetap Syariah Insight Haji I Hajj</t>
  </si>
  <si>
    <t>RD Pend. Tetap Trimegah Fixed Income Plan</t>
  </si>
  <si>
    <t>rows:[{"data_key":"2-20240212-535234","portfolio_id":"2","ccy_id":"1","client_id":"535234","position_date":"2024-02-12","parent_id":"535233","type_id":"2","sales_id":"162","treeparent_id":"0","tree_prefix":"162.","unit_balance":"3052.905250892","unit_price":"1084.720000000","cost_price":"1054.520000000","unit_value":"3311547.38","cost_total":"3219349.65","unit_adjustment":"0.00","wealth_ratio":"1.011978952968711","geometric_index":"1.021027467299283","unit_rate":"1.000000000000","unit_investment":"3311547.38","fee_management":"0.00","fee_sales":"0.00","fee_other":"0.00","daily_pl":"0.00","retained_earning":"0.00","reconcile_status":"N","reconcile_unit":"0.000000000","reconcile_date":"2024-02-16 00:00:00","reconcile_description":" ","status_balance":"Y","status_fee":"N","status_dividend":"N","status_fifo":"N","status_rbs":"N","status_firm":"N","status_fund":"N","status_sales":"N"},{"data_key":"3-20240212-535234","portfolio_id":"3","ccy_id":"1","client_id":"535234","position_date":"2024-02-12","parent_id":"535233","type_id":"2","sales_id":"162","treeparent_id":"0","tree_prefix":"162.","unit_balance":"934.899809904","unit_price":"1290.790000000","cost_price":"1283.560000000","unit_value":"1206759.33","cost_total":"1200000.00","unit_adjustment":"0.00","wealth_ratio":"1.001777256273200","geometric_index":"1.004928131489374","unit_rate":"1.000000000000","unit_investment":"1206759.33","fee_management":"0.00","fee_sales":"0.00","fee_other":"0.00","daily_pl":"0.00","retained_earning":"0.00","reconcile_status":"N","reconcile_unit":"0.000000000","reconcile_date":"2024-02-16 00:00:00","reconcile_description":" ","status_balance":"Y","status_fee":"N","status_dividend":"N","status_fifo":"N","status_rbs":"N","status_firm":"N","status_fund":"N","status_sales":"N"},{"data_key":"4-20240212-535234","portfolio_id":"4","ccy_id":"1","client_id":"535234","position_date":"2024-02-12","parent_id":"535233","type_id":"2","sales_id":"162","treeparent_id":"0","tree_prefix":"162.","unit_balance":"317.276465568","unit_price":"4742.531000000","cost_price":"4727.476300000","unit_value":"1504693.47","cost_total":"1499916.97","unit_adjustment":"0.00","wealth_ratio":"1.000852676385699","geometric_index":"1.002975840408043","unit_rate":"1.000000000000","unit_investment":"1504693.47","fee_management":"0.00","fee_sales":"0.00","fee_other":"0.00","daily_pl":"0.00","retained_earning":"0.00","reconcile_status":"N","reconcile_unit":"0.000000000","reconcile_date":"2024-02-16 00:00:00","reconcile_description":" ","status_balance":"Y","status_fee":"N","status_dividend":"N","status_fifo":"N","status_rbs":"N","status_firm":"N","status_fund":"N","status_sales":"N"},{"data_key":"5-20240212-535234","portfolio_id":"5","ccy_id":"1","client_id":"535234","position_date":"2024-02-12","parent_id":"535233","type_id":"2","sales_id":"162","treeparent_id":"0","tree_prefix":"162.","unit_balance":"1855.912756211","unit_price":"992.633500000","cost_price":"988.103200000","unit_value":"1842241.17","cost_total":"3250750.00","unit_adjustment":"0.00","wealth_ratio":"1.001172802939669","geometric_index":"1.002563287593798","unit_rate":"1.000000000000","unit_investment":"1842241.17","fee_management":"0.00","fee_sales":"0.00","fee_other":"0.00","daily_pl":"0.00","retained_earning":"0.00","reconcile_status":"N","reconcile_unit":"0.000000000","reconcile_date":"2024-02-16 00:00:00","reconcile_description":" ","status_balance":"Y","status_fee":"N","status_dividend":"N","status_fifo":"N","status_rbs":"N","status_firm":"N","status_fund":"N","status_sales":"N"},{"data_key":"6-20240212-535234","portfolio_id":"6","ccy_id":"1","client_id":"535234","position_date":"2024-02-12","parent_id":"535233","type_id":"2","sales_id":"162","treeparent_id":"0","tree_prefix":"162.","unit_balance":"2362.229699834","unit_price":"1138.418100000","cost_price":"1135.478400000","unit_value":"2689205.05","cost_total":"2682260.80","unit_adjustment":"0.00","wealth_ratio":"1.000671733557635","geometric_index":"1.002509297271735","unit_rate":"1.000000000000","unit_investment":"2689205.05","fee_management":"0.00","fee_sales":"0.00","fee_other":"0.00","daily_pl":"0.00","retained_earning":"0.00","reconcile_status":"N","reconcile_unit":"0.000000000","reconcile_date":"2024-02-16 00:00:00","reconcile_description":" ","status_balance":"Y","status_fee":"N","status_dividend":"N","status_fifo":"N","status_rbs":"N","status_firm":"N","status_fund":"N","status_sales":"N"}]</t>
  </si>
  <si>
    <t>Data saldo holding</t>
  </si>
  <si>
    <t>*</t>
  </si>
  <si>
    <t>difilter dengan ccy_id = 1</t>
  </si>
  <si>
    <t>dijoin dengan data product/portfolio</t>
  </si>
  <si>
    <t>Data yang digunakan</t>
  </si>
  <si>
    <t>Produk</t>
  </si>
  <si>
    <t>Saldo Unit</t>
  </si>
  <si>
    <t>NAV/Unit</t>
  </si>
  <si>
    <t>Nilai Investasi</t>
  </si>
  <si>
    <t>Biaya Pembelian</t>
  </si>
  <si>
    <t>L/R Belum Direalisasikan</t>
  </si>
  <si>
    <t>portfolio_id</t>
  </si>
  <si>
    <t>unit_balance</t>
  </si>
  <si>
    <t>unit_price</t>
  </si>
  <si>
    <t>unit_value</t>
  </si>
  <si>
    <t>cost_total</t>
  </si>
  <si>
    <t>Aggregate data saldo holding</t>
  </si>
  <si>
    <t>Biaya pembelian</t>
  </si>
  <si>
    <t>Untung/Rugi belum direalisasi</t>
  </si>
  <si>
    <t>Persentase</t>
  </si>
  <si>
    <t>Pengelompokkan aggregate</t>
  </si>
  <si>
    <t>assettype_id</t>
  </si>
  <si>
    <t>Fixed Income</t>
  </si>
  <si>
    <t>Equities</t>
  </si>
  <si>
    <t>Capital Protected</t>
  </si>
  <si>
    <t>pengelompokan</t>
  </si>
  <si>
    <t>persentase</t>
  </si>
  <si>
    <t>Data Raw dari API Unit Balance Search</t>
  </si>
  <si>
    <t>dijoin dengan data API MOBC product/portfolio</t>
  </si>
  <si>
    <t>dijoin dengan data API parameter asset type</t>
  </si>
  <si>
    <t>Data Raw dari API Unit Balance History</t>
  </si>
  <si>
    <t>position_date</t>
  </si>
  <si>
    <t>digroup by position_date</t>
  </si>
  <si>
    <t>disum unit_value</t>
  </si>
  <si>
    <t>History data saldo holding (hanya contoh)</t>
  </si>
  <si>
    <t>Nilai Invetasi</t>
  </si>
  <si>
    <t>Tanggal</t>
  </si>
  <si>
    <t>==&gt; field dalam data raw yang digunakan</t>
  </si>
  <si>
    <t>==&gt; mapping fieldnya</t>
  </si>
  <si>
    <t>==&gt; Display yang ditampilkan di web</t>
  </si>
  <si>
    <t>portfolio_nameshort (dari Search Portfolio)</t>
  </si>
  <si>
    <t>= Nilai Investasi - Biaya Pembelian</t>
  </si>
  <si>
    <t>= total dari seluruh Nilai Investasi</t>
  </si>
  <si>
    <t>= total dari seluruh Biaya pembelian</t>
  </si>
  <si>
    <t>= total dari seluruh Nilai Investasi - total dari seluruh Biaya pembelian</t>
  </si>
  <si>
    <t>= Untung/Rugi belum direalisasi / Biaya Pembelian * 100%</t>
  </si>
  <si>
    <t>=sum tanggal 31</t>
  </si>
  <si>
    <t>=sum tanggal 1</t>
  </si>
  <si>
    <t>=sum tanggal 2</t>
  </si>
  <si>
    <t>=sum tanggal 5</t>
  </si>
  <si>
    <t>=sum tanggal 6</t>
  </si>
  <si>
    <t>=sum tanggal 7</t>
  </si>
  <si>
    <t>=sum tanggal 12</t>
  </si>
  <si>
    <t>=sum tanggal 13</t>
  </si>
  <si>
    <t>type_description</t>
  </si>
  <si>
    <t>= unit_value /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</si>
</sst>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6" formatCode="yyyy\-mm\-dd"/>
  </numFmts>
  <fonts count="6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rgb="FF0451A5"/>
      <name val="Courier New"/>
      <family val="3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43" fontId="2" fillId="0" borderId="0" xfId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4" fontId="0" fillId="0" borderId="1" xfId="1" applyNumberFormat="1" applyFont="1" applyBorder="1"/>
    <xf numFmtId="43" fontId="0" fillId="0" borderId="1" xfId="1" applyFont="1" applyBorder="1"/>
    <xf numFmtId="0" fontId="0" fillId="0" borderId="0" xfId="1" applyNumberFormat="1" applyFont="1" applyBorder="1"/>
    <xf numFmtId="0" fontId="3" fillId="0" borderId="0" xfId="0" applyFont="1"/>
    <xf numFmtId="43" fontId="2" fillId="0" borderId="0" xfId="0" quotePrefix="1" applyNumberFormat="1" applyFont="1" applyAlignment="1">
      <alignment horizontal="center"/>
    </xf>
    <xf numFmtId="10" fontId="0" fillId="0" borderId="0" xfId="2" applyNumberFormat="1" applyFont="1"/>
    <xf numFmtId="164" fontId="2" fillId="0" borderId="0" xfId="1" quotePrefix="1" applyNumberFormat="1" applyFont="1"/>
    <xf numFmtId="0" fontId="0" fillId="0" borderId="1" xfId="1" applyNumberFormat="1" applyFont="1" applyBorder="1"/>
    <xf numFmtId="0" fontId="2" fillId="0" borderId="1" xfId="1" applyNumberFormat="1" applyFont="1" applyBorder="1"/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/>
    <xf numFmtId="43" fontId="0" fillId="0" borderId="0" xfId="1" quotePrefix="1" applyFont="1"/>
    <xf numFmtId="0" fontId="0" fillId="0" borderId="0" xfId="0" quotePrefix="1"/>
    <xf numFmtId="43" fontId="0" fillId="2" borderId="0" xfId="1" quotePrefix="1" applyFont="1" applyFill="1" applyAlignment="1">
      <alignment horizontal="center"/>
    </xf>
    <xf numFmtId="43" fontId="2" fillId="0" borderId="2" xfId="1" quotePrefix="1" applyFont="1" applyFill="1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43" fontId="2" fillId="0" borderId="0" xfId="1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10" fontId="0" fillId="0" borderId="0" xfId="2" applyNumberFormat="1" applyFont="1" applyBorder="1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10" fontId="0" fillId="0" borderId="1" xfId="2" applyNumberFormat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Alokasi Kelas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Sheet1!$B$42:$B$44</c:f>
              <c:strCache>
                <c:ptCount val="3"/>
                <c:pt idx="0">
                  <c:v>Equities</c:v>
                </c:pt>
                <c:pt idx="1">
                  <c:v>Fixed Income</c:v>
                </c:pt>
                <c:pt idx="2">
                  <c:v>Capital Protected</c:v>
                </c:pt>
              </c:strCache>
            </c:strRef>
          </c:cat>
          <c:val>
            <c:numRef>
              <c:f>Sheet1!$D$42:$D$44</c:f>
              <c:numCache>
                <c:formatCode>0.00%</c:formatCode>
                <c:ptCount val="3"/>
                <c:pt idx="0">
                  <c:v>0.31375851034688096</c:v>
                </c:pt>
                <c:pt idx="1">
                  <c:v>0.51169503783732329</c:v>
                </c:pt>
                <c:pt idx="2">
                  <c:v>0.17454645181579587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09-4609-8994-569B3531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Sheet1!$F$114</c:f>
              <c:strCache>
                <c:ptCount val="1"/>
                <c:pt idx="0">
                  <c:v> Nilai Invetasi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Sheet1!$E$115:$E$122</c:f>
              <c:numCache>
                <c:formatCode>yyyy\-mm\-dd</c:formatCode>
                <c:ptCount val="8"/>
                <c:pt idx="0">
                  <c:v>45322</c:v>
                </c:pt>
                <c:pt idx="1">
                  <c:v>45323</c:v>
                </c:pt>
                <c:pt idx="2">
                  <c:v>45324</c:v>
                </c:pt>
                <c:pt idx="3">
                  <c:v>45327</c:v>
                </c:pt>
                <c:pt idx="4">
                  <c:v>45328</c:v>
                </c:pt>
                <c:pt idx="5">
                  <c:v>45329</c:v>
                </c:pt>
                <c:pt idx="6">
                  <c:v>45334</c:v>
                </c:pt>
                <c:pt idx="7">
                  <c:v>45335</c:v>
                </c:pt>
              </c:numCache>
            </c:numRef>
          </c:cat>
          <c:val>
            <c:numRef>
              <c:f>Sheet1!$F$115:$F$122</c:f>
              <c:numCache>
                <c:formatCode>_(* #,##0.00_);_(* \(#,##0.00\);_(* "-"??_);_(@_)</c:formatCode>
                <c:ptCount val="8"/>
                <c:pt idx="0">
                  <c:v>11478462.67</c:v>
                </c:pt>
                <c:pt idx="1">
                  <c:v>10487686.399999999</c:v>
                </c:pt>
                <c:pt idx="2">
                  <c:v>10515769.779999999</c:v>
                </c:pt>
                <c:pt idx="3">
                  <c:v>10480415.049999999</c:v>
                </c:pt>
                <c:pt idx="4">
                  <c:v>10499507.560000001</c:v>
                </c:pt>
                <c:pt idx="5">
                  <c:v>10507860.99</c:v>
                </c:pt>
                <c:pt idx="6">
                  <c:v>10554446.4</c:v>
                </c:pt>
                <c:pt idx="7">
                  <c:v>10554446.399999999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7AD-BCF6-8940C921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49840"/>
        <c:axId val="127378816"/>
      </c:lineChart>
      <c:dateAx>
        <c:axId val="150704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8816"/>
        <c:crosses val="autoZero"/>
        <c:auto val="1"/>
        <c:lblOffset val="100"/>
        <c:baseTimeUnit val="days"/>
      </c:dateAx>
      <c:valAx>
        <c:axId val="1273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4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44</xdr:row>
      <xdr:rowOff>47625</xdr:rowOff>
    </xdr:from>
    <xdr:to>
      <xdr:col>3</xdr:col>
      <xdr:colOff>904875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4357B4-BD56-FBF9-9B06-CDC3576F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64</xdr:row>
      <xdr:rowOff>28575</xdr:rowOff>
    </xdr:from>
    <xdr:to>
      <xdr:col>7</xdr:col>
      <xdr:colOff>1158100</xdr:colOff>
      <xdr:row>106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006E0E-A1EE-A397-42F3-084F98377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1582400"/>
          <a:ext cx="11302225" cy="6772275"/>
        </a:xfrm>
        <a:prstGeom prst="rect">
          <a:avLst/>
        </a:prstGeom>
      </xdr:spPr>
    </xdr:pic>
    <xdr:clientData/>
  </xdr:twoCellAnchor>
  <xdr:twoCellAnchor>
    <xdr:from>
      <xdr:col>3</xdr:col>
      <xdr:colOff>1781175</xdr:colOff>
      <xdr:row>122</xdr:row>
      <xdr:rowOff>123825</xdr:rowOff>
    </xdr:from>
    <xdr:to>
      <xdr:col>6</xdr:col>
      <xdr:colOff>962025</xdr:colOff>
      <xdr:row>139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924037-967E-38F4-1372-2D71E202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8"/>
  <sheetViews>
    <sheetView showGridLines="0" tabSelected="1" topLeftCell="A52" workbookViewId="0">
      <selection activeCell="H12" sqref="H12"/>
    </sheetView>
  </sheetViews>
  <sheetFormatPr defaultColWidth="9.140625" defaultRowHeight="12.75" x14ac:dyDescent="0.2"/>
  <cols>
    <col min="1" max="1" width="2.42578125" customWidth="1"/>
    <col min="2" max="2" width="39.28515625" bestFit="1" customWidth="1"/>
    <col min="3" max="4" width="16" style="5" bestFit="1" customWidth="1"/>
    <col min="5" max="5" width="27.5703125" style="4" bestFit="1" customWidth="1"/>
    <col min="6" max="6" width="15.28515625" style="4" bestFit="1" customWidth="1"/>
    <col min="7" max="7" width="38" style="4" bestFit="1" customWidth="1"/>
    <col min="8" max="8" width="32.5703125" bestFit="1" customWidth="1"/>
    <col min="9" max="9" width="10" customWidth="1"/>
    <col min="10" max="10" width="2.140625" customWidth="1"/>
    <col min="11" max="12" width="10" customWidth="1"/>
    <col min="13" max="13" width="11" customWidth="1"/>
    <col min="14" max="14" width="12.140625" customWidth="1"/>
    <col min="15" max="15" width="20.140625" customWidth="1"/>
    <col min="16" max="16" width="10.5703125" customWidth="1"/>
  </cols>
  <sheetData>
    <row r="1" spans="1:14" x14ac:dyDescent="0.2">
      <c r="A1" s="15" t="s">
        <v>33</v>
      </c>
    </row>
    <row r="2" spans="1:14" ht="106.5" customHeight="1" x14ac:dyDescent="0.2">
      <c r="A2" s="26" t="s">
        <v>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5" t="s">
        <v>10</v>
      </c>
    </row>
    <row r="5" spans="1:14" x14ac:dyDescent="0.2">
      <c r="B5" s="23" t="s">
        <v>17</v>
      </c>
      <c r="C5" s="24" t="s">
        <v>18</v>
      </c>
      <c r="D5" s="25" t="s">
        <v>19</v>
      </c>
      <c r="E5" s="25" t="s">
        <v>20</v>
      </c>
      <c r="F5" s="25" t="s">
        <v>21</v>
      </c>
      <c r="G5" s="28" t="s">
        <v>43</v>
      </c>
    </row>
    <row r="6" spans="1:14" x14ac:dyDescent="0.2">
      <c r="B6">
        <v>3</v>
      </c>
      <c r="C6" s="14">
        <v>934.89980000000003</v>
      </c>
      <c r="D6" s="14">
        <v>1290.79</v>
      </c>
      <c r="E6" s="14">
        <v>1206759.33</v>
      </c>
      <c r="F6" s="14">
        <v>1200000</v>
      </c>
    </row>
    <row r="7" spans="1:14" x14ac:dyDescent="0.2">
      <c r="B7">
        <v>2</v>
      </c>
      <c r="C7" s="14">
        <v>3052.9052999999999</v>
      </c>
      <c r="D7" s="14">
        <v>1084.72</v>
      </c>
      <c r="E7" s="14">
        <v>3311547.38</v>
      </c>
      <c r="F7" s="14">
        <v>3219349.65</v>
      </c>
    </row>
    <row r="8" spans="1:14" x14ac:dyDescent="0.2">
      <c r="B8">
        <v>5</v>
      </c>
      <c r="C8" s="14">
        <v>1855.9128000000001</v>
      </c>
      <c r="D8" s="14">
        <v>992.63350000000003</v>
      </c>
      <c r="E8" s="14">
        <v>1842241.17</v>
      </c>
      <c r="F8" s="14">
        <v>3250750</v>
      </c>
    </row>
    <row r="9" spans="1:14" x14ac:dyDescent="0.2">
      <c r="B9">
        <v>4</v>
      </c>
      <c r="C9" s="14">
        <v>317.2765</v>
      </c>
      <c r="D9" s="14">
        <v>4742.5309999999999</v>
      </c>
      <c r="E9" s="14">
        <v>1504693.47</v>
      </c>
      <c r="F9" s="14">
        <v>1499916.97</v>
      </c>
    </row>
    <row r="10" spans="1:14" x14ac:dyDescent="0.2">
      <c r="B10">
        <v>6</v>
      </c>
      <c r="C10" s="14">
        <v>2362.2296999999999</v>
      </c>
      <c r="D10" s="14">
        <v>1138.4181000000001</v>
      </c>
      <c r="E10" s="14">
        <v>2689205.05</v>
      </c>
      <c r="F10" s="14">
        <v>2682260.7999999998</v>
      </c>
    </row>
    <row r="13" spans="1:14" x14ac:dyDescent="0.2">
      <c r="A13" s="15" t="s">
        <v>6</v>
      </c>
      <c r="B13" s="2"/>
    </row>
    <row r="14" spans="1:14" x14ac:dyDescent="0.2">
      <c r="A14" s="3" t="s">
        <v>7</v>
      </c>
      <c r="B14" s="2" t="s">
        <v>9</v>
      </c>
    </row>
    <row r="15" spans="1:14" x14ac:dyDescent="0.2">
      <c r="A15" s="3"/>
      <c r="B15" s="27" t="s">
        <v>46</v>
      </c>
      <c r="C15" s="24" t="s">
        <v>18</v>
      </c>
      <c r="D15" s="25" t="s">
        <v>19</v>
      </c>
      <c r="E15" s="25" t="s">
        <v>20</v>
      </c>
      <c r="F15" s="25" t="s">
        <v>21</v>
      </c>
      <c r="G15" s="30" t="s">
        <v>47</v>
      </c>
      <c r="H15" s="29" t="s">
        <v>44</v>
      </c>
    </row>
    <row r="16" spans="1:14" x14ac:dyDescent="0.2">
      <c r="A16" s="8"/>
      <c r="B16" s="9" t="s">
        <v>11</v>
      </c>
      <c r="C16" s="10" t="s">
        <v>12</v>
      </c>
      <c r="D16" s="10" t="s">
        <v>13</v>
      </c>
      <c r="E16" s="11" t="s">
        <v>14</v>
      </c>
      <c r="F16" s="11" t="s">
        <v>15</v>
      </c>
      <c r="G16" s="11" t="s">
        <v>16</v>
      </c>
      <c r="H16" s="31" t="s">
        <v>45</v>
      </c>
      <c r="I16" s="32"/>
    </row>
    <row r="17" spans="1:11" x14ac:dyDescent="0.2">
      <c r="A17" s="8">
        <v>1</v>
      </c>
      <c r="B17" s="8" t="s">
        <v>0</v>
      </c>
      <c r="C17" s="12">
        <v>934.89980000000003</v>
      </c>
      <c r="D17" s="12">
        <v>1290.79</v>
      </c>
      <c r="E17" s="13">
        <v>1206759.33</v>
      </c>
      <c r="F17" s="13">
        <v>1200000</v>
      </c>
      <c r="G17" s="13">
        <f>E17-F17</f>
        <v>6759.3300000000745</v>
      </c>
      <c r="H17" s="16"/>
    </row>
    <row r="18" spans="1:11" x14ac:dyDescent="0.2">
      <c r="A18" s="8">
        <v>2</v>
      </c>
      <c r="B18" s="8" t="s">
        <v>1</v>
      </c>
      <c r="C18" s="12">
        <v>3052.9052999999999</v>
      </c>
      <c r="D18" s="12">
        <v>1084.72</v>
      </c>
      <c r="E18" s="13">
        <v>3311547.38</v>
      </c>
      <c r="F18" s="13">
        <v>3219349.65</v>
      </c>
      <c r="G18" s="13">
        <f t="shared" ref="G18:G21" si="0">E18-F18</f>
        <v>92197.729999999981</v>
      </c>
      <c r="H18" s="16"/>
    </row>
    <row r="19" spans="1:11" x14ac:dyDescent="0.2">
      <c r="A19" s="8">
        <v>3</v>
      </c>
      <c r="B19" s="8" t="s">
        <v>2</v>
      </c>
      <c r="C19" s="12">
        <v>1855.9128000000001</v>
      </c>
      <c r="D19" s="12">
        <v>992.63350000000003</v>
      </c>
      <c r="E19" s="13">
        <v>1842241.17</v>
      </c>
      <c r="F19" s="13">
        <v>3250750</v>
      </c>
      <c r="G19" s="13">
        <f t="shared" si="0"/>
        <v>-1408508.83</v>
      </c>
      <c r="H19" s="16"/>
    </row>
    <row r="20" spans="1:11" x14ac:dyDescent="0.2">
      <c r="A20" s="8">
        <v>4</v>
      </c>
      <c r="B20" s="8" t="s">
        <v>3</v>
      </c>
      <c r="C20" s="12">
        <v>317.2765</v>
      </c>
      <c r="D20" s="12">
        <v>4742.5309999999999</v>
      </c>
      <c r="E20" s="13">
        <v>1504693.47</v>
      </c>
      <c r="F20" s="13">
        <v>1499916.97</v>
      </c>
      <c r="G20" s="13">
        <f t="shared" si="0"/>
        <v>4776.5</v>
      </c>
      <c r="H20" s="16"/>
    </row>
    <row r="21" spans="1:11" x14ac:dyDescent="0.2">
      <c r="A21" s="8">
        <v>5</v>
      </c>
      <c r="B21" s="8" t="s">
        <v>4</v>
      </c>
      <c r="C21" s="12">
        <v>2362.2296999999999</v>
      </c>
      <c r="D21" s="12">
        <v>1138.4181000000001</v>
      </c>
      <c r="E21" s="13">
        <v>2689205.05</v>
      </c>
      <c r="F21" s="13">
        <v>2682260.7999999998</v>
      </c>
      <c r="G21" s="13">
        <f t="shared" si="0"/>
        <v>6944.25</v>
      </c>
      <c r="H21" s="16"/>
    </row>
    <row r="23" spans="1:11" x14ac:dyDescent="0.2">
      <c r="A23" s="15" t="s">
        <v>22</v>
      </c>
    </row>
    <row r="24" spans="1:11" x14ac:dyDescent="0.2">
      <c r="A24" s="3" t="s">
        <v>7</v>
      </c>
      <c r="B24" s="2" t="s">
        <v>8</v>
      </c>
    </row>
    <row r="25" spans="1:11" x14ac:dyDescent="0.2">
      <c r="B25" s="2" t="s">
        <v>14</v>
      </c>
      <c r="C25" s="5">
        <f>SUM(E6:E10)</f>
        <v>10554446.399999999</v>
      </c>
      <c r="D25" s="18" t="s">
        <v>48</v>
      </c>
    </row>
    <row r="26" spans="1:11" x14ac:dyDescent="0.2">
      <c r="B26" s="2" t="s">
        <v>23</v>
      </c>
      <c r="C26" s="5">
        <f>SUM(F6:F10)</f>
        <v>11852277.420000002</v>
      </c>
      <c r="D26" s="18" t="s">
        <v>49</v>
      </c>
    </row>
    <row r="27" spans="1:11" x14ac:dyDescent="0.2">
      <c r="B27" s="2" t="s">
        <v>24</v>
      </c>
      <c r="C27" s="5">
        <f>C25-C26</f>
        <v>-1297831.0200000033</v>
      </c>
      <c r="D27" s="18" t="s">
        <v>50</v>
      </c>
    </row>
    <row r="28" spans="1:11" x14ac:dyDescent="0.2">
      <c r="B28" s="3" t="s">
        <v>25</v>
      </c>
      <c r="C28" s="17">
        <f>C27/C26</f>
        <v>-0.10950056044165755</v>
      </c>
      <c r="D28" s="18" t="s">
        <v>51</v>
      </c>
    </row>
    <row r="30" spans="1:11" x14ac:dyDescent="0.2">
      <c r="A30" s="15" t="s">
        <v>26</v>
      </c>
    </row>
    <row r="31" spans="1:11" x14ac:dyDescent="0.2">
      <c r="A31" s="3" t="s">
        <v>7</v>
      </c>
      <c r="B31" s="2" t="s">
        <v>34</v>
      </c>
      <c r="G31" s="34"/>
      <c r="H31" s="34"/>
      <c r="I31" s="32"/>
      <c r="J31" s="32"/>
      <c r="K31" s="32"/>
    </row>
    <row r="32" spans="1:11" x14ac:dyDescent="0.2">
      <c r="A32" s="3" t="s">
        <v>7</v>
      </c>
      <c r="B32" s="2" t="s">
        <v>35</v>
      </c>
      <c r="G32" s="34"/>
      <c r="H32" s="35"/>
      <c r="I32" s="32"/>
      <c r="J32" s="32"/>
      <c r="K32" s="32"/>
    </row>
    <row r="33" spans="2:11" x14ac:dyDescent="0.2">
      <c r="B33" s="38" t="s">
        <v>17</v>
      </c>
      <c r="C33" s="39" t="s">
        <v>27</v>
      </c>
      <c r="D33" s="39" t="s">
        <v>60</v>
      </c>
      <c r="E33" s="40" t="s">
        <v>20</v>
      </c>
      <c r="G33" s="34"/>
      <c r="H33" s="35"/>
      <c r="I33" s="32"/>
      <c r="J33" s="32"/>
      <c r="K33" s="32"/>
    </row>
    <row r="34" spans="2:11" x14ac:dyDescent="0.2">
      <c r="B34" s="8">
        <v>3</v>
      </c>
      <c r="C34" s="19">
        <v>2</v>
      </c>
      <c r="D34" s="20" t="s">
        <v>28</v>
      </c>
      <c r="E34" s="19">
        <v>1206759.33</v>
      </c>
      <c r="G34" s="34"/>
      <c r="H34" s="35"/>
      <c r="I34" s="32"/>
      <c r="J34" s="32"/>
      <c r="K34" s="32"/>
    </row>
    <row r="35" spans="2:11" x14ac:dyDescent="0.2">
      <c r="B35" s="8">
        <v>2</v>
      </c>
      <c r="C35" s="19">
        <v>1</v>
      </c>
      <c r="D35" s="20" t="s">
        <v>29</v>
      </c>
      <c r="E35" s="19">
        <v>3311547.38</v>
      </c>
      <c r="G35" s="34"/>
      <c r="H35" s="35"/>
      <c r="I35" s="32"/>
      <c r="J35" s="32"/>
      <c r="K35" s="32"/>
    </row>
    <row r="36" spans="2:11" x14ac:dyDescent="0.2">
      <c r="B36" s="8">
        <v>5</v>
      </c>
      <c r="C36" s="19">
        <v>5</v>
      </c>
      <c r="D36" s="20" t="s">
        <v>30</v>
      </c>
      <c r="E36" s="19">
        <v>1842241.17</v>
      </c>
      <c r="G36" s="34"/>
      <c r="H36" s="35"/>
      <c r="I36" s="32"/>
      <c r="J36" s="32"/>
      <c r="K36" s="32"/>
    </row>
    <row r="37" spans="2:11" x14ac:dyDescent="0.2">
      <c r="B37" s="8">
        <v>4</v>
      </c>
      <c r="C37" s="19">
        <v>2</v>
      </c>
      <c r="D37" s="20" t="s">
        <v>28</v>
      </c>
      <c r="E37" s="19">
        <v>1504693.47</v>
      </c>
      <c r="G37" s="36"/>
      <c r="H37" s="35"/>
      <c r="I37" s="32"/>
      <c r="J37" s="32"/>
      <c r="K37" s="32"/>
    </row>
    <row r="38" spans="2:11" x14ac:dyDescent="0.2">
      <c r="B38" s="8">
        <v>6</v>
      </c>
      <c r="C38" s="19">
        <v>2</v>
      </c>
      <c r="D38" s="20" t="s">
        <v>28</v>
      </c>
      <c r="E38" s="19">
        <v>2689205.05</v>
      </c>
      <c r="G38" s="36"/>
      <c r="H38" s="35"/>
      <c r="I38" s="32"/>
      <c r="J38" s="32"/>
      <c r="K38" s="32"/>
    </row>
    <row r="39" spans="2:11" x14ac:dyDescent="0.2">
      <c r="G39" s="36"/>
      <c r="H39" s="35"/>
      <c r="I39" s="32"/>
      <c r="J39" s="32"/>
      <c r="K39" s="32"/>
    </row>
    <row r="40" spans="2:11" x14ac:dyDescent="0.2">
      <c r="B40" s="2" t="s">
        <v>31</v>
      </c>
      <c r="G40" s="36"/>
      <c r="H40" s="35"/>
      <c r="I40" s="32"/>
      <c r="J40" s="32"/>
      <c r="K40" s="32"/>
    </row>
    <row r="41" spans="2:11" x14ac:dyDescent="0.2">
      <c r="B41" s="39" t="s">
        <v>60</v>
      </c>
      <c r="C41" s="39" t="s">
        <v>20</v>
      </c>
      <c r="D41" s="10" t="s">
        <v>32</v>
      </c>
      <c r="E41" s="34"/>
      <c r="G41" s="36"/>
      <c r="H41" s="35"/>
      <c r="I41" s="32"/>
      <c r="J41" s="32"/>
      <c r="K41" s="32"/>
    </row>
    <row r="42" spans="2:11" x14ac:dyDescent="0.2">
      <c r="B42" s="20" t="s">
        <v>29</v>
      </c>
      <c r="C42" s="12">
        <f>SUM(E35)</f>
        <v>3311547.38</v>
      </c>
      <c r="D42" s="41">
        <f>C42/C25</f>
        <v>0.31375851034688096</v>
      </c>
      <c r="E42" s="42" t="s">
        <v>61</v>
      </c>
      <c r="G42" s="36"/>
      <c r="H42" s="35"/>
      <c r="I42" s="32"/>
      <c r="J42" s="32"/>
      <c r="K42" s="32"/>
    </row>
    <row r="43" spans="2:11" x14ac:dyDescent="0.2">
      <c r="B43" s="20" t="s">
        <v>28</v>
      </c>
      <c r="C43" s="12">
        <f>SUM(E34,E37,E38)</f>
        <v>5400657.8499999996</v>
      </c>
      <c r="D43" s="41">
        <f>C43/C25</f>
        <v>0.51169503783732329</v>
      </c>
      <c r="E43" s="42" t="s">
        <v>61</v>
      </c>
      <c r="G43" s="36"/>
      <c r="H43" s="35"/>
      <c r="I43" s="32"/>
      <c r="J43" s="32"/>
      <c r="K43" s="32"/>
    </row>
    <row r="44" spans="2:11" x14ac:dyDescent="0.2">
      <c r="B44" s="20" t="s">
        <v>30</v>
      </c>
      <c r="C44" s="12">
        <f>SUM(E36)</f>
        <v>1842241.17</v>
      </c>
      <c r="D44" s="41">
        <f>C44/C25</f>
        <v>0.17454645181579587</v>
      </c>
      <c r="E44" s="42" t="s">
        <v>61</v>
      </c>
      <c r="G44" s="36"/>
      <c r="H44" s="35"/>
      <c r="I44" s="32"/>
      <c r="J44" s="32"/>
      <c r="K44" s="32"/>
    </row>
    <row r="45" spans="2:11" x14ac:dyDescent="0.2">
      <c r="G45" s="33"/>
      <c r="H45" s="32"/>
      <c r="I45" s="32"/>
      <c r="J45" s="32"/>
      <c r="K45" s="32"/>
    </row>
    <row r="46" spans="2:11" x14ac:dyDescent="0.2">
      <c r="G46" s="34"/>
      <c r="H46" s="35"/>
      <c r="I46" s="32"/>
      <c r="J46" s="32"/>
      <c r="K46" s="32"/>
    </row>
    <row r="47" spans="2:11" x14ac:dyDescent="0.2">
      <c r="G47" s="33"/>
      <c r="H47" s="37"/>
      <c r="I47" s="32"/>
      <c r="J47" s="32"/>
      <c r="K47" s="32"/>
    </row>
    <row r="48" spans="2:11" x14ac:dyDescent="0.2">
      <c r="G48" s="33"/>
      <c r="H48" s="37"/>
      <c r="I48" s="32"/>
      <c r="J48" s="32"/>
      <c r="K48" s="32"/>
    </row>
    <row r="49" spans="1:8" x14ac:dyDescent="0.2">
      <c r="H49" s="17"/>
    </row>
    <row r="64" spans="1:8" x14ac:dyDescent="0.2">
      <c r="A64" s="15" t="s">
        <v>36</v>
      </c>
    </row>
    <row r="108" spans="1:7" x14ac:dyDescent="0.2">
      <c r="A108" s="15" t="s">
        <v>10</v>
      </c>
    </row>
    <row r="109" spans="1:7" x14ac:dyDescent="0.2">
      <c r="B109" s="6" t="s">
        <v>37</v>
      </c>
      <c r="C109" s="7" t="s">
        <v>20</v>
      </c>
      <c r="D109" s="7" t="s">
        <v>17</v>
      </c>
      <c r="E109" s="15" t="s">
        <v>40</v>
      </c>
      <c r="F109"/>
      <c r="G109"/>
    </row>
    <row r="110" spans="1:7" x14ac:dyDescent="0.2">
      <c r="B110" s="21">
        <v>45322</v>
      </c>
      <c r="C110" s="22">
        <v>5028401.55</v>
      </c>
      <c r="D110" s="22">
        <v>2</v>
      </c>
      <c r="E110" s="3" t="s">
        <v>7</v>
      </c>
      <c r="F110" s="2" t="s">
        <v>38</v>
      </c>
      <c r="G110"/>
    </row>
    <row r="111" spans="1:7" x14ac:dyDescent="0.2">
      <c r="B111" s="21">
        <v>45322</v>
      </c>
      <c r="C111" s="22">
        <v>1999667.94</v>
      </c>
      <c r="D111" s="22">
        <v>4</v>
      </c>
      <c r="E111" s="3" t="s">
        <v>7</v>
      </c>
      <c r="F111" s="2" t="s">
        <v>39</v>
      </c>
      <c r="G111"/>
    </row>
    <row r="112" spans="1:7" x14ac:dyDescent="0.2">
      <c r="B112" s="21">
        <v>45322</v>
      </c>
      <c r="C112" s="22">
        <v>1200841.4099999999</v>
      </c>
      <c r="D112" s="22">
        <v>3</v>
      </c>
    </row>
    <row r="113" spans="2:7" x14ac:dyDescent="0.2">
      <c r="B113" s="21">
        <v>45322</v>
      </c>
      <c r="C113" s="22">
        <v>3249551.77</v>
      </c>
      <c r="D113" s="22">
        <v>6</v>
      </c>
      <c r="G113"/>
    </row>
    <row r="114" spans="2:7" x14ac:dyDescent="0.2">
      <c r="B114" s="21">
        <v>45323</v>
      </c>
      <c r="C114" s="22">
        <v>1837531.05</v>
      </c>
      <c r="D114" s="22">
        <v>5</v>
      </c>
      <c r="E114" s="7" t="s">
        <v>42</v>
      </c>
      <c r="F114" s="7" t="s">
        <v>41</v>
      </c>
      <c r="G114"/>
    </row>
    <row r="115" spans="2:7" x14ac:dyDescent="0.2">
      <c r="B115" s="21">
        <v>45323</v>
      </c>
      <c r="C115" s="22">
        <v>1501914.42</v>
      </c>
      <c r="D115" s="22">
        <v>4</v>
      </c>
      <c r="E115" s="21">
        <v>45322</v>
      </c>
      <c r="F115" s="4">
        <f>SUM(C110:C113)</f>
        <v>11478462.67</v>
      </c>
      <c r="G115" s="29" t="s">
        <v>52</v>
      </c>
    </row>
    <row r="116" spans="2:7" x14ac:dyDescent="0.2">
      <c r="B116" s="21">
        <v>45323</v>
      </c>
      <c r="C116" s="22">
        <v>2685232.01</v>
      </c>
      <c r="D116" s="22">
        <v>6</v>
      </c>
      <c r="E116" s="21">
        <v>45323</v>
      </c>
      <c r="F116" s="4">
        <f>SUM(C114:C118)</f>
        <v>10487686.399999999</v>
      </c>
      <c r="G116" s="29" t="s">
        <v>53</v>
      </c>
    </row>
    <row r="117" spans="2:7" x14ac:dyDescent="0.2">
      <c r="B117" s="21">
        <v>45323</v>
      </c>
      <c r="C117" s="22">
        <v>1209283.56</v>
      </c>
      <c r="D117" s="22">
        <v>3</v>
      </c>
      <c r="E117" s="21">
        <v>45324</v>
      </c>
      <c r="F117" s="4">
        <f>SUM(C119:C123)</f>
        <v>10515769.779999999</v>
      </c>
      <c r="G117" s="29" t="s">
        <v>54</v>
      </c>
    </row>
    <row r="118" spans="2:7" x14ac:dyDescent="0.2">
      <c r="B118" s="21">
        <v>45323</v>
      </c>
      <c r="C118" s="22">
        <v>3253725.36</v>
      </c>
      <c r="D118" s="22">
        <v>2</v>
      </c>
      <c r="E118" s="21">
        <v>45327</v>
      </c>
      <c r="F118" s="4">
        <f>SUM(C124:C128)</f>
        <v>10480415.049999999</v>
      </c>
      <c r="G118" s="29" t="s">
        <v>55</v>
      </c>
    </row>
    <row r="119" spans="2:7" x14ac:dyDescent="0.2">
      <c r="B119" s="21">
        <v>45324</v>
      </c>
      <c r="C119" s="22">
        <v>2685613.51</v>
      </c>
      <c r="D119" s="22">
        <v>6</v>
      </c>
      <c r="E119" s="21">
        <v>45328</v>
      </c>
      <c r="F119" s="4">
        <f>SUM(C129:C133)</f>
        <v>10499507.560000001</v>
      </c>
      <c r="G119" s="29" t="s">
        <v>56</v>
      </c>
    </row>
    <row r="120" spans="2:7" x14ac:dyDescent="0.2">
      <c r="B120" s="21">
        <v>45324</v>
      </c>
      <c r="C120" s="22">
        <v>1837944.92</v>
      </c>
      <c r="D120" s="22">
        <v>5</v>
      </c>
      <c r="E120" s="21">
        <v>45329</v>
      </c>
      <c r="F120" s="4">
        <f>SUM(C134:C138)</f>
        <v>10507860.99</v>
      </c>
      <c r="G120" s="29" t="s">
        <v>57</v>
      </c>
    </row>
    <row r="121" spans="2:7" x14ac:dyDescent="0.2">
      <c r="B121" s="21">
        <v>45324</v>
      </c>
      <c r="C121" s="22">
        <v>1211929.32</v>
      </c>
      <c r="D121" s="22">
        <v>3</v>
      </c>
      <c r="E121" s="21">
        <v>45334</v>
      </c>
      <c r="F121" s="4">
        <f>SUM(C139:C143)</f>
        <v>10554446.4</v>
      </c>
      <c r="G121" s="29" t="s">
        <v>58</v>
      </c>
    </row>
    <row r="122" spans="2:7" x14ac:dyDescent="0.2">
      <c r="B122" s="21">
        <v>45324</v>
      </c>
      <c r="C122" s="22">
        <v>1502163.96</v>
      </c>
      <c r="D122" s="22">
        <v>4</v>
      </c>
      <c r="E122" s="21">
        <v>45335</v>
      </c>
      <c r="F122" s="4">
        <f>SUM(C144:C148)</f>
        <v>10554446.399999999</v>
      </c>
      <c r="G122" s="29" t="s">
        <v>59</v>
      </c>
    </row>
    <row r="123" spans="2:7" x14ac:dyDescent="0.2">
      <c r="B123" s="21">
        <v>45324</v>
      </c>
      <c r="C123" s="22">
        <v>3278118.07</v>
      </c>
      <c r="D123" s="22">
        <v>2</v>
      </c>
      <c r="G123" s="29"/>
    </row>
    <row r="124" spans="2:7" x14ac:dyDescent="0.2">
      <c r="B124" s="21">
        <v>45327</v>
      </c>
      <c r="C124" s="22">
        <v>2686677.46</v>
      </c>
      <c r="D124" s="22">
        <v>6</v>
      </c>
      <c r="G124" s="29"/>
    </row>
    <row r="125" spans="2:7" x14ac:dyDescent="0.2">
      <c r="B125" s="21">
        <v>45327</v>
      </c>
      <c r="C125" s="22">
        <v>1502912.92</v>
      </c>
      <c r="D125" s="22">
        <v>4</v>
      </c>
      <c r="G125" s="29"/>
    </row>
    <row r="126" spans="2:7" x14ac:dyDescent="0.2">
      <c r="B126" s="21">
        <v>45327</v>
      </c>
      <c r="C126" s="22">
        <v>1839252.23</v>
      </c>
      <c r="D126" s="22">
        <v>5</v>
      </c>
      <c r="G126" s="29"/>
    </row>
    <row r="127" spans="2:7" x14ac:dyDescent="0.2">
      <c r="B127" s="21">
        <v>45327</v>
      </c>
      <c r="C127" s="22">
        <v>3247253.2</v>
      </c>
      <c r="D127" s="22">
        <v>2</v>
      </c>
      <c r="G127" s="29"/>
    </row>
    <row r="128" spans="2:7" x14ac:dyDescent="0.2">
      <c r="B128" s="21">
        <v>45327</v>
      </c>
      <c r="C128" s="22">
        <v>1204319.24</v>
      </c>
      <c r="D128" s="22">
        <v>3</v>
      </c>
      <c r="G128" s="29"/>
    </row>
    <row r="129" spans="2:7" x14ac:dyDescent="0.2">
      <c r="B129" s="21">
        <v>45328</v>
      </c>
      <c r="C129" s="22">
        <v>1839667.77</v>
      </c>
      <c r="D129" s="22">
        <v>5</v>
      </c>
      <c r="G129" s="29"/>
    </row>
    <row r="130" spans="2:7" x14ac:dyDescent="0.2">
      <c r="B130" s="21">
        <v>45328</v>
      </c>
      <c r="C130" s="22">
        <v>1205506.5600000001</v>
      </c>
      <c r="D130" s="22">
        <v>3</v>
      </c>
      <c r="G130" s="29"/>
    </row>
    <row r="131" spans="2:7" x14ac:dyDescent="0.2">
      <c r="B131" s="21">
        <v>45328</v>
      </c>
      <c r="C131" s="22">
        <v>3264135.77</v>
      </c>
      <c r="D131" s="22">
        <v>2</v>
      </c>
      <c r="G131" s="29"/>
    </row>
    <row r="132" spans="2:7" x14ac:dyDescent="0.2">
      <c r="B132" s="21">
        <v>45328</v>
      </c>
      <c r="C132" s="22">
        <v>1503162.36</v>
      </c>
      <c r="D132" s="22">
        <v>4</v>
      </c>
      <c r="G132" s="29"/>
    </row>
    <row r="133" spans="2:7" x14ac:dyDescent="0.2">
      <c r="B133" s="21">
        <v>45328</v>
      </c>
      <c r="C133" s="22">
        <v>2687035.1</v>
      </c>
      <c r="D133" s="22">
        <v>6</v>
      </c>
      <c r="G133" s="29"/>
    </row>
    <row r="134" spans="2:7" x14ac:dyDescent="0.2">
      <c r="B134" s="21">
        <v>45329</v>
      </c>
      <c r="C134" s="22">
        <v>1204618.4099999999</v>
      </c>
      <c r="D134" s="22">
        <v>3</v>
      </c>
      <c r="G134" s="29"/>
    </row>
    <row r="135" spans="2:7" x14ac:dyDescent="0.2">
      <c r="B135" s="21">
        <v>45329</v>
      </c>
      <c r="C135" s="22">
        <v>3272348.08</v>
      </c>
      <c r="D135" s="22">
        <v>2</v>
      </c>
      <c r="G135" s="29"/>
    </row>
    <row r="136" spans="2:7" x14ac:dyDescent="0.2">
      <c r="B136" s="21">
        <v>45329</v>
      </c>
      <c r="C136" s="22">
        <v>1840083.12</v>
      </c>
      <c r="D136" s="22">
        <v>5</v>
      </c>
      <c r="G136" s="29"/>
    </row>
    <row r="137" spans="2:7" x14ac:dyDescent="0.2">
      <c r="B137" s="21">
        <v>45329</v>
      </c>
      <c r="C137" s="22">
        <v>1503411.55</v>
      </c>
      <c r="D137" s="22">
        <v>4</v>
      </c>
      <c r="G137" s="29"/>
    </row>
    <row r="138" spans="2:7" x14ac:dyDescent="0.2">
      <c r="B138" s="21">
        <v>45329</v>
      </c>
      <c r="C138" s="22">
        <v>2687399.83</v>
      </c>
      <c r="D138" s="22">
        <v>6</v>
      </c>
      <c r="G138" s="29"/>
    </row>
    <row r="139" spans="2:7" x14ac:dyDescent="0.2">
      <c r="B139" s="21">
        <v>45334</v>
      </c>
      <c r="C139" s="22">
        <v>3311547.38</v>
      </c>
      <c r="D139" s="22">
        <v>2</v>
      </c>
      <c r="G139" s="29"/>
    </row>
    <row r="140" spans="2:7" x14ac:dyDescent="0.2">
      <c r="B140" s="21">
        <v>45334</v>
      </c>
      <c r="C140" s="22">
        <v>1504693.47</v>
      </c>
      <c r="D140" s="22">
        <v>4</v>
      </c>
      <c r="G140" s="29"/>
    </row>
    <row r="141" spans="2:7" x14ac:dyDescent="0.2">
      <c r="B141" s="21">
        <v>45334</v>
      </c>
      <c r="C141" s="22">
        <v>2689205.05</v>
      </c>
      <c r="D141" s="22">
        <v>6</v>
      </c>
      <c r="G141" s="29"/>
    </row>
    <row r="142" spans="2:7" x14ac:dyDescent="0.2">
      <c r="B142" s="21">
        <v>45334</v>
      </c>
      <c r="C142" s="22">
        <v>1842241.17</v>
      </c>
      <c r="D142" s="22">
        <v>5</v>
      </c>
      <c r="G142" s="29"/>
    </row>
    <row r="143" spans="2:7" x14ac:dyDescent="0.2">
      <c r="B143" s="21">
        <v>45334</v>
      </c>
      <c r="C143" s="22">
        <v>1206759.33</v>
      </c>
      <c r="D143" s="22">
        <v>3</v>
      </c>
      <c r="G143" s="29"/>
    </row>
    <row r="144" spans="2:7" x14ac:dyDescent="0.2">
      <c r="B144" s="21">
        <v>45335</v>
      </c>
      <c r="C144" s="22">
        <v>1504693.47</v>
      </c>
      <c r="D144" s="22">
        <v>4</v>
      </c>
      <c r="G144" s="29"/>
    </row>
    <row r="145" spans="2:7" x14ac:dyDescent="0.2">
      <c r="B145" s="21">
        <v>45335</v>
      </c>
      <c r="C145" s="22">
        <v>2689205.05</v>
      </c>
      <c r="D145" s="22">
        <v>6</v>
      </c>
      <c r="G145" s="29"/>
    </row>
    <row r="146" spans="2:7" x14ac:dyDescent="0.2">
      <c r="B146" s="21">
        <v>45335</v>
      </c>
      <c r="C146" s="22">
        <v>1842241.17</v>
      </c>
      <c r="D146" s="22">
        <v>5</v>
      </c>
      <c r="G146" s="29"/>
    </row>
    <row r="147" spans="2:7" x14ac:dyDescent="0.2">
      <c r="B147" s="21">
        <v>45335</v>
      </c>
      <c r="C147" s="22">
        <v>1206759.33</v>
      </c>
      <c r="D147" s="22">
        <v>3</v>
      </c>
      <c r="G147" s="29"/>
    </row>
    <row r="148" spans="2:7" x14ac:dyDescent="0.2">
      <c r="B148" s="21">
        <v>45335</v>
      </c>
      <c r="C148" s="22">
        <v>3311547.38</v>
      </c>
      <c r="D148" s="22">
        <v>2</v>
      </c>
      <c r="G148" s="29"/>
    </row>
  </sheetData>
  <mergeCells count="1">
    <mergeCell ref="A2:N2"/>
  </mergeCells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User</cp:lastModifiedBy>
  <dcterms:created xsi:type="dcterms:W3CDTF">2024-02-18T22:56:19Z</dcterms:created>
  <dcterms:modified xsi:type="dcterms:W3CDTF">2024-02-22T18:03:39Z</dcterms:modified>
</cp:coreProperties>
</file>