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<sst xmlns="http://schemas.openxmlformats.org/spreadsheetml/2006/main" count="48" uniqueCount="14">
  <si>
    <t xml:space="preserve">Mass Flux [kg/m^2/yr]</t>
  </si>
  <si>
    <t xml:space="preserve">PHI1</t>
  </si>
  <si>
    <t xml:space="preserve">PHI2 </t>
  </si>
  <si>
    <t xml:space="preserve">THETA1 </t>
  </si>
  <si>
    <t xml:space="preserve">THETA2 </t>
  </si>
  <si>
    <t xml:space="preserve">PHIavg </t>
  </si>
  <si>
    <t xml:space="preserve">THETAavg</t>
  </si>
  <si>
    <t xml:space="preserve">Equator 0 degrees</t>
  </si>
  <si>
    <t xml:space="preserve">Latitude +/- 45 degrees</t>
  </si>
  <si>
    <t xml:space="preserve">Poles +/- 90 degrees</t>
  </si>
  <si>
    <t xml:space="preserve">degrees</t>
  </si>
  <si>
    <t xml:space="preserve">0.1 – 0.3 km/s</t>
  </si>
  <si>
    <t xml:space="preserve">0.3 – 1 km/s</t>
  </si>
  <si>
    <t xml:space="preserve">1 – 2.4 km/s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</si>
</sst>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Sheet3!$C$4:$C$39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Sheet3!$G$4:$G$39</c:f>
              <c:numCache>
                <c:formatCode>General</c:formatCode>
                <c:ptCount val="36"/>
                <c:pt idx="0">
                  <c:v>5.35121E-021</c:v>
                </c:pt>
                <c:pt idx="1">
                  <c:v>5.39958E-021</c:v>
                </c:pt>
                <c:pt idx="2">
                  <c:v>5.40447E-021</c:v>
                </c:pt>
                <c:pt idx="3">
                  <c:v>5.39883E-021</c:v>
                </c:pt>
                <c:pt idx="4">
                  <c:v>5.38517E-021</c:v>
                </c:pt>
                <c:pt idx="5">
                  <c:v>5.36857E-021</c:v>
                </c:pt>
                <c:pt idx="6">
                  <c:v>5.34968E-021</c:v>
                </c:pt>
                <c:pt idx="7">
                  <c:v>5.32852E-021</c:v>
                </c:pt>
                <c:pt idx="8">
                  <c:v>5.317035E-021</c:v>
                </c:pt>
                <c:pt idx="9">
                  <c:v>5.30555E-021</c:v>
                </c:pt>
                <c:pt idx="10">
                  <c:v>5.28185E-021</c:v>
                </c:pt>
                <c:pt idx="11">
                  <c:v>5.25837E-021</c:v>
                </c:pt>
                <c:pt idx="12">
                  <c:v>5.23877E-021</c:v>
                </c:pt>
                <c:pt idx="13">
                  <c:v>5.22289E-021</c:v>
                </c:pt>
                <c:pt idx="14">
                  <c:v>5.21305E-021</c:v>
                </c:pt>
                <c:pt idx="15">
                  <c:v>5.21045E-021</c:v>
                </c:pt>
                <c:pt idx="16">
                  <c:v>5.22484E-021</c:v>
                </c:pt>
                <c:pt idx="17">
                  <c:v>5.27067E-021</c:v>
                </c:pt>
                <c:pt idx="18">
                  <c:v>5.384845E-021</c:v>
                </c:pt>
                <c:pt idx="19">
                  <c:v>5.44872E-021</c:v>
                </c:pt>
                <c:pt idx="20">
                  <c:v>5.45601E-021</c:v>
                </c:pt>
                <c:pt idx="21">
                  <c:v>5.45227E-021</c:v>
                </c:pt>
                <c:pt idx="22">
                  <c:v>5.44154E-021</c:v>
                </c:pt>
                <c:pt idx="23">
                  <c:v>5.42519E-021</c:v>
                </c:pt>
                <c:pt idx="24">
                  <c:v>5.40379E-021</c:v>
                </c:pt>
                <c:pt idx="25">
                  <c:v>5.37966E-021</c:v>
                </c:pt>
                <c:pt idx="26">
                  <c:v>5.36659E-021</c:v>
                </c:pt>
                <c:pt idx="27">
                  <c:v>5.35352E-021</c:v>
                </c:pt>
                <c:pt idx="28">
                  <c:v>5.3266E-021</c:v>
                </c:pt>
                <c:pt idx="29">
                  <c:v>5.29979E-021</c:v>
                </c:pt>
                <c:pt idx="30">
                  <c:v>5.27443E-021</c:v>
                </c:pt>
                <c:pt idx="31">
                  <c:v>5.25062E-021</c:v>
                </c:pt>
                <c:pt idx="32">
                  <c:v>5.23438E-021</c:v>
                </c:pt>
                <c:pt idx="33">
                  <c:v>5.22707E-021</c:v>
                </c:pt>
                <c:pt idx="34">
                  <c:v>5.23331E-021</c:v>
                </c:pt>
                <c:pt idx="35">
                  <c:v>5.26312E-021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Sheet3!$C$4:$C$39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Sheet3!$H$4:$H$39</c:f>
              <c:numCache>
                <c:formatCode>General</c:formatCode>
                <c:ptCount val="36"/>
                <c:pt idx="0">
                  <c:v>3.859909E-021</c:v>
                </c:pt>
                <c:pt idx="1">
                  <c:v>3.878535E-021</c:v>
                </c:pt>
                <c:pt idx="2">
                  <c:v>3.870565E-021</c:v>
                </c:pt>
                <c:pt idx="3">
                  <c:v>3.862293E-021</c:v>
                </c:pt>
                <c:pt idx="4">
                  <c:v>3.843622E-021</c:v>
                </c:pt>
                <c:pt idx="5">
                  <c:v>3.825953E-021</c:v>
                </c:pt>
                <c:pt idx="6">
                  <c:v>3.799399E-021</c:v>
                </c:pt>
                <c:pt idx="7">
                  <c:v>3.787847E-021</c:v>
                </c:pt>
                <c:pt idx="8">
                  <c:v>3.7812425E-021</c:v>
                </c:pt>
                <c:pt idx="9">
                  <c:v>3.774638E-021</c:v>
                </c:pt>
                <c:pt idx="10">
                  <c:v>3.760541E-021</c:v>
                </c:pt>
                <c:pt idx="11">
                  <c:v>3.746372E-021</c:v>
                </c:pt>
                <c:pt idx="12">
                  <c:v>3.747387E-021</c:v>
                </c:pt>
                <c:pt idx="13">
                  <c:v>3.742721E-021</c:v>
                </c:pt>
                <c:pt idx="14">
                  <c:v>3.744067E-021</c:v>
                </c:pt>
                <c:pt idx="15">
                  <c:v>3.746299E-021</c:v>
                </c:pt>
                <c:pt idx="16">
                  <c:v>3.762295E-021</c:v>
                </c:pt>
                <c:pt idx="17">
                  <c:v>3.801351E-021</c:v>
                </c:pt>
                <c:pt idx="18">
                  <c:v>3.885006E-021</c:v>
                </c:pt>
                <c:pt idx="19">
                  <c:v>3.912925E-021</c:v>
                </c:pt>
                <c:pt idx="20">
                  <c:v>3.905059E-021</c:v>
                </c:pt>
                <c:pt idx="21">
                  <c:v>3.897099E-021</c:v>
                </c:pt>
                <c:pt idx="22">
                  <c:v>3.878992E-021</c:v>
                </c:pt>
                <c:pt idx="23">
                  <c:v>3.859719E-021</c:v>
                </c:pt>
                <c:pt idx="24">
                  <c:v>3.829942E-021</c:v>
                </c:pt>
                <c:pt idx="25">
                  <c:v>3.81639E-021</c:v>
                </c:pt>
                <c:pt idx="26">
                  <c:v>3.8087725E-021</c:v>
                </c:pt>
                <c:pt idx="27">
                  <c:v>3.801155E-021</c:v>
                </c:pt>
                <c:pt idx="28">
                  <c:v>3.784939E-021</c:v>
                </c:pt>
                <c:pt idx="29">
                  <c:v>3.768367E-021</c:v>
                </c:pt>
                <c:pt idx="30">
                  <c:v>3.76682E-021</c:v>
                </c:pt>
                <c:pt idx="31">
                  <c:v>3.758164E-021</c:v>
                </c:pt>
                <c:pt idx="32">
                  <c:v>3.756083E-021</c:v>
                </c:pt>
                <c:pt idx="33">
                  <c:v>3.755369E-021</c:v>
                </c:pt>
                <c:pt idx="34">
                  <c:v>3.766615E-021</c:v>
                </c:pt>
                <c:pt idx="35">
                  <c:v>3.795205E-021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Sheet3!$C$4:$C$39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Sheet3!$I$4:$I$39</c:f>
              <c:numCache>
                <c:formatCode>General</c:formatCode>
                <c:ptCount val="36"/>
                <c:pt idx="0">
                  <c:v>1.01337274E-021</c:v>
                </c:pt>
                <c:pt idx="1">
                  <c:v>7.51346893E-022</c:v>
                </c:pt>
                <c:pt idx="2">
                  <c:v>6.1152584E-022</c:v>
                </c:pt>
                <c:pt idx="3">
                  <c:v>5.94105355E-022</c:v>
                </c:pt>
                <c:pt idx="4">
                  <c:v>4.6321897225E-022</c:v>
                </c:pt>
                <c:pt idx="5">
                  <c:v>5.23967729E-022</c:v>
                </c:pt>
                <c:pt idx="6">
                  <c:v>4.62212374518E-022</c:v>
                </c:pt>
                <c:pt idx="7">
                  <c:v>4.5604010013E-022</c:v>
                </c:pt>
                <c:pt idx="8">
                  <c:v>4.85728121565E-022</c:v>
                </c:pt>
                <c:pt idx="9">
                  <c:v>5.15416143E-022</c:v>
                </c:pt>
                <c:pt idx="10">
                  <c:v>4.5862207138E-022</c:v>
                </c:pt>
                <c:pt idx="11">
                  <c:v>4.67433482586E-022</c:v>
                </c:pt>
                <c:pt idx="12">
                  <c:v>5.3207881E-022</c:v>
                </c:pt>
                <c:pt idx="13">
                  <c:v>4.7390070692E-022</c:v>
                </c:pt>
                <c:pt idx="14">
                  <c:v>6.07230811E-022</c:v>
                </c:pt>
                <c:pt idx="15">
                  <c:v>6.25607622E-022</c:v>
                </c:pt>
                <c:pt idx="16">
                  <c:v>7.72521725E-022</c:v>
                </c:pt>
                <c:pt idx="17">
                  <c:v>1.200591279E-021</c:v>
                </c:pt>
                <c:pt idx="18">
                  <c:v>1.01765761E-021</c:v>
                </c:pt>
                <c:pt idx="19">
                  <c:v>7.54639843E-022</c:v>
                </c:pt>
                <c:pt idx="20">
                  <c:v>6.14840945E-022</c:v>
                </c:pt>
                <c:pt idx="21">
                  <c:v>5.97853113E-022</c:v>
                </c:pt>
                <c:pt idx="22">
                  <c:v>4.6628934169E-022</c:v>
                </c:pt>
                <c:pt idx="23">
                  <c:v>5.27616412E-022</c:v>
                </c:pt>
                <c:pt idx="24">
                  <c:v>4.654414428E-022</c:v>
                </c:pt>
                <c:pt idx="25">
                  <c:v>4.5905848452E-022</c:v>
                </c:pt>
                <c:pt idx="26">
                  <c:v>4.8884423676E-022</c:v>
                </c:pt>
                <c:pt idx="27">
                  <c:v>5.18629989E-022</c:v>
                </c:pt>
                <c:pt idx="28">
                  <c:v>4.6103443148E-022</c:v>
                </c:pt>
                <c:pt idx="29">
                  <c:v>4.69383094959E-022</c:v>
                </c:pt>
                <c:pt idx="30">
                  <c:v>5.33783839E-022</c:v>
                </c:pt>
                <c:pt idx="31">
                  <c:v>4.7481999406E-022</c:v>
                </c:pt>
                <c:pt idx="32">
                  <c:v>6.07663743E-022</c:v>
                </c:pt>
                <c:pt idx="33">
                  <c:v>6.24919836E-022</c:v>
                </c:pt>
                <c:pt idx="34">
                  <c:v>7.7085088E-022</c:v>
                </c:pt>
                <c:pt idx="35">
                  <c:v>1.196964293E-021</c:v>
                </c:pt>
              </c:numCache>
            </c:numRef>
          </c:yVal>
          <c:smooth val="0"/>
        </c:ser>
        <c:axId val="18408678"/>
        <c:axId val="88889685"/>
      </c:scatterChart>
      <c:valAx>
        <c:axId val="18408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889685"/>
        <c:crosses val="autoZero"/>
        <c:crossBetween val="midCat"/>
      </c:valAx>
      <c:valAx>
        <c:axId val="88889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408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Sheet3!$C$4:$C$39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Sheet3!$J$4:$J$39</c:f>
              <c:numCache>
                <c:formatCode>General</c:formatCode>
                <c:ptCount val="36"/>
                <c:pt idx="0">
                  <c:v>2.67402E-021</c:v>
                </c:pt>
                <c:pt idx="1">
                  <c:v>2.65748E-021</c:v>
                </c:pt>
                <c:pt idx="2">
                  <c:v>2.64057E-021</c:v>
                </c:pt>
                <c:pt idx="3">
                  <c:v>2.6246E-021</c:v>
                </c:pt>
                <c:pt idx="4">
                  <c:v>2.60967E-021</c:v>
                </c:pt>
                <c:pt idx="5">
                  <c:v>2.59564E-021</c:v>
                </c:pt>
                <c:pt idx="6">
                  <c:v>2.58148E-021</c:v>
                </c:pt>
                <c:pt idx="7">
                  <c:v>2.56622E-021</c:v>
                </c:pt>
                <c:pt idx="8">
                  <c:v>2.5492E-021</c:v>
                </c:pt>
                <c:pt idx="9">
                  <c:v>2.52102E-021</c:v>
                </c:pt>
                <c:pt idx="10">
                  <c:v>2.49273E-021</c:v>
                </c:pt>
                <c:pt idx="11">
                  <c:v>2.47607E-021</c:v>
                </c:pt>
                <c:pt idx="12">
                  <c:v>2.46281E-021</c:v>
                </c:pt>
                <c:pt idx="13">
                  <c:v>2.45295E-021</c:v>
                </c:pt>
                <c:pt idx="14">
                  <c:v>2.44556E-021</c:v>
                </c:pt>
                <c:pt idx="15">
                  <c:v>2.44085E-021</c:v>
                </c:pt>
                <c:pt idx="16">
                  <c:v>2.43936E-021</c:v>
                </c:pt>
                <c:pt idx="17">
                  <c:v>2.4422E-021</c:v>
                </c:pt>
                <c:pt idx="18">
                  <c:v>2.45089E-021</c:v>
                </c:pt>
                <c:pt idx="19">
                  <c:v>2.4669E-021</c:v>
                </c:pt>
                <c:pt idx="20">
                  <c:v>2.4893E-021</c:v>
                </c:pt>
                <c:pt idx="21">
                  <c:v>2.51492E-021</c:v>
                </c:pt>
                <c:pt idx="22">
                  <c:v>2.5426E-021</c:v>
                </c:pt>
                <c:pt idx="23">
                  <c:v>2.56971E-021</c:v>
                </c:pt>
                <c:pt idx="24">
                  <c:v>2.59578E-021</c:v>
                </c:pt>
                <c:pt idx="25">
                  <c:v>2.61905E-021</c:v>
                </c:pt>
                <c:pt idx="26">
                  <c:v>2.629525E-021</c:v>
                </c:pt>
                <c:pt idx="27">
                  <c:v>2.64E-021</c:v>
                </c:pt>
                <c:pt idx="28">
                  <c:v>2.65811E-021</c:v>
                </c:pt>
                <c:pt idx="29">
                  <c:v>2.67367E-021</c:v>
                </c:pt>
                <c:pt idx="30">
                  <c:v>2.68588E-021</c:v>
                </c:pt>
                <c:pt idx="31">
                  <c:v>2.6958E-021</c:v>
                </c:pt>
                <c:pt idx="32">
                  <c:v>2.70163E-021</c:v>
                </c:pt>
                <c:pt idx="33">
                  <c:v>2.7032E-021</c:v>
                </c:pt>
                <c:pt idx="34">
                  <c:v>2.69955E-021</c:v>
                </c:pt>
                <c:pt idx="35">
                  <c:v>2.68957E-021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Sheet3!$C$4:$C$39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Sheet3!$K$4:$K$39</c:f>
              <c:numCache>
                <c:formatCode>General</c:formatCode>
                <c:ptCount val="36"/>
                <c:pt idx="0">
                  <c:v>1.9271318E-021</c:v>
                </c:pt>
                <c:pt idx="1">
                  <c:v>1.9299634E-021</c:v>
                </c:pt>
                <c:pt idx="2">
                  <c:v>1.9127235E-021</c:v>
                </c:pt>
                <c:pt idx="3">
                  <c:v>1.9094737E-021</c:v>
                </c:pt>
                <c:pt idx="4">
                  <c:v>1.9094969E-021</c:v>
                </c:pt>
                <c:pt idx="5">
                  <c:v>1.9011349E-021</c:v>
                </c:pt>
                <c:pt idx="6">
                  <c:v>1.9017849E-021</c:v>
                </c:pt>
                <c:pt idx="7">
                  <c:v>1.8982352E-021</c:v>
                </c:pt>
                <c:pt idx="8">
                  <c:v>1.886158E-021</c:v>
                </c:pt>
                <c:pt idx="9">
                  <c:v>1.8653385E-021</c:v>
                </c:pt>
                <c:pt idx="10">
                  <c:v>1.8435182E-021</c:v>
                </c:pt>
                <c:pt idx="11">
                  <c:v>1.8235626E-021</c:v>
                </c:pt>
                <c:pt idx="12">
                  <c:v>1.8031542E-021</c:v>
                </c:pt>
                <c:pt idx="13">
                  <c:v>1.7941952E-021</c:v>
                </c:pt>
                <c:pt idx="14">
                  <c:v>1.7788299E-021</c:v>
                </c:pt>
                <c:pt idx="15">
                  <c:v>1.7677205E-021</c:v>
                </c:pt>
                <c:pt idx="16">
                  <c:v>1.7715506E-021</c:v>
                </c:pt>
                <c:pt idx="17">
                  <c:v>1.7602651E-021</c:v>
                </c:pt>
                <c:pt idx="18">
                  <c:v>1.7665554E-021</c:v>
                </c:pt>
                <c:pt idx="19">
                  <c:v>1.7790228E-021</c:v>
                </c:pt>
                <c:pt idx="20">
                  <c:v>1.7726936E-021</c:v>
                </c:pt>
                <c:pt idx="21">
                  <c:v>1.7949398E-021</c:v>
                </c:pt>
                <c:pt idx="22">
                  <c:v>1.8096009E-021</c:v>
                </c:pt>
                <c:pt idx="23">
                  <c:v>1.8217022E-021</c:v>
                </c:pt>
                <c:pt idx="24">
                  <c:v>1.8303573E-021</c:v>
                </c:pt>
                <c:pt idx="25">
                  <c:v>1.8468784E-021</c:v>
                </c:pt>
                <c:pt idx="26">
                  <c:v>1.85433295E-021</c:v>
                </c:pt>
                <c:pt idx="27">
                  <c:v>1.8617875E-021</c:v>
                </c:pt>
                <c:pt idx="28">
                  <c:v>1.874601E-021</c:v>
                </c:pt>
                <c:pt idx="29">
                  <c:v>1.8853793E-021</c:v>
                </c:pt>
                <c:pt idx="30">
                  <c:v>1.9038645E-021</c:v>
                </c:pt>
                <c:pt idx="31">
                  <c:v>1.9182159E-021</c:v>
                </c:pt>
                <c:pt idx="32">
                  <c:v>1.9275687E-021</c:v>
                </c:pt>
                <c:pt idx="33">
                  <c:v>1.924651E-021</c:v>
                </c:pt>
                <c:pt idx="34">
                  <c:v>1.9466022E-021</c:v>
                </c:pt>
                <c:pt idx="35">
                  <c:v>1.9381077E-021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Sheet3!$C$4:$C$39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Sheet3!$L$4:$L$39</c:f>
              <c:numCache>
                <c:formatCode>General</c:formatCode>
                <c:ptCount val="36"/>
                <c:pt idx="0">
                  <c:v>3.44370420087E-022</c:v>
                </c:pt>
                <c:pt idx="1">
                  <c:v>3.430167550925E-022</c:v>
                </c:pt>
                <c:pt idx="2">
                  <c:v>3.943728082246E-022</c:v>
                </c:pt>
                <c:pt idx="3">
                  <c:v>4.393113488328E-022</c:v>
                </c:pt>
                <c:pt idx="4">
                  <c:v>6.469084995142E-022</c:v>
                </c:pt>
                <c:pt idx="5">
                  <c:v>6.843634637718E-022</c:v>
                </c:pt>
                <c:pt idx="6">
                  <c:v>7.6780086717258E-022</c:v>
                </c:pt>
                <c:pt idx="7">
                  <c:v>5.150419229702E-022</c:v>
                </c:pt>
                <c:pt idx="8">
                  <c:v>4.61455E-022</c:v>
                </c:pt>
                <c:pt idx="9">
                  <c:v>4.95735204036E-022</c:v>
                </c:pt>
                <c:pt idx="10">
                  <c:v>5.072416421139E-022</c:v>
                </c:pt>
                <c:pt idx="11">
                  <c:v>7.5167857685817E-022</c:v>
                </c:pt>
                <c:pt idx="12">
                  <c:v>6.674174339917E-022</c:v>
                </c:pt>
                <c:pt idx="13">
                  <c:v>6.07992786378E-022</c:v>
                </c:pt>
                <c:pt idx="14">
                  <c:v>4.06801290934E-022</c:v>
                </c:pt>
                <c:pt idx="15">
                  <c:v>3.642747780341E-022</c:v>
                </c:pt>
                <c:pt idx="16">
                  <c:v>3.191109795676E-022</c:v>
                </c:pt>
                <c:pt idx="17">
                  <c:v>3.22758686641E-022</c:v>
                </c:pt>
                <c:pt idx="18">
                  <c:v>2.97363575279E-022</c:v>
                </c:pt>
                <c:pt idx="19">
                  <c:v>2.60199892041E-022</c:v>
                </c:pt>
                <c:pt idx="20">
                  <c:v>2.0453635863E-022</c:v>
                </c:pt>
                <c:pt idx="21">
                  <c:v>2.51895142E-022</c:v>
                </c:pt>
                <c:pt idx="22">
                  <c:v>3.99302645E-022</c:v>
                </c:pt>
                <c:pt idx="23">
                  <c:v>3.95417789E-022</c:v>
                </c:pt>
                <c:pt idx="24">
                  <c:v>4.0415382232E-022</c:v>
                </c:pt>
                <c:pt idx="25">
                  <c:v>3.275763447E-022</c:v>
                </c:pt>
                <c:pt idx="26">
                  <c:v>4.0449936235E-022</c:v>
                </c:pt>
                <c:pt idx="27">
                  <c:v>4.8142238E-022</c:v>
                </c:pt>
                <c:pt idx="28">
                  <c:v>3.2892618478E-022</c:v>
                </c:pt>
                <c:pt idx="29">
                  <c:v>4.066083816E-022</c:v>
                </c:pt>
                <c:pt idx="30">
                  <c:v>3.97113117E-022</c:v>
                </c:pt>
                <c:pt idx="31">
                  <c:v>4.0127595E-022</c:v>
                </c:pt>
                <c:pt idx="32">
                  <c:v>2.576370067E-022</c:v>
                </c:pt>
                <c:pt idx="33">
                  <c:v>2.0937136473E-022</c:v>
                </c:pt>
                <c:pt idx="34">
                  <c:v>2.70636806113E-022</c:v>
                </c:pt>
                <c:pt idx="35">
                  <c:v>3.11996817798E-022</c:v>
                </c:pt>
              </c:numCache>
            </c:numRef>
          </c:yVal>
          <c:smooth val="0"/>
        </c:ser>
        <c:axId val="52002940"/>
        <c:axId val="22454954"/>
      </c:scatterChart>
      <c:valAx>
        <c:axId val="520029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54954"/>
        <c:crosses val="autoZero"/>
        <c:crossBetween val="midCat"/>
      </c:valAx>
      <c:valAx>
        <c:axId val="224549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029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Sheet3!$C$40:$C$74</c:f>
              <c:numCache>
                <c:formatCode>General</c:formatCode>
                <c:ptCount val="35"/>
                <c:pt idx="0">
                  <c:v>0</c:v>
                </c:pt>
                <c:pt idx="1">
                  <c:v>10.2857</c:v>
                </c:pt>
                <c:pt idx="2">
                  <c:v>20.5714</c:v>
                </c:pt>
                <c:pt idx="3">
                  <c:v>30.8571</c:v>
                </c:pt>
                <c:pt idx="4">
                  <c:v>41.1429</c:v>
                </c:pt>
                <c:pt idx="5">
                  <c:v>51.4286</c:v>
                </c:pt>
                <c:pt idx="6">
                  <c:v>61.7143</c:v>
                </c:pt>
                <c:pt idx="7">
                  <c:v>72</c:v>
                </c:pt>
                <c:pt idx="8">
                  <c:v>82.2857</c:v>
                </c:pt>
                <c:pt idx="9">
                  <c:v>92.5714</c:v>
                </c:pt>
                <c:pt idx="10">
                  <c:v>102.857</c:v>
                </c:pt>
                <c:pt idx="11">
                  <c:v>113.143</c:v>
                </c:pt>
                <c:pt idx="12">
                  <c:v>123.429</c:v>
                </c:pt>
                <c:pt idx="13">
                  <c:v>133.714</c:v>
                </c:pt>
                <c:pt idx="14">
                  <c:v>144</c:v>
                </c:pt>
                <c:pt idx="15">
                  <c:v>154.286</c:v>
                </c:pt>
                <c:pt idx="16">
                  <c:v>164.571</c:v>
                </c:pt>
                <c:pt idx="17">
                  <c:v>174.857</c:v>
                </c:pt>
                <c:pt idx="18">
                  <c:v>185.143</c:v>
                </c:pt>
                <c:pt idx="19">
                  <c:v>195.429</c:v>
                </c:pt>
                <c:pt idx="20">
                  <c:v>205.714</c:v>
                </c:pt>
                <c:pt idx="21">
                  <c:v>216</c:v>
                </c:pt>
                <c:pt idx="22">
                  <c:v>226.286</c:v>
                </c:pt>
                <c:pt idx="23">
                  <c:v>236.571</c:v>
                </c:pt>
                <c:pt idx="24">
                  <c:v>246.857</c:v>
                </c:pt>
                <c:pt idx="25">
                  <c:v>257.143</c:v>
                </c:pt>
                <c:pt idx="26">
                  <c:v>267.429</c:v>
                </c:pt>
                <c:pt idx="27">
                  <c:v>277.714</c:v>
                </c:pt>
                <c:pt idx="28">
                  <c:v>288</c:v>
                </c:pt>
                <c:pt idx="29">
                  <c:v>298.286</c:v>
                </c:pt>
                <c:pt idx="30">
                  <c:v>308.571</c:v>
                </c:pt>
                <c:pt idx="31">
                  <c:v>318.857</c:v>
                </c:pt>
                <c:pt idx="32">
                  <c:v>329.143</c:v>
                </c:pt>
                <c:pt idx="33">
                  <c:v>339.429</c:v>
                </c:pt>
                <c:pt idx="34">
                  <c:v>349.714</c:v>
                </c:pt>
              </c:numCache>
            </c:numRef>
          </c:xVal>
          <c:yVal>
            <c:numRef>
              <c:f>Sheet3!$J$40:$J$74</c:f>
              <c:numCache>
                <c:formatCode>General</c:formatCode>
                <c:ptCount val="35"/>
                <c:pt idx="0">
                  <c:v>3.94628E-016</c:v>
                </c:pt>
                <c:pt idx="1">
                  <c:v>4.53807E-016</c:v>
                </c:pt>
                <c:pt idx="2">
                  <c:v>3.45156E-016</c:v>
                </c:pt>
                <c:pt idx="3">
                  <c:v>3.2715E-016</c:v>
                </c:pt>
                <c:pt idx="4">
                  <c:v>3.00778E-016</c:v>
                </c:pt>
                <c:pt idx="5">
                  <c:v>2.99899E-016</c:v>
                </c:pt>
                <c:pt idx="6">
                  <c:v>2.98945E-016</c:v>
                </c:pt>
                <c:pt idx="7">
                  <c:v>2.97845E-016</c:v>
                </c:pt>
                <c:pt idx="8">
                  <c:v>2.96577E-016</c:v>
                </c:pt>
                <c:pt idx="9">
                  <c:v>2.9518E-016</c:v>
                </c:pt>
                <c:pt idx="10">
                  <c:v>2.93762E-016</c:v>
                </c:pt>
                <c:pt idx="11">
                  <c:v>2.9247E-016</c:v>
                </c:pt>
                <c:pt idx="12">
                  <c:v>2.91433E-016</c:v>
                </c:pt>
                <c:pt idx="13">
                  <c:v>2.90688E-016</c:v>
                </c:pt>
                <c:pt idx="14">
                  <c:v>2.901978E-016</c:v>
                </c:pt>
                <c:pt idx="15">
                  <c:v>2.899679E-016</c:v>
                </c:pt>
                <c:pt idx="16">
                  <c:v>2.900225E-016</c:v>
                </c:pt>
                <c:pt idx="17">
                  <c:v>2.90451E-016</c:v>
                </c:pt>
                <c:pt idx="18">
                  <c:v>2.9136E-016</c:v>
                </c:pt>
                <c:pt idx="19">
                  <c:v>2.92816E-016</c:v>
                </c:pt>
                <c:pt idx="20">
                  <c:v>2.94712E-016</c:v>
                </c:pt>
                <c:pt idx="21">
                  <c:v>2.96824E-016</c:v>
                </c:pt>
                <c:pt idx="22">
                  <c:v>2.99067E-016</c:v>
                </c:pt>
                <c:pt idx="23">
                  <c:v>3.0123E-016</c:v>
                </c:pt>
                <c:pt idx="24">
                  <c:v>3.03263E-016</c:v>
                </c:pt>
                <c:pt idx="25">
                  <c:v>3.05036E-016</c:v>
                </c:pt>
                <c:pt idx="26">
                  <c:v>3.06576E-016</c:v>
                </c:pt>
                <c:pt idx="27">
                  <c:v>3.07833E-016</c:v>
                </c:pt>
                <c:pt idx="28">
                  <c:v>3.08833E-016</c:v>
                </c:pt>
                <c:pt idx="29">
                  <c:v>3.09526E-016</c:v>
                </c:pt>
                <c:pt idx="30">
                  <c:v>3.10003E-016</c:v>
                </c:pt>
                <c:pt idx="31">
                  <c:v>3.10146E-016</c:v>
                </c:pt>
                <c:pt idx="32">
                  <c:v>3.09958E-016</c:v>
                </c:pt>
                <c:pt idx="33">
                  <c:v>3.09365E-016</c:v>
                </c:pt>
                <c:pt idx="34">
                  <c:v>3.08288E-016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Sheet3!$C$40:$C$74</c:f>
              <c:numCache>
                <c:formatCode>General</c:formatCode>
                <c:ptCount val="35"/>
                <c:pt idx="0">
                  <c:v>0</c:v>
                </c:pt>
                <c:pt idx="1">
                  <c:v>10.2857</c:v>
                </c:pt>
                <c:pt idx="2">
                  <c:v>20.5714</c:v>
                </c:pt>
                <c:pt idx="3">
                  <c:v>30.8571</c:v>
                </c:pt>
                <c:pt idx="4">
                  <c:v>41.1429</c:v>
                </c:pt>
                <c:pt idx="5">
                  <c:v>51.4286</c:v>
                </c:pt>
                <c:pt idx="6">
                  <c:v>61.7143</c:v>
                </c:pt>
                <c:pt idx="7">
                  <c:v>72</c:v>
                </c:pt>
                <c:pt idx="8">
                  <c:v>82.2857</c:v>
                </c:pt>
                <c:pt idx="9">
                  <c:v>92.5714</c:v>
                </c:pt>
                <c:pt idx="10">
                  <c:v>102.857</c:v>
                </c:pt>
                <c:pt idx="11">
                  <c:v>113.143</c:v>
                </c:pt>
                <c:pt idx="12">
                  <c:v>123.429</c:v>
                </c:pt>
                <c:pt idx="13">
                  <c:v>133.714</c:v>
                </c:pt>
                <c:pt idx="14">
                  <c:v>144</c:v>
                </c:pt>
                <c:pt idx="15">
                  <c:v>154.286</c:v>
                </c:pt>
                <c:pt idx="16">
                  <c:v>164.571</c:v>
                </c:pt>
                <c:pt idx="17">
                  <c:v>174.857</c:v>
                </c:pt>
                <c:pt idx="18">
                  <c:v>185.143</c:v>
                </c:pt>
                <c:pt idx="19">
                  <c:v>195.429</c:v>
                </c:pt>
                <c:pt idx="20">
                  <c:v>205.714</c:v>
                </c:pt>
                <c:pt idx="21">
                  <c:v>216</c:v>
                </c:pt>
                <c:pt idx="22">
                  <c:v>226.286</c:v>
                </c:pt>
                <c:pt idx="23">
                  <c:v>236.571</c:v>
                </c:pt>
                <c:pt idx="24">
                  <c:v>246.857</c:v>
                </c:pt>
                <c:pt idx="25">
                  <c:v>257.143</c:v>
                </c:pt>
                <c:pt idx="26">
                  <c:v>267.429</c:v>
                </c:pt>
                <c:pt idx="27">
                  <c:v>277.714</c:v>
                </c:pt>
                <c:pt idx="28">
                  <c:v>288</c:v>
                </c:pt>
                <c:pt idx="29">
                  <c:v>298.286</c:v>
                </c:pt>
                <c:pt idx="30">
                  <c:v>308.571</c:v>
                </c:pt>
                <c:pt idx="31">
                  <c:v>318.857</c:v>
                </c:pt>
                <c:pt idx="32">
                  <c:v>329.143</c:v>
                </c:pt>
                <c:pt idx="33">
                  <c:v>339.429</c:v>
                </c:pt>
                <c:pt idx="34">
                  <c:v>349.714</c:v>
                </c:pt>
              </c:numCache>
            </c:numRef>
          </c:xVal>
          <c:yVal>
            <c:numRef>
              <c:f>Sheet3!$K$40:$K$74</c:f>
              <c:numCache>
                <c:formatCode>General</c:formatCode>
                <c:ptCount val="35"/>
                <c:pt idx="0">
                  <c:v>1.5934755E-016</c:v>
                </c:pt>
                <c:pt idx="1">
                  <c:v>1.5353178E-016</c:v>
                </c:pt>
                <c:pt idx="2">
                  <c:v>1.5876571E-016</c:v>
                </c:pt>
                <c:pt idx="3">
                  <c:v>1.8623587E-016</c:v>
                </c:pt>
                <c:pt idx="4">
                  <c:v>2.0182474E-016</c:v>
                </c:pt>
                <c:pt idx="5">
                  <c:v>1.7951189E-016</c:v>
                </c:pt>
                <c:pt idx="6">
                  <c:v>1.9513492E-016</c:v>
                </c:pt>
                <c:pt idx="7">
                  <c:v>1.886441E-016</c:v>
                </c:pt>
                <c:pt idx="8">
                  <c:v>1.5733603E-016</c:v>
                </c:pt>
                <c:pt idx="9">
                  <c:v>1.5656295E-016</c:v>
                </c:pt>
                <c:pt idx="10">
                  <c:v>1.5576773E-016</c:v>
                </c:pt>
                <c:pt idx="11">
                  <c:v>1.6182038E-016</c:v>
                </c:pt>
                <c:pt idx="12">
                  <c:v>1.6175453E-016</c:v>
                </c:pt>
                <c:pt idx="13">
                  <c:v>1.5577263E-016</c:v>
                </c:pt>
                <c:pt idx="14">
                  <c:v>1.5462625E-016</c:v>
                </c:pt>
                <c:pt idx="15">
                  <c:v>1.5612393E-016</c:v>
                </c:pt>
                <c:pt idx="16">
                  <c:v>1.5285789E-016</c:v>
                </c:pt>
                <c:pt idx="17">
                  <c:v>1.4551092E-016</c:v>
                </c:pt>
                <c:pt idx="18">
                  <c:v>1.4827137E-016</c:v>
                </c:pt>
                <c:pt idx="19">
                  <c:v>1.4167449E-016</c:v>
                </c:pt>
                <c:pt idx="20">
                  <c:v>1.4488883E-016</c:v>
                </c:pt>
                <c:pt idx="21">
                  <c:v>1.4235853E-016</c:v>
                </c:pt>
                <c:pt idx="22">
                  <c:v>1.3767626E-016</c:v>
                </c:pt>
                <c:pt idx="23">
                  <c:v>1.3270089E-016</c:v>
                </c:pt>
                <c:pt idx="24">
                  <c:v>1.3555142E-016</c:v>
                </c:pt>
                <c:pt idx="25">
                  <c:v>1.3681298529E-016</c:v>
                </c:pt>
                <c:pt idx="26">
                  <c:v>1.4613126E-016</c:v>
                </c:pt>
                <c:pt idx="27">
                  <c:v>1.4673531E-016</c:v>
                </c:pt>
                <c:pt idx="28">
                  <c:v>1.4461694E-016</c:v>
                </c:pt>
                <c:pt idx="29">
                  <c:v>1.4591316E-016</c:v>
                </c:pt>
                <c:pt idx="30">
                  <c:v>1.4680915E-016</c:v>
                </c:pt>
                <c:pt idx="31">
                  <c:v>1.460234E-016</c:v>
                </c:pt>
                <c:pt idx="32">
                  <c:v>1.5258645E-016</c:v>
                </c:pt>
                <c:pt idx="33">
                  <c:v>1.5404576E-016</c:v>
                </c:pt>
                <c:pt idx="34">
                  <c:v>1.5344083E-016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Sheet3!$C$40:$C$74</c:f>
              <c:numCache>
                <c:formatCode>General</c:formatCode>
                <c:ptCount val="35"/>
                <c:pt idx="0">
                  <c:v>0</c:v>
                </c:pt>
                <c:pt idx="1">
                  <c:v>10.2857</c:v>
                </c:pt>
                <c:pt idx="2">
                  <c:v>20.5714</c:v>
                </c:pt>
                <c:pt idx="3">
                  <c:v>30.8571</c:v>
                </c:pt>
                <c:pt idx="4">
                  <c:v>41.1429</c:v>
                </c:pt>
                <c:pt idx="5">
                  <c:v>51.4286</c:v>
                </c:pt>
                <c:pt idx="6">
                  <c:v>61.7143</c:v>
                </c:pt>
                <c:pt idx="7">
                  <c:v>72</c:v>
                </c:pt>
                <c:pt idx="8">
                  <c:v>82.2857</c:v>
                </c:pt>
                <c:pt idx="9">
                  <c:v>92.5714</c:v>
                </c:pt>
                <c:pt idx="10">
                  <c:v>102.857</c:v>
                </c:pt>
                <c:pt idx="11">
                  <c:v>113.143</c:v>
                </c:pt>
                <c:pt idx="12">
                  <c:v>123.429</c:v>
                </c:pt>
                <c:pt idx="13">
                  <c:v>133.714</c:v>
                </c:pt>
                <c:pt idx="14">
                  <c:v>144</c:v>
                </c:pt>
                <c:pt idx="15">
                  <c:v>154.286</c:v>
                </c:pt>
                <c:pt idx="16">
                  <c:v>164.571</c:v>
                </c:pt>
                <c:pt idx="17">
                  <c:v>174.857</c:v>
                </c:pt>
                <c:pt idx="18">
                  <c:v>185.143</c:v>
                </c:pt>
                <c:pt idx="19">
                  <c:v>195.429</c:v>
                </c:pt>
                <c:pt idx="20">
                  <c:v>205.714</c:v>
                </c:pt>
                <c:pt idx="21">
                  <c:v>216</c:v>
                </c:pt>
                <c:pt idx="22">
                  <c:v>226.286</c:v>
                </c:pt>
                <c:pt idx="23">
                  <c:v>236.571</c:v>
                </c:pt>
                <c:pt idx="24">
                  <c:v>246.857</c:v>
                </c:pt>
                <c:pt idx="25">
                  <c:v>257.143</c:v>
                </c:pt>
                <c:pt idx="26">
                  <c:v>267.429</c:v>
                </c:pt>
                <c:pt idx="27">
                  <c:v>277.714</c:v>
                </c:pt>
                <c:pt idx="28">
                  <c:v>288</c:v>
                </c:pt>
                <c:pt idx="29">
                  <c:v>298.286</c:v>
                </c:pt>
                <c:pt idx="30">
                  <c:v>308.571</c:v>
                </c:pt>
                <c:pt idx="31">
                  <c:v>318.857</c:v>
                </c:pt>
                <c:pt idx="32">
                  <c:v>329.143</c:v>
                </c:pt>
                <c:pt idx="33">
                  <c:v>339.429</c:v>
                </c:pt>
                <c:pt idx="34">
                  <c:v>349.714</c:v>
                </c:pt>
              </c:numCache>
            </c:numRef>
          </c:xVal>
          <c:yVal>
            <c:numRef>
              <c:f>Sheet3!$L$40:$L$74</c:f>
              <c:numCache>
                <c:formatCode>General</c:formatCode>
                <c:ptCount val="35"/>
                <c:pt idx="0">
                  <c:v>3.6170942292E-017</c:v>
                </c:pt>
                <c:pt idx="1">
                  <c:v>3.3339021615E-017</c:v>
                </c:pt>
                <c:pt idx="2">
                  <c:v>4.8884075E-017</c:v>
                </c:pt>
                <c:pt idx="3">
                  <c:v>6.8865164E-017</c:v>
                </c:pt>
                <c:pt idx="4">
                  <c:v>9.459951E-017</c:v>
                </c:pt>
                <c:pt idx="5">
                  <c:v>7.794333E-017</c:v>
                </c:pt>
                <c:pt idx="6">
                  <c:v>7.323993E-017</c:v>
                </c:pt>
                <c:pt idx="7">
                  <c:v>6.488993E-017</c:v>
                </c:pt>
                <c:pt idx="8">
                  <c:v>9.176229E-017</c:v>
                </c:pt>
                <c:pt idx="9">
                  <c:v>4.9853818E-017</c:v>
                </c:pt>
                <c:pt idx="10">
                  <c:v>8.590376E-017</c:v>
                </c:pt>
                <c:pt idx="11">
                  <c:v>6.94178E-017</c:v>
                </c:pt>
                <c:pt idx="12">
                  <c:v>8.150752E-017</c:v>
                </c:pt>
                <c:pt idx="13">
                  <c:v>8.523138E-017</c:v>
                </c:pt>
                <c:pt idx="14">
                  <c:v>6.5371389E-017</c:v>
                </c:pt>
                <c:pt idx="15">
                  <c:v>3.5017178179E-017</c:v>
                </c:pt>
                <c:pt idx="16">
                  <c:v>3.781437485E-017</c:v>
                </c:pt>
                <c:pt idx="17">
                  <c:v>2.53768537E-017</c:v>
                </c:pt>
                <c:pt idx="18">
                  <c:v>2.12188573552E-017</c:v>
                </c:pt>
                <c:pt idx="19">
                  <c:v>2.01486770039E-017</c:v>
                </c:pt>
                <c:pt idx="20">
                  <c:v>1.9696346915E-017</c:v>
                </c:pt>
                <c:pt idx="21">
                  <c:v>4.41408944E-017</c:v>
                </c:pt>
                <c:pt idx="22">
                  <c:v>4.179650446E-017</c:v>
                </c:pt>
                <c:pt idx="23">
                  <c:v>3.0125376027E-017</c:v>
                </c:pt>
                <c:pt idx="24">
                  <c:v>2.287407184E-017</c:v>
                </c:pt>
                <c:pt idx="25">
                  <c:v>1.60387193E-017</c:v>
                </c:pt>
                <c:pt idx="26">
                  <c:v>3.1576135E-017</c:v>
                </c:pt>
                <c:pt idx="27">
                  <c:v>2.20449868E-017</c:v>
                </c:pt>
                <c:pt idx="28">
                  <c:v>2.890459439E-017</c:v>
                </c:pt>
                <c:pt idx="29">
                  <c:v>3.4261604401E-017</c:v>
                </c:pt>
                <c:pt idx="30">
                  <c:v>5.168081301E-017</c:v>
                </c:pt>
                <c:pt idx="31">
                  <c:v>2.660567919E-017</c:v>
                </c:pt>
                <c:pt idx="32">
                  <c:v>1.5835730249E-017</c:v>
                </c:pt>
                <c:pt idx="33">
                  <c:v>1.94227156032E-017</c:v>
                </c:pt>
                <c:pt idx="34">
                  <c:v>2.39193300737E-017</c:v>
                </c:pt>
              </c:numCache>
            </c:numRef>
          </c:yVal>
          <c:smooth val="0"/>
        </c:ser>
        <c:axId val="2979830"/>
        <c:axId val="31390339"/>
      </c:scatterChart>
      <c:valAx>
        <c:axId val="29798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90339"/>
        <c:crosses val="autoZero"/>
        <c:crossBetween val="midCat"/>
      </c:valAx>
      <c:valAx>
        <c:axId val="313903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9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Sheet3!$C$75:$C$107</c:f>
              <c:numCache>
                <c:formatCode>General</c:formatCode>
                <c:ptCount val="33"/>
                <c:pt idx="0">
                  <c:v>0</c:v>
                </c:pt>
                <c:pt idx="1">
                  <c:v>10.9091</c:v>
                </c:pt>
                <c:pt idx="2">
                  <c:v>21.8182</c:v>
                </c:pt>
                <c:pt idx="3">
                  <c:v>32.7273</c:v>
                </c:pt>
                <c:pt idx="4">
                  <c:v>43.6364</c:v>
                </c:pt>
                <c:pt idx="5">
                  <c:v>54.5455</c:v>
                </c:pt>
                <c:pt idx="6">
                  <c:v>65.4545</c:v>
                </c:pt>
                <c:pt idx="7">
                  <c:v>76.3636</c:v>
                </c:pt>
                <c:pt idx="8">
                  <c:v>87.2727</c:v>
                </c:pt>
                <c:pt idx="9">
                  <c:v>98.1818</c:v>
                </c:pt>
                <c:pt idx="10">
                  <c:v>109.091</c:v>
                </c:pt>
                <c:pt idx="11">
                  <c:v>120</c:v>
                </c:pt>
                <c:pt idx="12">
                  <c:v>130.909</c:v>
                </c:pt>
                <c:pt idx="13">
                  <c:v>141.818</c:v>
                </c:pt>
                <c:pt idx="14">
                  <c:v>152.727</c:v>
                </c:pt>
                <c:pt idx="15">
                  <c:v>163.636</c:v>
                </c:pt>
                <c:pt idx="16">
                  <c:v>174.545</c:v>
                </c:pt>
                <c:pt idx="17">
                  <c:v>185.455</c:v>
                </c:pt>
                <c:pt idx="18">
                  <c:v>196.364</c:v>
                </c:pt>
                <c:pt idx="19">
                  <c:v>207.273</c:v>
                </c:pt>
                <c:pt idx="20">
                  <c:v>218.182</c:v>
                </c:pt>
                <c:pt idx="21">
                  <c:v>229.091</c:v>
                </c:pt>
                <c:pt idx="22">
                  <c:v>240</c:v>
                </c:pt>
                <c:pt idx="23">
                  <c:v>250.909</c:v>
                </c:pt>
                <c:pt idx="24">
                  <c:v>261.818</c:v>
                </c:pt>
                <c:pt idx="25">
                  <c:v>272.727</c:v>
                </c:pt>
                <c:pt idx="26">
                  <c:v>283.636</c:v>
                </c:pt>
                <c:pt idx="27">
                  <c:v>294.545</c:v>
                </c:pt>
                <c:pt idx="28">
                  <c:v>305.455</c:v>
                </c:pt>
                <c:pt idx="29">
                  <c:v>316.364</c:v>
                </c:pt>
                <c:pt idx="30">
                  <c:v>327.273</c:v>
                </c:pt>
                <c:pt idx="31">
                  <c:v>338.182</c:v>
                </c:pt>
                <c:pt idx="32">
                  <c:v>349.091</c:v>
                </c:pt>
              </c:numCache>
            </c:numRef>
          </c:xVal>
          <c:yVal>
            <c:numRef>
              <c:f>Sheet3!$J$75:$J$107</c:f>
              <c:numCache>
                <c:formatCode>General</c:formatCode>
                <c:ptCount val="33"/>
                <c:pt idx="0">
                  <c:v>1.734409E-013</c:v>
                </c:pt>
                <c:pt idx="1">
                  <c:v>2.259423E-013</c:v>
                </c:pt>
                <c:pt idx="2">
                  <c:v>1.896623E-013</c:v>
                </c:pt>
                <c:pt idx="3">
                  <c:v>1.892091E-013</c:v>
                </c:pt>
                <c:pt idx="4">
                  <c:v>1.888787E-013</c:v>
                </c:pt>
                <c:pt idx="5">
                  <c:v>1.885926E-013</c:v>
                </c:pt>
                <c:pt idx="6">
                  <c:v>1.882773E-013</c:v>
                </c:pt>
                <c:pt idx="7">
                  <c:v>1.878982E-013</c:v>
                </c:pt>
                <c:pt idx="8">
                  <c:v>1.874212E-013</c:v>
                </c:pt>
                <c:pt idx="9">
                  <c:v>1.86844E-013</c:v>
                </c:pt>
                <c:pt idx="10">
                  <c:v>1.85943E-013</c:v>
                </c:pt>
                <c:pt idx="11">
                  <c:v>1.851937E-013</c:v>
                </c:pt>
                <c:pt idx="12">
                  <c:v>1.848803E-013</c:v>
                </c:pt>
                <c:pt idx="13">
                  <c:v>1.847164E-013</c:v>
                </c:pt>
                <c:pt idx="14">
                  <c:v>1.84697E-013</c:v>
                </c:pt>
                <c:pt idx="15">
                  <c:v>1.848256E-013</c:v>
                </c:pt>
                <c:pt idx="16">
                  <c:v>1.851426E-013</c:v>
                </c:pt>
                <c:pt idx="17">
                  <c:v>1.856907E-013</c:v>
                </c:pt>
                <c:pt idx="18">
                  <c:v>1.864732E-013</c:v>
                </c:pt>
                <c:pt idx="19">
                  <c:v>1.87423E-013</c:v>
                </c:pt>
                <c:pt idx="20">
                  <c:v>2.007241E-013</c:v>
                </c:pt>
                <c:pt idx="21">
                  <c:v>1.83892E-013</c:v>
                </c:pt>
                <c:pt idx="22">
                  <c:v>1.914619E-013</c:v>
                </c:pt>
                <c:pt idx="23">
                  <c:v>1.922451E-013</c:v>
                </c:pt>
                <c:pt idx="24">
                  <c:v>1.928909E-013</c:v>
                </c:pt>
                <c:pt idx="25">
                  <c:v>1.933764E-013</c:v>
                </c:pt>
                <c:pt idx="26">
                  <c:v>1.93711E-013</c:v>
                </c:pt>
                <c:pt idx="27">
                  <c:v>1.938806E-013</c:v>
                </c:pt>
                <c:pt idx="28">
                  <c:v>1.939303E-013</c:v>
                </c:pt>
                <c:pt idx="29">
                  <c:v>1.938171E-013</c:v>
                </c:pt>
                <c:pt idx="30">
                  <c:v>1.935556E-013</c:v>
                </c:pt>
                <c:pt idx="31">
                  <c:v>1.931102E-013</c:v>
                </c:pt>
                <c:pt idx="32">
                  <c:v>1.924512E-013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Sheet3!$C$75:$C$107</c:f>
              <c:numCache>
                <c:formatCode>General</c:formatCode>
                <c:ptCount val="33"/>
                <c:pt idx="0">
                  <c:v>0</c:v>
                </c:pt>
                <c:pt idx="1">
                  <c:v>10.9091</c:v>
                </c:pt>
                <c:pt idx="2">
                  <c:v>21.8182</c:v>
                </c:pt>
                <c:pt idx="3">
                  <c:v>32.7273</c:v>
                </c:pt>
                <c:pt idx="4">
                  <c:v>43.6364</c:v>
                </c:pt>
                <c:pt idx="5">
                  <c:v>54.5455</c:v>
                </c:pt>
                <c:pt idx="6">
                  <c:v>65.4545</c:v>
                </c:pt>
                <c:pt idx="7">
                  <c:v>76.3636</c:v>
                </c:pt>
                <c:pt idx="8">
                  <c:v>87.2727</c:v>
                </c:pt>
                <c:pt idx="9">
                  <c:v>98.1818</c:v>
                </c:pt>
                <c:pt idx="10">
                  <c:v>109.091</c:v>
                </c:pt>
                <c:pt idx="11">
                  <c:v>120</c:v>
                </c:pt>
                <c:pt idx="12">
                  <c:v>130.909</c:v>
                </c:pt>
                <c:pt idx="13">
                  <c:v>141.818</c:v>
                </c:pt>
                <c:pt idx="14">
                  <c:v>152.727</c:v>
                </c:pt>
                <c:pt idx="15">
                  <c:v>163.636</c:v>
                </c:pt>
                <c:pt idx="16">
                  <c:v>174.545</c:v>
                </c:pt>
                <c:pt idx="17">
                  <c:v>185.455</c:v>
                </c:pt>
                <c:pt idx="18">
                  <c:v>196.364</c:v>
                </c:pt>
                <c:pt idx="19">
                  <c:v>207.273</c:v>
                </c:pt>
                <c:pt idx="20">
                  <c:v>218.182</c:v>
                </c:pt>
                <c:pt idx="21">
                  <c:v>229.091</c:v>
                </c:pt>
                <c:pt idx="22">
                  <c:v>240</c:v>
                </c:pt>
                <c:pt idx="23">
                  <c:v>250.909</c:v>
                </c:pt>
                <c:pt idx="24">
                  <c:v>261.818</c:v>
                </c:pt>
                <c:pt idx="25">
                  <c:v>272.727</c:v>
                </c:pt>
                <c:pt idx="26">
                  <c:v>283.636</c:v>
                </c:pt>
                <c:pt idx="27">
                  <c:v>294.545</c:v>
                </c:pt>
                <c:pt idx="28">
                  <c:v>305.455</c:v>
                </c:pt>
                <c:pt idx="29">
                  <c:v>316.364</c:v>
                </c:pt>
                <c:pt idx="30">
                  <c:v>327.273</c:v>
                </c:pt>
                <c:pt idx="31">
                  <c:v>338.182</c:v>
                </c:pt>
                <c:pt idx="32">
                  <c:v>349.091</c:v>
                </c:pt>
              </c:numCache>
            </c:numRef>
          </c:xVal>
          <c:yVal>
            <c:numRef>
              <c:f>Sheet3!$K$75:$K$107</c:f>
              <c:numCache>
                <c:formatCode>General</c:formatCode>
                <c:ptCount val="33"/>
                <c:pt idx="0">
                  <c:v>8.58918E-014</c:v>
                </c:pt>
                <c:pt idx="1">
                  <c:v>1.0018181E-013</c:v>
                </c:pt>
                <c:pt idx="2">
                  <c:v>1.0574986E-013</c:v>
                </c:pt>
                <c:pt idx="3">
                  <c:v>1.0017884E-013</c:v>
                </c:pt>
                <c:pt idx="4">
                  <c:v>9.863037E-014</c:v>
                </c:pt>
                <c:pt idx="5">
                  <c:v>9.922962E-014</c:v>
                </c:pt>
                <c:pt idx="6">
                  <c:v>9.265403E-014</c:v>
                </c:pt>
                <c:pt idx="7">
                  <c:v>8.57213E-014</c:v>
                </c:pt>
                <c:pt idx="8">
                  <c:v>9.232762E-014</c:v>
                </c:pt>
                <c:pt idx="9">
                  <c:v>1.3215381E-013</c:v>
                </c:pt>
                <c:pt idx="10">
                  <c:v>1.1517774E-013</c:v>
                </c:pt>
                <c:pt idx="11">
                  <c:v>8.874366E-014</c:v>
                </c:pt>
                <c:pt idx="12">
                  <c:v>8.74571E-014</c:v>
                </c:pt>
                <c:pt idx="13">
                  <c:v>8.812537E-014</c:v>
                </c:pt>
                <c:pt idx="14">
                  <c:v>8.486866E-014</c:v>
                </c:pt>
                <c:pt idx="15">
                  <c:v>8.426098E-014</c:v>
                </c:pt>
                <c:pt idx="16">
                  <c:v>8.529625E-014</c:v>
                </c:pt>
                <c:pt idx="17">
                  <c:v>8.82196E-014</c:v>
                </c:pt>
                <c:pt idx="18">
                  <c:v>8.245574E-014</c:v>
                </c:pt>
                <c:pt idx="19">
                  <c:v>9.043714E-014</c:v>
                </c:pt>
                <c:pt idx="20">
                  <c:v>8.923655E-014</c:v>
                </c:pt>
                <c:pt idx="21">
                  <c:v>7.303616E-014</c:v>
                </c:pt>
                <c:pt idx="22">
                  <c:v>7.2718301E-014</c:v>
                </c:pt>
                <c:pt idx="23">
                  <c:v>7.487887E-014</c:v>
                </c:pt>
                <c:pt idx="24">
                  <c:v>7.513198E-014</c:v>
                </c:pt>
                <c:pt idx="25">
                  <c:v>6.9181359E-014</c:v>
                </c:pt>
                <c:pt idx="26">
                  <c:v>6.98980851E-014</c:v>
                </c:pt>
                <c:pt idx="27">
                  <c:v>7.590216E-014</c:v>
                </c:pt>
                <c:pt idx="28">
                  <c:v>7.2060769E-014</c:v>
                </c:pt>
                <c:pt idx="29">
                  <c:v>7.783503E-014</c:v>
                </c:pt>
                <c:pt idx="30">
                  <c:v>7.872331E-014</c:v>
                </c:pt>
                <c:pt idx="31">
                  <c:v>8.324331E-014</c:v>
                </c:pt>
                <c:pt idx="32">
                  <c:v>7.979833E-014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Sheet3!$C$75:$C$107</c:f>
              <c:numCache>
                <c:formatCode>General</c:formatCode>
                <c:ptCount val="33"/>
                <c:pt idx="0">
                  <c:v>0</c:v>
                </c:pt>
                <c:pt idx="1">
                  <c:v>10.9091</c:v>
                </c:pt>
                <c:pt idx="2">
                  <c:v>21.8182</c:v>
                </c:pt>
                <c:pt idx="3">
                  <c:v>32.7273</c:v>
                </c:pt>
                <c:pt idx="4">
                  <c:v>43.6364</c:v>
                </c:pt>
                <c:pt idx="5">
                  <c:v>54.5455</c:v>
                </c:pt>
                <c:pt idx="6">
                  <c:v>65.4545</c:v>
                </c:pt>
                <c:pt idx="7">
                  <c:v>76.3636</c:v>
                </c:pt>
                <c:pt idx="8">
                  <c:v>87.2727</c:v>
                </c:pt>
                <c:pt idx="9">
                  <c:v>98.1818</c:v>
                </c:pt>
                <c:pt idx="10">
                  <c:v>109.091</c:v>
                </c:pt>
                <c:pt idx="11">
                  <c:v>120</c:v>
                </c:pt>
                <c:pt idx="12">
                  <c:v>130.909</c:v>
                </c:pt>
                <c:pt idx="13">
                  <c:v>141.818</c:v>
                </c:pt>
                <c:pt idx="14">
                  <c:v>152.727</c:v>
                </c:pt>
                <c:pt idx="15">
                  <c:v>163.636</c:v>
                </c:pt>
                <c:pt idx="16">
                  <c:v>174.545</c:v>
                </c:pt>
                <c:pt idx="17">
                  <c:v>185.455</c:v>
                </c:pt>
                <c:pt idx="18">
                  <c:v>196.364</c:v>
                </c:pt>
                <c:pt idx="19">
                  <c:v>207.273</c:v>
                </c:pt>
                <c:pt idx="20">
                  <c:v>218.182</c:v>
                </c:pt>
                <c:pt idx="21">
                  <c:v>229.091</c:v>
                </c:pt>
                <c:pt idx="22">
                  <c:v>240</c:v>
                </c:pt>
                <c:pt idx="23">
                  <c:v>250.909</c:v>
                </c:pt>
                <c:pt idx="24">
                  <c:v>261.818</c:v>
                </c:pt>
                <c:pt idx="25">
                  <c:v>272.727</c:v>
                </c:pt>
                <c:pt idx="26">
                  <c:v>283.636</c:v>
                </c:pt>
                <c:pt idx="27">
                  <c:v>294.545</c:v>
                </c:pt>
                <c:pt idx="28">
                  <c:v>305.455</c:v>
                </c:pt>
                <c:pt idx="29">
                  <c:v>316.364</c:v>
                </c:pt>
                <c:pt idx="30">
                  <c:v>327.273</c:v>
                </c:pt>
                <c:pt idx="31">
                  <c:v>338.182</c:v>
                </c:pt>
                <c:pt idx="32">
                  <c:v>349.091</c:v>
                </c:pt>
              </c:numCache>
            </c:numRef>
          </c:xVal>
          <c:yVal>
            <c:numRef>
              <c:f>Sheet3!$L$75:$L$107</c:f>
              <c:numCache>
                <c:formatCode>General</c:formatCode>
                <c:ptCount val="33"/>
                <c:pt idx="0">
                  <c:v>1.1912814E-014</c:v>
                </c:pt>
                <c:pt idx="1">
                  <c:v>1.6571277E-014</c:v>
                </c:pt>
                <c:pt idx="2">
                  <c:v>2.0139465E-014</c:v>
                </c:pt>
                <c:pt idx="3">
                  <c:v>3.4890546E-014</c:v>
                </c:pt>
                <c:pt idx="4">
                  <c:v>5.75837E-014</c:v>
                </c:pt>
                <c:pt idx="5">
                  <c:v>4.0175844E-014</c:v>
                </c:pt>
                <c:pt idx="6">
                  <c:v>3.9936463E-014</c:v>
                </c:pt>
                <c:pt idx="7">
                  <c:v>2.2015072E-014</c:v>
                </c:pt>
                <c:pt idx="8">
                  <c:v>4.3237245E-014</c:v>
                </c:pt>
                <c:pt idx="9">
                  <c:v>2.3516174E-014</c:v>
                </c:pt>
                <c:pt idx="10">
                  <c:v>3.9992898E-014</c:v>
                </c:pt>
                <c:pt idx="11">
                  <c:v>4.1800898E-014</c:v>
                </c:pt>
                <c:pt idx="12">
                  <c:v>5.6621302E-014</c:v>
                </c:pt>
                <c:pt idx="13">
                  <c:v>2.67585515E-014</c:v>
                </c:pt>
                <c:pt idx="14">
                  <c:v>1.4512615E-014</c:v>
                </c:pt>
                <c:pt idx="15">
                  <c:v>1.3689667E-014</c:v>
                </c:pt>
                <c:pt idx="16">
                  <c:v>9.939812E-015</c:v>
                </c:pt>
                <c:pt idx="17">
                  <c:v>6.898518E-015</c:v>
                </c:pt>
                <c:pt idx="18">
                  <c:v>7.272051E-015</c:v>
                </c:pt>
                <c:pt idx="19">
                  <c:v>1.0758784E-014</c:v>
                </c:pt>
                <c:pt idx="20">
                  <c:v>1.19149799E-014</c:v>
                </c:pt>
                <c:pt idx="21">
                  <c:v>8.432975E-015</c:v>
                </c:pt>
                <c:pt idx="22">
                  <c:v>8.7373497E-015</c:v>
                </c:pt>
                <c:pt idx="23">
                  <c:v>6.7432849E-015</c:v>
                </c:pt>
                <c:pt idx="24">
                  <c:v>1.187618E-014</c:v>
                </c:pt>
                <c:pt idx="25">
                  <c:v>4.6108416E-015</c:v>
                </c:pt>
                <c:pt idx="26">
                  <c:v>9.271367E-015</c:v>
                </c:pt>
                <c:pt idx="27">
                  <c:v>9.83166616E-015</c:v>
                </c:pt>
                <c:pt idx="28">
                  <c:v>9.1975406E-015</c:v>
                </c:pt>
                <c:pt idx="29">
                  <c:v>1.31280557E-014</c:v>
                </c:pt>
                <c:pt idx="30">
                  <c:v>5.9547297E-015</c:v>
                </c:pt>
                <c:pt idx="31">
                  <c:v>7.036884E-015</c:v>
                </c:pt>
                <c:pt idx="32">
                  <c:v>9.172256E-015</c:v>
                </c:pt>
              </c:numCache>
            </c:numRef>
          </c:yVal>
          <c:smooth val="0"/>
        </c:ser>
        <c:axId val="5906829"/>
        <c:axId val="34126989"/>
      </c:scatterChart>
      <c:valAx>
        <c:axId val="59068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126989"/>
        <c:crosses val="autoZero"/>
        <c:crossBetween val="midCat"/>
      </c:valAx>
      <c:valAx>
        <c:axId val="34126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68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Sheet3!$C$108:$C$136</c:f>
              <c:numCache>
                <c:formatCode>General</c:formatCode>
                <c:ptCount val="29"/>
                <c:pt idx="0">
                  <c:v>0</c:v>
                </c:pt>
                <c:pt idx="1">
                  <c:v>12.4138</c:v>
                </c:pt>
                <c:pt idx="2">
                  <c:v>24.8276</c:v>
                </c:pt>
                <c:pt idx="3">
                  <c:v>37.2414</c:v>
                </c:pt>
                <c:pt idx="4">
                  <c:v>49.6552</c:v>
                </c:pt>
                <c:pt idx="5">
                  <c:v>62.069</c:v>
                </c:pt>
                <c:pt idx="6">
                  <c:v>74.4828</c:v>
                </c:pt>
                <c:pt idx="7">
                  <c:v>86.8966</c:v>
                </c:pt>
                <c:pt idx="8">
                  <c:v>99.3103</c:v>
                </c:pt>
                <c:pt idx="9">
                  <c:v>111.724</c:v>
                </c:pt>
                <c:pt idx="10">
                  <c:v>124.138</c:v>
                </c:pt>
                <c:pt idx="11">
                  <c:v>136.552</c:v>
                </c:pt>
                <c:pt idx="12">
                  <c:v>148.966</c:v>
                </c:pt>
                <c:pt idx="13">
                  <c:v>161.379</c:v>
                </c:pt>
                <c:pt idx="14">
                  <c:v>173.793</c:v>
                </c:pt>
                <c:pt idx="15">
                  <c:v>186.207</c:v>
                </c:pt>
                <c:pt idx="16">
                  <c:v>198.621</c:v>
                </c:pt>
                <c:pt idx="17">
                  <c:v>211.034</c:v>
                </c:pt>
                <c:pt idx="18">
                  <c:v>223.448</c:v>
                </c:pt>
                <c:pt idx="19">
                  <c:v>235.862</c:v>
                </c:pt>
                <c:pt idx="20">
                  <c:v>248.276</c:v>
                </c:pt>
                <c:pt idx="21">
                  <c:v>260.69</c:v>
                </c:pt>
                <c:pt idx="22">
                  <c:v>273.103</c:v>
                </c:pt>
                <c:pt idx="23">
                  <c:v>285.517</c:v>
                </c:pt>
                <c:pt idx="24">
                  <c:v>297.931</c:v>
                </c:pt>
                <c:pt idx="25">
                  <c:v>310.345</c:v>
                </c:pt>
                <c:pt idx="26">
                  <c:v>322.759</c:v>
                </c:pt>
                <c:pt idx="27">
                  <c:v>335.172</c:v>
                </c:pt>
                <c:pt idx="28">
                  <c:v>347.586</c:v>
                </c:pt>
              </c:numCache>
            </c:numRef>
          </c:xVal>
          <c:yVal>
            <c:numRef>
              <c:f>Sheet3!$J$108:$J$136</c:f>
              <c:numCache>
                <c:formatCode>General</c:formatCode>
                <c:ptCount val="29"/>
                <c:pt idx="0">
                  <c:v>2.541919E-011</c:v>
                </c:pt>
                <c:pt idx="1">
                  <c:v>1.265143E-011</c:v>
                </c:pt>
                <c:pt idx="2">
                  <c:v>1.26218E-011</c:v>
                </c:pt>
                <c:pt idx="3">
                  <c:v>1.260136E-011</c:v>
                </c:pt>
                <c:pt idx="4">
                  <c:v>2.517283E-011</c:v>
                </c:pt>
                <c:pt idx="5">
                  <c:v>1.25744E-011</c:v>
                </c:pt>
                <c:pt idx="6">
                  <c:v>1.256302E-011</c:v>
                </c:pt>
                <c:pt idx="7">
                  <c:v>1.254549E-011</c:v>
                </c:pt>
                <c:pt idx="8">
                  <c:v>2.501318E-011</c:v>
                </c:pt>
                <c:pt idx="9">
                  <c:v>1.246532E-011</c:v>
                </c:pt>
                <c:pt idx="10">
                  <c:v>1.244334E-011</c:v>
                </c:pt>
                <c:pt idx="11">
                  <c:v>1.370226E-011</c:v>
                </c:pt>
                <c:pt idx="12">
                  <c:v>2.358323E-011</c:v>
                </c:pt>
                <c:pt idx="13">
                  <c:v>1.244345E-011</c:v>
                </c:pt>
                <c:pt idx="14">
                  <c:v>1.246703E-011</c:v>
                </c:pt>
                <c:pt idx="15">
                  <c:v>1.312857E-011</c:v>
                </c:pt>
                <c:pt idx="16">
                  <c:v>2.452558E-011</c:v>
                </c:pt>
                <c:pt idx="17">
                  <c:v>1.265744E-011</c:v>
                </c:pt>
                <c:pt idx="18">
                  <c:v>1.271385E-011</c:v>
                </c:pt>
                <c:pt idx="19">
                  <c:v>1.276581E-011</c:v>
                </c:pt>
                <c:pt idx="20">
                  <c:v>2.566129E-011</c:v>
                </c:pt>
                <c:pt idx="21">
                  <c:v>1.287787E-011</c:v>
                </c:pt>
                <c:pt idx="22">
                  <c:v>1.289641E-011</c:v>
                </c:pt>
                <c:pt idx="23">
                  <c:v>1.290533E-011</c:v>
                </c:pt>
                <c:pt idx="24">
                  <c:v>1.989375E-011</c:v>
                </c:pt>
                <c:pt idx="25">
                  <c:v>1.878657E-011</c:v>
                </c:pt>
                <c:pt idx="26">
                  <c:v>1.285511E-011</c:v>
                </c:pt>
                <c:pt idx="27">
                  <c:v>1.282183E-011</c:v>
                </c:pt>
                <c:pt idx="28">
                  <c:v>1.277844E-011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Sheet3!$C$108:$C$136</c:f>
              <c:numCache>
                <c:formatCode>General</c:formatCode>
                <c:ptCount val="29"/>
                <c:pt idx="0">
                  <c:v>0</c:v>
                </c:pt>
                <c:pt idx="1">
                  <c:v>12.4138</c:v>
                </c:pt>
                <c:pt idx="2">
                  <c:v>24.8276</c:v>
                </c:pt>
                <c:pt idx="3">
                  <c:v>37.2414</c:v>
                </c:pt>
                <c:pt idx="4">
                  <c:v>49.6552</c:v>
                </c:pt>
                <c:pt idx="5">
                  <c:v>62.069</c:v>
                </c:pt>
                <c:pt idx="6">
                  <c:v>74.4828</c:v>
                </c:pt>
                <c:pt idx="7">
                  <c:v>86.8966</c:v>
                </c:pt>
                <c:pt idx="8">
                  <c:v>99.3103</c:v>
                </c:pt>
                <c:pt idx="9">
                  <c:v>111.724</c:v>
                </c:pt>
                <c:pt idx="10">
                  <c:v>124.138</c:v>
                </c:pt>
                <c:pt idx="11">
                  <c:v>136.552</c:v>
                </c:pt>
                <c:pt idx="12">
                  <c:v>148.966</c:v>
                </c:pt>
                <c:pt idx="13">
                  <c:v>161.379</c:v>
                </c:pt>
                <c:pt idx="14">
                  <c:v>173.793</c:v>
                </c:pt>
                <c:pt idx="15">
                  <c:v>186.207</c:v>
                </c:pt>
                <c:pt idx="16">
                  <c:v>198.621</c:v>
                </c:pt>
                <c:pt idx="17">
                  <c:v>211.034</c:v>
                </c:pt>
                <c:pt idx="18">
                  <c:v>223.448</c:v>
                </c:pt>
                <c:pt idx="19">
                  <c:v>235.862</c:v>
                </c:pt>
                <c:pt idx="20">
                  <c:v>248.276</c:v>
                </c:pt>
                <c:pt idx="21">
                  <c:v>260.69</c:v>
                </c:pt>
                <c:pt idx="22">
                  <c:v>273.103</c:v>
                </c:pt>
                <c:pt idx="23">
                  <c:v>285.517</c:v>
                </c:pt>
                <c:pt idx="24">
                  <c:v>297.931</c:v>
                </c:pt>
                <c:pt idx="25">
                  <c:v>310.345</c:v>
                </c:pt>
                <c:pt idx="26">
                  <c:v>322.759</c:v>
                </c:pt>
                <c:pt idx="27">
                  <c:v>335.172</c:v>
                </c:pt>
                <c:pt idx="28">
                  <c:v>347.586</c:v>
                </c:pt>
              </c:numCache>
            </c:numRef>
          </c:xVal>
          <c:yVal>
            <c:numRef>
              <c:f>Sheet3!$K$108:$K$136</c:f>
              <c:numCache>
                <c:formatCode>General</c:formatCode>
                <c:ptCount val="29"/>
                <c:pt idx="0">
                  <c:v>6.668342E-012</c:v>
                </c:pt>
                <c:pt idx="1">
                  <c:v>7.507964E-012</c:v>
                </c:pt>
                <c:pt idx="2">
                  <c:v>6.29017E-012</c:v>
                </c:pt>
                <c:pt idx="3">
                  <c:v>5.911126E-012</c:v>
                </c:pt>
                <c:pt idx="4">
                  <c:v>8.65211E-012</c:v>
                </c:pt>
                <c:pt idx="5">
                  <c:v>7.750366E-012</c:v>
                </c:pt>
                <c:pt idx="6">
                  <c:v>5.591855E-012</c:v>
                </c:pt>
                <c:pt idx="7">
                  <c:v>8.297881E-012</c:v>
                </c:pt>
                <c:pt idx="8">
                  <c:v>7.904879E-012</c:v>
                </c:pt>
                <c:pt idx="9">
                  <c:v>6.236737E-012</c:v>
                </c:pt>
                <c:pt idx="10">
                  <c:v>6.844075E-012</c:v>
                </c:pt>
                <c:pt idx="11">
                  <c:v>8.396424E-012</c:v>
                </c:pt>
                <c:pt idx="12">
                  <c:v>5.702245E-012</c:v>
                </c:pt>
                <c:pt idx="13">
                  <c:v>5.543932E-012</c:v>
                </c:pt>
                <c:pt idx="14">
                  <c:v>6.126767E-012</c:v>
                </c:pt>
                <c:pt idx="15">
                  <c:v>7.432765E-012</c:v>
                </c:pt>
                <c:pt idx="16">
                  <c:v>5.102709E-012</c:v>
                </c:pt>
                <c:pt idx="17">
                  <c:v>4.8635591E-012</c:v>
                </c:pt>
                <c:pt idx="18">
                  <c:v>4.943645E-012</c:v>
                </c:pt>
                <c:pt idx="19">
                  <c:v>5.1434228E-012</c:v>
                </c:pt>
                <c:pt idx="20">
                  <c:v>7.348098E-012</c:v>
                </c:pt>
                <c:pt idx="21">
                  <c:v>4.633716E-012</c:v>
                </c:pt>
                <c:pt idx="22">
                  <c:v>4.46423E-012</c:v>
                </c:pt>
                <c:pt idx="23">
                  <c:v>4.528865E-012</c:v>
                </c:pt>
                <c:pt idx="24">
                  <c:v>4.71469E-012</c:v>
                </c:pt>
                <c:pt idx="25">
                  <c:v>6.846407E-012</c:v>
                </c:pt>
                <c:pt idx="26">
                  <c:v>5.934842E-012</c:v>
                </c:pt>
                <c:pt idx="27">
                  <c:v>5.448321E-012</c:v>
                </c:pt>
                <c:pt idx="28">
                  <c:v>5.339602E-012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Sheet3!$C$108:$C$136</c:f>
              <c:numCache>
                <c:formatCode>General</c:formatCode>
                <c:ptCount val="29"/>
                <c:pt idx="0">
                  <c:v>0</c:v>
                </c:pt>
                <c:pt idx="1">
                  <c:v>12.4138</c:v>
                </c:pt>
                <c:pt idx="2">
                  <c:v>24.8276</c:v>
                </c:pt>
                <c:pt idx="3">
                  <c:v>37.2414</c:v>
                </c:pt>
                <c:pt idx="4">
                  <c:v>49.6552</c:v>
                </c:pt>
                <c:pt idx="5">
                  <c:v>62.069</c:v>
                </c:pt>
                <c:pt idx="6">
                  <c:v>74.4828</c:v>
                </c:pt>
                <c:pt idx="7">
                  <c:v>86.8966</c:v>
                </c:pt>
                <c:pt idx="8">
                  <c:v>99.3103</c:v>
                </c:pt>
                <c:pt idx="9">
                  <c:v>111.724</c:v>
                </c:pt>
                <c:pt idx="10">
                  <c:v>124.138</c:v>
                </c:pt>
                <c:pt idx="11">
                  <c:v>136.552</c:v>
                </c:pt>
                <c:pt idx="12">
                  <c:v>148.966</c:v>
                </c:pt>
                <c:pt idx="13">
                  <c:v>161.379</c:v>
                </c:pt>
                <c:pt idx="14">
                  <c:v>173.793</c:v>
                </c:pt>
                <c:pt idx="15">
                  <c:v>186.207</c:v>
                </c:pt>
                <c:pt idx="16">
                  <c:v>198.621</c:v>
                </c:pt>
                <c:pt idx="17">
                  <c:v>211.034</c:v>
                </c:pt>
                <c:pt idx="18">
                  <c:v>223.448</c:v>
                </c:pt>
                <c:pt idx="19">
                  <c:v>235.862</c:v>
                </c:pt>
                <c:pt idx="20">
                  <c:v>248.276</c:v>
                </c:pt>
                <c:pt idx="21">
                  <c:v>260.69</c:v>
                </c:pt>
                <c:pt idx="22">
                  <c:v>273.103</c:v>
                </c:pt>
                <c:pt idx="23">
                  <c:v>285.517</c:v>
                </c:pt>
                <c:pt idx="24">
                  <c:v>297.931</c:v>
                </c:pt>
                <c:pt idx="25">
                  <c:v>310.345</c:v>
                </c:pt>
                <c:pt idx="26">
                  <c:v>322.759</c:v>
                </c:pt>
                <c:pt idx="27">
                  <c:v>335.172</c:v>
                </c:pt>
                <c:pt idx="28">
                  <c:v>347.586</c:v>
                </c:pt>
              </c:numCache>
            </c:numRef>
          </c:xVal>
          <c:yVal>
            <c:numRef>
              <c:f>Sheet3!$L$108:$L$136</c:f>
              <c:numCache>
                <c:formatCode>General</c:formatCode>
                <c:ptCount val="29"/>
                <c:pt idx="0">
                  <c:v>8.9385862E-013</c:v>
                </c:pt>
                <c:pt idx="1">
                  <c:v>9.4723443E-013</c:v>
                </c:pt>
                <c:pt idx="2">
                  <c:v>2.0962859E-012</c:v>
                </c:pt>
                <c:pt idx="3">
                  <c:v>3.5454752E-012</c:v>
                </c:pt>
                <c:pt idx="4">
                  <c:v>2.64696243E-012</c:v>
                </c:pt>
                <c:pt idx="5">
                  <c:v>2.3329727E-012</c:v>
                </c:pt>
                <c:pt idx="6">
                  <c:v>2.3610719E-012</c:v>
                </c:pt>
                <c:pt idx="7">
                  <c:v>2.76484782E-012</c:v>
                </c:pt>
                <c:pt idx="8">
                  <c:v>2.3158723E-012</c:v>
                </c:pt>
                <c:pt idx="9">
                  <c:v>2.2843186E-012</c:v>
                </c:pt>
                <c:pt idx="10">
                  <c:v>3.65600707E-012</c:v>
                </c:pt>
                <c:pt idx="11">
                  <c:v>2.6186759E-012</c:v>
                </c:pt>
                <c:pt idx="12">
                  <c:v>1.32138956E-012</c:v>
                </c:pt>
                <c:pt idx="13">
                  <c:v>1.12130256E-012</c:v>
                </c:pt>
                <c:pt idx="14">
                  <c:v>5.291259E-013</c:v>
                </c:pt>
                <c:pt idx="15">
                  <c:v>6.09661E-013</c:v>
                </c:pt>
                <c:pt idx="16">
                  <c:v>3.14905E-013</c:v>
                </c:pt>
                <c:pt idx="17">
                  <c:v>4.910814E-013</c:v>
                </c:pt>
                <c:pt idx="18">
                  <c:v>3.959091E-013</c:v>
                </c:pt>
                <c:pt idx="19">
                  <c:v>3.0001698E-013</c:v>
                </c:pt>
                <c:pt idx="20">
                  <c:v>2.4285714E-013</c:v>
                </c:pt>
                <c:pt idx="21">
                  <c:v>4.896028E-013</c:v>
                </c:pt>
                <c:pt idx="22">
                  <c:v>2.4515951E-013</c:v>
                </c:pt>
                <c:pt idx="23">
                  <c:v>3.314379E-013</c:v>
                </c:pt>
                <c:pt idx="24">
                  <c:v>3.169051E-013</c:v>
                </c:pt>
                <c:pt idx="25">
                  <c:v>3.3242908E-013</c:v>
                </c:pt>
                <c:pt idx="26">
                  <c:v>4.35981E-013</c:v>
                </c:pt>
                <c:pt idx="27">
                  <c:v>4.189186E-013</c:v>
                </c:pt>
                <c:pt idx="28">
                  <c:v>6.143968E-013</c:v>
                </c:pt>
              </c:numCache>
            </c:numRef>
          </c:yVal>
          <c:smooth val="0"/>
        </c:ser>
        <c:axId val="58407569"/>
        <c:axId val="33173270"/>
      </c:scatterChart>
      <c:valAx>
        <c:axId val="584075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73270"/>
        <c:crosses val="autoZero"/>
        <c:crossBetween val="midCat"/>
      </c:valAx>
      <c:valAx>
        <c:axId val="33173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075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Sheet3!$C$137:$C$161</c:f>
              <c:numCache>
                <c:formatCode>General</c:formatCode>
                <c:ptCount val="25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  <c:pt idx="17">
                  <c:v>244.8</c:v>
                </c:pt>
                <c:pt idx="18">
                  <c:v>259.2</c:v>
                </c:pt>
                <c:pt idx="19">
                  <c:v>273.6</c:v>
                </c:pt>
                <c:pt idx="20">
                  <c:v>288</c:v>
                </c:pt>
                <c:pt idx="21">
                  <c:v>302.4</c:v>
                </c:pt>
                <c:pt idx="22">
                  <c:v>316.8</c:v>
                </c:pt>
                <c:pt idx="23">
                  <c:v>331.2</c:v>
                </c:pt>
                <c:pt idx="24">
                  <c:v>345.6</c:v>
                </c:pt>
              </c:numCache>
            </c:numRef>
          </c:xVal>
          <c:yVal>
            <c:numRef>
              <c:f>Sheet3!$J$137:$J$161</c:f>
              <c:numCache>
                <c:formatCode>General</c:formatCode>
                <c:ptCount val="25"/>
                <c:pt idx="0">
                  <c:v>4.3886E-010</c:v>
                </c:pt>
                <c:pt idx="1">
                  <c:v>2.185651E-010</c:v>
                </c:pt>
                <c:pt idx="2">
                  <c:v>4.36092E-010</c:v>
                </c:pt>
                <c:pt idx="3">
                  <c:v>2.178638E-010</c:v>
                </c:pt>
                <c:pt idx="4">
                  <c:v>4.35764E-010</c:v>
                </c:pt>
                <c:pt idx="5">
                  <c:v>2.178612E-010</c:v>
                </c:pt>
                <c:pt idx="6">
                  <c:v>4.35214E-010</c:v>
                </c:pt>
                <c:pt idx="7">
                  <c:v>2.171485E-010</c:v>
                </c:pt>
                <c:pt idx="8">
                  <c:v>3.00184E-010</c:v>
                </c:pt>
                <c:pt idx="9">
                  <c:v>3.496088E-010</c:v>
                </c:pt>
                <c:pt idx="10">
                  <c:v>2.185781E-010</c:v>
                </c:pt>
                <c:pt idx="11">
                  <c:v>4.31315E-010</c:v>
                </c:pt>
                <c:pt idx="12">
                  <c:v>2.173191E-010</c:v>
                </c:pt>
                <c:pt idx="13">
                  <c:v>4.36591E-010</c:v>
                </c:pt>
                <c:pt idx="14">
                  <c:v>2.194474E-010</c:v>
                </c:pt>
                <c:pt idx="15">
                  <c:v>4.4128E-010</c:v>
                </c:pt>
                <c:pt idx="16">
                  <c:v>2.217422E-010</c:v>
                </c:pt>
                <c:pt idx="17">
                  <c:v>2.223467E-010</c:v>
                </c:pt>
                <c:pt idx="18">
                  <c:v>4.45929E-010</c:v>
                </c:pt>
                <c:pt idx="19">
                  <c:v>2.232693E-010</c:v>
                </c:pt>
                <c:pt idx="20">
                  <c:v>4.46346E-010</c:v>
                </c:pt>
                <c:pt idx="21">
                  <c:v>2.228056E-010</c:v>
                </c:pt>
                <c:pt idx="22">
                  <c:v>4.18694E-010</c:v>
                </c:pt>
                <c:pt idx="23">
                  <c:v>2.468448E-010</c:v>
                </c:pt>
                <c:pt idx="24">
                  <c:v>2.205175E-010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Sheet3!$C$137:$C$161</c:f>
              <c:numCache>
                <c:formatCode>General</c:formatCode>
                <c:ptCount val="25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  <c:pt idx="17">
                  <c:v>244.8</c:v>
                </c:pt>
                <c:pt idx="18">
                  <c:v>259.2</c:v>
                </c:pt>
                <c:pt idx="19">
                  <c:v>273.6</c:v>
                </c:pt>
                <c:pt idx="20">
                  <c:v>288</c:v>
                </c:pt>
                <c:pt idx="21">
                  <c:v>302.4</c:v>
                </c:pt>
                <c:pt idx="22">
                  <c:v>316.8</c:v>
                </c:pt>
                <c:pt idx="23">
                  <c:v>331.2</c:v>
                </c:pt>
                <c:pt idx="24">
                  <c:v>345.6</c:v>
                </c:pt>
              </c:numCache>
            </c:numRef>
          </c:xVal>
          <c:yVal>
            <c:numRef>
              <c:f>Sheet3!$K$137:$K$161</c:f>
              <c:numCache>
                <c:formatCode>General</c:formatCode>
                <c:ptCount val="25"/>
                <c:pt idx="0">
                  <c:v>1.4687757E-010</c:v>
                </c:pt>
                <c:pt idx="1">
                  <c:v>1.1601301E-010</c:v>
                </c:pt>
                <c:pt idx="2">
                  <c:v>1.5086419E-010</c:v>
                </c:pt>
                <c:pt idx="3">
                  <c:v>1.2541456E-010</c:v>
                </c:pt>
                <c:pt idx="4">
                  <c:v>1.6161424E-010</c:v>
                </c:pt>
                <c:pt idx="5">
                  <c:v>1.2412528E-010</c:v>
                </c:pt>
                <c:pt idx="6">
                  <c:v>1.8534844E-010</c:v>
                </c:pt>
                <c:pt idx="7">
                  <c:v>1.0474586E-010</c:v>
                </c:pt>
                <c:pt idx="8">
                  <c:v>1.7378225E-010</c:v>
                </c:pt>
                <c:pt idx="9">
                  <c:v>1.0953967E-010</c:v>
                </c:pt>
                <c:pt idx="10">
                  <c:v>1.599956E-010</c:v>
                </c:pt>
                <c:pt idx="11">
                  <c:v>1.0343999E-010</c:v>
                </c:pt>
                <c:pt idx="12">
                  <c:v>1.2202964E-010</c:v>
                </c:pt>
                <c:pt idx="13">
                  <c:v>1.1902368E-010</c:v>
                </c:pt>
                <c:pt idx="14">
                  <c:v>1.0255047E-010</c:v>
                </c:pt>
                <c:pt idx="15">
                  <c:v>1.3019122E-010</c:v>
                </c:pt>
                <c:pt idx="16">
                  <c:v>8.267583E-011</c:v>
                </c:pt>
                <c:pt idx="17">
                  <c:v>1.0716458E-010</c:v>
                </c:pt>
                <c:pt idx="18">
                  <c:v>1.1863353E-010</c:v>
                </c:pt>
                <c:pt idx="19">
                  <c:v>7.786645E-011</c:v>
                </c:pt>
                <c:pt idx="20">
                  <c:v>1.1940364E-010</c:v>
                </c:pt>
                <c:pt idx="21">
                  <c:v>1.0592349E-010</c:v>
                </c:pt>
                <c:pt idx="22">
                  <c:v>8.544721E-011</c:v>
                </c:pt>
                <c:pt idx="23">
                  <c:v>1.427277E-010</c:v>
                </c:pt>
                <c:pt idx="24">
                  <c:v>1.0197786E-010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Sheet3!$C$137:$C$161</c:f>
              <c:numCache>
                <c:formatCode>General</c:formatCode>
                <c:ptCount val="25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  <c:pt idx="17">
                  <c:v>244.8</c:v>
                </c:pt>
                <c:pt idx="18">
                  <c:v>259.2</c:v>
                </c:pt>
                <c:pt idx="19">
                  <c:v>273.6</c:v>
                </c:pt>
                <c:pt idx="20">
                  <c:v>288</c:v>
                </c:pt>
                <c:pt idx="21">
                  <c:v>302.4</c:v>
                </c:pt>
                <c:pt idx="22">
                  <c:v>316.8</c:v>
                </c:pt>
                <c:pt idx="23">
                  <c:v>331.2</c:v>
                </c:pt>
                <c:pt idx="24">
                  <c:v>345.6</c:v>
                </c:pt>
              </c:numCache>
            </c:numRef>
          </c:xVal>
          <c:yVal>
            <c:numRef>
              <c:f>Sheet3!$L$137:$L$161</c:f>
              <c:numCache>
                <c:formatCode>General</c:formatCode>
                <c:ptCount val="25"/>
                <c:pt idx="0">
                  <c:v>1.5992261E-011</c:v>
                </c:pt>
                <c:pt idx="1">
                  <c:v>2.7328851E-011</c:v>
                </c:pt>
                <c:pt idx="2">
                  <c:v>5.4878503E-011</c:v>
                </c:pt>
                <c:pt idx="3">
                  <c:v>8.790254E-011</c:v>
                </c:pt>
                <c:pt idx="4">
                  <c:v>5.294258E-011</c:v>
                </c:pt>
                <c:pt idx="5">
                  <c:v>5.138482E-011</c:v>
                </c:pt>
                <c:pt idx="6">
                  <c:v>5.5362989E-011</c:v>
                </c:pt>
                <c:pt idx="7">
                  <c:v>5.1520837E-011</c:v>
                </c:pt>
                <c:pt idx="8">
                  <c:v>6.8002986E-011</c:v>
                </c:pt>
                <c:pt idx="9">
                  <c:v>7.787941E-011</c:v>
                </c:pt>
                <c:pt idx="10">
                  <c:v>3.9162797E-011</c:v>
                </c:pt>
                <c:pt idx="11">
                  <c:v>2.200542E-011</c:v>
                </c:pt>
                <c:pt idx="12">
                  <c:v>1.1118734E-011</c:v>
                </c:pt>
                <c:pt idx="13">
                  <c:v>1.0360623E-011</c:v>
                </c:pt>
                <c:pt idx="14">
                  <c:v>3.823438E-012</c:v>
                </c:pt>
                <c:pt idx="15">
                  <c:v>4.994778E-012</c:v>
                </c:pt>
                <c:pt idx="16">
                  <c:v>3.419783E-012</c:v>
                </c:pt>
                <c:pt idx="17">
                  <c:v>3.316055E-012</c:v>
                </c:pt>
                <c:pt idx="18">
                  <c:v>5.566634E-012</c:v>
                </c:pt>
                <c:pt idx="19">
                  <c:v>1.032528E-012</c:v>
                </c:pt>
                <c:pt idx="20">
                  <c:v>3.762882E-012</c:v>
                </c:pt>
                <c:pt idx="21">
                  <c:v>3.7138E-012</c:v>
                </c:pt>
                <c:pt idx="22">
                  <c:v>6.580014E-012</c:v>
                </c:pt>
                <c:pt idx="23">
                  <c:v>6.456084E-012</c:v>
                </c:pt>
                <c:pt idx="24">
                  <c:v>9.61046E-012</c:v>
                </c:pt>
              </c:numCache>
            </c:numRef>
          </c:yVal>
          <c:smooth val="0"/>
        </c:ser>
        <c:axId val="62930301"/>
        <c:axId val="91576330"/>
      </c:scatterChart>
      <c:valAx>
        <c:axId val="62930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76330"/>
        <c:crosses val="autoZero"/>
        <c:crossBetween val="midCat"/>
      </c:valAx>
      <c:valAx>
        <c:axId val="91576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30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Sheet3!$C$162:$C$182</c:f>
              <c:numCache>
                <c:formatCode>General</c:formatCode>
                <c:ptCount val="21"/>
                <c:pt idx="0">
                  <c:v>0</c:v>
                </c:pt>
                <c:pt idx="1">
                  <c:v>17.1429</c:v>
                </c:pt>
                <c:pt idx="2">
                  <c:v>34.2857</c:v>
                </c:pt>
                <c:pt idx="3">
                  <c:v>51.4286</c:v>
                </c:pt>
                <c:pt idx="4">
                  <c:v>68.5714</c:v>
                </c:pt>
                <c:pt idx="5">
                  <c:v>85.7143</c:v>
                </c:pt>
                <c:pt idx="6">
                  <c:v>102.857</c:v>
                </c:pt>
                <c:pt idx="7">
                  <c:v>120</c:v>
                </c:pt>
                <c:pt idx="8">
                  <c:v>137.143</c:v>
                </c:pt>
                <c:pt idx="9">
                  <c:v>154.286</c:v>
                </c:pt>
                <c:pt idx="10">
                  <c:v>171.429</c:v>
                </c:pt>
                <c:pt idx="11">
                  <c:v>188.571</c:v>
                </c:pt>
                <c:pt idx="12">
                  <c:v>205.714</c:v>
                </c:pt>
                <c:pt idx="13">
                  <c:v>222.857</c:v>
                </c:pt>
                <c:pt idx="14">
                  <c:v>240</c:v>
                </c:pt>
                <c:pt idx="15">
                  <c:v>257.143</c:v>
                </c:pt>
                <c:pt idx="16">
                  <c:v>274.286</c:v>
                </c:pt>
                <c:pt idx="17">
                  <c:v>291.429</c:v>
                </c:pt>
                <c:pt idx="18">
                  <c:v>308.571</c:v>
                </c:pt>
                <c:pt idx="19">
                  <c:v>325.714</c:v>
                </c:pt>
                <c:pt idx="20">
                  <c:v>342.857</c:v>
                </c:pt>
              </c:numCache>
            </c:numRef>
          </c:xVal>
          <c:yVal>
            <c:numRef>
              <c:f>Sheet3!$J$162:$J$182</c:f>
              <c:numCache>
                <c:formatCode>General</c:formatCode>
                <c:ptCount val="21"/>
                <c:pt idx="0">
                  <c:v>2.85933E-009</c:v>
                </c:pt>
                <c:pt idx="1">
                  <c:v>2.84726E-009</c:v>
                </c:pt>
                <c:pt idx="2">
                  <c:v>2.843396E-009</c:v>
                </c:pt>
                <c:pt idx="3">
                  <c:v>1.422502E-009</c:v>
                </c:pt>
                <c:pt idx="4">
                  <c:v>2.84723E-009</c:v>
                </c:pt>
                <c:pt idx="5">
                  <c:v>2.847021E-009</c:v>
                </c:pt>
                <c:pt idx="6">
                  <c:v>2.842023E-009</c:v>
                </c:pt>
                <c:pt idx="7">
                  <c:v>1.419133E-009</c:v>
                </c:pt>
                <c:pt idx="8">
                  <c:v>2.837884E-009</c:v>
                </c:pt>
                <c:pt idx="9">
                  <c:v>2.843376E-009</c:v>
                </c:pt>
                <c:pt idx="10">
                  <c:v>1.473484E-009</c:v>
                </c:pt>
                <c:pt idx="11">
                  <c:v>2.816343E-009</c:v>
                </c:pt>
                <c:pt idx="12">
                  <c:v>2.881925E-009</c:v>
                </c:pt>
                <c:pt idx="13">
                  <c:v>2.898585E-009</c:v>
                </c:pt>
                <c:pt idx="14">
                  <c:v>1.454162E-009</c:v>
                </c:pt>
                <c:pt idx="15">
                  <c:v>2.913745E-009</c:v>
                </c:pt>
                <c:pt idx="16">
                  <c:v>2.914314E-009</c:v>
                </c:pt>
                <c:pt idx="17">
                  <c:v>1.454907E-009</c:v>
                </c:pt>
                <c:pt idx="18">
                  <c:v>2.90147E-009</c:v>
                </c:pt>
                <c:pt idx="19">
                  <c:v>2.88641E-009</c:v>
                </c:pt>
                <c:pt idx="20">
                  <c:v>1.436261E-009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Sheet3!$C$162:$C$182</c:f>
              <c:numCache>
                <c:formatCode>General</c:formatCode>
                <c:ptCount val="21"/>
                <c:pt idx="0">
                  <c:v>0</c:v>
                </c:pt>
                <c:pt idx="1">
                  <c:v>17.1429</c:v>
                </c:pt>
                <c:pt idx="2">
                  <c:v>34.2857</c:v>
                </c:pt>
                <c:pt idx="3">
                  <c:v>51.4286</c:v>
                </c:pt>
                <c:pt idx="4">
                  <c:v>68.5714</c:v>
                </c:pt>
                <c:pt idx="5">
                  <c:v>85.7143</c:v>
                </c:pt>
                <c:pt idx="6">
                  <c:v>102.857</c:v>
                </c:pt>
                <c:pt idx="7">
                  <c:v>120</c:v>
                </c:pt>
                <c:pt idx="8">
                  <c:v>137.143</c:v>
                </c:pt>
                <c:pt idx="9">
                  <c:v>154.286</c:v>
                </c:pt>
                <c:pt idx="10">
                  <c:v>171.429</c:v>
                </c:pt>
                <c:pt idx="11">
                  <c:v>188.571</c:v>
                </c:pt>
                <c:pt idx="12">
                  <c:v>205.714</c:v>
                </c:pt>
                <c:pt idx="13">
                  <c:v>222.857</c:v>
                </c:pt>
                <c:pt idx="14">
                  <c:v>240</c:v>
                </c:pt>
                <c:pt idx="15">
                  <c:v>257.143</c:v>
                </c:pt>
                <c:pt idx="16">
                  <c:v>274.286</c:v>
                </c:pt>
                <c:pt idx="17">
                  <c:v>291.429</c:v>
                </c:pt>
                <c:pt idx="18">
                  <c:v>308.571</c:v>
                </c:pt>
                <c:pt idx="19">
                  <c:v>325.714</c:v>
                </c:pt>
                <c:pt idx="20">
                  <c:v>342.857</c:v>
                </c:pt>
              </c:numCache>
            </c:numRef>
          </c:xVal>
          <c:yVal>
            <c:numRef>
              <c:f>Sheet3!$K$162:$K$182</c:f>
              <c:numCache>
                <c:formatCode>General</c:formatCode>
                <c:ptCount val="21"/>
                <c:pt idx="0">
                  <c:v>1.1297694E-009</c:v>
                </c:pt>
                <c:pt idx="1">
                  <c:v>1.1152168E-009</c:v>
                </c:pt>
                <c:pt idx="2">
                  <c:v>9.944727E-010</c:v>
                </c:pt>
                <c:pt idx="3">
                  <c:v>1.0882255E-009</c:v>
                </c:pt>
                <c:pt idx="4">
                  <c:v>1.2581346E-009</c:v>
                </c:pt>
                <c:pt idx="5">
                  <c:v>1.2580209E-009</c:v>
                </c:pt>
                <c:pt idx="6">
                  <c:v>1.2513032E-009</c:v>
                </c:pt>
                <c:pt idx="7">
                  <c:v>9.33244E-010</c:v>
                </c:pt>
                <c:pt idx="8">
                  <c:v>1.0800799E-009</c:v>
                </c:pt>
                <c:pt idx="9">
                  <c:v>1.1016211E-009</c:v>
                </c:pt>
                <c:pt idx="10">
                  <c:v>1.1138781E-009</c:v>
                </c:pt>
                <c:pt idx="11">
                  <c:v>7.569677E-010</c:v>
                </c:pt>
                <c:pt idx="12">
                  <c:v>9.67182E-010</c:v>
                </c:pt>
                <c:pt idx="13">
                  <c:v>1.0267827E-009</c:v>
                </c:pt>
                <c:pt idx="14">
                  <c:v>6.012822E-010</c:v>
                </c:pt>
                <c:pt idx="15">
                  <c:v>1.0273017E-009</c:v>
                </c:pt>
                <c:pt idx="16">
                  <c:v>8.429051E-010</c:v>
                </c:pt>
                <c:pt idx="17">
                  <c:v>7.53422E-010</c:v>
                </c:pt>
                <c:pt idx="18">
                  <c:v>1.0114284E-009</c:v>
                </c:pt>
                <c:pt idx="19">
                  <c:v>8.860835E-010</c:v>
                </c:pt>
                <c:pt idx="20">
                  <c:v>8.89278E-010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Sheet3!$C$162:$C$182</c:f>
              <c:numCache>
                <c:formatCode>General</c:formatCode>
                <c:ptCount val="21"/>
                <c:pt idx="0">
                  <c:v>0</c:v>
                </c:pt>
                <c:pt idx="1">
                  <c:v>17.1429</c:v>
                </c:pt>
                <c:pt idx="2">
                  <c:v>34.2857</c:v>
                </c:pt>
                <c:pt idx="3">
                  <c:v>51.4286</c:v>
                </c:pt>
                <c:pt idx="4">
                  <c:v>68.5714</c:v>
                </c:pt>
                <c:pt idx="5">
                  <c:v>85.7143</c:v>
                </c:pt>
                <c:pt idx="6">
                  <c:v>102.857</c:v>
                </c:pt>
                <c:pt idx="7">
                  <c:v>120</c:v>
                </c:pt>
                <c:pt idx="8">
                  <c:v>137.143</c:v>
                </c:pt>
                <c:pt idx="9">
                  <c:v>154.286</c:v>
                </c:pt>
                <c:pt idx="10">
                  <c:v>171.429</c:v>
                </c:pt>
                <c:pt idx="11">
                  <c:v>188.571</c:v>
                </c:pt>
                <c:pt idx="12">
                  <c:v>205.714</c:v>
                </c:pt>
                <c:pt idx="13">
                  <c:v>222.857</c:v>
                </c:pt>
                <c:pt idx="14">
                  <c:v>240</c:v>
                </c:pt>
                <c:pt idx="15">
                  <c:v>257.143</c:v>
                </c:pt>
                <c:pt idx="16">
                  <c:v>274.286</c:v>
                </c:pt>
                <c:pt idx="17">
                  <c:v>291.429</c:v>
                </c:pt>
                <c:pt idx="18">
                  <c:v>308.571</c:v>
                </c:pt>
                <c:pt idx="19">
                  <c:v>325.714</c:v>
                </c:pt>
                <c:pt idx="20">
                  <c:v>342.857</c:v>
                </c:pt>
              </c:numCache>
            </c:numRef>
          </c:xVal>
          <c:yVal>
            <c:numRef>
              <c:f>Sheet3!$L$162:$L$182</c:f>
              <c:numCache>
                <c:formatCode>General</c:formatCode>
                <c:ptCount val="21"/>
                <c:pt idx="0">
                  <c:v>1.33295025E-010</c:v>
                </c:pt>
                <c:pt idx="1">
                  <c:v>2.41926545E-010</c:v>
                </c:pt>
                <c:pt idx="2">
                  <c:v>6.856481E-010</c:v>
                </c:pt>
                <c:pt idx="3">
                  <c:v>5.635631E-010</c:v>
                </c:pt>
                <c:pt idx="4">
                  <c:v>4.581311E-010</c:v>
                </c:pt>
                <c:pt idx="5">
                  <c:v>3.9260298E-010</c:v>
                </c:pt>
                <c:pt idx="6">
                  <c:v>5.261599E-010</c:v>
                </c:pt>
                <c:pt idx="7">
                  <c:v>7.65971E-010</c:v>
                </c:pt>
                <c:pt idx="8">
                  <c:v>3.8977423E-010</c:v>
                </c:pt>
                <c:pt idx="9">
                  <c:v>1.6721844E-010</c:v>
                </c:pt>
                <c:pt idx="10">
                  <c:v>9.2315504E-011</c:v>
                </c:pt>
                <c:pt idx="11">
                  <c:v>6.326039E-011</c:v>
                </c:pt>
                <c:pt idx="12">
                  <c:v>3.5664933E-011</c:v>
                </c:pt>
                <c:pt idx="13">
                  <c:v>3.2368544E-011</c:v>
                </c:pt>
                <c:pt idx="14">
                  <c:v>2.168348E-011</c:v>
                </c:pt>
                <c:pt idx="15">
                  <c:v>3.2394546E-011</c:v>
                </c:pt>
                <c:pt idx="16">
                  <c:v>1.39066E-011</c:v>
                </c:pt>
                <c:pt idx="17">
                  <c:v>2.9218431E-011</c:v>
                </c:pt>
                <c:pt idx="18">
                  <c:v>3.434653E-011</c:v>
                </c:pt>
                <c:pt idx="19">
                  <c:v>5.0297125E-011</c:v>
                </c:pt>
                <c:pt idx="20">
                  <c:v>6.5860331E-011</c:v>
                </c:pt>
              </c:numCache>
            </c:numRef>
          </c:yVal>
          <c:smooth val="0"/>
        </c:ser>
        <c:axId val="86171262"/>
        <c:axId val="71339149"/>
      </c:scatterChart>
      <c:valAx>
        <c:axId val="861712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39149"/>
        <c:crosses val="autoZero"/>
        <c:crossBetween val="midCat"/>
      </c:valAx>
      <c:valAx>
        <c:axId val="71339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71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Sheet3!$C$183:$C$197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xVal>
          <c:yVal>
            <c:numRef>
              <c:f>Sheet3!$J$183:$J$197</c:f>
              <c:numCache>
                <c:formatCode>General</c:formatCode>
                <c:ptCount val="15"/>
                <c:pt idx="0">
                  <c:v>1.218138E-008</c:v>
                </c:pt>
                <c:pt idx="1">
                  <c:v>8.09247E-009</c:v>
                </c:pt>
                <c:pt idx="2">
                  <c:v>1.215096E-008</c:v>
                </c:pt>
                <c:pt idx="3">
                  <c:v>8.11583E-009</c:v>
                </c:pt>
                <c:pt idx="4">
                  <c:v>1.216741E-008</c:v>
                </c:pt>
                <c:pt idx="5">
                  <c:v>8.10241E-009</c:v>
                </c:pt>
                <c:pt idx="6">
                  <c:v>8.11141E-009</c:v>
                </c:pt>
                <c:pt idx="7">
                  <c:v>1.222394E-008</c:v>
                </c:pt>
                <c:pt idx="8">
                  <c:v>8.20537E-009</c:v>
                </c:pt>
                <c:pt idx="9">
                  <c:v>1.238818E-008</c:v>
                </c:pt>
                <c:pt idx="10">
                  <c:v>8.2948E-009</c:v>
                </c:pt>
                <c:pt idx="11">
                  <c:v>8.30091E-009</c:v>
                </c:pt>
                <c:pt idx="12">
                  <c:v>1.241536E-008</c:v>
                </c:pt>
                <c:pt idx="13">
                  <c:v>8.22873E-009</c:v>
                </c:pt>
                <c:pt idx="14">
                  <c:v>8.17832E-009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Sheet3!$C$183:$C$197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xVal>
          <c:yVal>
            <c:numRef>
              <c:f>Sheet3!$K$183:$K$197</c:f>
              <c:numCache>
                <c:formatCode>General</c:formatCode>
                <c:ptCount val="15"/>
                <c:pt idx="0">
                  <c:v>4.864397E-009</c:v>
                </c:pt>
                <c:pt idx="1">
                  <c:v>4.31326E-009</c:v>
                </c:pt>
                <c:pt idx="2">
                  <c:v>5.272279E-009</c:v>
                </c:pt>
                <c:pt idx="3">
                  <c:v>4.221314E-009</c:v>
                </c:pt>
                <c:pt idx="4">
                  <c:v>5.665857E-009</c:v>
                </c:pt>
                <c:pt idx="5">
                  <c:v>4.01748E-009</c:v>
                </c:pt>
                <c:pt idx="6">
                  <c:v>4.671483E-009</c:v>
                </c:pt>
                <c:pt idx="7">
                  <c:v>4.290673E-009</c:v>
                </c:pt>
                <c:pt idx="8">
                  <c:v>3.821341E-009</c:v>
                </c:pt>
                <c:pt idx="9">
                  <c:v>4.677522E-009</c:v>
                </c:pt>
                <c:pt idx="10">
                  <c:v>3.429954E-009</c:v>
                </c:pt>
                <c:pt idx="11">
                  <c:v>3.432561E-009</c:v>
                </c:pt>
                <c:pt idx="12">
                  <c:v>4.278788E-009</c:v>
                </c:pt>
                <c:pt idx="13">
                  <c:v>4.062014E-009</c:v>
                </c:pt>
                <c:pt idx="14">
                  <c:v>3.722158E-009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Sheet3!$C$183:$C$197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xVal>
          <c:yVal>
            <c:numRef>
              <c:f>Sheet3!$L$183:$L$197</c:f>
              <c:numCache>
                <c:formatCode>General</c:formatCode>
                <c:ptCount val="15"/>
                <c:pt idx="0">
                  <c:v>8.09454E-010</c:v>
                </c:pt>
                <c:pt idx="1">
                  <c:v>1.9282376E-009</c:v>
                </c:pt>
                <c:pt idx="2">
                  <c:v>2.1334038E-009</c:v>
                </c:pt>
                <c:pt idx="3">
                  <c:v>1.7010954E-009</c:v>
                </c:pt>
                <c:pt idx="4">
                  <c:v>2.0354496E-009</c:v>
                </c:pt>
                <c:pt idx="5">
                  <c:v>2.4159003E-009</c:v>
                </c:pt>
                <c:pt idx="6">
                  <c:v>1.1241432E-009</c:v>
                </c:pt>
                <c:pt idx="7">
                  <c:v>6.132504E-010</c:v>
                </c:pt>
                <c:pt idx="8">
                  <c:v>3.5871598E-010</c:v>
                </c:pt>
                <c:pt idx="9">
                  <c:v>2.6789916E-010</c:v>
                </c:pt>
                <c:pt idx="10">
                  <c:v>1.568129E-010</c:v>
                </c:pt>
                <c:pt idx="11">
                  <c:v>2.2707563E-010</c:v>
                </c:pt>
                <c:pt idx="12">
                  <c:v>1.8666879E-010</c:v>
                </c:pt>
                <c:pt idx="13">
                  <c:v>3.1068233E-010</c:v>
                </c:pt>
                <c:pt idx="14">
                  <c:v>4.5095916E-010</c:v>
                </c:pt>
              </c:numCache>
            </c:numRef>
          </c:yVal>
          <c:smooth val="0"/>
        </c:ser>
        <c:axId val="27281210"/>
        <c:axId val="57109234"/>
      </c:scatterChart>
      <c:valAx>
        <c:axId val="272812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09234"/>
        <c:crosses val="autoZero"/>
        <c:crossBetween val="midCat"/>
      </c:valAx>
      <c:valAx>
        <c:axId val="571092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812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Sheet3!$C$198:$C$206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xVal>
          <c:yVal>
            <c:numRef>
              <c:f>Sheet3!$J$198:$J$206</c:f>
              <c:numCache>
                <c:formatCode>General</c:formatCode>
                <c:ptCount val="9"/>
                <c:pt idx="0">
                  <c:v>1.86662E-008</c:v>
                </c:pt>
                <c:pt idx="1">
                  <c:v>1.864168E-008</c:v>
                </c:pt>
                <c:pt idx="2">
                  <c:v>2.33691E-008</c:v>
                </c:pt>
                <c:pt idx="3">
                  <c:v>1.870039E-008</c:v>
                </c:pt>
                <c:pt idx="4">
                  <c:v>1.882834E-008</c:v>
                </c:pt>
                <c:pt idx="5">
                  <c:v>1.901672E-008</c:v>
                </c:pt>
                <c:pt idx="6">
                  <c:v>1.433193E-008</c:v>
                </c:pt>
                <c:pt idx="7">
                  <c:v>1.905839E-008</c:v>
                </c:pt>
                <c:pt idx="8">
                  <c:v>1.886494E-008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Sheet3!$C$198:$C$206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xVal>
          <c:yVal>
            <c:numRef>
              <c:f>Sheet3!$K$198:$K$206</c:f>
              <c:numCache>
                <c:formatCode>General</c:formatCode>
                <c:ptCount val="9"/>
                <c:pt idx="0">
                  <c:v>1.0565087E-008</c:v>
                </c:pt>
                <c:pt idx="1">
                  <c:v>1.0728841E-008</c:v>
                </c:pt>
                <c:pt idx="2">
                  <c:v>1.3546993E-008</c:v>
                </c:pt>
                <c:pt idx="3">
                  <c:v>1.0656475E-008</c:v>
                </c:pt>
                <c:pt idx="4">
                  <c:v>1.0572714E-008</c:v>
                </c:pt>
                <c:pt idx="5">
                  <c:v>1.0372952E-008</c:v>
                </c:pt>
                <c:pt idx="6">
                  <c:v>7.749831E-009</c:v>
                </c:pt>
                <c:pt idx="7">
                  <c:v>1.0355868E-008</c:v>
                </c:pt>
                <c:pt idx="8">
                  <c:v>1.0402059E-008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Sheet3!$C$198:$C$206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xVal>
          <c:yVal>
            <c:numRef>
              <c:f>Sheet3!$L$198:$L$206</c:f>
              <c:numCache>
                <c:formatCode>General</c:formatCode>
                <c:ptCount val="9"/>
                <c:pt idx="0">
                  <c:v>2.9457911E-009</c:v>
                </c:pt>
                <c:pt idx="1">
                  <c:v>4.089612E-009</c:v>
                </c:pt>
                <c:pt idx="2">
                  <c:v>4.350784E-009</c:v>
                </c:pt>
                <c:pt idx="3">
                  <c:v>3.913744E-009</c:v>
                </c:pt>
                <c:pt idx="4">
                  <c:v>2.0809812E-009</c:v>
                </c:pt>
                <c:pt idx="5">
                  <c:v>1.10180926E-009</c:v>
                </c:pt>
                <c:pt idx="6">
                  <c:v>8.822689E-010</c:v>
                </c:pt>
                <c:pt idx="7">
                  <c:v>1.04503656E-009</c:v>
                </c:pt>
                <c:pt idx="8">
                  <c:v>1.43087616E-009</c:v>
                </c:pt>
              </c:numCache>
            </c:numRef>
          </c:yVal>
          <c:smooth val="0"/>
        </c:ser>
        <c:axId val="51712030"/>
        <c:axId val="42169039"/>
      </c:scatterChart>
      <c:valAx>
        <c:axId val="51712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69039"/>
        <c:crosses val="autoZero"/>
        <c:crossBetween val="midCat"/>
      </c:valAx>
      <c:valAx>
        <c:axId val="42169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12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Sheet3!$C$207:$C$209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Sheet3!$J$207:$J$209</c:f>
              <c:numCache>
                <c:formatCode>General</c:formatCode>
                <c:ptCount val="3"/>
                <c:pt idx="0">
                  <c:v>1.505226E-008</c:v>
                </c:pt>
                <c:pt idx="1">
                  <c:v>1.404125E-008</c:v>
                </c:pt>
                <c:pt idx="2">
                  <c:v>1.29572E-008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Sheet3!$C$207:$C$209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Sheet3!$K$207:$K$209</c:f>
              <c:numCache>
                <c:formatCode>General</c:formatCode>
                <c:ptCount val="3"/>
                <c:pt idx="0">
                  <c:v>1.4273388E-008</c:v>
                </c:pt>
                <c:pt idx="1">
                  <c:v>1.3215785E-008</c:v>
                </c:pt>
                <c:pt idx="2">
                  <c:v>1.2121689E-008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Sheet3!$C$207:$C$209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Sheet3!$L$207:$L$209</c:f>
              <c:numCache>
                <c:formatCode>General</c:formatCode>
                <c:ptCount val="3"/>
                <c:pt idx="0">
                  <c:v>4.013128E-009</c:v>
                </c:pt>
                <c:pt idx="1">
                  <c:v>3.1638323E-009</c:v>
                </c:pt>
                <c:pt idx="2">
                  <c:v>2.3805599E-009</c:v>
                </c:pt>
              </c:numCache>
            </c:numRef>
          </c:yVal>
          <c:smooth val="0"/>
        </c:ser>
        <c:axId val="56794280"/>
        <c:axId val="99674495"/>
      </c:scatterChart>
      <c:valAx>
        <c:axId val="5679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74495"/>
        <c:crosses val="autoZero"/>
        <c:crossBetween val="midCat"/>
      </c:valAx>
      <c:valAx>
        <c:axId val="99674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94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Azimuth Mass Flux Distribution
Ejecta Angles 0 - 10 degrees at the Equator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0.1 – 0.3 km/s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Sheet4!$B$4:$B$39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Sheet4!$F$4:$F$39</c:f>
              <c:numCache>
                <c:formatCode>General</c:formatCode>
                <c:ptCount val="36"/>
                <c:pt idx="0">
                  <c:v>1.32725085569721E-022</c:v>
                </c:pt>
                <c:pt idx="1">
                  <c:v>1.33924797857037E-022</c:v>
                </c:pt>
                <c:pt idx="2">
                  <c:v>1.34046083635101E-022</c:v>
                </c:pt>
                <c:pt idx="3">
                  <c:v>1.33906195743837E-022</c:v>
                </c:pt>
                <c:pt idx="4">
                  <c:v>1.33567389255419E-022</c:v>
                </c:pt>
                <c:pt idx="5">
                  <c:v>1.33155662483258E-022</c:v>
                </c:pt>
                <c:pt idx="6">
                  <c:v>1.32687137258793E-022</c:v>
                </c:pt>
                <c:pt idx="7">
                  <c:v>1.32162309638375E-022</c:v>
                </c:pt>
                <c:pt idx="8">
                  <c:v>1.31877449278238E-022</c:v>
                </c:pt>
                <c:pt idx="9">
                  <c:v>1.31592588918101E-022</c:v>
                </c:pt>
                <c:pt idx="10">
                  <c:v>1.31004762140979E-022</c:v>
                </c:pt>
                <c:pt idx="11">
                  <c:v>1.30422391983729E-022</c:v>
                </c:pt>
                <c:pt idx="12">
                  <c:v>1.29936256758768E-022</c:v>
                </c:pt>
                <c:pt idx="13">
                  <c:v>1.29542388015279E-022</c:v>
                </c:pt>
                <c:pt idx="14">
                  <c:v>1.29298328290094E-022</c:v>
                </c:pt>
                <c:pt idx="15">
                  <c:v>1.29233840964334E-022</c:v>
                </c:pt>
                <c:pt idx="16">
                  <c:v>1.29590753509599E-022</c:v>
                </c:pt>
                <c:pt idx="17">
                  <c:v>1.3072746664021E-022</c:v>
                </c:pt>
                <c:pt idx="18">
                  <c:v>1.33559328339699E-022</c:v>
                </c:pt>
                <c:pt idx="19">
                  <c:v>1.35143608313904E-022</c:v>
                </c:pt>
                <c:pt idx="20">
                  <c:v>1.35324420854209E-022</c:v>
                </c:pt>
                <c:pt idx="21">
                  <c:v>1.35231658316385E-022</c:v>
                </c:pt>
                <c:pt idx="22">
                  <c:v>1.34965524083536E-022</c:v>
                </c:pt>
                <c:pt idx="23">
                  <c:v>1.34559998015775E-022</c:v>
                </c:pt>
                <c:pt idx="24">
                  <c:v>1.34029217719133E-022</c:v>
                </c:pt>
                <c:pt idx="25">
                  <c:v>1.33430725730443E-022</c:v>
                </c:pt>
                <c:pt idx="26">
                  <c:v>1.3310655290441E-022</c:v>
                </c:pt>
                <c:pt idx="27">
                  <c:v>1.32782380078377E-022</c:v>
                </c:pt>
                <c:pt idx="28">
                  <c:v>1.32114688228583E-022</c:v>
                </c:pt>
                <c:pt idx="29">
                  <c:v>1.31449724688725E-022</c:v>
                </c:pt>
                <c:pt idx="30">
                  <c:v>1.30820725234387E-022</c:v>
                </c:pt>
                <c:pt idx="31">
                  <c:v>1.30230170147329E-022</c:v>
                </c:pt>
                <c:pt idx="32">
                  <c:v>1.29827372389503E-022</c:v>
                </c:pt>
                <c:pt idx="33">
                  <c:v>1.29646063792847E-022</c:v>
                </c:pt>
                <c:pt idx="34">
                  <c:v>1.29800833374671E-022</c:v>
                </c:pt>
                <c:pt idx="35">
                  <c:v>1.3054020536733E-022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0.3 – 1 km/s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Sheet4!$B$4:$B$39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Sheet4!$G$4:$G$39</c:f>
              <c:numCache>
                <c:formatCode>General</c:formatCode>
                <c:ptCount val="36"/>
                <c:pt idx="0">
                  <c:v>9.57366188799048E-023</c:v>
                </c:pt>
                <c:pt idx="1">
                  <c:v>9.61985961605238E-023</c:v>
                </c:pt>
                <c:pt idx="2">
                  <c:v>9.60009177042512E-023</c:v>
                </c:pt>
                <c:pt idx="3">
                  <c:v>9.57957487970634E-023</c:v>
                </c:pt>
                <c:pt idx="4">
                  <c:v>9.53326553896522E-023</c:v>
                </c:pt>
                <c:pt idx="5">
                  <c:v>9.48944144054765E-023</c:v>
                </c:pt>
                <c:pt idx="6">
                  <c:v>9.42358003869239E-023</c:v>
                </c:pt>
                <c:pt idx="7">
                  <c:v>9.39492782380079E-023</c:v>
                </c:pt>
                <c:pt idx="8">
                  <c:v>9.37854680291681E-023</c:v>
                </c:pt>
                <c:pt idx="9">
                  <c:v>9.36216578203284E-023</c:v>
                </c:pt>
                <c:pt idx="10">
                  <c:v>9.32720125006201E-023</c:v>
                </c:pt>
                <c:pt idx="11">
                  <c:v>9.29205813780445E-023</c:v>
                </c:pt>
                <c:pt idx="12">
                  <c:v>9.29457562379086E-023</c:v>
                </c:pt>
                <c:pt idx="13">
                  <c:v>9.28300262909867E-023</c:v>
                </c:pt>
                <c:pt idx="14">
                  <c:v>9.28634108834764E-023</c:v>
                </c:pt>
                <c:pt idx="15">
                  <c:v>9.29187707723597E-023</c:v>
                </c:pt>
                <c:pt idx="16">
                  <c:v>9.33155166426906E-023</c:v>
                </c:pt>
                <c:pt idx="17">
                  <c:v>9.42842154868793E-023</c:v>
                </c:pt>
                <c:pt idx="18">
                  <c:v>9.63590951932139E-023</c:v>
                </c:pt>
                <c:pt idx="19">
                  <c:v>9.70515650577906E-023</c:v>
                </c:pt>
                <c:pt idx="20">
                  <c:v>9.68564660945483E-023</c:v>
                </c:pt>
                <c:pt idx="21">
                  <c:v>9.66590356664517E-023</c:v>
                </c:pt>
                <c:pt idx="22">
                  <c:v>9.62099310481671E-023</c:v>
                </c:pt>
                <c:pt idx="23">
                  <c:v>9.57319063445607E-023</c:v>
                </c:pt>
                <c:pt idx="24">
                  <c:v>9.49933528448832E-023</c:v>
                </c:pt>
                <c:pt idx="25">
                  <c:v>9.46572250607669E-023</c:v>
                </c:pt>
                <c:pt idx="26">
                  <c:v>9.44682895976983E-023</c:v>
                </c:pt>
                <c:pt idx="27">
                  <c:v>9.42793541346297E-023</c:v>
                </c:pt>
                <c:pt idx="28">
                  <c:v>9.38771516444268E-023</c:v>
                </c:pt>
                <c:pt idx="29">
                  <c:v>9.34661193511583E-023</c:v>
                </c:pt>
                <c:pt idx="30">
                  <c:v>9.3427749392331E-023</c:v>
                </c:pt>
                <c:pt idx="31">
                  <c:v>9.32130562031847E-023</c:v>
                </c:pt>
                <c:pt idx="32">
                  <c:v>9.31614415397589E-023</c:v>
                </c:pt>
                <c:pt idx="33">
                  <c:v>9.31437323279924E-023</c:v>
                </c:pt>
                <c:pt idx="34">
                  <c:v>9.3422664814723E-023</c:v>
                </c:pt>
                <c:pt idx="35">
                  <c:v>9.41317773699092E-023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Sheet4!$H$3</c:f>
              <c:strCache>
                <c:ptCount val="1"/>
                <c:pt idx="0">
                  <c:v>1 – 2.4 km/s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Sheet4!$B$4:$B$39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Sheet4!$H$4:$H$39</c:f>
              <c:numCache>
                <c:formatCode>General</c:formatCode>
                <c:ptCount val="36"/>
                <c:pt idx="0">
                  <c:v>2.51344992311127E-023</c:v>
                </c:pt>
                <c:pt idx="1">
                  <c:v>1.86355199414654E-023</c:v>
                </c:pt>
                <c:pt idx="2">
                  <c:v>1.51675638672553E-023</c:v>
                </c:pt>
                <c:pt idx="3">
                  <c:v>1.47354867552954E-023</c:v>
                </c:pt>
                <c:pt idx="4">
                  <c:v>1.1489135677613E-023</c:v>
                </c:pt>
                <c:pt idx="5">
                  <c:v>1.29958760107148E-023</c:v>
                </c:pt>
                <c:pt idx="6">
                  <c:v>1.14641692176695E-023</c:v>
                </c:pt>
                <c:pt idx="7">
                  <c:v>1.13110794218463E-023</c:v>
                </c:pt>
                <c:pt idx="8">
                  <c:v>1.20474260024059E-023</c:v>
                </c:pt>
                <c:pt idx="9">
                  <c:v>1.27837725829654E-023</c:v>
                </c:pt>
                <c:pt idx="10">
                  <c:v>1.13751195838087E-023</c:v>
                </c:pt>
                <c:pt idx="11">
                  <c:v>1.15936674087504E-023</c:v>
                </c:pt>
                <c:pt idx="12">
                  <c:v>1.31970536732973E-023</c:v>
                </c:pt>
                <c:pt idx="13">
                  <c:v>1.17540727942854E-023</c:v>
                </c:pt>
                <c:pt idx="14">
                  <c:v>1.50610350463813E-023</c:v>
                </c:pt>
                <c:pt idx="15">
                  <c:v>1.55168317376854E-023</c:v>
                </c:pt>
                <c:pt idx="16">
                  <c:v>1.91607154372737E-023</c:v>
                </c:pt>
                <c:pt idx="17">
                  <c:v>2.9778046505283E-023</c:v>
                </c:pt>
                <c:pt idx="18">
                  <c:v>2.52407760801627E-023</c:v>
                </c:pt>
                <c:pt idx="19">
                  <c:v>1.87171943796815E-023</c:v>
                </c:pt>
                <c:pt idx="20">
                  <c:v>1.52497878118954E-023</c:v>
                </c:pt>
                <c:pt idx="21">
                  <c:v>1.48284417133786E-023</c:v>
                </c:pt>
                <c:pt idx="22">
                  <c:v>1.15652894907982E-023</c:v>
                </c:pt>
                <c:pt idx="23">
                  <c:v>1.30863736296443E-023</c:v>
                </c:pt>
                <c:pt idx="24">
                  <c:v>1.15442592092862E-023</c:v>
                </c:pt>
                <c:pt idx="25">
                  <c:v>1.13859438593184E-023</c:v>
                </c:pt>
                <c:pt idx="26">
                  <c:v>1.21247144392083E-023</c:v>
                </c:pt>
                <c:pt idx="27">
                  <c:v>1.28634850190982E-023</c:v>
                </c:pt>
                <c:pt idx="28">
                  <c:v>1.14349529113547E-023</c:v>
                </c:pt>
                <c:pt idx="29">
                  <c:v>1.16420232888288E-023</c:v>
                </c:pt>
                <c:pt idx="30">
                  <c:v>1.32393431965871E-023</c:v>
                </c:pt>
                <c:pt idx="31">
                  <c:v>1.1776873705541E-023</c:v>
                </c:pt>
                <c:pt idx="32">
                  <c:v>1.50717729798105E-023</c:v>
                </c:pt>
                <c:pt idx="33">
                  <c:v>1.54997727069795E-023</c:v>
                </c:pt>
                <c:pt idx="34">
                  <c:v>1.91192737735007E-023</c:v>
                </c:pt>
                <c:pt idx="35">
                  <c:v>2.9688087033087E-023</c:v>
                </c:pt>
              </c:numCache>
            </c:numRef>
          </c:yVal>
          <c:smooth val="0"/>
        </c:ser>
        <c:axId val="67088985"/>
        <c:axId val="92689411"/>
      </c:scatterChart>
      <c:valAx>
        <c:axId val="67088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Azimuth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689411"/>
        <c:crosses val="autoZero"/>
        <c:crossBetween val="midCat"/>
      </c:valAx>
      <c:valAx>
        <c:axId val="92689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Mass Flux (kg/m^2/yr)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889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Sheet3!$C$40:$C$74</c:f>
              <c:numCache>
                <c:formatCode>General</c:formatCode>
                <c:ptCount val="35"/>
                <c:pt idx="0">
                  <c:v>0</c:v>
                </c:pt>
                <c:pt idx="1">
                  <c:v>10.2857</c:v>
                </c:pt>
                <c:pt idx="2">
                  <c:v>20.5714</c:v>
                </c:pt>
                <c:pt idx="3">
                  <c:v>30.8571</c:v>
                </c:pt>
                <c:pt idx="4">
                  <c:v>41.1429</c:v>
                </c:pt>
                <c:pt idx="5">
                  <c:v>51.4286</c:v>
                </c:pt>
                <c:pt idx="6">
                  <c:v>61.7143</c:v>
                </c:pt>
                <c:pt idx="7">
                  <c:v>72</c:v>
                </c:pt>
                <c:pt idx="8">
                  <c:v>82.2857</c:v>
                </c:pt>
                <c:pt idx="9">
                  <c:v>92.5714</c:v>
                </c:pt>
                <c:pt idx="10">
                  <c:v>102.857</c:v>
                </c:pt>
                <c:pt idx="11">
                  <c:v>113.143</c:v>
                </c:pt>
                <c:pt idx="12">
                  <c:v>123.429</c:v>
                </c:pt>
                <c:pt idx="13">
                  <c:v>133.714</c:v>
                </c:pt>
                <c:pt idx="14">
                  <c:v>144</c:v>
                </c:pt>
                <c:pt idx="15">
                  <c:v>154.286</c:v>
                </c:pt>
                <c:pt idx="16">
                  <c:v>164.571</c:v>
                </c:pt>
                <c:pt idx="17">
                  <c:v>174.857</c:v>
                </c:pt>
                <c:pt idx="18">
                  <c:v>185.143</c:v>
                </c:pt>
                <c:pt idx="19">
                  <c:v>195.429</c:v>
                </c:pt>
                <c:pt idx="20">
                  <c:v>205.714</c:v>
                </c:pt>
                <c:pt idx="21">
                  <c:v>216</c:v>
                </c:pt>
                <c:pt idx="22">
                  <c:v>226.286</c:v>
                </c:pt>
                <c:pt idx="23">
                  <c:v>236.571</c:v>
                </c:pt>
                <c:pt idx="24">
                  <c:v>246.857</c:v>
                </c:pt>
                <c:pt idx="25">
                  <c:v>257.143</c:v>
                </c:pt>
                <c:pt idx="26">
                  <c:v>267.429</c:v>
                </c:pt>
                <c:pt idx="27">
                  <c:v>277.714</c:v>
                </c:pt>
                <c:pt idx="28">
                  <c:v>288</c:v>
                </c:pt>
                <c:pt idx="29">
                  <c:v>298.286</c:v>
                </c:pt>
                <c:pt idx="30">
                  <c:v>308.571</c:v>
                </c:pt>
                <c:pt idx="31">
                  <c:v>318.857</c:v>
                </c:pt>
                <c:pt idx="32">
                  <c:v>329.143</c:v>
                </c:pt>
                <c:pt idx="33">
                  <c:v>339.429</c:v>
                </c:pt>
                <c:pt idx="34">
                  <c:v>349.714</c:v>
                </c:pt>
              </c:numCache>
            </c:numRef>
          </c:xVal>
          <c:yVal>
            <c:numRef>
              <c:f>Sheet3!$G$40:$G$74</c:f>
              <c:numCache>
                <c:formatCode>General</c:formatCode>
                <c:ptCount val="35"/>
                <c:pt idx="0">
                  <c:v>6.223585E-016</c:v>
                </c:pt>
                <c:pt idx="1">
                  <c:v>6.26025E-016</c:v>
                </c:pt>
                <c:pt idx="2">
                  <c:v>6.26578E-016</c:v>
                </c:pt>
                <c:pt idx="3">
                  <c:v>6.26409E-016</c:v>
                </c:pt>
                <c:pt idx="4">
                  <c:v>6.2565E-016</c:v>
                </c:pt>
                <c:pt idx="5">
                  <c:v>6.24671E-016</c:v>
                </c:pt>
                <c:pt idx="6">
                  <c:v>6.23508E-016</c:v>
                </c:pt>
                <c:pt idx="7">
                  <c:v>6.22127E-016</c:v>
                </c:pt>
                <c:pt idx="8">
                  <c:v>6.20534E-016</c:v>
                </c:pt>
                <c:pt idx="9">
                  <c:v>6.18807E-016</c:v>
                </c:pt>
                <c:pt idx="10">
                  <c:v>6.17021E-016</c:v>
                </c:pt>
                <c:pt idx="11">
                  <c:v>6.15467E-016</c:v>
                </c:pt>
                <c:pt idx="12">
                  <c:v>6.14159E-016</c:v>
                </c:pt>
                <c:pt idx="13">
                  <c:v>6.13269E-016</c:v>
                </c:pt>
                <c:pt idx="14">
                  <c:v>6.12892E-016</c:v>
                </c:pt>
                <c:pt idx="15">
                  <c:v>6.13781E-016</c:v>
                </c:pt>
                <c:pt idx="16">
                  <c:v>6.17049E-016</c:v>
                </c:pt>
                <c:pt idx="17">
                  <c:v>6.22984E-016</c:v>
                </c:pt>
                <c:pt idx="18">
                  <c:v>6.27841E-016</c:v>
                </c:pt>
                <c:pt idx="19">
                  <c:v>6.30184E-016</c:v>
                </c:pt>
                <c:pt idx="20">
                  <c:v>6.30865E-016</c:v>
                </c:pt>
                <c:pt idx="21">
                  <c:v>6.30772E-016</c:v>
                </c:pt>
                <c:pt idx="22">
                  <c:v>6.30156E-016</c:v>
                </c:pt>
                <c:pt idx="23">
                  <c:v>6.29108E-016</c:v>
                </c:pt>
                <c:pt idx="24">
                  <c:v>6.27662E-016</c:v>
                </c:pt>
                <c:pt idx="25">
                  <c:v>6.25963E-016</c:v>
                </c:pt>
                <c:pt idx="26">
                  <c:v>6.24046E-016</c:v>
                </c:pt>
                <c:pt idx="27">
                  <c:v>6.21989E-016</c:v>
                </c:pt>
                <c:pt idx="28">
                  <c:v>6.19861E-016</c:v>
                </c:pt>
                <c:pt idx="29">
                  <c:v>6.17785E-016</c:v>
                </c:pt>
                <c:pt idx="30">
                  <c:v>6.15805E-016</c:v>
                </c:pt>
                <c:pt idx="31">
                  <c:v>6.14375E-016</c:v>
                </c:pt>
                <c:pt idx="32">
                  <c:v>6.13593E-016</c:v>
                </c:pt>
                <c:pt idx="33">
                  <c:v>6.13841E-016</c:v>
                </c:pt>
                <c:pt idx="34">
                  <c:v>6.1591E-016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Sheet3!$C$40:$C$74</c:f>
              <c:numCache>
                <c:formatCode>General</c:formatCode>
                <c:ptCount val="35"/>
                <c:pt idx="0">
                  <c:v>0</c:v>
                </c:pt>
                <c:pt idx="1">
                  <c:v>10.2857</c:v>
                </c:pt>
                <c:pt idx="2">
                  <c:v>20.5714</c:v>
                </c:pt>
                <c:pt idx="3">
                  <c:v>30.8571</c:v>
                </c:pt>
                <c:pt idx="4">
                  <c:v>41.1429</c:v>
                </c:pt>
                <c:pt idx="5">
                  <c:v>51.4286</c:v>
                </c:pt>
                <c:pt idx="6">
                  <c:v>61.7143</c:v>
                </c:pt>
                <c:pt idx="7">
                  <c:v>72</c:v>
                </c:pt>
                <c:pt idx="8">
                  <c:v>82.2857</c:v>
                </c:pt>
                <c:pt idx="9">
                  <c:v>92.5714</c:v>
                </c:pt>
                <c:pt idx="10">
                  <c:v>102.857</c:v>
                </c:pt>
                <c:pt idx="11">
                  <c:v>113.143</c:v>
                </c:pt>
                <c:pt idx="12">
                  <c:v>123.429</c:v>
                </c:pt>
                <c:pt idx="13">
                  <c:v>133.714</c:v>
                </c:pt>
                <c:pt idx="14">
                  <c:v>144</c:v>
                </c:pt>
                <c:pt idx="15">
                  <c:v>154.286</c:v>
                </c:pt>
                <c:pt idx="16">
                  <c:v>164.571</c:v>
                </c:pt>
                <c:pt idx="17">
                  <c:v>174.857</c:v>
                </c:pt>
                <c:pt idx="18">
                  <c:v>185.143</c:v>
                </c:pt>
                <c:pt idx="19">
                  <c:v>195.429</c:v>
                </c:pt>
                <c:pt idx="20">
                  <c:v>205.714</c:v>
                </c:pt>
                <c:pt idx="21">
                  <c:v>216</c:v>
                </c:pt>
                <c:pt idx="22">
                  <c:v>226.286</c:v>
                </c:pt>
                <c:pt idx="23">
                  <c:v>236.571</c:v>
                </c:pt>
                <c:pt idx="24">
                  <c:v>246.857</c:v>
                </c:pt>
                <c:pt idx="25">
                  <c:v>257.143</c:v>
                </c:pt>
                <c:pt idx="26">
                  <c:v>267.429</c:v>
                </c:pt>
                <c:pt idx="27">
                  <c:v>277.714</c:v>
                </c:pt>
                <c:pt idx="28">
                  <c:v>288</c:v>
                </c:pt>
                <c:pt idx="29">
                  <c:v>298.286</c:v>
                </c:pt>
                <c:pt idx="30">
                  <c:v>308.571</c:v>
                </c:pt>
                <c:pt idx="31">
                  <c:v>318.857</c:v>
                </c:pt>
                <c:pt idx="32">
                  <c:v>329.143</c:v>
                </c:pt>
                <c:pt idx="33">
                  <c:v>339.429</c:v>
                </c:pt>
                <c:pt idx="34">
                  <c:v>349.714</c:v>
                </c:pt>
              </c:numCache>
            </c:numRef>
          </c:xVal>
          <c:yVal>
            <c:numRef>
              <c:f>Sheet3!$H$40:$H$74</c:f>
              <c:numCache>
                <c:formatCode>General</c:formatCode>
                <c:ptCount val="35"/>
                <c:pt idx="0">
                  <c:v>3.1187215E-016</c:v>
                </c:pt>
                <c:pt idx="1">
                  <c:v>3.108661E-016</c:v>
                </c:pt>
                <c:pt idx="2">
                  <c:v>3.092023E-016</c:v>
                </c:pt>
                <c:pt idx="3">
                  <c:v>3.071771E-016</c:v>
                </c:pt>
                <c:pt idx="4">
                  <c:v>3.045398E-016</c:v>
                </c:pt>
                <c:pt idx="5">
                  <c:v>3.034219E-016</c:v>
                </c:pt>
                <c:pt idx="6">
                  <c:v>3.008469E-016</c:v>
                </c:pt>
                <c:pt idx="7">
                  <c:v>3.005448E-016</c:v>
                </c:pt>
                <c:pt idx="8">
                  <c:v>3.001029E-016</c:v>
                </c:pt>
                <c:pt idx="9">
                  <c:v>2.995586E-016</c:v>
                </c:pt>
                <c:pt idx="10">
                  <c:v>2.989645E-016</c:v>
                </c:pt>
                <c:pt idx="11">
                  <c:v>3.005263E-016</c:v>
                </c:pt>
                <c:pt idx="12">
                  <c:v>3.007794E-016</c:v>
                </c:pt>
                <c:pt idx="13">
                  <c:v>3.025924E-016</c:v>
                </c:pt>
                <c:pt idx="14">
                  <c:v>3.042309E-016</c:v>
                </c:pt>
                <c:pt idx="15">
                  <c:v>3.061415E-016</c:v>
                </c:pt>
                <c:pt idx="16">
                  <c:v>3.09208E-016</c:v>
                </c:pt>
                <c:pt idx="17">
                  <c:v>3.124171E-016</c:v>
                </c:pt>
                <c:pt idx="18">
                  <c:v>3.144234E-016</c:v>
                </c:pt>
                <c:pt idx="19">
                  <c:v>3.126245E-016</c:v>
                </c:pt>
                <c:pt idx="20">
                  <c:v>3.108562E-016</c:v>
                </c:pt>
                <c:pt idx="21">
                  <c:v>3.087582E-016</c:v>
                </c:pt>
                <c:pt idx="22">
                  <c:v>3.060341E-016</c:v>
                </c:pt>
                <c:pt idx="23">
                  <c:v>3.047009E-016</c:v>
                </c:pt>
                <c:pt idx="24">
                  <c:v>3.018801E-016</c:v>
                </c:pt>
                <c:pt idx="25">
                  <c:v>3.014397E-016</c:v>
                </c:pt>
                <c:pt idx="26">
                  <c:v>3.008608E-016</c:v>
                </c:pt>
                <c:pt idx="27">
                  <c:v>3.00169E-016</c:v>
                </c:pt>
                <c:pt idx="28">
                  <c:v>2.994003E-016</c:v>
                </c:pt>
                <c:pt idx="29">
                  <c:v>3.008509E-016</c:v>
                </c:pt>
                <c:pt idx="30">
                  <c:v>3.009644E-016</c:v>
                </c:pt>
                <c:pt idx="31">
                  <c:v>3.026245E-016</c:v>
                </c:pt>
                <c:pt idx="32">
                  <c:v>3.041126E-016</c:v>
                </c:pt>
                <c:pt idx="33">
                  <c:v>3.058635E-016</c:v>
                </c:pt>
                <c:pt idx="34">
                  <c:v>3.085727E-016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Sheet3!$C$40:$C$74</c:f>
              <c:numCache>
                <c:formatCode>General</c:formatCode>
                <c:ptCount val="35"/>
                <c:pt idx="0">
                  <c:v>0</c:v>
                </c:pt>
                <c:pt idx="1">
                  <c:v>10.2857</c:v>
                </c:pt>
                <c:pt idx="2">
                  <c:v>20.5714</c:v>
                </c:pt>
                <c:pt idx="3">
                  <c:v>30.8571</c:v>
                </c:pt>
                <c:pt idx="4">
                  <c:v>41.1429</c:v>
                </c:pt>
                <c:pt idx="5">
                  <c:v>51.4286</c:v>
                </c:pt>
                <c:pt idx="6">
                  <c:v>61.7143</c:v>
                </c:pt>
                <c:pt idx="7">
                  <c:v>72</c:v>
                </c:pt>
                <c:pt idx="8">
                  <c:v>82.2857</c:v>
                </c:pt>
                <c:pt idx="9">
                  <c:v>92.5714</c:v>
                </c:pt>
                <c:pt idx="10">
                  <c:v>102.857</c:v>
                </c:pt>
                <c:pt idx="11">
                  <c:v>113.143</c:v>
                </c:pt>
                <c:pt idx="12">
                  <c:v>123.429</c:v>
                </c:pt>
                <c:pt idx="13">
                  <c:v>133.714</c:v>
                </c:pt>
                <c:pt idx="14">
                  <c:v>144</c:v>
                </c:pt>
                <c:pt idx="15">
                  <c:v>154.286</c:v>
                </c:pt>
                <c:pt idx="16">
                  <c:v>164.571</c:v>
                </c:pt>
                <c:pt idx="17">
                  <c:v>174.857</c:v>
                </c:pt>
                <c:pt idx="18">
                  <c:v>185.143</c:v>
                </c:pt>
                <c:pt idx="19">
                  <c:v>195.429</c:v>
                </c:pt>
                <c:pt idx="20">
                  <c:v>205.714</c:v>
                </c:pt>
                <c:pt idx="21">
                  <c:v>216</c:v>
                </c:pt>
                <c:pt idx="22">
                  <c:v>226.286</c:v>
                </c:pt>
                <c:pt idx="23">
                  <c:v>236.571</c:v>
                </c:pt>
                <c:pt idx="24">
                  <c:v>246.857</c:v>
                </c:pt>
                <c:pt idx="25">
                  <c:v>257.143</c:v>
                </c:pt>
                <c:pt idx="26">
                  <c:v>267.429</c:v>
                </c:pt>
                <c:pt idx="27">
                  <c:v>277.714</c:v>
                </c:pt>
                <c:pt idx="28">
                  <c:v>288</c:v>
                </c:pt>
                <c:pt idx="29">
                  <c:v>298.286</c:v>
                </c:pt>
                <c:pt idx="30">
                  <c:v>308.571</c:v>
                </c:pt>
                <c:pt idx="31">
                  <c:v>318.857</c:v>
                </c:pt>
                <c:pt idx="32">
                  <c:v>329.143</c:v>
                </c:pt>
                <c:pt idx="33">
                  <c:v>339.429</c:v>
                </c:pt>
                <c:pt idx="34">
                  <c:v>349.714</c:v>
                </c:pt>
              </c:numCache>
            </c:numRef>
          </c:xVal>
          <c:yVal>
            <c:numRef>
              <c:f>Sheet3!$I$40:$I$74</c:f>
              <c:numCache>
                <c:formatCode>General</c:formatCode>
                <c:ptCount val="35"/>
                <c:pt idx="0">
                  <c:v>8.5314635E-017</c:v>
                </c:pt>
                <c:pt idx="1">
                  <c:v>7.20273074E-017</c:v>
                </c:pt>
                <c:pt idx="2">
                  <c:v>6.011853017E-017</c:v>
                </c:pt>
                <c:pt idx="3">
                  <c:v>5.18171346E-017</c:v>
                </c:pt>
                <c:pt idx="4">
                  <c:v>4.740781578E-017</c:v>
                </c:pt>
                <c:pt idx="5">
                  <c:v>4.289473336E-017</c:v>
                </c:pt>
                <c:pt idx="6">
                  <c:v>4.2376626298E-017</c:v>
                </c:pt>
                <c:pt idx="7">
                  <c:v>4.0502602124E-017</c:v>
                </c:pt>
                <c:pt idx="8">
                  <c:v>4.5393453E-017</c:v>
                </c:pt>
                <c:pt idx="9">
                  <c:v>3.58090622E-017</c:v>
                </c:pt>
                <c:pt idx="10">
                  <c:v>3.3483488154E-017</c:v>
                </c:pt>
                <c:pt idx="11">
                  <c:v>4.1961374066E-017</c:v>
                </c:pt>
                <c:pt idx="12">
                  <c:v>4.715959722E-017</c:v>
                </c:pt>
                <c:pt idx="13">
                  <c:v>4.9226381823E-017</c:v>
                </c:pt>
                <c:pt idx="14">
                  <c:v>6.096207629E-017</c:v>
                </c:pt>
                <c:pt idx="15">
                  <c:v>7.571646261E-017</c:v>
                </c:pt>
                <c:pt idx="16">
                  <c:v>8.89707058E-017</c:v>
                </c:pt>
                <c:pt idx="17">
                  <c:v>1.23767272E-016</c:v>
                </c:pt>
                <c:pt idx="18">
                  <c:v>8.76502623E-017</c:v>
                </c:pt>
                <c:pt idx="19">
                  <c:v>7.489682179E-017</c:v>
                </c:pt>
                <c:pt idx="20">
                  <c:v>5.999416925E-017</c:v>
                </c:pt>
                <c:pt idx="21">
                  <c:v>4.857761803E-017</c:v>
                </c:pt>
                <c:pt idx="22">
                  <c:v>4.667016821E-017</c:v>
                </c:pt>
                <c:pt idx="23">
                  <c:v>4.1674773098E-017</c:v>
                </c:pt>
                <c:pt idx="24">
                  <c:v>3.3375169453E-017</c:v>
                </c:pt>
                <c:pt idx="25">
                  <c:v>3.57576571E-017</c:v>
                </c:pt>
                <c:pt idx="26">
                  <c:v>4.54970282E-017</c:v>
                </c:pt>
                <c:pt idx="27">
                  <c:v>4.0780372065E-017</c:v>
                </c:pt>
                <c:pt idx="28">
                  <c:v>4.2752461994E-017</c:v>
                </c:pt>
                <c:pt idx="29">
                  <c:v>4.32986996E-017</c:v>
                </c:pt>
                <c:pt idx="30">
                  <c:v>4.8122605501E-017</c:v>
                </c:pt>
                <c:pt idx="31">
                  <c:v>5.262815841E-017</c:v>
                </c:pt>
                <c:pt idx="32">
                  <c:v>6.115231963E-017</c:v>
                </c:pt>
                <c:pt idx="33">
                  <c:v>7.2697559E-017</c:v>
                </c:pt>
                <c:pt idx="34">
                  <c:v>9.4058022E-017</c:v>
                </c:pt>
              </c:numCache>
            </c:numRef>
          </c:yVal>
          <c:smooth val="0"/>
        </c:ser>
        <c:axId val="4886738"/>
        <c:axId val="76263915"/>
      </c:scatterChart>
      <c:valAx>
        <c:axId val="4886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263915"/>
        <c:crosses val="autoZero"/>
        <c:crossBetween val="midCat"/>
      </c:valAx>
      <c:valAx>
        <c:axId val="76263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6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Azimuth Mass Flux Distribution
Ejecta Angles 0 - 10 degrees at the +/- 45 degrees latitude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0.1 – 0.3 km/s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Sheet4!$B$4:$B$39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Sheet4!$I$4:$I$39</c:f>
              <c:numCache>
                <c:formatCode>General</c:formatCode>
                <c:ptCount val="36"/>
                <c:pt idx="0">
                  <c:v>6.63232303189642E-023</c:v>
                </c:pt>
                <c:pt idx="1">
                  <c:v>6.59129917158589E-023</c:v>
                </c:pt>
                <c:pt idx="2">
                  <c:v>6.54935760702416E-023</c:v>
                </c:pt>
                <c:pt idx="3">
                  <c:v>6.50974750731683E-023</c:v>
                </c:pt>
                <c:pt idx="4">
                  <c:v>6.47271690063991E-023</c:v>
                </c:pt>
                <c:pt idx="5">
                  <c:v>6.437918547547E-023</c:v>
                </c:pt>
                <c:pt idx="6">
                  <c:v>6.40279775782529E-023</c:v>
                </c:pt>
                <c:pt idx="7">
                  <c:v>6.36494865816757E-023</c:v>
                </c:pt>
                <c:pt idx="8">
                  <c:v>6.32273426261223E-023</c:v>
                </c:pt>
                <c:pt idx="9">
                  <c:v>6.25283992261521E-023</c:v>
                </c:pt>
                <c:pt idx="10">
                  <c:v>6.18267275162459E-023</c:v>
                </c:pt>
                <c:pt idx="11">
                  <c:v>6.14135125750285E-023</c:v>
                </c:pt>
                <c:pt idx="12">
                  <c:v>6.10846272136515E-023</c:v>
                </c:pt>
                <c:pt idx="13">
                  <c:v>6.08400714321147E-023</c:v>
                </c:pt>
                <c:pt idx="14">
                  <c:v>6.06567786100501E-023</c:v>
                </c:pt>
                <c:pt idx="15">
                  <c:v>6.05399573391537E-023</c:v>
                </c:pt>
                <c:pt idx="16">
                  <c:v>6.05030011409296E-023</c:v>
                </c:pt>
                <c:pt idx="17">
                  <c:v>6.05734411429138E-023</c:v>
                </c:pt>
                <c:pt idx="18">
                  <c:v>6.07889776278585E-023</c:v>
                </c:pt>
                <c:pt idx="19">
                  <c:v>6.11860707376358E-023</c:v>
                </c:pt>
                <c:pt idx="20">
                  <c:v>6.17416538518776E-023</c:v>
                </c:pt>
                <c:pt idx="21">
                  <c:v>6.23771020387916E-023</c:v>
                </c:pt>
                <c:pt idx="22">
                  <c:v>6.30636440299618E-023</c:v>
                </c:pt>
                <c:pt idx="23">
                  <c:v>6.37360484151E-023</c:v>
                </c:pt>
                <c:pt idx="24">
                  <c:v>6.4382657869934E-023</c:v>
                </c:pt>
                <c:pt idx="25">
                  <c:v>6.49598194354879E-023</c:v>
                </c:pt>
                <c:pt idx="26">
                  <c:v>6.52196289498487E-023</c:v>
                </c:pt>
                <c:pt idx="27">
                  <c:v>6.54794384642095E-023</c:v>
                </c:pt>
                <c:pt idx="28">
                  <c:v>6.5928617490947E-023</c:v>
                </c:pt>
                <c:pt idx="29">
                  <c:v>6.63145493328042E-023</c:v>
                </c:pt>
                <c:pt idx="30">
                  <c:v>6.66173917357012E-023</c:v>
                </c:pt>
                <c:pt idx="31">
                  <c:v>6.6863435686294E-023</c:v>
                </c:pt>
                <c:pt idx="32">
                  <c:v>6.70080361129024E-023</c:v>
                </c:pt>
                <c:pt idx="33">
                  <c:v>6.70469765365345E-023</c:v>
                </c:pt>
                <c:pt idx="34">
                  <c:v>6.69564462522943E-023</c:v>
                </c:pt>
                <c:pt idx="35">
                  <c:v>6.67089141326455E-023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0.3 – 1 km/s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Sheet4!$B$4:$B$39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Sheet4!$J$4:$J$39</c:f>
              <c:numCache>
                <c:formatCode>General</c:formatCode>
                <c:ptCount val="36"/>
                <c:pt idx="0">
                  <c:v>4.77982985267126E-023</c:v>
                </c:pt>
                <c:pt idx="1">
                  <c:v>4.7868530185029E-023</c:v>
                </c:pt>
                <c:pt idx="2">
                  <c:v>4.74409320898854E-023</c:v>
                </c:pt>
                <c:pt idx="3">
                  <c:v>4.73603278932487E-023</c:v>
                </c:pt>
                <c:pt idx="4">
                  <c:v>4.7360903318617E-023</c:v>
                </c:pt>
                <c:pt idx="5">
                  <c:v>4.71535021578451E-023</c:v>
                </c:pt>
                <c:pt idx="6">
                  <c:v>4.71696239892852E-023</c:v>
                </c:pt>
                <c:pt idx="7">
                  <c:v>4.70815814276502E-023</c:v>
                </c:pt>
                <c:pt idx="8">
                  <c:v>4.67820328389305E-023</c:v>
                </c:pt>
                <c:pt idx="9">
                  <c:v>4.62656505779056E-023</c:v>
                </c:pt>
                <c:pt idx="10">
                  <c:v>4.57244456570266E-023</c:v>
                </c:pt>
                <c:pt idx="11">
                  <c:v>4.52294905501265E-023</c:v>
                </c:pt>
                <c:pt idx="12">
                  <c:v>4.4723304727417E-023</c:v>
                </c:pt>
                <c:pt idx="13">
                  <c:v>4.45010962845379E-023</c:v>
                </c:pt>
                <c:pt idx="14">
                  <c:v>4.41199935512674E-023</c:v>
                </c:pt>
                <c:pt idx="15">
                  <c:v>4.38444491294211E-023</c:v>
                </c:pt>
                <c:pt idx="16">
                  <c:v>4.39394464011112E-023</c:v>
                </c:pt>
                <c:pt idx="17">
                  <c:v>4.36595342030855E-023</c:v>
                </c:pt>
                <c:pt idx="18">
                  <c:v>4.38155513666353E-023</c:v>
                </c:pt>
                <c:pt idx="19">
                  <c:v>4.41247780147825E-023</c:v>
                </c:pt>
                <c:pt idx="20">
                  <c:v>4.39677960216281E-023</c:v>
                </c:pt>
                <c:pt idx="21">
                  <c:v>4.4519564462523E-023</c:v>
                </c:pt>
                <c:pt idx="22">
                  <c:v>4.48832010516395E-023</c:v>
                </c:pt>
                <c:pt idx="23">
                  <c:v>4.51833473882633E-023</c:v>
                </c:pt>
                <c:pt idx="24">
                  <c:v>4.53980182548737E-023</c:v>
                </c:pt>
                <c:pt idx="25">
                  <c:v>4.58077880847264E-023</c:v>
                </c:pt>
                <c:pt idx="26">
                  <c:v>4.59926819286671E-023</c:v>
                </c:pt>
                <c:pt idx="27">
                  <c:v>4.61775757726078E-023</c:v>
                </c:pt>
                <c:pt idx="28">
                  <c:v>4.64953866759264E-023</c:v>
                </c:pt>
                <c:pt idx="29">
                  <c:v>4.67627188848653E-023</c:v>
                </c:pt>
                <c:pt idx="30">
                  <c:v>4.72212039287663E-023</c:v>
                </c:pt>
                <c:pt idx="31">
                  <c:v>4.75771590852721E-023</c:v>
                </c:pt>
                <c:pt idx="32">
                  <c:v>4.78091348777221E-023</c:v>
                </c:pt>
                <c:pt idx="33">
                  <c:v>4.77367676968104E-023</c:v>
                </c:pt>
                <c:pt idx="34">
                  <c:v>4.82812193065132E-023</c:v>
                </c:pt>
                <c:pt idx="35">
                  <c:v>4.80705317724093E-023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Sheet4!$H$3</c:f>
              <c:strCache>
                <c:ptCount val="1"/>
                <c:pt idx="0">
                  <c:v>1 – 2.4 km/s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Sheet4!$B$4:$B$39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Sheet4!$K$4:$K$39</c:f>
              <c:numCache>
                <c:formatCode>General</c:formatCode>
                <c:ptCount val="36"/>
                <c:pt idx="0">
                  <c:v>8.54135671628057E-024</c:v>
                </c:pt>
                <c:pt idx="1">
                  <c:v>8.50778201033038E-024</c:v>
                </c:pt>
                <c:pt idx="2">
                  <c:v>9.78155682882584E-024</c:v>
                </c:pt>
                <c:pt idx="3">
                  <c:v>1.08961592547448E-023</c:v>
                </c:pt>
                <c:pt idx="4">
                  <c:v>1.60451535173917E-023</c:v>
                </c:pt>
                <c:pt idx="5">
                  <c:v>1.69741421640905E-023</c:v>
                </c:pt>
                <c:pt idx="6">
                  <c:v>1.90436248616643E-023</c:v>
                </c:pt>
                <c:pt idx="7">
                  <c:v>1.2774490871824E-023</c:v>
                </c:pt>
                <c:pt idx="8">
                  <c:v>1.14453841956446E-023</c:v>
                </c:pt>
                <c:pt idx="9">
                  <c:v>1.2295629843643E-023</c:v>
                </c:pt>
                <c:pt idx="10">
                  <c:v>1.25810219285158E-023</c:v>
                </c:pt>
                <c:pt idx="11">
                  <c:v>1.86437466357004E-023</c:v>
                </c:pt>
                <c:pt idx="12">
                  <c:v>1.65538328784092E-023</c:v>
                </c:pt>
                <c:pt idx="13">
                  <c:v>1.50799341826976E-023</c:v>
                </c:pt>
                <c:pt idx="14">
                  <c:v>1.00898182185128E-023</c:v>
                </c:pt>
                <c:pt idx="15">
                  <c:v>9.03504087588918E-024</c:v>
                </c:pt>
                <c:pt idx="16">
                  <c:v>7.91485142039784E-024</c:v>
                </c:pt>
                <c:pt idx="17">
                  <c:v>8.0053248335979E-024</c:v>
                </c:pt>
                <c:pt idx="18">
                  <c:v>7.37545451855251E-024</c:v>
                </c:pt>
                <c:pt idx="19">
                  <c:v>6.45369046185327E-024</c:v>
                </c:pt>
                <c:pt idx="20">
                  <c:v>5.07307799568431E-024</c:v>
                </c:pt>
                <c:pt idx="21">
                  <c:v>6.24770926137209E-024</c:v>
                </c:pt>
                <c:pt idx="22">
                  <c:v>9.90383067116425E-024</c:v>
                </c:pt>
                <c:pt idx="23">
                  <c:v>9.80747529639367E-024</c:v>
                </c:pt>
                <c:pt idx="24">
                  <c:v>1.00241535373779E-023</c:v>
                </c:pt>
                <c:pt idx="25">
                  <c:v>8.12481632769483E-024</c:v>
                </c:pt>
                <c:pt idx="26">
                  <c:v>1.00327239037155E-023</c:v>
                </c:pt>
                <c:pt idx="27">
                  <c:v>1.19406314797361E-023</c:v>
                </c:pt>
                <c:pt idx="28">
                  <c:v>8.15829616498835E-024</c:v>
                </c:pt>
                <c:pt idx="29">
                  <c:v>1.00850335234883E-023</c:v>
                </c:pt>
                <c:pt idx="30">
                  <c:v>9.84952420754998E-024</c:v>
                </c:pt>
                <c:pt idx="31">
                  <c:v>9.95277419514857E-024</c:v>
                </c:pt>
                <c:pt idx="32">
                  <c:v>6.39012368421053E-024</c:v>
                </c:pt>
                <c:pt idx="33">
                  <c:v>5.19299977007788E-024</c:v>
                </c:pt>
                <c:pt idx="34">
                  <c:v>6.71255533788879E-024</c:v>
                </c:pt>
                <c:pt idx="35">
                  <c:v>7.73840016364899E-024</c:v>
                </c:pt>
              </c:numCache>
            </c:numRef>
          </c:yVal>
          <c:smooth val="0"/>
        </c:ser>
        <c:axId val="43905465"/>
        <c:axId val="50251664"/>
      </c:scatterChart>
      <c:valAx>
        <c:axId val="439054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Azimuth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251664"/>
        <c:crosses val="autoZero"/>
        <c:crossBetween val="midCat"/>
      </c:valAx>
      <c:valAx>
        <c:axId val="502516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Mass Flux (kg/m^2/yr)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05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Azimuth Mass Flux Distribution
Ejecta Angles 80- 90 degrees at the Equator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0.1 – 0.3 km/s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Sheet4!$B$207:$B$209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Sheet4!$F$207:$F$209</c:f>
              <c:numCache>
                <c:formatCode>General</c:formatCode>
                <c:ptCount val="3"/>
                <c:pt idx="0">
                  <c:v>7.19537179423583E-010</c:v>
                </c:pt>
                <c:pt idx="1">
                  <c:v>7.80185029019297E-010</c:v>
                </c:pt>
                <c:pt idx="2">
                  <c:v>6.59797112952031E-010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0.3 – 1 km/s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Sheet4!$B$207:$B$209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Sheet4!$G$207:$G$209</c:f>
              <c:numCache>
                <c:formatCode>General</c:formatCode>
                <c:ptCount val="3"/>
                <c:pt idx="0">
                  <c:v>6.75026787043008E-010</c:v>
                </c:pt>
                <c:pt idx="1">
                  <c:v>7.3320700431569E-010</c:v>
                </c:pt>
                <c:pt idx="2">
                  <c:v>6.18456768688923E-010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Sheet4!$H$3</c:f>
              <c:strCache>
                <c:ptCount val="1"/>
                <c:pt idx="0">
                  <c:v>1 – 2.4 km/s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Sheet4!$B$207:$B$209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Sheet4!$H$207:$H$209</c:f>
              <c:numCache>
                <c:formatCode>General</c:formatCode>
                <c:ptCount val="3"/>
                <c:pt idx="0">
                  <c:v>1.46043479339253E-010</c:v>
                </c:pt>
                <c:pt idx="1">
                  <c:v>1.62337764770078E-010</c:v>
                </c:pt>
                <c:pt idx="2">
                  <c:v>1.32216503794831E-010</c:v>
                </c:pt>
              </c:numCache>
            </c:numRef>
          </c:yVal>
          <c:smooth val="0"/>
        </c:ser>
        <c:axId val="82448263"/>
        <c:axId val="48181493"/>
      </c:scatterChart>
      <c:valAx>
        <c:axId val="82448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Azimuth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81493"/>
        <c:crosses val="autoZero"/>
        <c:crossBetween val="midCat"/>
      </c:valAx>
      <c:valAx>
        <c:axId val="481814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Mass Flux (kg/m^2/yr)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448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Azimuth Mass Flux Distribution
Ejecta Angles 0 - 10 degrees at the +/- 45 degrees latitude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0.1 – 0.3 km/s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Sheet4!$B$207:$B$209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Sheet4!$I$207:$I$209</c:f>
              <c:numCache>
                <c:formatCode>General</c:formatCode>
                <c:ptCount val="3"/>
                <c:pt idx="0">
                  <c:v>3.73338459248971E-010</c:v>
                </c:pt>
                <c:pt idx="1">
                  <c:v>3.48262562627114E-010</c:v>
                </c:pt>
                <c:pt idx="2">
                  <c:v>3.21375068207748E-010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0.3 – 1 km/s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Sheet4!$B$207:$B$209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Sheet4!$J$207:$J$209</c:f>
              <c:numCache>
                <c:formatCode>General</c:formatCode>
                <c:ptCount val="3"/>
                <c:pt idx="0">
                  <c:v>3.54020239099162E-010</c:v>
                </c:pt>
                <c:pt idx="1">
                  <c:v>3.27788704796865E-010</c:v>
                </c:pt>
                <c:pt idx="2">
                  <c:v>3.00652041271889E-010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Sheet4!$H$3</c:f>
              <c:strCache>
                <c:ptCount val="1"/>
                <c:pt idx="0">
                  <c:v>1 – 2.4 km/s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Sheet4!$B$207:$B$209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Sheet4!$K$207:$K$209</c:f>
              <c:numCache>
                <c:formatCode>General</c:formatCode>
                <c:ptCount val="3"/>
                <c:pt idx="0">
                  <c:v>9.95368817897713E-011</c:v>
                </c:pt>
                <c:pt idx="1">
                  <c:v>7.84719554541396E-011</c:v>
                </c:pt>
                <c:pt idx="2">
                  <c:v>5.90445929857632E-011</c:v>
                </c:pt>
              </c:numCache>
            </c:numRef>
          </c:yVal>
          <c:smooth val="0"/>
        </c:ser>
        <c:axId val="27876397"/>
        <c:axId val="86976042"/>
      </c:scatterChart>
      <c:valAx>
        <c:axId val="278763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Azimuth (degrees)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76042"/>
        <c:crosses val="autoZero"/>
        <c:crossBetween val="midCat"/>
      </c:valAx>
      <c:valAx>
        <c:axId val="86976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Mass Flux (kg/m^2/yr)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8763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Sheet3!$C$75:$C$107</c:f>
              <c:numCache>
                <c:formatCode>General</c:formatCode>
                <c:ptCount val="33"/>
                <c:pt idx="0">
                  <c:v>0</c:v>
                </c:pt>
                <c:pt idx="1">
                  <c:v>10.9091</c:v>
                </c:pt>
                <c:pt idx="2">
                  <c:v>21.8182</c:v>
                </c:pt>
                <c:pt idx="3">
                  <c:v>32.7273</c:v>
                </c:pt>
                <c:pt idx="4">
                  <c:v>43.6364</c:v>
                </c:pt>
                <c:pt idx="5">
                  <c:v>54.5455</c:v>
                </c:pt>
                <c:pt idx="6">
                  <c:v>65.4545</c:v>
                </c:pt>
                <c:pt idx="7">
                  <c:v>76.3636</c:v>
                </c:pt>
                <c:pt idx="8">
                  <c:v>87.2727</c:v>
                </c:pt>
                <c:pt idx="9">
                  <c:v>98.1818</c:v>
                </c:pt>
                <c:pt idx="10">
                  <c:v>109.091</c:v>
                </c:pt>
                <c:pt idx="11">
                  <c:v>120</c:v>
                </c:pt>
                <c:pt idx="12">
                  <c:v>130.909</c:v>
                </c:pt>
                <c:pt idx="13">
                  <c:v>141.818</c:v>
                </c:pt>
                <c:pt idx="14">
                  <c:v>152.727</c:v>
                </c:pt>
                <c:pt idx="15">
                  <c:v>163.636</c:v>
                </c:pt>
                <c:pt idx="16">
                  <c:v>174.545</c:v>
                </c:pt>
                <c:pt idx="17">
                  <c:v>185.455</c:v>
                </c:pt>
                <c:pt idx="18">
                  <c:v>196.364</c:v>
                </c:pt>
                <c:pt idx="19">
                  <c:v>207.273</c:v>
                </c:pt>
                <c:pt idx="20">
                  <c:v>218.182</c:v>
                </c:pt>
                <c:pt idx="21">
                  <c:v>229.091</c:v>
                </c:pt>
                <c:pt idx="22">
                  <c:v>240</c:v>
                </c:pt>
                <c:pt idx="23">
                  <c:v>250.909</c:v>
                </c:pt>
                <c:pt idx="24">
                  <c:v>261.818</c:v>
                </c:pt>
                <c:pt idx="25">
                  <c:v>272.727</c:v>
                </c:pt>
                <c:pt idx="26">
                  <c:v>283.636</c:v>
                </c:pt>
                <c:pt idx="27">
                  <c:v>294.545</c:v>
                </c:pt>
                <c:pt idx="28">
                  <c:v>305.455</c:v>
                </c:pt>
                <c:pt idx="29">
                  <c:v>316.364</c:v>
                </c:pt>
                <c:pt idx="30">
                  <c:v>327.273</c:v>
                </c:pt>
                <c:pt idx="31">
                  <c:v>338.182</c:v>
                </c:pt>
                <c:pt idx="32">
                  <c:v>349.091</c:v>
                </c:pt>
              </c:numCache>
            </c:numRef>
          </c:xVal>
          <c:yVal>
            <c:numRef>
              <c:f>Sheet3!$G$75:$G$107</c:f>
              <c:numCache>
                <c:formatCode>General</c:formatCode>
                <c:ptCount val="33"/>
                <c:pt idx="0">
                  <c:v>3.917815E-013</c:v>
                </c:pt>
                <c:pt idx="1">
                  <c:v>3.93387E-013</c:v>
                </c:pt>
                <c:pt idx="2">
                  <c:v>3.93727E-013</c:v>
                </c:pt>
                <c:pt idx="3">
                  <c:v>3.93787E-013</c:v>
                </c:pt>
                <c:pt idx="4">
                  <c:v>3.93597E-013</c:v>
                </c:pt>
                <c:pt idx="5">
                  <c:v>3.93316E-013</c:v>
                </c:pt>
                <c:pt idx="6">
                  <c:v>3.92948E-013</c:v>
                </c:pt>
                <c:pt idx="7">
                  <c:v>3.92461E-013</c:v>
                </c:pt>
                <c:pt idx="8">
                  <c:v>3.91847E-013</c:v>
                </c:pt>
                <c:pt idx="9">
                  <c:v>3.91131E-013</c:v>
                </c:pt>
                <c:pt idx="10">
                  <c:v>3.90351E-013</c:v>
                </c:pt>
                <c:pt idx="11">
                  <c:v>3.893325E-013</c:v>
                </c:pt>
                <c:pt idx="12">
                  <c:v>3.88567E-013</c:v>
                </c:pt>
                <c:pt idx="13">
                  <c:v>3.88315E-013</c:v>
                </c:pt>
                <c:pt idx="14">
                  <c:v>3.88607E-013</c:v>
                </c:pt>
                <c:pt idx="15">
                  <c:v>3.8993E-013</c:v>
                </c:pt>
                <c:pt idx="16">
                  <c:v>3.92405E-013</c:v>
                </c:pt>
                <c:pt idx="17">
                  <c:v>3.94454E-013</c:v>
                </c:pt>
                <c:pt idx="18">
                  <c:v>3.95478E-013</c:v>
                </c:pt>
                <c:pt idx="19">
                  <c:v>3.95844E-013</c:v>
                </c:pt>
                <c:pt idx="20">
                  <c:v>3.95897E-013</c:v>
                </c:pt>
                <c:pt idx="21">
                  <c:v>3.955375E-013</c:v>
                </c:pt>
                <c:pt idx="22">
                  <c:v>3.94806E-013</c:v>
                </c:pt>
                <c:pt idx="23">
                  <c:v>3.94126E-013</c:v>
                </c:pt>
                <c:pt idx="24">
                  <c:v>3.93315E-013</c:v>
                </c:pt>
                <c:pt idx="25">
                  <c:v>3.92402E-013</c:v>
                </c:pt>
                <c:pt idx="26">
                  <c:v>3.91419E-013</c:v>
                </c:pt>
                <c:pt idx="27">
                  <c:v>3.9043E-013</c:v>
                </c:pt>
                <c:pt idx="28">
                  <c:v>3.89472E-013</c:v>
                </c:pt>
                <c:pt idx="29">
                  <c:v>3.88747E-013</c:v>
                </c:pt>
                <c:pt idx="30">
                  <c:v>3.88287E-013</c:v>
                </c:pt>
                <c:pt idx="31">
                  <c:v>3.8828E-013</c:v>
                </c:pt>
                <c:pt idx="32">
                  <c:v>3.89086E-013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Sheet3!$C$75:$C$107</c:f>
              <c:numCache>
                <c:formatCode>General</c:formatCode>
                <c:ptCount val="33"/>
                <c:pt idx="0">
                  <c:v>0</c:v>
                </c:pt>
                <c:pt idx="1">
                  <c:v>10.9091</c:v>
                </c:pt>
                <c:pt idx="2">
                  <c:v>21.8182</c:v>
                </c:pt>
                <c:pt idx="3">
                  <c:v>32.7273</c:v>
                </c:pt>
                <c:pt idx="4">
                  <c:v>43.6364</c:v>
                </c:pt>
                <c:pt idx="5">
                  <c:v>54.5455</c:v>
                </c:pt>
                <c:pt idx="6">
                  <c:v>65.4545</c:v>
                </c:pt>
                <c:pt idx="7">
                  <c:v>76.3636</c:v>
                </c:pt>
                <c:pt idx="8">
                  <c:v>87.2727</c:v>
                </c:pt>
                <c:pt idx="9">
                  <c:v>98.1818</c:v>
                </c:pt>
                <c:pt idx="10">
                  <c:v>109.091</c:v>
                </c:pt>
                <c:pt idx="11">
                  <c:v>120</c:v>
                </c:pt>
                <c:pt idx="12">
                  <c:v>130.909</c:v>
                </c:pt>
                <c:pt idx="13">
                  <c:v>141.818</c:v>
                </c:pt>
                <c:pt idx="14">
                  <c:v>152.727</c:v>
                </c:pt>
                <c:pt idx="15">
                  <c:v>163.636</c:v>
                </c:pt>
                <c:pt idx="16">
                  <c:v>174.545</c:v>
                </c:pt>
                <c:pt idx="17">
                  <c:v>185.455</c:v>
                </c:pt>
                <c:pt idx="18">
                  <c:v>196.364</c:v>
                </c:pt>
                <c:pt idx="19">
                  <c:v>207.273</c:v>
                </c:pt>
                <c:pt idx="20">
                  <c:v>218.182</c:v>
                </c:pt>
                <c:pt idx="21">
                  <c:v>229.091</c:v>
                </c:pt>
                <c:pt idx="22">
                  <c:v>240</c:v>
                </c:pt>
                <c:pt idx="23">
                  <c:v>250.909</c:v>
                </c:pt>
                <c:pt idx="24">
                  <c:v>261.818</c:v>
                </c:pt>
                <c:pt idx="25">
                  <c:v>272.727</c:v>
                </c:pt>
                <c:pt idx="26">
                  <c:v>283.636</c:v>
                </c:pt>
                <c:pt idx="27">
                  <c:v>294.545</c:v>
                </c:pt>
                <c:pt idx="28">
                  <c:v>305.455</c:v>
                </c:pt>
                <c:pt idx="29">
                  <c:v>316.364</c:v>
                </c:pt>
                <c:pt idx="30">
                  <c:v>327.273</c:v>
                </c:pt>
                <c:pt idx="31">
                  <c:v>338.182</c:v>
                </c:pt>
                <c:pt idx="32">
                  <c:v>349.091</c:v>
                </c:pt>
              </c:numCache>
            </c:numRef>
          </c:xVal>
          <c:yVal>
            <c:numRef>
              <c:f>Sheet3!$H$75:$H$107</c:f>
              <c:numCache>
                <c:formatCode>General</c:formatCode>
                <c:ptCount val="33"/>
                <c:pt idx="0">
                  <c:v>1.64149E-013</c:v>
                </c:pt>
                <c:pt idx="1">
                  <c:v>1.627369E-013</c:v>
                </c:pt>
                <c:pt idx="2">
                  <c:v>1.6119806E-013</c:v>
                </c:pt>
                <c:pt idx="3">
                  <c:v>1.5946299E-013</c:v>
                </c:pt>
                <c:pt idx="4">
                  <c:v>1.5786472E-013</c:v>
                </c:pt>
                <c:pt idx="5">
                  <c:v>1.5737717E-013</c:v>
                </c:pt>
                <c:pt idx="6">
                  <c:v>1.5547048E-013</c:v>
                </c:pt>
                <c:pt idx="7">
                  <c:v>1.553967E-013</c:v>
                </c:pt>
                <c:pt idx="8">
                  <c:v>1.553117E-013</c:v>
                </c:pt>
                <c:pt idx="9">
                  <c:v>1.5516621E-013</c:v>
                </c:pt>
                <c:pt idx="10">
                  <c:v>1.5504316E-013</c:v>
                </c:pt>
                <c:pt idx="11">
                  <c:v>1.52508985E-013</c:v>
                </c:pt>
                <c:pt idx="12">
                  <c:v>1.6607325E-013</c:v>
                </c:pt>
                <c:pt idx="13">
                  <c:v>1.6076444E-013</c:v>
                </c:pt>
                <c:pt idx="14">
                  <c:v>1.6150348E-013</c:v>
                </c:pt>
                <c:pt idx="15">
                  <c:v>1.6329851E-013</c:v>
                </c:pt>
                <c:pt idx="16">
                  <c:v>1.6471176E-013</c:v>
                </c:pt>
                <c:pt idx="17">
                  <c:v>1.6492912E-013</c:v>
                </c:pt>
                <c:pt idx="18">
                  <c:v>1.6334813E-013</c:v>
                </c:pt>
                <c:pt idx="19">
                  <c:v>1.6255232E-013</c:v>
                </c:pt>
                <c:pt idx="20">
                  <c:v>1.6762514E-013</c:v>
                </c:pt>
                <c:pt idx="21">
                  <c:v>1.53701235E-013</c:v>
                </c:pt>
                <c:pt idx="22">
                  <c:v>1.5561009E-013</c:v>
                </c:pt>
                <c:pt idx="23">
                  <c:v>1.5546589E-013</c:v>
                </c:pt>
                <c:pt idx="24">
                  <c:v>1.5531405E-013</c:v>
                </c:pt>
                <c:pt idx="25">
                  <c:v>1.5509595E-013</c:v>
                </c:pt>
                <c:pt idx="26">
                  <c:v>1.5488711E-013</c:v>
                </c:pt>
                <c:pt idx="27">
                  <c:v>1.5647571E-013</c:v>
                </c:pt>
                <c:pt idx="28">
                  <c:v>1.5671395E-013</c:v>
                </c:pt>
                <c:pt idx="29">
                  <c:v>1.5803477E-013</c:v>
                </c:pt>
                <c:pt idx="30">
                  <c:v>1.5957688E-013</c:v>
                </c:pt>
                <c:pt idx="31">
                  <c:v>1.6112525E-013</c:v>
                </c:pt>
                <c:pt idx="32">
                  <c:v>1.6288017E-013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Sheet3!$C$75:$C$107</c:f>
              <c:numCache>
                <c:formatCode>General</c:formatCode>
                <c:ptCount val="33"/>
                <c:pt idx="0">
                  <c:v>0</c:v>
                </c:pt>
                <c:pt idx="1">
                  <c:v>10.9091</c:v>
                </c:pt>
                <c:pt idx="2">
                  <c:v>21.8182</c:v>
                </c:pt>
                <c:pt idx="3">
                  <c:v>32.7273</c:v>
                </c:pt>
                <c:pt idx="4">
                  <c:v>43.6364</c:v>
                </c:pt>
                <c:pt idx="5">
                  <c:v>54.5455</c:v>
                </c:pt>
                <c:pt idx="6">
                  <c:v>65.4545</c:v>
                </c:pt>
                <c:pt idx="7">
                  <c:v>76.3636</c:v>
                </c:pt>
                <c:pt idx="8">
                  <c:v>87.2727</c:v>
                </c:pt>
                <c:pt idx="9">
                  <c:v>98.1818</c:v>
                </c:pt>
                <c:pt idx="10">
                  <c:v>109.091</c:v>
                </c:pt>
                <c:pt idx="11">
                  <c:v>120</c:v>
                </c:pt>
                <c:pt idx="12">
                  <c:v>130.909</c:v>
                </c:pt>
                <c:pt idx="13">
                  <c:v>141.818</c:v>
                </c:pt>
                <c:pt idx="14">
                  <c:v>152.727</c:v>
                </c:pt>
                <c:pt idx="15">
                  <c:v>163.636</c:v>
                </c:pt>
                <c:pt idx="16">
                  <c:v>174.545</c:v>
                </c:pt>
                <c:pt idx="17">
                  <c:v>185.455</c:v>
                </c:pt>
                <c:pt idx="18">
                  <c:v>196.364</c:v>
                </c:pt>
                <c:pt idx="19">
                  <c:v>207.273</c:v>
                </c:pt>
                <c:pt idx="20">
                  <c:v>218.182</c:v>
                </c:pt>
                <c:pt idx="21">
                  <c:v>229.091</c:v>
                </c:pt>
                <c:pt idx="22">
                  <c:v>240</c:v>
                </c:pt>
                <c:pt idx="23">
                  <c:v>250.909</c:v>
                </c:pt>
                <c:pt idx="24">
                  <c:v>261.818</c:v>
                </c:pt>
                <c:pt idx="25">
                  <c:v>272.727</c:v>
                </c:pt>
                <c:pt idx="26">
                  <c:v>283.636</c:v>
                </c:pt>
                <c:pt idx="27">
                  <c:v>294.545</c:v>
                </c:pt>
                <c:pt idx="28">
                  <c:v>305.455</c:v>
                </c:pt>
                <c:pt idx="29">
                  <c:v>316.364</c:v>
                </c:pt>
                <c:pt idx="30">
                  <c:v>327.273</c:v>
                </c:pt>
                <c:pt idx="31">
                  <c:v>338.182</c:v>
                </c:pt>
                <c:pt idx="32">
                  <c:v>349.091</c:v>
                </c:pt>
              </c:numCache>
            </c:numRef>
          </c:xVal>
          <c:yVal>
            <c:numRef>
              <c:f>Sheet3!$I$75:$I$107</c:f>
              <c:numCache>
                <c:formatCode>General</c:formatCode>
                <c:ptCount val="33"/>
                <c:pt idx="0">
                  <c:v>3.535126E-014</c:v>
                </c:pt>
                <c:pt idx="1">
                  <c:v>2.8012284E-014</c:v>
                </c:pt>
                <c:pt idx="2">
                  <c:v>2.2089979E-014</c:v>
                </c:pt>
                <c:pt idx="3">
                  <c:v>2.1801823E-014</c:v>
                </c:pt>
                <c:pt idx="4">
                  <c:v>1.578577597E-014</c:v>
                </c:pt>
                <c:pt idx="5">
                  <c:v>1.5040316E-014</c:v>
                </c:pt>
                <c:pt idx="6">
                  <c:v>1.3299085E-014</c:v>
                </c:pt>
                <c:pt idx="7">
                  <c:v>1.1202572E-014</c:v>
                </c:pt>
                <c:pt idx="8">
                  <c:v>1.5923797E-014</c:v>
                </c:pt>
                <c:pt idx="9">
                  <c:v>1.4202638E-014</c:v>
                </c:pt>
                <c:pt idx="10">
                  <c:v>1.3635712E-014</c:v>
                </c:pt>
                <c:pt idx="11">
                  <c:v>1.8997558E-014</c:v>
                </c:pt>
                <c:pt idx="12">
                  <c:v>1.5999962E-014</c:v>
                </c:pt>
                <c:pt idx="13">
                  <c:v>2.2731805E-014</c:v>
                </c:pt>
                <c:pt idx="14">
                  <c:v>3.1294689E-014</c:v>
                </c:pt>
                <c:pt idx="15">
                  <c:v>3.6748435E-014</c:v>
                </c:pt>
                <c:pt idx="16">
                  <c:v>6.1768548E-014</c:v>
                </c:pt>
                <c:pt idx="17">
                  <c:v>3.6323934E-014</c:v>
                </c:pt>
                <c:pt idx="18">
                  <c:v>3.093264E-014</c:v>
                </c:pt>
                <c:pt idx="19">
                  <c:v>2.2478678E-014</c:v>
                </c:pt>
                <c:pt idx="20">
                  <c:v>1.5839449E-014</c:v>
                </c:pt>
                <c:pt idx="21">
                  <c:v>1.886925E-014</c:v>
                </c:pt>
                <c:pt idx="22">
                  <c:v>1.35735048E-014</c:v>
                </c:pt>
                <c:pt idx="23">
                  <c:v>1.4177845E-014</c:v>
                </c:pt>
                <c:pt idx="24">
                  <c:v>1.5947017E-014</c:v>
                </c:pt>
                <c:pt idx="25">
                  <c:v>1.1243427E-014</c:v>
                </c:pt>
                <c:pt idx="26">
                  <c:v>1.33642054E-014</c:v>
                </c:pt>
                <c:pt idx="27">
                  <c:v>1.5158149E-014</c:v>
                </c:pt>
                <c:pt idx="28">
                  <c:v>1.595618708E-014</c:v>
                </c:pt>
                <c:pt idx="29">
                  <c:v>2.2026679E-014</c:v>
                </c:pt>
                <c:pt idx="30">
                  <c:v>2.2336827E-014</c:v>
                </c:pt>
                <c:pt idx="31">
                  <c:v>2.8224869E-014</c:v>
                </c:pt>
                <c:pt idx="32">
                  <c:v>4.0463678E-014</c:v>
                </c:pt>
              </c:numCache>
            </c:numRef>
          </c:yVal>
          <c:smooth val="0"/>
        </c:ser>
        <c:axId val="62056250"/>
        <c:axId val="94913983"/>
      </c:scatterChart>
      <c:valAx>
        <c:axId val="620562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13983"/>
        <c:crosses val="autoZero"/>
        <c:crossBetween val="midCat"/>
      </c:valAx>
      <c:valAx>
        <c:axId val="94913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0562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Sheet3!$C$108:$C$136</c:f>
              <c:numCache>
                <c:formatCode>General</c:formatCode>
                <c:ptCount val="29"/>
                <c:pt idx="0">
                  <c:v>0</c:v>
                </c:pt>
                <c:pt idx="1">
                  <c:v>12.4138</c:v>
                </c:pt>
                <c:pt idx="2">
                  <c:v>24.8276</c:v>
                </c:pt>
                <c:pt idx="3">
                  <c:v>37.2414</c:v>
                </c:pt>
                <c:pt idx="4">
                  <c:v>49.6552</c:v>
                </c:pt>
                <c:pt idx="5">
                  <c:v>62.069</c:v>
                </c:pt>
                <c:pt idx="6">
                  <c:v>74.4828</c:v>
                </c:pt>
                <c:pt idx="7">
                  <c:v>86.8966</c:v>
                </c:pt>
                <c:pt idx="8">
                  <c:v>99.3103</c:v>
                </c:pt>
                <c:pt idx="9">
                  <c:v>111.724</c:v>
                </c:pt>
                <c:pt idx="10">
                  <c:v>124.138</c:v>
                </c:pt>
                <c:pt idx="11">
                  <c:v>136.552</c:v>
                </c:pt>
                <c:pt idx="12">
                  <c:v>148.966</c:v>
                </c:pt>
                <c:pt idx="13">
                  <c:v>161.379</c:v>
                </c:pt>
                <c:pt idx="14">
                  <c:v>173.793</c:v>
                </c:pt>
                <c:pt idx="15">
                  <c:v>186.207</c:v>
                </c:pt>
                <c:pt idx="16">
                  <c:v>198.621</c:v>
                </c:pt>
                <c:pt idx="17">
                  <c:v>211.034</c:v>
                </c:pt>
                <c:pt idx="18">
                  <c:v>223.448</c:v>
                </c:pt>
                <c:pt idx="19">
                  <c:v>235.862</c:v>
                </c:pt>
                <c:pt idx="20">
                  <c:v>248.276</c:v>
                </c:pt>
                <c:pt idx="21">
                  <c:v>260.69</c:v>
                </c:pt>
                <c:pt idx="22">
                  <c:v>273.103</c:v>
                </c:pt>
                <c:pt idx="23">
                  <c:v>285.517</c:v>
                </c:pt>
                <c:pt idx="24">
                  <c:v>297.931</c:v>
                </c:pt>
                <c:pt idx="25">
                  <c:v>310.345</c:v>
                </c:pt>
                <c:pt idx="26">
                  <c:v>322.759</c:v>
                </c:pt>
                <c:pt idx="27">
                  <c:v>335.172</c:v>
                </c:pt>
                <c:pt idx="28">
                  <c:v>347.586</c:v>
                </c:pt>
              </c:numCache>
            </c:numRef>
          </c:xVal>
          <c:yVal>
            <c:numRef>
              <c:f>Sheet3!$G$108:$G$136</c:f>
              <c:numCache>
                <c:formatCode>General</c:formatCode>
                <c:ptCount val="29"/>
                <c:pt idx="0">
                  <c:v>2.616235E-011</c:v>
                </c:pt>
                <c:pt idx="1">
                  <c:v>2.623789E-011</c:v>
                </c:pt>
                <c:pt idx="2">
                  <c:v>2.625997E-011</c:v>
                </c:pt>
                <c:pt idx="3">
                  <c:v>2.627126E-011</c:v>
                </c:pt>
                <c:pt idx="4">
                  <c:v>2.62693E-011</c:v>
                </c:pt>
                <c:pt idx="5">
                  <c:v>2.625903E-011</c:v>
                </c:pt>
                <c:pt idx="6">
                  <c:v>2.624359E-011</c:v>
                </c:pt>
                <c:pt idx="7">
                  <c:v>2.621994E-011</c:v>
                </c:pt>
                <c:pt idx="8">
                  <c:v>2.617095E-011</c:v>
                </c:pt>
                <c:pt idx="9">
                  <c:v>2.611799E-011</c:v>
                </c:pt>
                <c:pt idx="10">
                  <c:v>2.608593E-011</c:v>
                </c:pt>
                <c:pt idx="11">
                  <c:v>2.606068E-011</c:v>
                </c:pt>
                <c:pt idx="12">
                  <c:v>2.60475E-011</c:v>
                </c:pt>
                <c:pt idx="13">
                  <c:v>2.610675E-011</c:v>
                </c:pt>
                <c:pt idx="14">
                  <c:v>2.621511E-011</c:v>
                </c:pt>
                <c:pt idx="15">
                  <c:v>2.630646E-011</c:v>
                </c:pt>
                <c:pt idx="16">
                  <c:v>2.636525E-011</c:v>
                </c:pt>
                <c:pt idx="17">
                  <c:v>2.638406E-011</c:v>
                </c:pt>
                <c:pt idx="18">
                  <c:v>2.638141E-011</c:v>
                </c:pt>
                <c:pt idx="19">
                  <c:v>2.636989E-011</c:v>
                </c:pt>
                <c:pt idx="20">
                  <c:v>2.633515E-011</c:v>
                </c:pt>
                <c:pt idx="21">
                  <c:v>2.628462E-011</c:v>
                </c:pt>
                <c:pt idx="22">
                  <c:v>2.624089E-011</c:v>
                </c:pt>
                <c:pt idx="23">
                  <c:v>2.619136E-011</c:v>
                </c:pt>
                <c:pt idx="24">
                  <c:v>2.61145E-011</c:v>
                </c:pt>
                <c:pt idx="25">
                  <c:v>2.604864E-011</c:v>
                </c:pt>
                <c:pt idx="26">
                  <c:v>2.601978E-011</c:v>
                </c:pt>
                <c:pt idx="27">
                  <c:v>2.60123E-011</c:v>
                </c:pt>
                <c:pt idx="28">
                  <c:v>2.604384E-011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Sheet3!$C$108:$C$136</c:f>
              <c:numCache>
                <c:formatCode>General</c:formatCode>
                <c:ptCount val="29"/>
                <c:pt idx="0">
                  <c:v>0</c:v>
                </c:pt>
                <c:pt idx="1">
                  <c:v>12.4138</c:v>
                </c:pt>
                <c:pt idx="2">
                  <c:v>24.8276</c:v>
                </c:pt>
                <c:pt idx="3">
                  <c:v>37.2414</c:v>
                </c:pt>
                <c:pt idx="4">
                  <c:v>49.6552</c:v>
                </c:pt>
                <c:pt idx="5">
                  <c:v>62.069</c:v>
                </c:pt>
                <c:pt idx="6">
                  <c:v>74.4828</c:v>
                </c:pt>
                <c:pt idx="7">
                  <c:v>86.8966</c:v>
                </c:pt>
                <c:pt idx="8">
                  <c:v>99.3103</c:v>
                </c:pt>
                <c:pt idx="9">
                  <c:v>111.724</c:v>
                </c:pt>
                <c:pt idx="10">
                  <c:v>124.138</c:v>
                </c:pt>
                <c:pt idx="11">
                  <c:v>136.552</c:v>
                </c:pt>
                <c:pt idx="12">
                  <c:v>148.966</c:v>
                </c:pt>
                <c:pt idx="13">
                  <c:v>161.379</c:v>
                </c:pt>
                <c:pt idx="14">
                  <c:v>173.793</c:v>
                </c:pt>
                <c:pt idx="15">
                  <c:v>186.207</c:v>
                </c:pt>
                <c:pt idx="16">
                  <c:v>198.621</c:v>
                </c:pt>
                <c:pt idx="17">
                  <c:v>211.034</c:v>
                </c:pt>
                <c:pt idx="18">
                  <c:v>223.448</c:v>
                </c:pt>
                <c:pt idx="19">
                  <c:v>235.862</c:v>
                </c:pt>
                <c:pt idx="20">
                  <c:v>248.276</c:v>
                </c:pt>
                <c:pt idx="21">
                  <c:v>260.69</c:v>
                </c:pt>
                <c:pt idx="22">
                  <c:v>273.103</c:v>
                </c:pt>
                <c:pt idx="23">
                  <c:v>285.517</c:v>
                </c:pt>
                <c:pt idx="24">
                  <c:v>297.931</c:v>
                </c:pt>
                <c:pt idx="25">
                  <c:v>310.345</c:v>
                </c:pt>
                <c:pt idx="26">
                  <c:v>322.759</c:v>
                </c:pt>
                <c:pt idx="27">
                  <c:v>335.172</c:v>
                </c:pt>
                <c:pt idx="28">
                  <c:v>347.586</c:v>
                </c:pt>
              </c:numCache>
            </c:numRef>
          </c:xVal>
          <c:yVal>
            <c:numRef>
              <c:f>Sheet3!$H$108:$H$136</c:f>
              <c:numCache>
                <c:formatCode>General</c:formatCode>
                <c:ptCount val="29"/>
                <c:pt idx="0">
                  <c:v>1.0240153E-011</c:v>
                </c:pt>
                <c:pt idx="1">
                  <c:v>1.0114774E-011</c:v>
                </c:pt>
                <c:pt idx="2">
                  <c:v>1.0021631E-011</c:v>
                </c:pt>
                <c:pt idx="3">
                  <c:v>1.1614922E-011</c:v>
                </c:pt>
                <c:pt idx="4">
                  <c:v>8.911096E-012</c:v>
                </c:pt>
                <c:pt idx="5">
                  <c:v>9.627374E-012</c:v>
                </c:pt>
                <c:pt idx="6">
                  <c:v>9.61539E-012</c:v>
                </c:pt>
                <c:pt idx="7">
                  <c:v>9.614169E-012</c:v>
                </c:pt>
                <c:pt idx="8">
                  <c:v>9.612384E-012</c:v>
                </c:pt>
                <c:pt idx="9">
                  <c:v>9.735159E-012</c:v>
                </c:pt>
                <c:pt idx="10">
                  <c:v>9.757291E-012</c:v>
                </c:pt>
                <c:pt idx="11">
                  <c:v>9.862404E-012</c:v>
                </c:pt>
                <c:pt idx="12">
                  <c:v>9.9206195E-012</c:v>
                </c:pt>
                <c:pt idx="13">
                  <c:v>1.0429377E-011</c:v>
                </c:pt>
                <c:pt idx="14">
                  <c:v>1.0281558E-011</c:v>
                </c:pt>
                <c:pt idx="15">
                  <c:v>1.0489746E-011</c:v>
                </c:pt>
                <c:pt idx="16">
                  <c:v>9.9836245E-012</c:v>
                </c:pt>
                <c:pt idx="17">
                  <c:v>9.913451E-012</c:v>
                </c:pt>
                <c:pt idx="18">
                  <c:v>9.795249E-012</c:v>
                </c:pt>
                <c:pt idx="19">
                  <c:v>9.758111E-012</c:v>
                </c:pt>
                <c:pt idx="20">
                  <c:v>9.6127765E-012</c:v>
                </c:pt>
                <c:pt idx="21">
                  <c:v>9.599218E-012</c:v>
                </c:pt>
                <c:pt idx="22">
                  <c:v>9.589596E-012</c:v>
                </c:pt>
                <c:pt idx="23">
                  <c:v>9.591482E-012</c:v>
                </c:pt>
                <c:pt idx="24">
                  <c:v>8.8590005E-012</c:v>
                </c:pt>
                <c:pt idx="25">
                  <c:v>1.1554419E-011</c:v>
                </c:pt>
                <c:pt idx="26">
                  <c:v>9.950045E-012</c:v>
                </c:pt>
                <c:pt idx="27">
                  <c:v>1.004672E-011</c:v>
                </c:pt>
                <c:pt idx="28">
                  <c:v>1.0179703E-011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Sheet3!$C$108:$C$136</c:f>
              <c:numCache>
                <c:formatCode>General</c:formatCode>
                <c:ptCount val="29"/>
                <c:pt idx="0">
                  <c:v>0</c:v>
                </c:pt>
                <c:pt idx="1">
                  <c:v>12.4138</c:v>
                </c:pt>
                <c:pt idx="2">
                  <c:v>24.8276</c:v>
                </c:pt>
                <c:pt idx="3">
                  <c:v>37.2414</c:v>
                </c:pt>
                <c:pt idx="4">
                  <c:v>49.6552</c:v>
                </c:pt>
                <c:pt idx="5">
                  <c:v>62.069</c:v>
                </c:pt>
                <c:pt idx="6">
                  <c:v>74.4828</c:v>
                </c:pt>
                <c:pt idx="7">
                  <c:v>86.8966</c:v>
                </c:pt>
                <c:pt idx="8">
                  <c:v>99.3103</c:v>
                </c:pt>
                <c:pt idx="9">
                  <c:v>111.724</c:v>
                </c:pt>
                <c:pt idx="10">
                  <c:v>124.138</c:v>
                </c:pt>
                <c:pt idx="11">
                  <c:v>136.552</c:v>
                </c:pt>
                <c:pt idx="12">
                  <c:v>148.966</c:v>
                </c:pt>
                <c:pt idx="13">
                  <c:v>161.379</c:v>
                </c:pt>
                <c:pt idx="14">
                  <c:v>173.793</c:v>
                </c:pt>
                <c:pt idx="15">
                  <c:v>186.207</c:v>
                </c:pt>
                <c:pt idx="16">
                  <c:v>198.621</c:v>
                </c:pt>
                <c:pt idx="17">
                  <c:v>211.034</c:v>
                </c:pt>
                <c:pt idx="18">
                  <c:v>223.448</c:v>
                </c:pt>
                <c:pt idx="19">
                  <c:v>235.862</c:v>
                </c:pt>
                <c:pt idx="20">
                  <c:v>248.276</c:v>
                </c:pt>
                <c:pt idx="21">
                  <c:v>260.69</c:v>
                </c:pt>
                <c:pt idx="22">
                  <c:v>273.103</c:v>
                </c:pt>
                <c:pt idx="23">
                  <c:v>285.517</c:v>
                </c:pt>
                <c:pt idx="24">
                  <c:v>297.931</c:v>
                </c:pt>
                <c:pt idx="25">
                  <c:v>310.345</c:v>
                </c:pt>
                <c:pt idx="26">
                  <c:v>322.759</c:v>
                </c:pt>
                <c:pt idx="27">
                  <c:v>335.172</c:v>
                </c:pt>
                <c:pt idx="28">
                  <c:v>347.586</c:v>
                </c:pt>
              </c:numCache>
            </c:numRef>
          </c:xVal>
          <c:yVal>
            <c:numRef>
              <c:f>Sheet3!$I$108:$I$136</c:f>
              <c:numCache>
                <c:formatCode>General</c:formatCode>
                <c:ptCount val="29"/>
                <c:pt idx="0">
                  <c:v>2.04430175E-012</c:v>
                </c:pt>
                <c:pt idx="1">
                  <c:v>1.8227495E-012</c:v>
                </c:pt>
                <c:pt idx="2">
                  <c:v>1.6453443E-012</c:v>
                </c:pt>
                <c:pt idx="3">
                  <c:v>1.4288794E-012</c:v>
                </c:pt>
                <c:pt idx="4">
                  <c:v>1.0252154E-012</c:v>
                </c:pt>
                <c:pt idx="5">
                  <c:v>9.655581E-013</c:v>
                </c:pt>
                <c:pt idx="6">
                  <c:v>8.096114E-013</c:v>
                </c:pt>
                <c:pt idx="7">
                  <c:v>9.922717E-013</c:v>
                </c:pt>
                <c:pt idx="8">
                  <c:v>1.2894254E-012</c:v>
                </c:pt>
                <c:pt idx="9">
                  <c:v>1.0667365E-012</c:v>
                </c:pt>
                <c:pt idx="10">
                  <c:v>1.2171615E-012</c:v>
                </c:pt>
                <c:pt idx="11">
                  <c:v>1.3381008E-012</c:v>
                </c:pt>
                <c:pt idx="12">
                  <c:v>1.8770039E-012</c:v>
                </c:pt>
                <c:pt idx="13">
                  <c:v>2.5471163E-012</c:v>
                </c:pt>
                <c:pt idx="14">
                  <c:v>3.275304E-012</c:v>
                </c:pt>
                <c:pt idx="15">
                  <c:v>2.5335618E-012</c:v>
                </c:pt>
                <c:pt idx="16">
                  <c:v>1.8665949E-012</c:v>
                </c:pt>
                <c:pt idx="17">
                  <c:v>1.3323026E-012</c:v>
                </c:pt>
                <c:pt idx="18">
                  <c:v>1.213361E-012</c:v>
                </c:pt>
                <c:pt idx="19">
                  <c:v>1.0644625E-012</c:v>
                </c:pt>
                <c:pt idx="20">
                  <c:v>1.2889511E-012</c:v>
                </c:pt>
                <c:pt idx="21">
                  <c:v>9.929888E-013</c:v>
                </c:pt>
                <c:pt idx="22">
                  <c:v>8.110378E-013</c:v>
                </c:pt>
                <c:pt idx="23">
                  <c:v>9.681802E-013</c:v>
                </c:pt>
                <c:pt idx="24">
                  <c:v>1.0289008E-012</c:v>
                </c:pt>
                <c:pt idx="25">
                  <c:v>1.4357025E-012</c:v>
                </c:pt>
                <c:pt idx="26">
                  <c:v>1.6534307E-012</c:v>
                </c:pt>
                <c:pt idx="27">
                  <c:v>1.8320095E-012</c:v>
                </c:pt>
                <c:pt idx="28">
                  <c:v>2.3441192E-012</c:v>
                </c:pt>
              </c:numCache>
            </c:numRef>
          </c:yVal>
          <c:smooth val="0"/>
        </c:ser>
        <c:axId val="55531160"/>
        <c:axId val="51261680"/>
      </c:scatterChart>
      <c:valAx>
        <c:axId val="5553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61680"/>
        <c:crosses val="autoZero"/>
        <c:crossBetween val="midCat"/>
      </c:valAx>
      <c:valAx>
        <c:axId val="51261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311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Sheet3!$C$137:$C$161</c:f>
              <c:numCache>
                <c:formatCode>General</c:formatCode>
                <c:ptCount val="25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  <c:pt idx="17">
                  <c:v>244.8</c:v>
                </c:pt>
                <c:pt idx="18">
                  <c:v>259.2</c:v>
                </c:pt>
                <c:pt idx="19">
                  <c:v>273.6</c:v>
                </c:pt>
                <c:pt idx="20">
                  <c:v>288</c:v>
                </c:pt>
                <c:pt idx="21">
                  <c:v>302.4</c:v>
                </c:pt>
                <c:pt idx="22">
                  <c:v>316.8</c:v>
                </c:pt>
                <c:pt idx="23">
                  <c:v>331.2</c:v>
                </c:pt>
                <c:pt idx="24">
                  <c:v>345.6</c:v>
                </c:pt>
              </c:numCache>
            </c:numRef>
          </c:xVal>
          <c:yVal>
            <c:numRef>
              <c:f>Sheet3!$G$137:$G$161</c:f>
              <c:numCache>
                <c:formatCode>General</c:formatCode>
                <c:ptCount val="25"/>
                <c:pt idx="0">
                  <c:v>9.06686E-010</c:v>
                </c:pt>
                <c:pt idx="1">
                  <c:v>4.54257E-010</c:v>
                </c:pt>
                <c:pt idx="2">
                  <c:v>9.09539E-010</c:v>
                </c:pt>
                <c:pt idx="3">
                  <c:v>4.55067E-010</c:v>
                </c:pt>
                <c:pt idx="4">
                  <c:v>9.10417E-010</c:v>
                </c:pt>
                <c:pt idx="5">
                  <c:v>4.55179E-010</c:v>
                </c:pt>
                <c:pt idx="6">
                  <c:v>9.09648E-010</c:v>
                </c:pt>
                <c:pt idx="7">
                  <c:v>4.54234E-010</c:v>
                </c:pt>
                <c:pt idx="8">
                  <c:v>4.53788E-010</c:v>
                </c:pt>
                <c:pt idx="9">
                  <c:v>9.06335E-010</c:v>
                </c:pt>
                <c:pt idx="10">
                  <c:v>4.5269E-010</c:v>
                </c:pt>
                <c:pt idx="11">
                  <c:v>9.05916E-010</c:v>
                </c:pt>
                <c:pt idx="12">
                  <c:v>4.54404E-010</c:v>
                </c:pt>
                <c:pt idx="13">
                  <c:v>9.11426E-010</c:v>
                </c:pt>
                <c:pt idx="14">
                  <c:v>4.56327E-010</c:v>
                </c:pt>
                <c:pt idx="15">
                  <c:v>9.13108E-010</c:v>
                </c:pt>
                <c:pt idx="16">
                  <c:v>4.56543E-010</c:v>
                </c:pt>
                <c:pt idx="17">
                  <c:v>4.56382E-010</c:v>
                </c:pt>
                <c:pt idx="18">
                  <c:v>9.11795E-010</c:v>
                </c:pt>
                <c:pt idx="19">
                  <c:v>4.55146E-010</c:v>
                </c:pt>
                <c:pt idx="20">
                  <c:v>9.08276E-010</c:v>
                </c:pt>
                <c:pt idx="21">
                  <c:v>4.5307E-010</c:v>
                </c:pt>
                <c:pt idx="22">
                  <c:v>9.04468E-010</c:v>
                </c:pt>
                <c:pt idx="23">
                  <c:v>4.51787E-010</c:v>
                </c:pt>
                <c:pt idx="24">
                  <c:v>4.52056E-010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Sheet3!$C$137:$C$161</c:f>
              <c:numCache>
                <c:formatCode>General</c:formatCode>
                <c:ptCount val="25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  <c:pt idx="17">
                  <c:v>244.8</c:v>
                </c:pt>
                <c:pt idx="18">
                  <c:v>259.2</c:v>
                </c:pt>
                <c:pt idx="19">
                  <c:v>273.6</c:v>
                </c:pt>
                <c:pt idx="20">
                  <c:v>288</c:v>
                </c:pt>
                <c:pt idx="21">
                  <c:v>302.4</c:v>
                </c:pt>
                <c:pt idx="22">
                  <c:v>316.8</c:v>
                </c:pt>
                <c:pt idx="23">
                  <c:v>331.2</c:v>
                </c:pt>
                <c:pt idx="24">
                  <c:v>345.6</c:v>
                </c:pt>
              </c:numCache>
            </c:numRef>
          </c:xVal>
          <c:yVal>
            <c:numRef>
              <c:f>Sheet3!$H$137:$H$161</c:f>
              <c:numCache>
                <c:formatCode>General</c:formatCode>
                <c:ptCount val="25"/>
                <c:pt idx="0">
                  <c:v>3.495459E-010</c:v>
                </c:pt>
                <c:pt idx="1">
                  <c:v>1.8002454E-010</c:v>
                </c:pt>
                <c:pt idx="2">
                  <c:v>3.323068E-010</c:v>
                </c:pt>
                <c:pt idx="3">
                  <c:v>1.6692522E-010</c:v>
                </c:pt>
                <c:pt idx="4">
                  <c:v>3.307143E-010</c:v>
                </c:pt>
                <c:pt idx="5">
                  <c:v>1.6412819E-010</c:v>
                </c:pt>
                <c:pt idx="6">
                  <c:v>3.2594925E-010</c:v>
                </c:pt>
                <c:pt idx="7">
                  <c:v>1.6645828E-010</c:v>
                </c:pt>
                <c:pt idx="8">
                  <c:v>1.6633654E-010</c:v>
                </c:pt>
                <c:pt idx="9">
                  <c:v>3.352637E-010</c:v>
                </c:pt>
                <c:pt idx="10">
                  <c:v>1.7069414E-010</c:v>
                </c:pt>
                <c:pt idx="11">
                  <c:v>3.469423E-010</c:v>
                </c:pt>
                <c:pt idx="12">
                  <c:v>1.7552019E-010</c:v>
                </c:pt>
                <c:pt idx="13">
                  <c:v>3.481783E-010</c:v>
                </c:pt>
                <c:pt idx="14">
                  <c:v>1.7118478E-010</c:v>
                </c:pt>
                <c:pt idx="15">
                  <c:v>3.358524E-010</c:v>
                </c:pt>
                <c:pt idx="16">
                  <c:v>1.66359E-010</c:v>
                </c:pt>
                <c:pt idx="17">
                  <c:v>1.662378E-010</c:v>
                </c:pt>
                <c:pt idx="18">
                  <c:v>3.2520839E-010</c:v>
                </c:pt>
                <c:pt idx="19">
                  <c:v>1.6358521E-010</c:v>
                </c:pt>
                <c:pt idx="20">
                  <c:v>3.293372E-010</c:v>
                </c:pt>
                <c:pt idx="21">
                  <c:v>1.661484E-010</c:v>
                </c:pt>
                <c:pt idx="22">
                  <c:v>3.3051665E-010</c:v>
                </c:pt>
                <c:pt idx="23">
                  <c:v>1.7917412E-010</c:v>
                </c:pt>
                <c:pt idx="24">
                  <c:v>1.7398484E-010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Sheet3!$C$137:$C$161</c:f>
              <c:numCache>
                <c:formatCode>General</c:formatCode>
                <c:ptCount val="25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86.4</c:v>
                </c:pt>
                <c:pt idx="7">
                  <c:v>100.8</c:v>
                </c:pt>
                <c:pt idx="8">
                  <c:v>115.2</c:v>
                </c:pt>
                <c:pt idx="9">
                  <c:v>129.6</c:v>
                </c:pt>
                <c:pt idx="10">
                  <c:v>144</c:v>
                </c:pt>
                <c:pt idx="11">
                  <c:v>158.4</c:v>
                </c:pt>
                <c:pt idx="12">
                  <c:v>172.8</c:v>
                </c:pt>
                <c:pt idx="13">
                  <c:v>187.2</c:v>
                </c:pt>
                <c:pt idx="14">
                  <c:v>201.6</c:v>
                </c:pt>
                <c:pt idx="15">
                  <c:v>216</c:v>
                </c:pt>
                <c:pt idx="16">
                  <c:v>230.4</c:v>
                </c:pt>
                <c:pt idx="17">
                  <c:v>244.8</c:v>
                </c:pt>
                <c:pt idx="18">
                  <c:v>259.2</c:v>
                </c:pt>
                <c:pt idx="19">
                  <c:v>273.6</c:v>
                </c:pt>
                <c:pt idx="20">
                  <c:v>288</c:v>
                </c:pt>
                <c:pt idx="21">
                  <c:v>302.4</c:v>
                </c:pt>
                <c:pt idx="22">
                  <c:v>316.8</c:v>
                </c:pt>
                <c:pt idx="23">
                  <c:v>331.2</c:v>
                </c:pt>
                <c:pt idx="24">
                  <c:v>345.6</c:v>
                </c:pt>
              </c:numCache>
            </c:numRef>
          </c:xVal>
          <c:yVal>
            <c:numRef>
              <c:f>Sheet3!$I$137:$I$161</c:f>
              <c:numCache>
                <c:formatCode>General</c:formatCode>
                <c:ptCount val="25"/>
                <c:pt idx="0">
                  <c:v>7.7335138E-011</c:v>
                </c:pt>
                <c:pt idx="1">
                  <c:v>4.2109317E-011</c:v>
                </c:pt>
                <c:pt idx="2">
                  <c:v>2.6769568E-011</c:v>
                </c:pt>
                <c:pt idx="3">
                  <c:v>2.51192494E-011</c:v>
                </c:pt>
                <c:pt idx="4">
                  <c:v>1.8353592E-011</c:v>
                </c:pt>
                <c:pt idx="5">
                  <c:v>1.4010922E-011</c:v>
                </c:pt>
                <c:pt idx="6">
                  <c:v>1.79170547E-011</c:v>
                </c:pt>
                <c:pt idx="7">
                  <c:v>2.5373795E-011</c:v>
                </c:pt>
                <c:pt idx="8">
                  <c:v>1.89587333E-011</c:v>
                </c:pt>
                <c:pt idx="9">
                  <c:v>2.3673764E-011</c:v>
                </c:pt>
                <c:pt idx="10">
                  <c:v>3.4923863E-011</c:v>
                </c:pt>
                <c:pt idx="11">
                  <c:v>5.1262734E-011</c:v>
                </c:pt>
                <c:pt idx="12">
                  <c:v>6.6305797E-011</c:v>
                </c:pt>
                <c:pt idx="13">
                  <c:v>5.0984115E-011</c:v>
                </c:pt>
                <c:pt idx="14">
                  <c:v>3.4754104E-011</c:v>
                </c:pt>
                <c:pt idx="15">
                  <c:v>2.3576131E-011</c:v>
                </c:pt>
                <c:pt idx="16">
                  <c:v>1.89034418E-011</c:v>
                </c:pt>
                <c:pt idx="17">
                  <c:v>2.5337315E-011</c:v>
                </c:pt>
                <c:pt idx="18">
                  <c:v>1.79310924E-011</c:v>
                </c:pt>
                <c:pt idx="19">
                  <c:v>1.4037023E-011</c:v>
                </c:pt>
                <c:pt idx="20">
                  <c:v>1.8402181E-011</c:v>
                </c:pt>
                <c:pt idx="21">
                  <c:v>2.52114085E-011</c:v>
                </c:pt>
                <c:pt idx="22">
                  <c:v>2.68847975E-011</c:v>
                </c:pt>
                <c:pt idx="23">
                  <c:v>4.2252652E-011</c:v>
                </c:pt>
                <c:pt idx="24">
                  <c:v>4.5945764E-011</c:v>
                </c:pt>
              </c:numCache>
            </c:numRef>
          </c:yVal>
          <c:smooth val="0"/>
        </c:ser>
        <c:axId val="84840081"/>
        <c:axId val="19874884"/>
      </c:scatterChart>
      <c:valAx>
        <c:axId val="848400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74884"/>
        <c:crosses val="autoZero"/>
        <c:crossBetween val="midCat"/>
      </c:valAx>
      <c:valAx>
        <c:axId val="198748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8400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Sheet3!$C$162:$C$182</c:f>
              <c:numCache>
                <c:formatCode>General</c:formatCode>
                <c:ptCount val="21"/>
                <c:pt idx="0">
                  <c:v>0</c:v>
                </c:pt>
                <c:pt idx="1">
                  <c:v>17.1429</c:v>
                </c:pt>
                <c:pt idx="2">
                  <c:v>34.2857</c:v>
                </c:pt>
                <c:pt idx="3">
                  <c:v>51.4286</c:v>
                </c:pt>
                <c:pt idx="4">
                  <c:v>68.5714</c:v>
                </c:pt>
                <c:pt idx="5">
                  <c:v>85.7143</c:v>
                </c:pt>
                <c:pt idx="6">
                  <c:v>102.857</c:v>
                </c:pt>
                <c:pt idx="7">
                  <c:v>120</c:v>
                </c:pt>
                <c:pt idx="8">
                  <c:v>137.143</c:v>
                </c:pt>
                <c:pt idx="9">
                  <c:v>154.286</c:v>
                </c:pt>
                <c:pt idx="10">
                  <c:v>171.429</c:v>
                </c:pt>
                <c:pt idx="11">
                  <c:v>188.571</c:v>
                </c:pt>
                <c:pt idx="12">
                  <c:v>205.714</c:v>
                </c:pt>
                <c:pt idx="13">
                  <c:v>222.857</c:v>
                </c:pt>
                <c:pt idx="14">
                  <c:v>240</c:v>
                </c:pt>
                <c:pt idx="15">
                  <c:v>257.143</c:v>
                </c:pt>
                <c:pt idx="16">
                  <c:v>274.286</c:v>
                </c:pt>
                <c:pt idx="17">
                  <c:v>291.429</c:v>
                </c:pt>
                <c:pt idx="18">
                  <c:v>308.571</c:v>
                </c:pt>
                <c:pt idx="19">
                  <c:v>325.714</c:v>
                </c:pt>
                <c:pt idx="20">
                  <c:v>342.857</c:v>
                </c:pt>
              </c:numCache>
            </c:numRef>
          </c:xVal>
          <c:yVal>
            <c:numRef>
              <c:f>Sheet3!$G$162:$G$182</c:f>
              <c:numCache>
                <c:formatCode>General</c:formatCode>
                <c:ptCount val="21"/>
                <c:pt idx="0">
                  <c:v>5.92317E-009</c:v>
                </c:pt>
                <c:pt idx="1">
                  <c:v>5.93372E-009</c:v>
                </c:pt>
                <c:pt idx="2">
                  <c:v>5.94223E-009</c:v>
                </c:pt>
                <c:pt idx="3">
                  <c:v>2.973607E-009</c:v>
                </c:pt>
                <c:pt idx="4">
                  <c:v>5.95039E-009</c:v>
                </c:pt>
                <c:pt idx="5">
                  <c:v>5.94945E-009</c:v>
                </c:pt>
                <c:pt idx="6">
                  <c:v>2.972349E-009</c:v>
                </c:pt>
                <c:pt idx="7">
                  <c:v>5.93816E-009</c:v>
                </c:pt>
                <c:pt idx="8">
                  <c:v>5.92984E-009</c:v>
                </c:pt>
                <c:pt idx="9">
                  <c:v>5.92827E-009</c:v>
                </c:pt>
                <c:pt idx="10">
                  <c:v>2.969234E-009</c:v>
                </c:pt>
                <c:pt idx="11">
                  <c:v>5.94896E-009</c:v>
                </c:pt>
                <c:pt idx="12">
                  <c:v>5.95679E-009</c:v>
                </c:pt>
                <c:pt idx="13">
                  <c:v>5.96064E-009</c:v>
                </c:pt>
                <c:pt idx="14">
                  <c:v>2.980395E-009</c:v>
                </c:pt>
                <c:pt idx="15">
                  <c:v>5.95748E-009</c:v>
                </c:pt>
                <c:pt idx="16">
                  <c:v>5.94743E-009</c:v>
                </c:pt>
                <c:pt idx="17">
                  <c:v>2.968328E-009</c:v>
                </c:pt>
                <c:pt idx="18">
                  <c:v>5.92554E-009</c:v>
                </c:pt>
                <c:pt idx="19">
                  <c:v>5.91451E-009</c:v>
                </c:pt>
                <c:pt idx="20">
                  <c:v>2.956834E-009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Sheet3!$C$162:$C$182</c:f>
              <c:numCache>
                <c:formatCode>General</c:formatCode>
                <c:ptCount val="21"/>
                <c:pt idx="0">
                  <c:v>0</c:v>
                </c:pt>
                <c:pt idx="1">
                  <c:v>17.1429</c:v>
                </c:pt>
                <c:pt idx="2">
                  <c:v>34.2857</c:v>
                </c:pt>
                <c:pt idx="3">
                  <c:v>51.4286</c:v>
                </c:pt>
                <c:pt idx="4">
                  <c:v>68.5714</c:v>
                </c:pt>
                <c:pt idx="5">
                  <c:v>85.7143</c:v>
                </c:pt>
                <c:pt idx="6">
                  <c:v>102.857</c:v>
                </c:pt>
                <c:pt idx="7">
                  <c:v>120</c:v>
                </c:pt>
                <c:pt idx="8">
                  <c:v>137.143</c:v>
                </c:pt>
                <c:pt idx="9">
                  <c:v>154.286</c:v>
                </c:pt>
                <c:pt idx="10">
                  <c:v>171.429</c:v>
                </c:pt>
                <c:pt idx="11">
                  <c:v>188.571</c:v>
                </c:pt>
                <c:pt idx="12">
                  <c:v>205.714</c:v>
                </c:pt>
                <c:pt idx="13">
                  <c:v>222.857</c:v>
                </c:pt>
                <c:pt idx="14">
                  <c:v>240</c:v>
                </c:pt>
                <c:pt idx="15">
                  <c:v>257.143</c:v>
                </c:pt>
                <c:pt idx="16">
                  <c:v>274.286</c:v>
                </c:pt>
                <c:pt idx="17">
                  <c:v>291.429</c:v>
                </c:pt>
                <c:pt idx="18">
                  <c:v>308.571</c:v>
                </c:pt>
                <c:pt idx="19">
                  <c:v>325.714</c:v>
                </c:pt>
                <c:pt idx="20">
                  <c:v>342.857</c:v>
                </c:pt>
              </c:numCache>
            </c:numRef>
          </c:xVal>
          <c:yVal>
            <c:numRef>
              <c:f>Sheet3!$H$162:$H$182</c:f>
              <c:numCache>
                <c:formatCode>General</c:formatCode>
                <c:ptCount val="21"/>
                <c:pt idx="0">
                  <c:v>2.398084E-009</c:v>
                </c:pt>
                <c:pt idx="1">
                  <c:v>2.362342E-009</c:v>
                </c:pt>
                <c:pt idx="2">
                  <c:v>2.316029E-009</c:v>
                </c:pt>
                <c:pt idx="3">
                  <c:v>1.1494194E-009</c:v>
                </c:pt>
                <c:pt idx="4">
                  <c:v>2.2710628E-009</c:v>
                </c:pt>
                <c:pt idx="5">
                  <c:v>2.2720277E-009</c:v>
                </c:pt>
                <c:pt idx="6">
                  <c:v>1.1352056E-009</c:v>
                </c:pt>
                <c:pt idx="7">
                  <c:v>2.301879E-009</c:v>
                </c:pt>
                <c:pt idx="8">
                  <c:v>2.338927E-009</c:v>
                </c:pt>
                <c:pt idx="9">
                  <c:v>2.38637E-009</c:v>
                </c:pt>
                <c:pt idx="10">
                  <c:v>1.203967E-009</c:v>
                </c:pt>
                <c:pt idx="11">
                  <c:v>2.390714E-009</c:v>
                </c:pt>
                <c:pt idx="12">
                  <c:v>2.340687E-009</c:v>
                </c:pt>
                <c:pt idx="13">
                  <c:v>2.300485E-009</c:v>
                </c:pt>
                <c:pt idx="14">
                  <c:v>1.1328841E-009</c:v>
                </c:pt>
                <c:pt idx="15">
                  <c:v>2.2659093E-009</c:v>
                </c:pt>
                <c:pt idx="16">
                  <c:v>2.2628755E-009</c:v>
                </c:pt>
                <c:pt idx="17">
                  <c:v>1.1448353E-009</c:v>
                </c:pt>
                <c:pt idx="18">
                  <c:v>2.306619E-009</c:v>
                </c:pt>
                <c:pt idx="19">
                  <c:v>2.35308E-009</c:v>
                </c:pt>
                <c:pt idx="20">
                  <c:v>1.1952806E-009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Sheet3!$C$162:$C$182</c:f>
              <c:numCache>
                <c:formatCode>General</c:formatCode>
                <c:ptCount val="21"/>
                <c:pt idx="0">
                  <c:v>0</c:v>
                </c:pt>
                <c:pt idx="1">
                  <c:v>17.1429</c:v>
                </c:pt>
                <c:pt idx="2">
                  <c:v>34.2857</c:v>
                </c:pt>
                <c:pt idx="3">
                  <c:v>51.4286</c:v>
                </c:pt>
                <c:pt idx="4">
                  <c:v>68.5714</c:v>
                </c:pt>
                <c:pt idx="5">
                  <c:v>85.7143</c:v>
                </c:pt>
                <c:pt idx="6">
                  <c:v>102.857</c:v>
                </c:pt>
                <c:pt idx="7">
                  <c:v>120</c:v>
                </c:pt>
                <c:pt idx="8">
                  <c:v>137.143</c:v>
                </c:pt>
                <c:pt idx="9">
                  <c:v>154.286</c:v>
                </c:pt>
                <c:pt idx="10">
                  <c:v>171.429</c:v>
                </c:pt>
                <c:pt idx="11">
                  <c:v>188.571</c:v>
                </c:pt>
                <c:pt idx="12">
                  <c:v>205.714</c:v>
                </c:pt>
                <c:pt idx="13">
                  <c:v>222.857</c:v>
                </c:pt>
                <c:pt idx="14">
                  <c:v>240</c:v>
                </c:pt>
                <c:pt idx="15">
                  <c:v>257.143</c:v>
                </c:pt>
                <c:pt idx="16">
                  <c:v>274.286</c:v>
                </c:pt>
                <c:pt idx="17">
                  <c:v>291.429</c:v>
                </c:pt>
                <c:pt idx="18">
                  <c:v>308.571</c:v>
                </c:pt>
                <c:pt idx="19">
                  <c:v>325.714</c:v>
                </c:pt>
                <c:pt idx="20">
                  <c:v>342.857</c:v>
                </c:pt>
              </c:numCache>
            </c:numRef>
          </c:xVal>
          <c:yVal>
            <c:numRef>
              <c:f>Sheet3!$I$162:$I$182</c:f>
              <c:numCache>
                <c:formatCode>General</c:formatCode>
                <c:ptCount val="21"/>
                <c:pt idx="0">
                  <c:v>6.356655E-010</c:v>
                </c:pt>
                <c:pt idx="1">
                  <c:v>2.7704238E-010</c:v>
                </c:pt>
                <c:pt idx="2">
                  <c:v>2.11806521E-010</c:v>
                </c:pt>
                <c:pt idx="3">
                  <c:v>1.71348598E-010</c:v>
                </c:pt>
                <c:pt idx="4">
                  <c:v>1.0610974E-010</c:v>
                </c:pt>
                <c:pt idx="5">
                  <c:v>1.7715474E-010</c:v>
                </c:pt>
                <c:pt idx="6">
                  <c:v>1.14974807E-010</c:v>
                </c:pt>
                <c:pt idx="7">
                  <c:v>2.0547275E-010</c:v>
                </c:pt>
                <c:pt idx="8">
                  <c:v>2.3209648E-010</c:v>
                </c:pt>
                <c:pt idx="9">
                  <c:v>3.4651593E-010</c:v>
                </c:pt>
                <c:pt idx="10">
                  <c:v>6.607427E-010</c:v>
                </c:pt>
                <c:pt idx="11">
                  <c:v>3.4467006E-010</c:v>
                </c:pt>
                <c:pt idx="12">
                  <c:v>2.3091402E-010</c:v>
                </c:pt>
                <c:pt idx="13">
                  <c:v>2.0480501E-010</c:v>
                </c:pt>
                <c:pt idx="14">
                  <c:v>1.14752913E-010</c:v>
                </c:pt>
                <c:pt idx="15">
                  <c:v>1.7701944E-010</c:v>
                </c:pt>
                <c:pt idx="16">
                  <c:v>1.06170717E-010</c:v>
                </c:pt>
                <c:pt idx="17">
                  <c:v>1.71616675E-010</c:v>
                </c:pt>
                <c:pt idx="18">
                  <c:v>2.12333128E-010</c:v>
                </c:pt>
                <c:pt idx="19">
                  <c:v>2.7731369E-010</c:v>
                </c:pt>
                <c:pt idx="20">
                  <c:v>4.150937E-010</c:v>
                </c:pt>
              </c:numCache>
            </c:numRef>
          </c:yVal>
          <c:smooth val="0"/>
        </c:ser>
        <c:axId val="75322881"/>
        <c:axId val="61124943"/>
      </c:scatterChart>
      <c:valAx>
        <c:axId val="75322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4943"/>
        <c:crosses val="autoZero"/>
        <c:crossBetween val="midCat"/>
      </c:valAx>
      <c:valAx>
        <c:axId val="611249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3228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Sheet3!$C$183:$C$197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xVal>
          <c:yVal>
            <c:numRef>
              <c:f>Sheet3!$G$183:$G$197</c:f>
              <c:numCache>
                <c:formatCode>General</c:formatCode>
                <c:ptCount val="15"/>
                <c:pt idx="0">
                  <c:v>2.531612E-008</c:v>
                </c:pt>
                <c:pt idx="1">
                  <c:v>1.690764E-008</c:v>
                </c:pt>
                <c:pt idx="2">
                  <c:v>2.540948E-008</c:v>
                </c:pt>
                <c:pt idx="3">
                  <c:v>1.695994E-008</c:v>
                </c:pt>
                <c:pt idx="4">
                  <c:v>1.695604E-008</c:v>
                </c:pt>
                <c:pt idx="5">
                  <c:v>2.540009E-008</c:v>
                </c:pt>
                <c:pt idx="6">
                  <c:v>1.690954E-008</c:v>
                </c:pt>
                <c:pt idx="7">
                  <c:v>2.53784E-008</c:v>
                </c:pt>
                <c:pt idx="8">
                  <c:v>1.694489E-008</c:v>
                </c:pt>
                <c:pt idx="9">
                  <c:v>2.544843E-008</c:v>
                </c:pt>
                <c:pt idx="10">
                  <c:v>1.697407E-008</c:v>
                </c:pt>
                <c:pt idx="11">
                  <c:v>1.696315E-008</c:v>
                </c:pt>
                <c:pt idx="12">
                  <c:v>2.538809E-008</c:v>
                </c:pt>
                <c:pt idx="13">
                  <c:v>1.688168E-008</c:v>
                </c:pt>
                <c:pt idx="14">
                  <c:v>1.686134E-008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Sheet3!$C$183:$C$197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xVal>
          <c:yVal>
            <c:numRef>
              <c:f>Sheet3!$H$183:$H$197</c:f>
              <c:numCache>
                <c:formatCode>General</c:formatCode>
                <c:ptCount val="15"/>
                <c:pt idx="0">
                  <c:v>1.1052449E-008</c:v>
                </c:pt>
                <c:pt idx="1">
                  <c:v>7.268339E-009</c:v>
                </c:pt>
                <c:pt idx="2">
                  <c:v>1.074717E-008</c:v>
                </c:pt>
                <c:pt idx="3">
                  <c:v>7.123733E-009</c:v>
                </c:pt>
                <c:pt idx="4">
                  <c:v>7.122091E-009</c:v>
                </c:pt>
                <c:pt idx="5">
                  <c:v>1.08174E-008</c:v>
                </c:pt>
                <c:pt idx="6">
                  <c:v>7.321392E-009</c:v>
                </c:pt>
                <c:pt idx="7">
                  <c:v>1.1112903E-008</c:v>
                </c:pt>
                <c:pt idx="8">
                  <c:v>7.323035E-009</c:v>
                </c:pt>
                <c:pt idx="9">
                  <c:v>1.0806942E-008</c:v>
                </c:pt>
                <c:pt idx="10">
                  <c:v>7.104737E-009</c:v>
                </c:pt>
                <c:pt idx="11">
                  <c:v>7.102368E-009</c:v>
                </c:pt>
                <c:pt idx="12">
                  <c:v>1.0711544E-008</c:v>
                </c:pt>
                <c:pt idx="13">
                  <c:v>7.246387E-009</c:v>
                </c:pt>
                <c:pt idx="14">
                  <c:v>7.346141E-009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Sheet3!$C$183:$C$197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336</c:v>
                </c:pt>
              </c:numCache>
            </c:numRef>
          </c:xVal>
          <c:yVal>
            <c:numRef>
              <c:f>Sheet3!$I$183:$I$197</c:f>
              <c:numCache>
                <c:formatCode>General</c:formatCode>
                <c:ptCount val="15"/>
                <c:pt idx="0">
                  <c:v>2.2976914E-009</c:v>
                </c:pt>
                <c:pt idx="1">
                  <c:v>1.221400943E-009</c:v>
                </c:pt>
                <c:pt idx="2">
                  <c:v>9.62653934E-010</c:v>
                </c:pt>
                <c:pt idx="3">
                  <c:v>7.8961179E-010</c:v>
                </c:pt>
                <c:pt idx="4">
                  <c:v>7.6603786E-010</c:v>
                </c:pt>
                <c:pt idx="5">
                  <c:v>1.157579937E-009</c:v>
                </c:pt>
                <c:pt idx="6">
                  <c:v>1.33934964E-009</c:v>
                </c:pt>
                <c:pt idx="7">
                  <c:v>2.5059766E-009</c:v>
                </c:pt>
                <c:pt idx="8">
                  <c:v>1.33311099E-009</c:v>
                </c:pt>
                <c:pt idx="9">
                  <c:v>1.15407079E-009</c:v>
                </c:pt>
                <c:pt idx="10">
                  <c:v>7.6454513E-010</c:v>
                </c:pt>
                <c:pt idx="11">
                  <c:v>7.8886448E-010</c:v>
                </c:pt>
                <c:pt idx="12">
                  <c:v>9.6206572E-010</c:v>
                </c:pt>
                <c:pt idx="13">
                  <c:v>1.22037696E-009</c:v>
                </c:pt>
                <c:pt idx="14">
                  <c:v>1.5780439E-009</c:v>
                </c:pt>
              </c:numCache>
            </c:numRef>
          </c:yVal>
          <c:smooth val="0"/>
        </c:ser>
        <c:axId val="55376569"/>
        <c:axId val="55306315"/>
      </c:scatterChart>
      <c:valAx>
        <c:axId val="553765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06315"/>
        <c:crosses val="autoZero"/>
        <c:crossBetween val="midCat"/>
      </c:valAx>
      <c:valAx>
        <c:axId val="55306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3765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Sheet3!$C$198:$C$206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xVal>
          <c:yVal>
            <c:numRef>
              <c:f>Sheet3!$G$198:$G$206</c:f>
              <c:numCache>
                <c:formatCode>General</c:formatCode>
                <c:ptCount val="9"/>
                <c:pt idx="0">
                  <c:v>4.86083E-008</c:v>
                </c:pt>
                <c:pt idx="1">
                  <c:v>3.90201E-008</c:v>
                </c:pt>
                <c:pt idx="2">
                  <c:v>2.93035E-008</c:v>
                </c:pt>
                <c:pt idx="3">
                  <c:v>3.90194E-008</c:v>
                </c:pt>
                <c:pt idx="4">
                  <c:v>4.87153E-008</c:v>
                </c:pt>
                <c:pt idx="5">
                  <c:v>3.90403E-008</c:v>
                </c:pt>
                <c:pt idx="6">
                  <c:v>2.93099E-008</c:v>
                </c:pt>
                <c:pt idx="7">
                  <c:v>3.90128E-008</c:v>
                </c:pt>
                <c:pt idx="8">
                  <c:v>3.88809E-008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Sheet3!$C$198:$C$206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xVal>
          <c:yVal>
            <c:numRef>
              <c:f>Sheet3!$H$198:$H$206</c:f>
              <c:numCache>
                <c:formatCode>General</c:formatCode>
                <c:ptCount val="9"/>
                <c:pt idx="0">
                  <c:v>2.705395E-008</c:v>
                </c:pt>
                <c:pt idx="1">
                  <c:v>2.1411087E-008</c:v>
                </c:pt>
                <c:pt idx="2">
                  <c:v>1.6029837E-008</c:v>
                </c:pt>
                <c:pt idx="3">
                  <c:v>2.1549351E-008</c:v>
                </c:pt>
                <c:pt idx="4">
                  <c:v>2.71876E-008</c:v>
                </c:pt>
                <c:pt idx="5">
                  <c:v>2.1528264E-008</c:v>
                </c:pt>
                <c:pt idx="6">
                  <c:v>1.5995713E-008</c:v>
                </c:pt>
                <c:pt idx="7">
                  <c:v>2.1363445E-008</c:v>
                </c:pt>
                <c:pt idx="8">
                  <c:v>2.160131E-008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Sheet3!$C$198:$C$206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</c:numCache>
            </c:numRef>
          </c:xVal>
          <c:yVal>
            <c:numRef>
              <c:f>Sheet3!$I$198:$I$206</c:f>
              <c:numCache>
                <c:formatCode>General</c:formatCode>
                <c:ptCount val="9"/>
                <c:pt idx="0">
                  <c:v>5.258106E-009</c:v>
                </c:pt>
                <c:pt idx="1">
                  <c:v>3.2541708E-009</c:v>
                </c:pt>
                <c:pt idx="2">
                  <c:v>2.3998169E-009</c:v>
                </c:pt>
                <c:pt idx="3">
                  <c:v>3.5921531E-009</c:v>
                </c:pt>
                <c:pt idx="4">
                  <c:v>5.528007E-009</c:v>
                </c:pt>
                <c:pt idx="5">
                  <c:v>3.5797793E-009</c:v>
                </c:pt>
                <c:pt idx="6">
                  <c:v>2.3936081E-009</c:v>
                </c:pt>
                <c:pt idx="7">
                  <c:v>3.2451305E-009</c:v>
                </c:pt>
                <c:pt idx="8">
                  <c:v>4.103487E-009</c:v>
                </c:pt>
              </c:numCache>
            </c:numRef>
          </c:yVal>
          <c:smooth val="0"/>
        </c:ser>
        <c:axId val="78057537"/>
        <c:axId val="19659924"/>
      </c:scatterChart>
      <c:valAx>
        <c:axId val="78057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59924"/>
        <c:crosses val="autoZero"/>
        <c:crossBetween val="midCat"/>
      </c:valAx>
      <c:valAx>
        <c:axId val="196599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575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Sheet3!$C$207:$C$209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Sheet3!$G$207:$G$209</c:f>
              <c:numCache>
                <c:formatCode>General</c:formatCode>
                <c:ptCount val="3"/>
                <c:pt idx="0">
                  <c:v>2.90103E-008</c:v>
                </c:pt>
                <c:pt idx="1">
                  <c:v>3.14555E-008</c:v>
                </c:pt>
                <c:pt idx="2">
                  <c:v>2.66017E-008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Sheet3!$C$207:$C$209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Sheet3!$H$207:$H$209</c:f>
              <c:numCache>
                <c:formatCode>General</c:formatCode>
                <c:ptCount val="3"/>
                <c:pt idx="0">
                  <c:v>2.721573E-008</c:v>
                </c:pt>
                <c:pt idx="1">
                  <c:v>2.956144E-008</c:v>
                </c:pt>
                <c:pt idx="2">
                  <c:v>2.493494E-008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Sheet3!$C$207:$C$209</c:f>
              <c:numCache>
                <c:formatCode>General</c:formatCode>
                <c:ptCount val="3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</c:numCache>
            </c:numRef>
          </c:xVal>
          <c:yVal>
            <c:numRef>
              <c:f>Sheet3!$I$207:$I$209</c:f>
              <c:numCache>
                <c:formatCode>General</c:formatCode>
                <c:ptCount val="3"/>
                <c:pt idx="0">
                  <c:v>5.888181E-009</c:v>
                </c:pt>
                <c:pt idx="1">
                  <c:v>6.545134E-009</c:v>
                </c:pt>
                <c:pt idx="2">
                  <c:v>5.330705E-009</c:v>
                </c:pt>
              </c:numCache>
            </c:numRef>
          </c:yVal>
          <c:smooth val="0"/>
        </c:ser>
        <c:axId val="96604951"/>
        <c:axId val="67786693"/>
      </c:scatterChart>
      <c:valAx>
        <c:axId val="96604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86693"/>
        <c:crosses val="autoZero"/>
        <c:crossBetween val="midCat"/>
      </c:valAx>
      <c:valAx>
        <c:axId val="677866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04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237240</xdr:colOff>
      <xdr:row>5</xdr:row>
      <xdr:rowOff>159840</xdr:rowOff>
    </xdr:from>
    <xdr:to>
      <xdr:col>25</xdr:col>
      <xdr:colOff>307440</xdr:colOff>
      <xdr:row>25</xdr:row>
      <xdr:rowOff>148320</xdr:rowOff>
    </xdr:to>
    <xdr:graphicFrame>
      <xdr:nvGraphicFramePr>
        <xdr:cNvPr id="0" name=""/>
        <xdr:cNvGraphicFramePr/>
      </xdr:nvGraphicFramePr>
      <xdr:xfrm>
        <a:off x="15319080" y="97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36720</xdr:colOff>
      <xdr:row>37</xdr:row>
      <xdr:rowOff>105840</xdr:rowOff>
    </xdr:from>
    <xdr:to>
      <xdr:col>27</xdr:col>
      <xdr:colOff>106560</xdr:colOff>
      <xdr:row>57</xdr:row>
      <xdr:rowOff>94320</xdr:rowOff>
    </xdr:to>
    <xdr:graphicFrame>
      <xdr:nvGraphicFramePr>
        <xdr:cNvPr id="1" name=""/>
        <xdr:cNvGraphicFramePr/>
      </xdr:nvGraphicFramePr>
      <xdr:xfrm>
        <a:off x="16743960" y="6120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504720</xdr:colOff>
      <xdr:row>73</xdr:row>
      <xdr:rowOff>20880</xdr:rowOff>
    </xdr:from>
    <xdr:to>
      <xdr:col>25</xdr:col>
      <xdr:colOff>574920</xdr:colOff>
      <xdr:row>93</xdr:row>
      <xdr:rowOff>9360</xdr:rowOff>
    </xdr:to>
    <xdr:graphicFrame>
      <xdr:nvGraphicFramePr>
        <xdr:cNvPr id="2" name=""/>
        <xdr:cNvGraphicFramePr/>
      </xdr:nvGraphicFramePr>
      <xdr:xfrm>
        <a:off x="15586560" y="11887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569520</xdr:colOff>
      <xdr:row>107</xdr:row>
      <xdr:rowOff>4680</xdr:rowOff>
    </xdr:from>
    <xdr:to>
      <xdr:col>25</xdr:col>
      <xdr:colOff>639720</xdr:colOff>
      <xdr:row>126</xdr:row>
      <xdr:rowOff>155520</xdr:rowOff>
    </xdr:to>
    <xdr:graphicFrame>
      <xdr:nvGraphicFramePr>
        <xdr:cNvPr id="3" name=""/>
        <xdr:cNvGraphicFramePr/>
      </xdr:nvGraphicFramePr>
      <xdr:xfrm>
        <a:off x="15651360" y="17398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376920</xdr:colOff>
      <xdr:row>136</xdr:row>
      <xdr:rowOff>83160</xdr:rowOff>
    </xdr:from>
    <xdr:to>
      <xdr:col>24</xdr:col>
      <xdr:colOff>447120</xdr:colOff>
      <xdr:row>156</xdr:row>
      <xdr:rowOff>71640</xdr:rowOff>
    </xdr:to>
    <xdr:graphicFrame>
      <xdr:nvGraphicFramePr>
        <xdr:cNvPr id="4" name=""/>
        <xdr:cNvGraphicFramePr/>
      </xdr:nvGraphicFramePr>
      <xdr:xfrm>
        <a:off x="14645880" y="22191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612360</xdr:colOff>
      <xdr:row>160</xdr:row>
      <xdr:rowOff>105480</xdr:rowOff>
    </xdr:from>
    <xdr:to>
      <xdr:col>24</xdr:col>
      <xdr:colOff>682560</xdr:colOff>
      <xdr:row>180</xdr:row>
      <xdr:rowOff>93600</xdr:rowOff>
    </xdr:to>
    <xdr:graphicFrame>
      <xdr:nvGraphicFramePr>
        <xdr:cNvPr id="5" name=""/>
        <xdr:cNvGraphicFramePr/>
      </xdr:nvGraphicFramePr>
      <xdr:xfrm>
        <a:off x="14881320" y="2611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667440</xdr:colOff>
      <xdr:row>182</xdr:row>
      <xdr:rowOff>43560</xdr:rowOff>
    </xdr:from>
    <xdr:to>
      <xdr:col>24</xdr:col>
      <xdr:colOff>737640</xdr:colOff>
      <xdr:row>202</xdr:row>
      <xdr:rowOff>32040</xdr:rowOff>
    </xdr:to>
    <xdr:graphicFrame>
      <xdr:nvGraphicFramePr>
        <xdr:cNvPr id="6" name=""/>
        <xdr:cNvGraphicFramePr/>
      </xdr:nvGraphicFramePr>
      <xdr:xfrm>
        <a:off x="14936400" y="29629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519480</xdr:colOff>
      <xdr:row>203</xdr:row>
      <xdr:rowOff>51480</xdr:rowOff>
    </xdr:from>
    <xdr:to>
      <xdr:col>24</xdr:col>
      <xdr:colOff>589680</xdr:colOff>
      <xdr:row>223</xdr:row>
      <xdr:rowOff>39960</xdr:rowOff>
    </xdr:to>
    <xdr:graphicFrame>
      <xdr:nvGraphicFramePr>
        <xdr:cNvPr id="7" name=""/>
        <xdr:cNvGraphicFramePr/>
      </xdr:nvGraphicFramePr>
      <xdr:xfrm>
        <a:off x="14788440" y="3305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686160</xdr:colOff>
      <xdr:row>224</xdr:row>
      <xdr:rowOff>84240</xdr:rowOff>
    </xdr:from>
    <xdr:to>
      <xdr:col>23</xdr:col>
      <xdr:colOff>756000</xdr:colOff>
      <xdr:row>244</xdr:row>
      <xdr:rowOff>72720</xdr:rowOff>
    </xdr:to>
    <xdr:graphicFrame>
      <xdr:nvGraphicFramePr>
        <xdr:cNvPr id="8" name=""/>
        <xdr:cNvGraphicFramePr/>
      </xdr:nvGraphicFramePr>
      <xdr:xfrm>
        <a:off x="14142240" y="36497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209520</xdr:colOff>
      <xdr:row>5</xdr:row>
      <xdr:rowOff>121320</xdr:rowOff>
    </xdr:from>
    <xdr:to>
      <xdr:col>32</xdr:col>
      <xdr:colOff>279360</xdr:colOff>
      <xdr:row>25</xdr:row>
      <xdr:rowOff>109800</xdr:rowOff>
    </xdr:to>
    <xdr:graphicFrame>
      <xdr:nvGraphicFramePr>
        <xdr:cNvPr id="9" name=""/>
        <xdr:cNvGraphicFramePr/>
      </xdr:nvGraphicFramePr>
      <xdr:xfrm>
        <a:off x="20980800" y="933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27</xdr:col>
      <xdr:colOff>153720</xdr:colOff>
      <xdr:row>37</xdr:row>
      <xdr:rowOff>44280</xdr:rowOff>
    </xdr:from>
    <xdr:to>
      <xdr:col>34</xdr:col>
      <xdr:colOff>223920</xdr:colOff>
      <xdr:row>57</xdr:row>
      <xdr:rowOff>32760</xdr:rowOff>
    </xdr:to>
    <xdr:graphicFrame>
      <xdr:nvGraphicFramePr>
        <xdr:cNvPr id="10" name=""/>
        <xdr:cNvGraphicFramePr/>
      </xdr:nvGraphicFramePr>
      <xdr:xfrm>
        <a:off x="22550760" y="6058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26</xdr:col>
      <xdr:colOff>9720</xdr:colOff>
      <xdr:row>73</xdr:row>
      <xdr:rowOff>20160</xdr:rowOff>
    </xdr:from>
    <xdr:to>
      <xdr:col>33</xdr:col>
      <xdr:colOff>79920</xdr:colOff>
      <xdr:row>93</xdr:row>
      <xdr:rowOff>8640</xdr:rowOff>
    </xdr:to>
    <xdr:graphicFrame>
      <xdr:nvGraphicFramePr>
        <xdr:cNvPr id="11" name=""/>
        <xdr:cNvGraphicFramePr/>
      </xdr:nvGraphicFramePr>
      <xdr:xfrm>
        <a:off x="21593880" y="11886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25</xdr:col>
      <xdr:colOff>783360</xdr:colOff>
      <xdr:row>107</xdr:row>
      <xdr:rowOff>159840</xdr:rowOff>
    </xdr:from>
    <xdr:to>
      <xdr:col>33</xdr:col>
      <xdr:colOff>40680</xdr:colOff>
      <xdr:row>127</xdr:row>
      <xdr:rowOff>148320</xdr:rowOff>
    </xdr:to>
    <xdr:graphicFrame>
      <xdr:nvGraphicFramePr>
        <xdr:cNvPr id="12" name=""/>
        <xdr:cNvGraphicFramePr/>
      </xdr:nvGraphicFramePr>
      <xdr:xfrm>
        <a:off x="21554640" y="17553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24</xdr:col>
      <xdr:colOff>517680</xdr:colOff>
      <xdr:row>136</xdr:row>
      <xdr:rowOff>15840</xdr:rowOff>
    </xdr:from>
    <xdr:to>
      <xdr:col>31</xdr:col>
      <xdr:colOff>583920</xdr:colOff>
      <xdr:row>155</xdr:row>
      <xdr:rowOff>162720</xdr:rowOff>
    </xdr:to>
    <xdr:graphicFrame>
      <xdr:nvGraphicFramePr>
        <xdr:cNvPr id="13" name=""/>
        <xdr:cNvGraphicFramePr/>
      </xdr:nvGraphicFramePr>
      <xdr:xfrm>
        <a:off x="20476080" y="22123800"/>
        <a:ext cx="575604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25</xdr:col>
      <xdr:colOff>2160</xdr:colOff>
      <xdr:row>160</xdr:row>
      <xdr:rowOff>82800</xdr:rowOff>
    </xdr:from>
    <xdr:to>
      <xdr:col>32</xdr:col>
      <xdr:colOff>72000</xdr:colOff>
      <xdr:row>180</xdr:row>
      <xdr:rowOff>70920</xdr:rowOff>
    </xdr:to>
    <xdr:graphicFrame>
      <xdr:nvGraphicFramePr>
        <xdr:cNvPr id="14" name=""/>
        <xdr:cNvGraphicFramePr/>
      </xdr:nvGraphicFramePr>
      <xdr:xfrm>
        <a:off x="20773440" y="2609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156240</xdr:colOff>
      <xdr:row>182</xdr:row>
      <xdr:rowOff>51480</xdr:rowOff>
    </xdr:from>
    <xdr:to>
      <xdr:col>32</xdr:col>
      <xdr:colOff>226080</xdr:colOff>
      <xdr:row>202</xdr:row>
      <xdr:rowOff>39960</xdr:rowOff>
    </xdr:to>
    <xdr:graphicFrame>
      <xdr:nvGraphicFramePr>
        <xdr:cNvPr id="15" name=""/>
        <xdr:cNvGraphicFramePr/>
      </xdr:nvGraphicFramePr>
      <xdr:xfrm>
        <a:off x="20927520" y="29637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25</xdr:col>
      <xdr:colOff>186840</xdr:colOff>
      <xdr:row>203</xdr:row>
      <xdr:rowOff>67320</xdr:rowOff>
    </xdr:from>
    <xdr:to>
      <xdr:col>32</xdr:col>
      <xdr:colOff>256680</xdr:colOff>
      <xdr:row>223</xdr:row>
      <xdr:rowOff>55800</xdr:rowOff>
    </xdr:to>
    <xdr:graphicFrame>
      <xdr:nvGraphicFramePr>
        <xdr:cNvPr id="16" name=""/>
        <xdr:cNvGraphicFramePr/>
      </xdr:nvGraphicFramePr>
      <xdr:xfrm>
        <a:off x="20958120" y="33066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25</xdr:col>
      <xdr:colOff>147960</xdr:colOff>
      <xdr:row>224</xdr:row>
      <xdr:rowOff>152280</xdr:rowOff>
    </xdr:from>
    <xdr:to>
      <xdr:col>32</xdr:col>
      <xdr:colOff>217800</xdr:colOff>
      <xdr:row>244</xdr:row>
      <xdr:rowOff>140760</xdr:rowOff>
    </xdr:to>
    <xdr:graphicFrame>
      <xdr:nvGraphicFramePr>
        <xdr:cNvPr id="17" name=""/>
        <xdr:cNvGraphicFramePr/>
      </xdr:nvGraphicFramePr>
      <xdr:xfrm>
        <a:off x="20919240" y="3656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421920</xdr:colOff>
      <xdr:row>5</xdr:row>
      <xdr:rowOff>124200</xdr:rowOff>
    </xdr:from>
    <xdr:to>
      <xdr:col>19</xdr:col>
      <xdr:colOff>299160</xdr:colOff>
      <xdr:row>30</xdr:row>
      <xdr:rowOff>46800</xdr:rowOff>
    </xdr:to>
    <xdr:graphicFrame>
      <xdr:nvGraphicFramePr>
        <xdr:cNvPr id="18" name=""/>
        <xdr:cNvGraphicFramePr/>
      </xdr:nvGraphicFramePr>
      <xdr:xfrm>
        <a:off x="9621720" y="936720"/>
        <a:ext cx="650916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545400</xdr:colOff>
      <xdr:row>5</xdr:row>
      <xdr:rowOff>100800</xdr:rowOff>
    </xdr:from>
    <xdr:to>
      <xdr:col>27</xdr:col>
      <xdr:colOff>552240</xdr:colOff>
      <xdr:row>30</xdr:row>
      <xdr:rowOff>23400</xdr:rowOff>
    </xdr:to>
    <xdr:graphicFrame>
      <xdr:nvGraphicFramePr>
        <xdr:cNvPr id="19" name=""/>
        <xdr:cNvGraphicFramePr/>
      </xdr:nvGraphicFramePr>
      <xdr:xfrm>
        <a:off x="16377120" y="913320"/>
        <a:ext cx="650916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744120</xdr:colOff>
      <xdr:row>33</xdr:row>
      <xdr:rowOff>155160</xdr:rowOff>
    </xdr:from>
    <xdr:to>
      <xdr:col>19</xdr:col>
      <xdr:colOff>621360</xdr:colOff>
      <xdr:row>58</xdr:row>
      <xdr:rowOff>77760</xdr:rowOff>
    </xdr:to>
    <xdr:graphicFrame>
      <xdr:nvGraphicFramePr>
        <xdr:cNvPr id="20" name=""/>
        <xdr:cNvGraphicFramePr/>
      </xdr:nvGraphicFramePr>
      <xdr:xfrm>
        <a:off x="9943920" y="5519520"/>
        <a:ext cx="650916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360</xdr:colOff>
      <xdr:row>35</xdr:row>
      <xdr:rowOff>0</xdr:rowOff>
    </xdr:from>
    <xdr:to>
      <xdr:col>29</xdr:col>
      <xdr:colOff>6840</xdr:colOff>
      <xdr:row>59</xdr:row>
      <xdr:rowOff>85320</xdr:rowOff>
    </xdr:to>
    <xdr:graphicFrame>
      <xdr:nvGraphicFramePr>
        <xdr:cNvPr id="21" name=""/>
        <xdr:cNvGraphicFramePr/>
      </xdr:nvGraphicFramePr>
      <xdr:xfrm>
        <a:off x="17457480" y="5689440"/>
        <a:ext cx="6509160" cy="398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06"/>
  <sheetViews>
    <sheetView showFormulas="false" showGridLines="true" showRowColHeaders="true" showZeros="true" rightToLeft="false" tabSelected="false" showOutlineSymbols="true" defaultGridColor="true" view="normal" topLeftCell="AC190" colorId="64" zoomScale="100" zoomScaleNormal="100" zoomScalePageLayoutView="100" workbookViewId="0">
      <selection pane="topLeft" activeCell="AG1" activeCellId="0" sqref="A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207</v>
      </c>
      <c r="B1" s="0" t="n">
        <v>10</v>
      </c>
      <c r="C1" s="0" t="n">
        <v>1</v>
      </c>
      <c r="D1" s="0" t="n">
        <v>0</v>
      </c>
      <c r="E1" s="0" t="n">
        <v>10</v>
      </c>
      <c r="F1" s="0" t="n">
        <v>0</v>
      </c>
      <c r="G1" s="0" t="n">
        <v>10</v>
      </c>
      <c r="H1" s="0" t="n">
        <v>4.98093</v>
      </c>
      <c r="I1" s="0" t="n">
        <v>5</v>
      </c>
      <c r="J1" s="1" t="n">
        <v>5.75061E-021</v>
      </c>
      <c r="K1" s="1" t="n">
        <v>4.95181E-021</v>
      </c>
      <c r="L1" s="1" t="n">
        <v>2.81983E-021</v>
      </c>
      <c r="M1" s="1" t="n">
        <v>1.61053E-021</v>
      </c>
      <c r="N1" s="1" t="n">
        <v>1.11054E-021</v>
      </c>
      <c r="O1" s="1" t="n">
        <v>8.55262E-022</v>
      </c>
      <c r="P1" s="1" t="n">
        <v>5.49027E-022</v>
      </c>
      <c r="Q1" s="1" t="n">
        <v>4.51019E-022</v>
      </c>
      <c r="R1" s="1" t="n">
        <v>3.2361E-022</v>
      </c>
      <c r="S1" s="1" t="n">
        <v>2.53748E-022</v>
      </c>
      <c r="T1" s="1" t="n">
        <v>2.7081E-022</v>
      </c>
      <c r="U1" s="1" t="n">
        <v>1.10201E-022</v>
      </c>
      <c r="V1" s="1" t="n">
        <v>3.32522E-022</v>
      </c>
      <c r="W1" s="1" t="n">
        <v>4.77187E-023</v>
      </c>
      <c r="X1" s="1" t="n">
        <v>4.11642E-022</v>
      </c>
      <c r="Y1" s="1" t="n">
        <v>1.01265E-022</v>
      </c>
      <c r="Z1" s="1" t="n">
        <v>1.92509E-024</v>
      </c>
      <c r="AA1" s="1" t="n">
        <v>2.45339E-022</v>
      </c>
      <c r="AB1" s="1" t="n">
        <v>1.20953E-022</v>
      </c>
      <c r="AC1" s="1" t="n">
        <v>1.65789E-024</v>
      </c>
      <c r="AD1" s="1" t="n">
        <v>1.53913E-023</v>
      </c>
      <c r="AE1" s="1" t="n">
        <v>4.31921E-023</v>
      </c>
      <c r="AF1" s="1" t="n">
        <v>7.03804E-023</v>
      </c>
      <c r="AG1" s="1" t="n">
        <f aca="false">SUM(J1:K1)</f>
        <v>1.070242E-020</v>
      </c>
      <c r="AH1" s="1" t="n">
        <f aca="false">SUM(L1:R1)</f>
        <v>7.719818E-021</v>
      </c>
      <c r="AI1" s="1" t="n">
        <f aca="false">SUM(S1:AF1)</f>
        <v>2.02674548E-021</v>
      </c>
    </row>
    <row r="2" customFormat="false" ht="12.8" hidden="false" customHeight="false" outlineLevel="0" collapsed="false">
      <c r="A2" s="0" t="n">
        <v>208</v>
      </c>
      <c r="B2" s="0" t="n">
        <v>10</v>
      </c>
      <c r="C2" s="0" t="n">
        <v>2</v>
      </c>
      <c r="D2" s="0" t="n">
        <v>0</v>
      </c>
      <c r="E2" s="0" t="n">
        <v>10</v>
      </c>
      <c r="F2" s="0" t="n">
        <v>10</v>
      </c>
      <c r="G2" s="0" t="n">
        <v>20</v>
      </c>
      <c r="H2" s="0" t="n">
        <v>4.98093</v>
      </c>
      <c r="I2" s="0" t="n">
        <v>15</v>
      </c>
      <c r="J2" s="1" t="n">
        <v>2.90136E-021</v>
      </c>
      <c r="K2" s="1" t="n">
        <v>2.49822E-021</v>
      </c>
      <c r="L2" s="1" t="n">
        <v>1.42243E-021</v>
      </c>
      <c r="M2" s="1" t="n">
        <v>8.12357E-022</v>
      </c>
      <c r="N2" s="1" t="n">
        <v>5.60141E-022</v>
      </c>
      <c r="O2" s="1" t="n">
        <v>4.31372E-022</v>
      </c>
      <c r="P2" s="1" t="n">
        <v>2.76919E-022</v>
      </c>
      <c r="Q2" s="1" t="n">
        <v>2.21839E-022</v>
      </c>
      <c r="R2" s="1" t="n">
        <v>1.53477E-022</v>
      </c>
      <c r="S2" s="1" t="n">
        <v>1.20215E-022</v>
      </c>
      <c r="T2" s="1" t="n">
        <v>1.30334E-022</v>
      </c>
      <c r="U2" s="1" t="n">
        <v>4.98622E-023</v>
      </c>
      <c r="V2" s="1" t="n">
        <v>1.46037E-022</v>
      </c>
      <c r="W2" s="1" t="n">
        <v>2.02752E-023</v>
      </c>
      <c r="X2" s="1" t="n">
        <v>1.24582E-022</v>
      </c>
      <c r="Y2" s="1" t="n">
        <v>4.84886E-023</v>
      </c>
      <c r="Z2" s="1" t="n">
        <v>8.56491E-025</v>
      </c>
      <c r="AA2" s="1" t="n">
        <v>1.78614E-023</v>
      </c>
      <c r="AB2" s="1" t="n">
        <v>3.68102E-023</v>
      </c>
      <c r="AC2" s="1" t="n">
        <v>6.77582E-025</v>
      </c>
      <c r="AD2" s="1" t="n">
        <v>6.30972E-024</v>
      </c>
      <c r="AE2" s="1" t="n">
        <v>1.77853E-023</v>
      </c>
      <c r="AF2" s="1" t="n">
        <v>3.12522E-023</v>
      </c>
      <c r="AG2" s="1" t="n">
        <f aca="false">SUM(J2:K2)</f>
        <v>5.39958E-021</v>
      </c>
      <c r="AH2" s="1" t="n">
        <f aca="false">SUM(L2:R2)</f>
        <v>3.878535E-021</v>
      </c>
      <c r="AI2" s="1" t="n">
        <f aca="false">SUM(S2:AF2)</f>
        <v>7.51346893E-022</v>
      </c>
    </row>
    <row r="3" customFormat="false" ht="12.8" hidden="false" customHeight="false" outlineLevel="0" collapsed="false">
      <c r="A3" s="0" t="n">
        <v>209</v>
      </c>
      <c r="B3" s="0" t="n">
        <v>10</v>
      </c>
      <c r="C3" s="0" t="n">
        <v>3</v>
      </c>
      <c r="D3" s="0" t="n">
        <v>0</v>
      </c>
      <c r="E3" s="0" t="n">
        <v>10</v>
      </c>
      <c r="F3" s="0" t="n">
        <v>20</v>
      </c>
      <c r="G3" s="0" t="n">
        <v>30</v>
      </c>
      <c r="H3" s="0" t="n">
        <v>4.98093</v>
      </c>
      <c r="I3" s="0" t="n">
        <v>25</v>
      </c>
      <c r="J3" s="1" t="n">
        <v>2.90403E-021</v>
      </c>
      <c r="K3" s="1" t="n">
        <v>2.50044E-021</v>
      </c>
      <c r="L3" s="1" t="n">
        <v>1.42374E-021</v>
      </c>
      <c r="M3" s="1" t="n">
        <v>8.13121E-022</v>
      </c>
      <c r="N3" s="1" t="n">
        <v>5.60674E-022</v>
      </c>
      <c r="O3" s="1" t="n">
        <v>4.31783E-022</v>
      </c>
      <c r="P3" s="1" t="n">
        <v>2.71836E-022</v>
      </c>
      <c r="Q3" s="1" t="n">
        <v>2.15152E-022</v>
      </c>
      <c r="R3" s="1" t="n">
        <v>1.54259E-022</v>
      </c>
      <c r="S3" s="1" t="n">
        <v>1.20948E-022</v>
      </c>
      <c r="T3" s="1" t="n">
        <v>1.24845E-022</v>
      </c>
      <c r="U3" s="1" t="n">
        <v>4.88336E-023</v>
      </c>
      <c r="V3" s="1" t="n">
        <v>1.30076E-022</v>
      </c>
      <c r="W3" s="1" t="n">
        <v>1.73456E-023</v>
      </c>
      <c r="X3" s="1" t="n">
        <v>5.43835E-023</v>
      </c>
      <c r="Y3" s="1" t="n">
        <v>4.7575E-023</v>
      </c>
      <c r="Z3" s="1" t="n">
        <v>7.81543E-025</v>
      </c>
      <c r="AA3" s="1" t="n">
        <v>2.20804E-024</v>
      </c>
      <c r="AB3" s="1" t="n">
        <v>1.58223E-023</v>
      </c>
      <c r="AC3" s="1" t="n">
        <v>6.16617E-025</v>
      </c>
      <c r="AD3" s="1" t="n">
        <v>5.72574E-024</v>
      </c>
      <c r="AE3" s="1" t="n">
        <v>1.60755E-023</v>
      </c>
      <c r="AF3" s="1" t="n">
        <v>2.62894E-023</v>
      </c>
      <c r="AG3" s="1" t="n">
        <f aca="false">SUM(J3:K3)</f>
        <v>5.40447E-021</v>
      </c>
      <c r="AH3" s="1" t="n">
        <f aca="false">SUM(L3:R3)</f>
        <v>3.870565E-021</v>
      </c>
      <c r="AI3" s="1" t="n">
        <f aca="false">SUM(S3:AF3)</f>
        <v>6.1152584E-022</v>
      </c>
    </row>
    <row r="4" customFormat="false" ht="12.8" hidden="false" customHeight="false" outlineLevel="0" collapsed="false">
      <c r="A4" s="0" t="n">
        <v>210</v>
      </c>
      <c r="B4" s="0" t="n">
        <v>10</v>
      </c>
      <c r="C4" s="0" t="n">
        <v>4</v>
      </c>
      <c r="D4" s="0" t="n">
        <v>0</v>
      </c>
      <c r="E4" s="0" t="n">
        <v>10</v>
      </c>
      <c r="F4" s="0" t="n">
        <v>30</v>
      </c>
      <c r="G4" s="0" t="n">
        <v>40</v>
      </c>
      <c r="H4" s="0" t="n">
        <v>4.98093</v>
      </c>
      <c r="I4" s="0" t="n">
        <v>35</v>
      </c>
      <c r="J4" s="1" t="n">
        <v>2.901E-021</v>
      </c>
      <c r="K4" s="1" t="n">
        <v>2.49783E-021</v>
      </c>
      <c r="L4" s="1" t="n">
        <v>1.42232E-021</v>
      </c>
      <c r="M4" s="1" t="n">
        <v>8.1235E-022</v>
      </c>
      <c r="N4" s="1" t="n">
        <v>5.60152E-022</v>
      </c>
      <c r="O4" s="1" t="n">
        <v>4.31387E-022</v>
      </c>
      <c r="P4" s="1" t="n">
        <v>2.65578E-022</v>
      </c>
      <c r="Q4" s="1" t="n">
        <v>2.15727E-022</v>
      </c>
      <c r="R4" s="1" t="n">
        <v>1.54779E-022</v>
      </c>
      <c r="S4" s="1" t="n">
        <v>1.16511E-022</v>
      </c>
      <c r="T4" s="1" t="n">
        <v>1.18637E-022</v>
      </c>
      <c r="U4" s="1" t="n">
        <v>4.45951E-023</v>
      </c>
      <c r="V4" s="1" t="n">
        <v>1.24516E-022</v>
      </c>
      <c r="W4" s="1" t="n">
        <v>2.03008E-023</v>
      </c>
      <c r="X4" s="1" t="n">
        <v>4.6679E-023</v>
      </c>
      <c r="Y4" s="1" t="n">
        <v>4.74484E-023</v>
      </c>
      <c r="Z4" s="1" t="n">
        <v>7.15875E-025</v>
      </c>
      <c r="AA4" s="1" t="n">
        <v>1.8552E-024</v>
      </c>
      <c r="AB4" s="1" t="n">
        <v>1.33387E-023</v>
      </c>
      <c r="AC4" s="1" t="n">
        <v>1.00575E-024</v>
      </c>
      <c r="AD4" s="1" t="n">
        <v>9.19363E-024</v>
      </c>
      <c r="AE4" s="1" t="n">
        <v>2.5215E-023</v>
      </c>
      <c r="AF4" s="1" t="n">
        <v>2.40939E-023</v>
      </c>
      <c r="AG4" s="1" t="n">
        <f aca="false">SUM(J4:K4)</f>
        <v>5.39883E-021</v>
      </c>
      <c r="AH4" s="1" t="n">
        <f aca="false">SUM(L4:R4)</f>
        <v>3.862293E-021</v>
      </c>
      <c r="AI4" s="1" t="n">
        <f aca="false">SUM(S4:AF4)</f>
        <v>5.94105355E-022</v>
      </c>
    </row>
    <row r="5" customFormat="false" ht="12.8" hidden="false" customHeight="false" outlineLevel="0" collapsed="false">
      <c r="A5" s="0" t="n">
        <v>211</v>
      </c>
      <c r="B5" s="0" t="n">
        <v>10</v>
      </c>
      <c r="C5" s="0" t="n">
        <v>5</v>
      </c>
      <c r="D5" s="0" t="n">
        <v>0</v>
      </c>
      <c r="E5" s="0" t="n">
        <v>10</v>
      </c>
      <c r="F5" s="0" t="n">
        <v>40</v>
      </c>
      <c r="G5" s="0" t="n">
        <v>50</v>
      </c>
      <c r="H5" s="0" t="n">
        <v>4.98093</v>
      </c>
      <c r="I5" s="0" t="n">
        <v>45</v>
      </c>
      <c r="J5" s="1" t="n">
        <v>2.89366E-021</v>
      </c>
      <c r="K5" s="1" t="n">
        <v>2.49151E-021</v>
      </c>
      <c r="L5" s="1" t="n">
        <v>1.41862E-021</v>
      </c>
      <c r="M5" s="1" t="n">
        <v>8.10178E-022</v>
      </c>
      <c r="N5" s="1" t="n">
        <v>5.58632E-022</v>
      </c>
      <c r="O5" s="1" t="n">
        <v>4.24748E-022</v>
      </c>
      <c r="P5" s="1" t="n">
        <v>2.63028E-022</v>
      </c>
      <c r="Q5" s="1" t="n">
        <v>2.15965E-022</v>
      </c>
      <c r="R5" s="1" t="n">
        <v>1.52451E-022</v>
      </c>
      <c r="S5" s="1" t="n">
        <v>1.10136E-022</v>
      </c>
      <c r="T5" s="1" t="n">
        <v>1.13934E-022</v>
      </c>
      <c r="U5" s="1" t="n">
        <v>4.18441E-023</v>
      </c>
      <c r="V5" s="1" t="n">
        <v>1.14368E-022</v>
      </c>
      <c r="W5" s="1" t="n">
        <v>9.96573E-024</v>
      </c>
      <c r="X5" s="1" t="n">
        <v>2.41008E-025</v>
      </c>
      <c r="Y5" s="1" t="n">
        <v>4.71511E-023</v>
      </c>
      <c r="Z5" s="1" t="n">
        <v>6.56378E-025</v>
      </c>
      <c r="AA5" s="1" t="n">
        <v>4.98765E-027</v>
      </c>
      <c r="AB5" s="1" t="n">
        <v>1.30333E-025</v>
      </c>
      <c r="AC5" s="1" t="n">
        <v>4.01156E-026</v>
      </c>
      <c r="AD5" s="1" t="n">
        <v>5.3082E-025</v>
      </c>
      <c r="AE5" s="1" t="n">
        <v>2.1356E-024</v>
      </c>
      <c r="AF5" s="1" t="n">
        <v>2.20808E-023</v>
      </c>
      <c r="AG5" s="1" t="n">
        <f aca="false">SUM(J5:K5)</f>
        <v>5.38517E-021</v>
      </c>
      <c r="AH5" s="1" t="n">
        <f aca="false">SUM(L5:R5)</f>
        <v>3.843622E-021</v>
      </c>
      <c r="AI5" s="1" t="n">
        <f aca="false">SUM(S5:AF5)</f>
        <v>4.6321897225E-022</v>
      </c>
    </row>
    <row r="6" customFormat="false" ht="12.8" hidden="false" customHeight="false" outlineLevel="0" collapsed="false">
      <c r="A6" s="0" t="n">
        <v>212</v>
      </c>
      <c r="B6" s="0" t="n">
        <v>10</v>
      </c>
      <c r="C6" s="0" t="n">
        <v>6</v>
      </c>
      <c r="D6" s="0" t="n">
        <v>0</v>
      </c>
      <c r="E6" s="0" t="n">
        <v>10</v>
      </c>
      <c r="F6" s="0" t="n">
        <v>50</v>
      </c>
      <c r="G6" s="0" t="n">
        <v>60</v>
      </c>
      <c r="H6" s="0" t="n">
        <v>4.98093</v>
      </c>
      <c r="I6" s="0" t="n">
        <v>55</v>
      </c>
      <c r="J6" s="1" t="n">
        <v>2.88476E-021</v>
      </c>
      <c r="K6" s="1" t="n">
        <v>2.48381E-021</v>
      </c>
      <c r="L6" s="1" t="n">
        <v>1.41425E-021</v>
      </c>
      <c r="M6" s="1" t="n">
        <v>8.077E-022</v>
      </c>
      <c r="N6" s="1" t="n">
        <v>5.56933E-022</v>
      </c>
      <c r="O6" s="1" t="n">
        <v>4.1544E-022</v>
      </c>
      <c r="P6" s="1" t="n">
        <v>2.63001E-022</v>
      </c>
      <c r="Q6" s="1" t="n">
        <v>2.1605E-022</v>
      </c>
      <c r="R6" s="1" t="n">
        <v>1.52579E-022</v>
      </c>
      <c r="S6" s="1" t="n">
        <v>1.10486E-022</v>
      </c>
      <c r="T6" s="1" t="n">
        <v>1.14408E-022</v>
      </c>
      <c r="U6" s="1" t="n">
        <v>4.21205E-023</v>
      </c>
      <c r="V6" s="1" t="n">
        <v>1.0572E-022</v>
      </c>
      <c r="W6" s="1" t="n">
        <v>1.3322E-023</v>
      </c>
      <c r="X6" s="1" t="n">
        <v>4.31171E-023</v>
      </c>
      <c r="Y6" s="1" t="n">
        <v>4.37941E-023</v>
      </c>
      <c r="Z6" s="1" t="n">
        <v>6.00931E-025</v>
      </c>
      <c r="AA6" s="1" t="n">
        <v>1.67781E-024</v>
      </c>
      <c r="AB6" s="1" t="n">
        <v>1.20185E-023</v>
      </c>
      <c r="AC6" s="1" t="n">
        <v>4.45968E-025</v>
      </c>
      <c r="AD6" s="1" t="n">
        <v>4.15212E-024</v>
      </c>
      <c r="AE6" s="1" t="n">
        <v>1.17004E-023</v>
      </c>
      <c r="AF6" s="1" t="n">
        <v>2.04043E-023</v>
      </c>
      <c r="AG6" s="1" t="n">
        <f aca="false">SUM(J6:K6)</f>
        <v>5.36857E-021</v>
      </c>
      <c r="AH6" s="1" t="n">
        <f aca="false">SUM(L6:R6)</f>
        <v>3.825953E-021</v>
      </c>
      <c r="AI6" s="1" t="n">
        <f aca="false">SUM(S6:AF6)</f>
        <v>5.23967729E-022</v>
      </c>
    </row>
    <row r="7" customFormat="false" ht="12.8" hidden="false" customHeight="false" outlineLevel="0" collapsed="false">
      <c r="A7" s="0" t="n">
        <v>213</v>
      </c>
      <c r="B7" s="0" t="n">
        <v>10</v>
      </c>
      <c r="C7" s="0" t="n">
        <v>7</v>
      </c>
      <c r="D7" s="0" t="n">
        <v>0</v>
      </c>
      <c r="E7" s="0" t="n">
        <v>10</v>
      </c>
      <c r="F7" s="0" t="n">
        <v>60</v>
      </c>
      <c r="G7" s="0" t="n">
        <v>70</v>
      </c>
      <c r="H7" s="0" t="n">
        <v>4.98093</v>
      </c>
      <c r="I7" s="0" t="n">
        <v>65</v>
      </c>
      <c r="J7" s="1" t="n">
        <v>2.87455E-021</v>
      </c>
      <c r="K7" s="1" t="n">
        <v>2.47513E-021</v>
      </c>
      <c r="L7" s="1" t="n">
        <v>1.40938E-021</v>
      </c>
      <c r="M7" s="1" t="n">
        <v>8.04931E-022</v>
      </c>
      <c r="N7" s="1" t="n">
        <v>5.5128E-022</v>
      </c>
      <c r="O7" s="1" t="n">
        <v>4.09874E-022</v>
      </c>
      <c r="P7" s="1" t="n">
        <v>2.62887E-022</v>
      </c>
      <c r="Q7" s="1" t="n">
        <v>2.15962E-022</v>
      </c>
      <c r="R7" s="1" t="n">
        <v>1.45085E-022</v>
      </c>
      <c r="S7" s="1" t="n">
        <v>1.10497E-022</v>
      </c>
      <c r="T7" s="1" t="n">
        <v>1.09475E-022</v>
      </c>
      <c r="U7" s="1" t="n">
        <v>4.14125E-023</v>
      </c>
      <c r="V7" s="1" t="n">
        <v>1.06568E-022</v>
      </c>
      <c r="W7" s="1" t="n">
        <v>1.34509E-023</v>
      </c>
      <c r="X7" s="0" t="n">
        <v>0</v>
      </c>
      <c r="Y7" s="1" t="n">
        <v>4.345E-023</v>
      </c>
      <c r="Z7" s="1" t="n">
        <v>5.5508E-025</v>
      </c>
      <c r="AA7" s="1" t="n">
        <v>2.44518E-028</v>
      </c>
      <c r="AB7" s="1" t="n">
        <v>3.8264E-026</v>
      </c>
      <c r="AC7" s="1" t="n">
        <v>4.46756E-025</v>
      </c>
      <c r="AD7" s="1" t="n">
        <v>4.15943E-024</v>
      </c>
      <c r="AE7" s="1" t="n">
        <v>1.1721E-023</v>
      </c>
      <c r="AF7" s="1" t="n">
        <v>2.04382E-023</v>
      </c>
      <c r="AG7" s="1" t="n">
        <f aca="false">SUM(J7:K7)</f>
        <v>5.34968E-021</v>
      </c>
      <c r="AH7" s="1" t="n">
        <f aca="false">SUM(L7:R7)</f>
        <v>3.799399E-021</v>
      </c>
      <c r="AI7" s="1" t="n">
        <f aca="false">SUM(S7:AF7)</f>
        <v>4.62212374518E-022</v>
      </c>
    </row>
    <row r="8" customFormat="false" ht="12.8" hidden="false" customHeight="false" outlineLevel="0" collapsed="false">
      <c r="A8" s="0" t="n">
        <v>214</v>
      </c>
      <c r="B8" s="0" t="n">
        <v>10</v>
      </c>
      <c r="C8" s="0" t="n">
        <v>8</v>
      </c>
      <c r="D8" s="0" t="n">
        <v>0</v>
      </c>
      <c r="E8" s="0" t="n">
        <v>10</v>
      </c>
      <c r="F8" s="0" t="n">
        <v>70</v>
      </c>
      <c r="G8" s="0" t="n">
        <v>80</v>
      </c>
      <c r="H8" s="0" t="n">
        <v>4.98093</v>
      </c>
      <c r="I8" s="0" t="n">
        <v>75</v>
      </c>
      <c r="J8" s="1" t="n">
        <v>2.86312E-021</v>
      </c>
      <c r="K8" s="1" t="n">
        <v>2.4654E-021</v>
      </c>
      <c r="L8" s="1" t="n">
        <v>1.40388E-021</v>
      </c>
      <c r="M8" s="1" t="n">
        <v>8.01786E-022</v>
      </c>
      <c r="N8" s="1" t="n">
        <v>5.49358E-022</v>
      </c>
      <c r="O8" s="1" t="n">
        <v>4.09379E-022</v>
      </c>
      <c r="P8" s="1" t="n">
        <v>2.62585E-022</v>
      </c>
      <c r="Q8" s="1" t="n">
        <v>2.15713E-022</v>
      </c>
      <c r="R8" s="1" t="n">
        <v>1.45146E-022</v>
      </c>
      <c r="S8" s="1" t="n">
        <v>1.10627E-022</v>
      </c>
      <c r="T8" s="1" t="n">
        <v>1.0983E-022</v>
      </c>
      <c r="U8" s="1" t="n">
        <v>3.90495E-023</v>
      </c>
      <c r="V8" s="1" t="n">
        <v>1.05148E-022</v>
      </c>
      <c r="W8" s="1" t="n">
        <v>1.26004E-023</v>
      </c>
      <c r="X8" s="1" t="n">
        <v>2.28975E-025</v>
      </c>
      <c r="Y8" s="1" t="n">
        <v>4.35954E-023</v>
      </c>
      <c r="Z8" s="1" t="n">
        <v>5.55819E-025</v>
      </c>
      <c r="AA8" s="1" t="n">
        <v>4.87513E-027</v>
      </c>
      <c r="AB8" s="1" t="n">
        <v>1.56734E-025</v>
      </c>
      <c r="AC8" s="1" t="n">
        <v>4.15647E-025</v>
      </c>
      <c r="AD8" s="1" t="n">
        <v>3.87035E-024</v>
      </c>
      <c r="AE8" s="1" t="n">
        <v>1.09099E-023</v>
      </c>
      <c r="AF8" s="1" t="n">
        <v>1.90475E-023</v>
      </c>
      <c r="AG8" s="1" t="n">
        <f aca="false">SUM(J8:K8)</f>
        <v>5.32852E-021</v>
      </c>
      <c r="AH8" s="1" t="n">
        <f aca="false">SUM(L8:R8)</f>
        <v>3.787847E-021</v>
      </c>
      <c r="AI8" s="1" t="n">
        <f aca="false">SUM(S8:AF8)</f>
        <v>4.5604010013E-022</v>
      </c>
    </row>
    <row r="9" customFormat="false" ht="12.8" hidden="false" customHeight="false" outlineLevel="0" collapsed="false">
      <c r="A9" s="0" t="n">
        <v>215</v>
      </c>
      <c r="B9" s="0" t="n">
        <v>10</v>
      </c>
      <c r="C9" s="0" t="n">
        <v>9</v>
      </c>
      <c r="D9" s="0" t="n">
        <v>0</v>
      </c>
      <c r="E9" s="0" t="n">
        <v>10</v>
      </c>
      <c r="F9" s="0" t="n">
        <v>80</v>
      </c>
      <c r="G9" s="0" t="n">
        <v>90</v>
      </c>
      <c r="H9" s="0" t="n">
        <v>4.98093</v>
      </c>
      <c r="I9" s="0" t="n">
        <v>85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1" t="n">
        <f aca="false">SUM(J9:K9)</f>
        <v>0</v>
      </c>
      <c r="AH9" s="1" t="n">
        <f aca="false">SUM(L9:R9)</f>
        <v>0</v>
      </c>
      <c r="AI9" s="1" t="n">
        <f aca="false">SUM(S9:AF9)</f>
        <v>0</v>
      </c>
    </row>
    <row r="10" customFormat="false" ht="12.8" hidden="false" customHeight="false" outlineLevel="0" collapsed="false">
      <c r="A10" s="0" t="n">
        <v>216</v>
      </c>
      <c r="B10" s="0" t="n">
        <v>10</v>
      </c>
      <c r="C10" s="0" t="n">
        <v>10</v>
      </c>
      <c r="D10" s="0" t="n">
        <v>0</v>
      </c>
      <c r="E10" s="0" t="n">
        <v>10</v>
      </c>
      <c r="F10" s="0" t="n">
        <v>90</v>
      </c>
      <c r="G10" s="0" t="n">
        <v>100</v>
      </c>
      <c r="H10" s="0" t="n">
        <v>4.98093</v>
      </c>
      <c r="I10" s="0" t="n">
        <v>95</v>
      </c>
      <c r="J10" s="1" t="n">
        <v>2.85078E-021</v>
      </c>
      <c r="K10" s="1" t="n">
        <v>2.45477E-021</v>
      </c>
      <c r="L10" s="1" t="n">
        <v>1.39784E-021</v>
      </c>
      <c r="M10" s="1" t="n">
        <v>7.98339E-022</v>
      </c>
      <c r="N10" s="1" t="n">
        <v>5.47214E-022</v>
      </c>
      <c r="O10" s="1" t="n">
        <v>4.08652E-022</v>
      </c>
      <c r="P10" s="1" t="n">
        <v>2.6213E-022</v>
      </c>
      <c r="Q10" s="1" t="n">
        <v>2.1534E-022</v>
      </c>
      <c r="R10" s="1" t="n">
        <v>1.45123E-022</v>
      </c>
      <c r="S10" s="1" t="n">
        <v>1.10692E-022</v>
      </c>
      <c r="T10" s="1" t="n">
        <v>1.10093E-022</v>
      </c>
      <c r="U10" s="1" t="n">
        <v>3.92563E-023</v>
      </c>
      <c r="V10" s="1" t="n">
        <v>9.94581E-023</v>
      </c>
      <c r="W10" s="1" t="n">
        <v>1.26928E-023</v>
      </c>
      <c r="X10" s="1" t="n">
        <v>3.9924E-023</v>
      </c>
      <c r="Y10" s="1" t="n">
        <v>4.38602E-023</v>
      </c>
      <c r="Z10" s="1" t="n">
        <v>5.56197E-025</v>
      </c>
      <c r="AA10" s="1" t="n">
        <v>1.37369E-023</v>
      </c>
      <c r="AB10" s="1" t="n">
        <v>1.09892E-023</v>
      </c>
      <c r="AC10" s="1" t="n">
        <v>4.15666E-025</v>
      </c>
      <c r="AD10" s="1" t="n">
        <v>3.86958E-024</v>
      </c>
      <c r="AE10" s="1" t="n">
        <v>1.09027E-023</v>
      </c>
      <c r="AF10" s="1" t="n">
        <v>1.89695E-023</v>
      </c>
      <c r="AG10" s="1" t="n">
        <f aca="false">SUM(J10:K10)</f>
        <v>5.30555E-021</v>
      </c>
      <c r="AH10" s="1" t="n">
        <f aca="false">SUM(L10:R10)</f>
        <v>3.774638E-021</v>
      </c>
      <c r="AI10" s="1" t="n">
        <f aca="false">SUM(S10:AF10)</f>
        <v>5.15416143E-022</v>
      </c>
    </row>
    <row r="11" customFormat="false" ht="12.8" hidden="false" customHeight="false" outlineLevel="0" collapsed="false">
      <c r="A11" s="0" t="n">
        <v>217</v>
      </c>
      <c r="B11" s="0" t="n">
        <v>10</v>
      </c>
      <c r="C11" s="0" t="n">
        <v>11</v>
      </c>
      <c r="D11" s="0" t="n">
        <v>0</v>
      </c>
      <c r="E11" s="0" t="n">
        <v>10</v>
      </c>
      <c r="F11" s="0" t="n">
        <v>100</v>
      </c>
      <c r="G11" s="0" t="n">
        <v>110</v>
      </c>
      <c r="H11" s="0" t="n">
        <v>4.98093</v>
      </c>
      <c r="I11" s="0" t="n">
        <v>105</v>
      </c>
      <c r="J11" s="1" t="n">
        <v>2.83807E-021</v>
      </c>
      <c r="K11" s="1" t="n">
        <v>2.44378E-021</v>
      </c>
      <c r="L11" s="1" t="n">
        <v>1.39154E-021</v>
      </c>
      <c r="M11" s="1" t="n">
        <v>7.94727E-022</v>
      </c>
      <c r="N11" s="1" t="n">
        <v>5.44946E-022</v>
      </c>
      <c r="O11" s="1" t="n">
        <v>4.0779E-022</v>
      </c>
      <c r="P11" s="1" t="n">
        <v>2.6159E-022</v>
      </c>
      <c r="Q11" s="1" t="n">
        <v>2.14898E-022</v>
      </c>
      <c r="R11" s="1" t="n">
        <v>1.4505E-022</v>
      </c>
      <c r="S11" s="1" t="n">
        <v>1.10719E-022</v>
      </c>
      <c r="T11" s="1" t="n">
        <v>1.10317E-022</v>
      </c>
      <c r="U11" s="1" t="n">
        <v>3.94453E-023</v>
      </c>
      <c r="V11" s="1" t="n">
        <v>1.065E-022</v>
      </c>
      <c r="W11" s="1" t="n">
        <v>1.28172E-023</v>
      </c>
      <c r="X11" s="1" t="n">
        <v>2.33452E-025</v>
      </c>
      <c r="Y11" s="1" t="n">
        <v>4.36097E-023</v>
      </c>
      <c r="Z11" s="1" t="n">
        <v>5.56031E-025</v>
      </c>
      <c r="AA11" s="1" t="n">
        <v>4.87938E-027</v>
      </c>
      <c r="AB11" s="1" t="n">
        <v>1.56864E-025</v>
      </c>
      <c r="AC11" s="1" t="n">
        <v>4.15915E-025</v>
      </c>
      <c r="AD11" s="1" t="n">
        <v>3.87283E-024</v>
      </c>
      <c r="AE11" s="1" t="n">
        <v>1.09168E-023</v>
      </c>
      <c r="AF11" s="1" t="n">
        <v>1.90571E-023</v>
      </c>
      <c r="AG11" s="1" t="n">
        <f aca="false">SUM(J11:K11)</f>
        <v>5.28185E-021</v>
      </c>
      <c r="AH11" s="1" t="n">
        <f aca="false">SUM(L11:R11)</f>
        <v>3.760541E-021</v>
      </c>
      <c r="AI11" s="1" t="n">
        <f aca="false">SUM(S11:AF11)</f>
        <v>4.5862207138E-022</v>
      </c>
    </row>
    <row r="12" customFormat="false" ht="12.8" hidden="false" customHeight="false" outlineLevel="0" collapsed="false">
      <c r="A12" s="0" t="n">
        <v>218</v>
      </c>
      <c r="B12" s="0" t="n">
        <v>10</v>
      </c>
      <c r="C12" s="0" t="n">
        <v>12</v>
      </c>
      <c r="D12" s="0" t="n">
        <v>0</v>
      </c>
      <c r="E12" s="0" t="n">
        <v>10</v>
      </c>
      <c r="F12" s="0" t="n">
        <v>110</v>
      </c>
      <c r="G12" s="0" t="n">
        <v>120</v>
      </c>
      <c r="H12" s="0" t="n">
        <v>4.98093</v>
      </c>
      <c r="I12" s="0" t="n">
        <v>115</v>
      </c>
      <c r="J12" s="1" t="n">
        <v>2.82553E-021</v>
      </c>
      <c r="K12" s="1" t="n">
        <v>2.43284E-021</v>
      </c>
      <c r="L12" s="1" t="n">
        <v>1.38526E-021</v>
      </c>
      <c r="M12" s="1" t="n">
        <v>7.9113E-022</v>
      </c>
      <c r="N12" s="1" t="n">
        <v>5.42678E-022</v>
      </c>
      <c r="O12" s="1" t="n">
        <v>4.06887E-022</v>
      </c>
      <c r="P12" s="1" t="n">
        <v>2.61023E-022</v>
      </c>
      <c r="Q12" s="1" t="n">
        <v>2.14434E-022</v>
      </c>
      <c r="R12" s="1" t="n">
        <v>1.4496E-022</v>
      </c>
      <c r="S12" s="1" t="n">
        <v>1.10732E-022</v>
      </c>
      <c r="T12" s="1" t="n">
        <v>1.10541E-022</v>
      </c>
      <c r="U12" s="1" t="n">
        <v>4.21085E-023</v>
      </c>
      <c r="V12" s="1" t="n">
        <v>1.09296E-022</v>
      </c>
      <c r="W12" s="1" t="n">
        <v>1.38934E-023</v>
      </c>
      <c r="X12" s="0" t="n">
        <v>0</v>
      </c>
      <c r="Y12" s="1" t="n">
        <v>4.3468E-023</v>
      </c>
      <c r="Z12" s="1" t="n">
        <v>5.55515E-025</v>
      </c>
      <c r="AA12" s="1" t="n">
        <v>2.44786E-028</v>
      </c>
      <c r="AB12" s="1" t="n">
        <v>3.83058E-026</v>
      </c>
      <c r="AC12" s="1" t="n">
        <v>4.47237E-025</v>
      </c>
      <c r="AD12" s="1" t="n">
        <v>4.16388E-024</v>
      </c>
      <c r="AE12" s="1" t="n">
        <v>1.17334E-023</v>
      </c>
      <c r="AF12" s="1" t="n">
        <v>2.0456E-023</v>
      </c>
      <c r="AG12" s="1" t="n">
        <f aca="false">SUM(J12:K12)</f>
        <v>5.25837E-021</v>
      </c>
      <c r="AH12" s="1" t="n">
        <f aca="false">SUM(L12:R12)</f>
        <v>3.746372E-021</v>
      </c>
      <c r="AI12" s="1" t="n">
        <f aca="false">SUM(S12:AF12)</f>
        <v>4.67433482586E-022</v>
      </c>
    </row>
    <row r="13" customFormat="false" ht="12.8" hidden="false" customHeight="false" outlineLevel="0" collapsed="false">
      <c r="A13" s="0" t="n">
        <v>219</v>
      </c>
      <c r="B13" s="0" t="n">
        <v>10</v>
      </c>
      <c r="C13" s="0" t="n">
        <v>13</v>
      </c>
      <c r="D13" s="0" t="n">
        <v>0</v>
      </c>
      <c r="E13" s="0" t="n">
        <v>10</v>
      </c>
      <c r="F13" s="0" t="n">
        <v>120</v>
      </c>
      <c r="G13" s="0" t="n">
        <v>130</v>
      </c>
      <c r="H13" s="0" t="n">
        <v>4.98093</v>
      </c>
      <c r="I13" s="0" t="n">
        <v>125</v>
      </c>
      <c r="J13" s="1" t="n">
        <v>2.81505E-021</v>
      </c>
      <c r="K13" s="1" t="n">
        <v>2.42372E-021</v>
      </c>
      <c r="L13" s="1" t="n">
        <v>1.38E-021</v>
      </c>
      <c r="M13" s="1" t="n">
        <v>7.88111E-022</v>
      </c>
      <c r="N13" s="1" t="n">
        <v>5.43427E-022</v>
      </c>
      <c r="O13" s="1" t="n">
        <v>4.09682E-022</v>
      </c>
      <c r="P13" s="1" t="n">
        <v>2.60586E-022</v>
      </c>
      <c r="Q13" s="1" t="n">
        <v>2.14075E-022</v>
      </c>
      <c r="R13" s="1" t="n">
        <v>1.51506E-022</v>
      </c>
      <c r="S13" s="1" t="n">
        <v>1.10968E-022</v>
      </c>
      <c r="T13" s="1" t="n">
        <v>1.15529E-022</v>
      </c>
      <c r="U13" s="1" t="n">
        <v>4.3113E-023</v>
      </c>
      <c r="V13" s="1" t="n">
        <v>1.09919E-022</v>
      </c>
      <c r="W13" s="1" t="n">
        <v>1.39878E-023</v>
      </c>
      <c r="X13" s="1" t="n">
        <v>4.37472E-023</v>
      </c>
      <c r="Y13" s="1" t="n">
        <v>4.37257E-023</v>
      </c>
      <c r="Z13" s="1" t="n">
        <v>6.01561E-025</v>
      </c>
      <c r="AA13" s="1" t="n">
        <v>1.68228E-024</v>
      </c>
      <c r="AB13" s="1" t="n">
        <v>1.20503E-023</v>
      </c>
      <c r="AC13" s="1" t="n">
        <v>4.46669E-025</v>
      </c>
      <c r="AD13" s="1" t="n">
        <v>4.1586E-024</v>
      </c>
      <c r="AE13" s="1" t="n">
        <v>1.17185E-023</v>
      </c>
      <c r="AF13" s="1" t="n">
        <v>2.04312E-023</v>
      </c>
      <c r="AG13" s="1" t="n">
        <f aca="false">SUM(J13:K13)</f>
        <v>5.23877E-021</v>
      </c>
      <c r="AH13" s="1" t="n">
        <f aca="false">SUM(L13:R13)</f>
        <v>3.747387E-021</v>
      </c>
      <c r="AI13" s="1" t="n">
        <f aca="false">SUM(S13:AF13)</f>
        <v>5.3207881E-022</v>
      </c>
    </row>
    <row r="14" customFormat="false" ht="12.8" hidden="false" customHeight="false" outlineLevel="0" collapsed="false">
      <c r="A14" s="0" t="n">
        <v>220</v>
      </c>
      <c r="B14" s="0" t="n">
        <v>10</v>
      </c>
      <c r="C14" s="0" t="n">
        <v>14</v>
      </c>
      <c r="D14" s="0" t="n">
        <v>0</v>
      </c>
      <c r="E14" s="0" t="n">
        <v>10</v>
      </c>
      <c r="F14" s="0" t="n">
        <v>130</v>
      </c>
      <c r="G14" s="0" t="n">
        <v>140</v>
      </c>
      <c r="H14" s="0" t="n">
        <v>4.98093</v>
      </c>
      <c r="I14" s="0" t="n">
        <v>135</v>
      </c>
      <c r="J14" s="1" t="n">
        <v>2.80651E-021</v>
      </c>
      <c r="K14" s="1" t="n">
        <v>2.41638E-021</v>
      </c>
      <c r="L14" s="1" t="n">
        <v>1.37582E-021</v>
      </c>
      <c r="M14" s="1" t="n">
        <v>7.85699E-022</v>
      </c>
      <c r="N14" s="1" t="n">
        <v>5.41755E-022</v>
      </c>
      <c r="O14" s="1" t="n">
        <v>4.14078E-022</v>
      </c>
      <c r="P14" s="1" t="n">
        <v>2.60275E-022</v>
      </c>
      <c r="Q14" s="1" t="n">
        <v>2.13763E-022</v>
      </c>
      <c r="R14" s="1" t="n">
        <v>1.51331E-022</v>
      </c>
      <c r="S14" s="1" t="n">
        <v>1.1103E-022</v>
      </c>
      <c r="T14" s="1" t="n">
        <v>1.15715E-022</v>
      </c>
      <c r="U14" s="1" t="n">
        <v>4.3285E-023</v>
      </c>
      <c r="V14" s="1" t="n">
        <v>1.19623E-022</v>
      </c>
      <c r="W14" s="1" t="n">
        <v>1.05606E-023</v>
      </c>
      <c r="X14" s="1" t="n">
        <v>2.55101E-025</v>
      </c>
      <c r="Y14" s="1" t="n">
        <v>4.78121E-023</v>
      </c>
      <c r="Z14" s="1" t="n">
        <v>6.57049E-025</v>
      </c>
      <c r="AA14" s="1" t="n">
        <v>4.99712E-027</v>
      </c>
      <c r="AB14" s="1" t="n">
        <v>1.3058E-025</v>
      </c>
      <c r="AC14" s="1" t="n">
        <v>4.01798E-026</v>
      </c>
      <c r="AD14" s="1" t="n">
        <v>5.3167E-025</v>
      </c>
      <c r="AE14" s="1" t="n">
        <v>2.13903E-024</v>
      </c>
      <c r="AF14" s="1" t="n">
        <v>2.21164E-023</v>
      </c>
      <c r="AG14" s="1" t="n">
        <f aca="false">SUM(J14:K14)</f>
        <v>5.22289E-021</v>
      </c>
      <c r="AH14" s="1" t="n">
        <f aca="false">SUM(L14:R14)</f>
        <v>3.742721E-021</v>
      </c>
      <c r="AI14" s="1" t="n">
        <f aca="false">SUM(S14:AF14)</f>
        <v>4.7390070692E-022</v>
      </c>
    </row>
    <row r="15" customFormat="false" ht="12.8" hidden="false" customHeight="false" outlineLevel="0" collapsed="false">
      <c r="A15" s="0" t="n">
        <v>221</v>
      </c>
      <c r="B15" s="0" t="n">
        <v>10</v>
      </c>
      <c r="C15" s="0" t="n">
        <v>15</v>
      </c>
      <c r="D15" s="0" t="n">
        <v>0</v>
      </c>
      <c r="E15" s="0" t="n">
        <v>10</v>
      </c>
      <c r="F15" s="0" t="n">
        <v>140</v>
      </c>
      <c r="G15" s="0" t="n">
        <v>150</v>
      </c>
      <c r="H15" s="0" t="n">
        <v>4.98093</v>
      </c>
      <c r="I15" s="0" t="n">
        <v>145</v>
      </c>
      <c r="J15" s="1" t="n">
        <v>2.80125E-021</v>
      </c>
      <c r="K15" s="1" t="n">
        <v>2.4118E-021</v>
      </c>
      <c r="L15" s="1" t="n">
        <v>1.37326E-021</v>
      </c>
      <c r="M15" s="1" t="n">
        <v>7.84282E-022</v>
      </c>
      <c r="N15" s="1" t="n">
        <v>5.40802E-022</v>
      </c>
      <c r="O15" s="1" t="n">
        <v>4.16519E-022</v>
      </c>
      <c r="P15" s="1" t="n">
        <v>2.61801E-022</v>
      </c>
      <c r="Q15" s="1" t="n">
        <v>2.13919E-022</v>
      </c>
      <c r="R15" s="1" t="n">
        <v>1.53484E-022</v>
      </c>
      <c r="S15" s="1" t="n">
        <v>1.16602E-022</v>
      </c>
      <c r="T15" s="1" t="n">
        <v>1.20495E-022</v>
      </c>
      <c r="U15" s="1" t="n">
        <v>4.61889E-023</v>
      </c>
      <c r="V15" s="1" t="n">
        <v>1.30441E-022</v>
      </c>
      <c r="W15" s="1" t="n">
        <v>2.1696E-023</v>
      </c>
      <c r="X15" s="1" t="n">
        <v>4.81688E-023</v>
      </c>
      <c r="Y15" s="1" t="n">
        <v>4.80555E-023</v>
      </c>
      <c r="Z15" s="1" t="n">
        <v>7.16651E-025</v>
      </c>
      <c r="AA15" s="1" t="n">
        <v>1.86253E-024</v>
      </c>
      <c r="AB15" s="1" t="n">
        <v>1.3391E-023</v>
      </c>
      <c r="AC15" s="1" t="n">
        <v>1.00754E-024</v>
      </c>
      <c r="AD15" s="1" t="n">
        <v>9.20999E-024</v>
      </c>
      <c r="AE15" s="1" t="n">
        <v>2.52598E-023</v>
      </c>
      <c r="AF15" s="1" t="n">
        <v>2.41361E-023</v>
      </c>
      <c r="AG15" s="1" t="n">
        <f aca="false">SUM(J15:K15)</f>
        <v>5.21305E-021</v>
      </c>
      <c r="AH15" s="1" t="n">
        <f aca="false">SUM(L15:R15)</f>
        <v>3.744067E-021</v>
      </c>
      <c r="AI15" s="1" t="n">
        <f aca="false">SUM(S15:AF15)</f>
        <v>6.07230811E-022</v>
      </c>
    </row>
    <row r="16" customFormat="false" ht="12.8" hidden="false" customHeight="false" outlineLevel="0" collapsed="false">
      <c r="A16" s="0" t="n">
        <v>222</v>
      </c>
      <c r="B16" s="0" t="n">
        <v>10</v>
      </c>
      <c r="C16" s="0" t="n">
        <v>16</v>
      </c>
      <c r="D16" s="0" t="n">
        <v>0</v>
      </c>
      <c r="E16" s="0" t="n">
        <v>10</v>
      </c>
      <c r="F16" s="0" t="n">
        <v>150</v>
      </c>
      <c r="G16" s="0" t="n">
        <v>160</v>
      </c>
      <c r="H16" s="0" t="n">
        <v>4.98093</v>
      </c>
      <c r="I16" s="0" t="n">
        <v>155</v>
      </c>
      <c r="J16" s="1" t="n">
        <v>2.7999E-021</v>
      </c>
      <c r="K16" s="1" t="n">
        <v>2.41055E-021</v>
      </c>
      <c r="L16" s="1" t="n">
        <v>1.37246E-021</v>
      </c>
      <c r="M16" s="1" t="n">
        <v>7.83787E-022</v>
      </c>
      <c r="N16" s="1" t="n">
        <v>5.40447E-022</v>
      </c>
      <c r="O16" s="1" t="n">
        <v>4.16243E-022</v>
      </c>
      <c r="P16" s="1" t="n">
        <v>2.65012E-022</v>
      </c>
      <c r="Q16" s="1" t="n">
        <v>2.14492E-022</v>
      </c>
      <c r="R16" s="1" t="n">
        <v>1.53858E-022</v>
      </c>
      <c r="S16" s="1" t="n">
        <v>1.20635E-022</v>
      </c>
      <c r="T16" s="1" t="n">
        <v>1.26176E-022</v>
      </c>
      <c r="U16" s="1" t="n">
        <v>5.01745E-023</v>
      </c>
      <c r="V16" s="1" t="n">
        <v>1.37237E-022</v>
      </c>
      <c r="W16" s="1" t="n">
        <v>1.86023E-023</v>
      </c>
      <c r="X16" s="1" t="n">
        <v>5.71692E-023</v>
      </c>
      <c r="Y16" s="1" t="n">
        <v>4.79394E-023</v>
      </c>
      <c r="Z16" s="1" t="n">
        <v>7.82512E-025</v>
      </c>
      <c r="AA16" s="1" t="n">
        <v>2.21456E-024</v>
      </c>
      <c r="AB16" s="1" t="n">
        <v>1.58689E-023</v>
      </c>
      <c r="AC16" s="1" t="n">
        <v>6.179E-025</v>
      </c>
      <c r="AD16" s="1" t="n">
        <v>5.73765E-024</v>
      </c>
      <c r="AE16" s="1" t="n">
        <v>1.61089E-023</v>
      </c>
      <c r="AF16" s="1" t="n">
        <v>2.63438E-023</v>
      </c>
      <c r="AG16" s="1" t="n">
        <f aca="false">SUM(J16:K16)</f>
        <v>5.21045E-021</v>
      </c>
      <c r="AH16" s="1" t="n">
        <f aca="false">SUM(L16:R16)</f>
        <v>3.746299E-021</v>
      </c>
      <c r="AI16" s="1" t="n">
        <f aca="false">SUM(S16:AF16)</f>
        <v>6.25607622E-022</v>
      </c>
    </row>
    <row r="17" customFormat="false" ht="12.8" hidden="false" customHeight="false" outlineLevel="0" collapsed="false">
      <c r="A17" s="0" t="n">
        <v>223</v>
      </c>
      <c r="B17" s="0" t="n">
        <v>10</v>
      </c>
      <c r="C17" s="0" t="n">
        <v>17</v>
      </c>
      <c r="D17" s="0" t="n">
        <v>0</v>
      </c>
      <c r="E17" s="0" t="n">
        <v>10</v>
      </c>
      <c r="F17" s="0" t="n">
        <v>160</v>
      </c>
      <c r="G17" s="0" t="n">
        <v>170</v>
      </c>
      <c r="H17" s="0" t="n">
        <v>4.98093</v>
      </c>
      <c r="I17" s="0" t="n">
        <v>165</v>
      </c>
      <c r="J17" s="1" t="n">
        <v>2.80764E-021</v>
      </c>
      <c r="K17" s="1" t="n">
        <v>2.4172E-021</v>
      </c>
      <c r="L17" s="1" t="n">
        <v>1.3762E-021</v>
      </c>
      <c r="M17" s="1" t="n">
        <v>7.8591E-022</v>
      </c>
      <c r="N17" s="1" t="n">
        <v>5.41902E-022</v>
      </c>
      <c r="O17" s="1" t="n">
        <v>4.17357E-022</v>
      </c>
      <c r="P17" s="1" t="n">
        <v>2.67891E-022</v>
      </c>
      <c r="Q17" s="1" t="n">
        <v>2.18235E-022</v>
      </c>
      <c r="R17" s="1" t="n">
        <v>1.548E-022</v>
      </c>
      <c r="S17" s="1" t="n">
        <v>1.21348E-022</v>
      </c>
      <c r="T17" s="1" t="n">
        <v>1.31558E-022</v>
      </c>
      <c r="U17" s="1" t="n">
        <v>5.15927E-023</v>
      </c>
      <c r="V17" s="1" t="n">
        <v>1.52487E-022</v>
      </c>
      <c r="W17" s="1" t="n">
        <v>2.13763E-023</v>
      </c>
      <c r="X17" s="1" t="n">
        <v>1.34134E-022</v>
      </c>
      <c r="Y17" s="1" t="n">
        <v>4.82242E-023</v>
      </c>
      <c r="Z17" s="1" t="n">
        <v>8.57481E-025</v>
      </c>
      <c r="AA17" s="1" t="n">
        <v>1.7901E-023</v>
      </c>
      <c r="AB17" s="1" t="n">
        <v>3.69226E-023</v>
      </c>
      <c r="AC17" s="1" t="n">
        <v>6.78844E-025</v>
      </c>
      <c r="AD17" s="1" t="n">
        <v>6.3214E-024</v>
      </c>
      <c r="AE17" s="1" t="n">
        <v>1.78179E-023</v>
      </c>
      <c r="AF17" s="1" t="n">
        <v>3.13023E-023</v>
      </c>
      <c r="AG17" s="1" t="n">
        <f aca="false">SUM(J17:K17)</f>
        <v>5.22484E-021</v>
      </c>
      <c r="AH17" s="1" t="n">
        <f aca="false">SUM(L17:R17)</f>
        <v>3.762295E-021</v>
      </c>
      <c r="AI17" s="1" t="n">
        <f aca="false">SUM(S17:AF17)</f>
        <v>7.72521725E-022</v>
      </c>
    </row>
    <row r="18" customFormat="false" ht="12.8" hidden="false" customHeight="false" outlineLevel="0" collapsed="false">
      <c r="A18" s="0" t="n">
        <v>224</v>
      </c>
      <c r="B18" s="0" t="n">
        <v>10</v>
      </c>
      <c r="C18" s="0" t="n">
        <v>18</v>
      </c>
      <c r="D18" s="0" t="n">
        <v>0</v>
      </c>
      <c r="E18" s="0" t="n">
        <v>10</v>
      </c>
      <c r="F18" s="0" t="n">
        <v>170</v>
      </c>
      <c r="G18" s="0" t="n">
        <v>180</v>
      </c>
      <c r="H18" s="0" t="n">
        <v>4.98093</v>
      </c>
      <c r="I18" s="0" t="n">
        <v>175</v>
      </c>
      <c r="J18" s="1" t="n">
        <v>2.83213E-021</v>
      </c>
      <c r="K18" s="1" t="n">
        <v>2.43854E-021</v>
      </c>
      <c r="L18" s="1" t="n">
        <v>1.38855E-021</v>
      </c>
      <c r="M18" s="1" t="n">
        <v>7.93039E-022</v>
      </c>
      <c r="N18" s="1" t="n">
        <v>5.46838E-022</v>
      </c>
      <c r="O18" s="1" t="n">
        <v>4.21153E-022</v>
      </c>
      <c r="P18" s="1" t="n">
        <v>2.7034E-022</v>
      </c>
      <c r="Q18" s="1" t="n">
        <v>2.22086E-022</v>
      </c>
      <c r="R18" s="1" t="n">
        <v>1.59345E-022</v>
      </c>
      <c r="S18" s="1" t="n">
        <v>1.24939E-022</v>
      </c>
      <c r="T18" s="1" t="n">
        <v>1.34309E-022</v>
      </c>
      <c r="U18" s="1" t="n">
        <v>5.51301E-023</v>
      </c>
      <c r="V18" s="1" t="n">
        <v>1.66291E-022</v>
      </c>
      <c r="W18" s="1" t="n">
        <v>2.38861E-023</v>
      </c>
      <c r="X18" s="1" t="n">
        <v>3.02506E-022</v>
      </c>
      <c r="Y18" s="1" t="n">
        <v>5.21646E-023</v>
      </c>
      <c r="Z18" s="1" t="n">
        <v>9.41828E-025</v>
      </c>
      <c r="AA18" s="1" t="n">
        <v>1.93549E-022</v>
      </c>
      <c r="AB18" s="1" t="n">
        <v>8.31479E-023</v>
      </c>
      <c r="AC18" s="1" t="n">
        <v>8.08841E-025</v>
      </c>
      <c r="AD18" s="1" t="n">
        <v>7.50901E-024</v>
      </c>
      <c r="AE18" s="1" t="n">
        <v>2.10722E-023</v>
      </c>
      <c r="AF18" s="1" t="n">
        <v>3.43367E-023</v>
      </c>
      <c r="AG18" s="1" t="n">
        <f aca="false">SUM(J18:K18)</f>
        <v>5.27067E-021</v>
      </c>
      <c r="AH18" s="1" t="n">
        <f aca="false">SUM(L18:R18)</f>
        <v>3.801351E-021</v>
      </c>
      <c r="AI18" s="1" t="n">
        <f aca="false">SUM(S18:AF18)</f>
        <v>1.200591279E-021</v>
      </c>
    </row>
    <row r="19" customFormat="false" ht="12.8" hidden="false" customHeight="false" outlineLevel="0" collapsed="false">
      <c r="A19" s="0" t="n">
        <v>225</v>
      </c>
      <c r="B19" s="0" t="n">
        <v>10</v>
      </c>
      <c r="C19" s="0" t="n">
        <v>19</v>
      </c>
      <c r="D19" s="0" t="n">
        <v>0</v>
      </c>
      <c r="E19" s="0" t="n">
        <v>10</v>
      </c>
      <c r="F19" s="0" t="n">
        <v>180</v>
      </c>
      <c r="G19" s="0" t="n">
        <v>190</v>
      </c>
      <c r="H19" s="0" t="n">
        <v>4.98093</v>
      </c>
      <c r="I19" s="0" t="n">
        <v>185</v>
      </c>
      <c r="J19" s="1" t="n">
        <v>5.7864E-021</v>
      </c>
      <c r="K19" s="1" t="n">
        <v>4.98329E-021</v>
      </c>
      <c r="L19" s="1" t="n">
        <v>2.83806E-021</v>
      </c>
      <c r="M19" s="1" t="n">
        <v>1.62102E-021</v>
      </c>
      <c r="N19" s="1" t="n">
        <v>1.11778E-021</v>
      </c>
      <c r="O19" s="1" t="n">
        <v>8.60839E-022</v>
      </c>
      <c r="P19" s="1" t="n">
        <v>5.52617E-022</v>
      </c>
      <c r="Q19" s="1" t="n">
        <v>4.53968E-022</v>
      </c>
      <c r="R19" s="1" t="n">
        <v>3.25728E-022</v>
      </c>
      <c r="S19" s="1" t="n">
        <v>2.55412E-022</v>
      </c>
      <c r="T19" s="1" t="n">
        <v>2.72149E-022</v>
      </c>
      <c r="U19" s="1" t="n">
        <v>1.10553E-022</v>
      </c>
      <c r="V19" s="1" t="n">
        <v>3.33547E-022</v>
      </c>
      <c r="W19" s="1" t="n">
        <v>4.78749E-023</v>
      </c>
      <c r="X19" s="1" t="n">
        <v>4.13446E-022</v>
      </c>
      <c r="Y19" s="1" t="n">
        <v>1.01625E-022</v>
      </c>
      <c r="Z19" s="1" t="n">
        <v>1.92194E-024</v>
      </c>
      <c r="AA19" s="1" t="n">
        <v>2.4625E-022</v>
      </c>
      <c r="AB19" s="1" t="n">
        <v>1.21388E-022</v>
      </c>
      <c r="AC19" s="1" t="n">
        <v>1.66458E-024</v>
      </c>
      <c r="AD19" s="1" t="n">
        <v>1.54534E-023</v>
      </c>
      <c r="AE19" s="1" t="n">
        <v>4.33662E-023</v>
      </c>
      <c r="AF19" s="1" t="n">
        <v>7.06642E-023</v>
      </c>
      <c r="AG19" s="1" t="n">
        <f aca="false">SUM(J19:K19)</f>
        <v>1.076969E-020</v>
      </c>
      <c r="AH19" s="1" t="n">
        <f aca="false">SUM(L19:R19)</f>
        <v>7.770012E-021</v>
      </c>
      <c r="AI19" s="1" t="n">
        <f aca="false">SUM(S19:AF19)</f>
        <v>2.03531522E-021</v>
      </c>
    </row>
    <row r="20" customFormat="false" ht="12.8" hidden="false" customHeight="false" outlineLevel="0" collapsed="false">
      <c r="A20" s="0" t="n">
        <v>226</v>
      </c>
      <c r="B20" s="0" t="n">
        <v>10</v>
      </c>
      <c r="C20" s="0" t="n">
        <v>20</v>
      </c>
      <c r="D20" s="0" t="n">
        <v>0</v>
      </c>
      <c r="E20" s="0" t="n">
        <v>10</v>
      </c>
      <c r="F20" s="0" t="n">
        <v>190</v>
      </c>
      <c r="G20" s="0" t="n">
        <v>200</v>
      </c>
      <c r="H20" s="0" t="n">
        <v>4.98093</v>
      </c>
      <c r="I20" s="0" t="n">
        <v>195</v>
      </c>
      <c r="J20" s="1" t="n">
        <v>2.92761E-021</v>
      </c>
      <c r="K20" s="1" t="n">
        <v>2.52111E-021</v>
      </c>
      <c r="L20" s="1" t="n">
        <v>1.43562E-021</v>
      </c>
      <c r="M20" s="1" t="n">
        <v>8.1992E-022</v>
      </c>
      <c r="N20" s="1" t="n">
        <v>5.65358E-022</v>
      </c>
      <c r="O20" s="1" t="n">
        <v>4.35385E-022</v>
      </c>
      <c r="P20" s="1" t="n">
        <v>2.79502E-022</v>
      </c>
      <c r="Q20" s="1" t="n">
        <v>2.23292E-022</v>
      </c>
      <c r="R20" s="1" t="n">
        <v>1.53848E-022</v>
      </c>
      <c r="S20" s="1" t="n">
        <v>1.20493E-022</v>
      </c>
      <c r="T20" s="1" t="n">
        <v>1.30632E-022</v>
      </c>
      <c r="U20" s="1" t="n">
        <v>5.00192E-023</v>
      </c>
      <c r="V20" s="1" t="n">
        <v>1.4652E-022</v>
      </c>
      <c r="W20" s="1" t="n">
        <v>2.03585E-023</v>
      </c>
      <c r="X20" s="1" t="n">
        <v>1.25942E-022</v>
      </c>
      <c r="Y20" s="1" t="n">
        <v>4.86539E-023</v>
      </c>
      <c r="Z20" s="1" t="n">
        <v>8.53731E-025</v>
      </c>
      <c r="AA20" s="1" t="n">
        <v>1.79058E-023</v>
      </c>
      <c r="AB20" s="1" t="n">
        <v>3.69391E-023</v>
      </c>
      <c r="AC20" s="1" t="n">
        <v>6.80512E-025</v>
      </c>
      <c r="AD20" s="1" t="n">
        <v>6.3374E-024</v>
      </c>
      <c r="AE20" s="1" t="n">
        <v>1.78649E-023</v>
      </c>
      <c r="AF20" s="1" t="n">
        <v>3.14398E-023</v>
      </c>
      <c r="AG20" s="1" t="n">
        <f aca="false">SUM(J20:K20)</f>
        <v>5.44872E-021</v>
      </c>
      <c r="AH20" s="1" t="n">
        <f aca="false">SUM(L20:R20)</f>
        <v>3.912925E-021</v>
      </c>
      <c r="AI20" s="1" t="n">
        <f aca="false">SUM(S20:AF20)</f>
        <v>7.54639843E-022</v>
      </c>
    </row>
    <row r="21" customFormat="false" ht="12.8" hidden="false" customHeight="false" outlineLevel="0" collapsed="false">
      <c r="A21" s="0" t="n">
        <v>227</v>
      </c>
      <c r="B21" s="0" t="n">
        <v>10</v>
      </c>
      <c r="C21" s="0" t="n">
        <v>21</v>
      </c>
      <c r="D21" s="0" t="n">
        <v>0</v>
      </c>
      <c r="E21" s="0" t="n">
        <v>10</v>
      </c>
      <c r="F21" s="0" t="n">
        <v>200</v>
      </c>
      <c r="G21" s="0" t="n">
        <v>210</v>
      </c>
      <c r="H21" s="0" t="n">
        <v>4.98093</v>
      </c>
      <c r="I21" s="0" t="n">
        <v>205</v>
      </c>
      <c r="J21" s="1" t="n">
        <v>2.93161E-021</v>
      </c>
      <c r="K21" s="1" t="n">
        <v>2.5244E-021</v>
      </c>
      <c r="L21" s="1" t="n">
        <v>1.43747E-021</v>
      </c>
      <c r="M21" s="1" t="n">
        <v>8.20985E-022</v>
      </c>
      <c r="N21" s="1" t="n">
        <v>5.66102E-022</v>
      </c>
      <c r="O21" s="1" t="n">
        <v>4.3596E-022</v>
      </c>
      <c r="P21" s="1" t="n">
        <v>2.73893E-022</v>
      </c>
      <c r="Q21" s="1" t="n">
        <v>2.15878E-022</v>
      </c>
      <c r="R21" s="1" t="n">
        <v>1.54771E-022</v>
      </c>
      <c r="S21" s="1" t="n">
        <v>1.21354E-022</v>
      </c>
      <c r="T21" s="1" t="n">
        <v>1.25367E-022</v>
      </c>
      <c r="U21" s="1" t="n">
        <v>4.90943E-023</v>
      </c>
      <c r="V21" s="1" t="n">
        <v>1.3103E-022</v>
      </c>
      <c r="W21" s="1" t="n">
        <v>1.74852E-023</v>
      </c>
      <c r="X21" s="1" t="n">
        <v>5.50685E-023</v>
      </c>
      <c r="Y21" s="1" t="n">
        <v>4.76815E-023</v>
      </c>
      <c r="Z21" s="1" t="n">
        <v>7.80732E-025</v>
      </c>
      <c r="AA21" s="1" t="n">
        <v>2.21616E-024</v>
      </c>
      <c r="AB21" s="1" t="n">
        <v>1.58805E-023</v>
      </c>
      <c r="AC21" s="1" t="n">
        <v>6.18833E-025</v>
      </c>
      <c r="AD21" s="1" t="n">
        <v>5.74632E-024</v>
      </c>
      <c r="AE21" s="1" t="n">
        <v>1.61333E-023</v>
      </c>
      <c r="AF21" s="1" t="n">
        <v>2.63846E-023</v>
      </c>
      <c r="AG21" s="1" t="n">
        <f aca="false">SUM(J21:K21)</f>
        <v>5.45601E-021</v>
      </c>
      <c r="AH21" s="1" t="n">
        <f aca="false">SUM(L21:R21)</f>
        <v>3.905059E-021</v>
      </c>
      <c r="AI21" s="1" t="n">
        <f aca="false">SUM(S21:AF21)</f>
        <v>6.14840945E-022</v>
      </c>
    </row>
    <row r="22" customFormat="false" ht="12.8" hidden="false" customHeight="false" outlineLevel="0" collapsed="false">
      <c r="A22" s="0" t="n">
        <v>228</v>
      </c>
      <c r="B22" s="0" t="n">
        <v>10</v>
      </c>
      <c r="C22" s="0" t="n">
        <v>22</v>
      </c>
      <c r="D22" s="0" t="n">
        <v>0</v>
      </c>
      <c r="E22" s="0" t="n">
        <v>10</v>
      </c>
      <c r="F22" s="0" t="n">
        <v>210</v>
      </c>
      <c r="G22" s="0" t="n">
        <v>220</v>
      </c>
      <c r="H22" s="0" t="n">
        <v>4.98093</v>
      </c>
      <c r="I22" s="0" t="n">
        <v>215</v>
      </c>
      <c r="J22" s="1" t="n">
        <v>2.92963E-021</v>
      </c>
      <c r="K22" s="1" t="n">
        <v>2.52264E-021</v>
      </c>
      <c r="L22" s="1" t="n">
        <v>1.43651E-021</v>
      </c>
      <c r="M22" s="1" t="n">
        <v>8.20466E-022</v>
      </c>
      <c r="N22" s="1" t="n">
        <v>5.65754E-022</v>
      </c>
      <c r="O22" s="1" t="n">
        <v>4.35695E-022</v>
      </c>
      <c r="P22" s="1" t="n">
        <v>2.66879E-022</v>
      </c>
      <c r="Q22" s="1" t="n">
        <v>2.16477E-022</v>
      </c>
      <c r="R22" s="1" t="n">
        <v>1.55318E-022</v>
      </c>
      <c r="S22" s="1" t="n">
        <v>1.17021E-022</v>
      </c>
      <c r="T22" s="1" t="n">
        <v>1.19319E-022</v>
      </c>
      <c r="U22" s="1" t="n">
        <v>4.49588E-023</v>
      </c>
      <c r="V22" s="1" t="n">
        <v>1.25569E-022</v>
      </c>
      <c r="W22" s="1" t="n">
        <v>2.04972E-023</v>
      </c>
      <c r="X22" s="1" t="n">
        <v>4.72991E-023</v>
      </c>
      <c r="Y22" s="1" t="n">
        <v>4.74975E-023</v>
      </c>
      <c r="Z22" s="1" t="n">
        <v>7.15423E-025</v>
      </c>
      <c r="AA22" s="1" t="n">
        <v>1.86278E-024</v>
      </c>
      <c r="AB22" s="1" t="n">
        <v>1.3393E-023</v>
      </c>
      <c r="AC22" s="1" t="n">
        <v>1.00903E-024</v>
      </c>
      <c r="AD22" s="1" t="n">
        <v>9.22378E-024</v>
      </c>
      <c r="AE22" s="1" t="n">
        <v>2.52982E-023</v>
      </c>
      <c r="AF22" s="1" t="n">
        <v>2.41893E-023</v>
      </c>
      <c r="AG22" s="1" t="n">
        <f aca="false">SUM(J22:K22)</f>
        <v>5.45227E-021</v>
      </c>
      <c r="AH22" s="1" t="n">
        <f aca="false">SUM(L22:R22)</f>
        <v>3.897099E-021</v>
      </c>
      <c r="AI22" s="1" t="n">
        <f aca="false">SUM(S22:AF22)</f>
        <v>5.97853113E-022</v>
      </c>
    </row>
    <row r="23" customFormat="false" ht="12.8" hidden="false" customHeight="false" outlineLevel="0" collapsed="false">
      <c r="A23" s="0" t="n">
        <v>229</v>
      </c>
      <c r="B23" s="0" t="n">
        <v>10</v>
      </c>
      <c r="C23" s="0" t="n">
        <v>23</v>
      </c>
      <c r="D23" s="0" t="n">
        <v>0</v>
      </c>
      <c r="E23" s="0" t="n">
        <v>10</v>
      </c>
      <c r="F23" s="0" t="n">
        <v>220</v>
      </c>
      <c r="G23" s="0" t="n">
        <v>230</v>
      </c>
      <c r="H23" s="0" t="n">
        <v>4.98093</v>
      </c>
      <c r="I23" s="0" t="n">
        <v>225</v>
      </c>
      <c r="J23" s="1" t="n">
        <v>2.92387E-021</v>
      </c>
      <c r="K23" s="1" t="n">
        <v>2.51767E-021</v>
      </c>
      <c r="L23" s="1" t="n">
        <v>1.4336E-021</v>
      </c>
      <c r="M23" s="1" t="n">
        <v>8.18761E-022</v>
      </c>
      <c r="N23" s="1" t="n">
        <v>5.64556E-022</v>
      </c>
      <c r="O23" s="1" t="n">
        <v>4.2846E-022</v>
      </c>
      <c r="P23" s="1" t="n">
        <v>2.63924E-022</v>
      </c>
      <c r="Q23" s="1" t="n">
        <v>2.16681E-022</v>
      </c>
      <c r="R23" s="1" t="n">
        <v>1.5301E-022</v>
      </c>
      <c r="S23" s="1" t="n">
        <v>1.10742E-022</v>
      </c>
      <c r="T23" s="1" t="n">
        <v>1.14708E-022</v>
      </c>
      <c r="U23" s="1" t="n">
        <v>4.22358E-023</v>
      </c>
      <c r="V23" s="1" t="n">
        <v>1.15471E-022</v>
      </c>
      <c r="W23" s="1" t="n">
        <v>1.00677E-023</v>
      </c>
      <c r="X23" s="1" t="n">
        <v>2.44449E-025</v>
      </c>
      <c r="Y23" s="1" t="n">
        <v>4.71621E-023</v>
      </c>
      <c r="Z23" s="1" t="n">
        <v>6.55589E-025</v>
      </c>
      <c r="AA23" s="1" t="n">
        <v>4.99799E-027</v>
      </c>
      <c r="AB23" s="1" t="n">
        <v>1.30603E-025</v>
      </c>
      <c r="AC23" s="1" t="n">
        <v>4.02457E-026</v>
      </c>
      <c r="AD23" s="1" t="n">
        <v>5.32537E-025</v>
      </c>
      <c r="AE23" s="1" t="n">
        <v>2.14252E-024</v>
      </c>
      <c r="AF23" s="1" t="n">
        <v>2.21518E-023</v>
      </c>
      <c r="AG23" s="1" t="n">
        <f aca="false">SUM(J23:K23)</f>
        <v>5.44154E-021</v>
      </c>
      <c r="AH23" s="1" t="n">
        <f aca="false">SUM(L23:R23)</f>
        <v>3.878992E-021</v>
      </c>
      <c r="AI23" s="1" t="n">
        <f aca="false">SUM(S23:AF23)</f>
        <v>4.6628934169E-022</v>
      </c>
    </row>
    <row r="24" customFormat="false" ht="12.8" hidden="false" customHeight="false" outlineLevel="0" collapsed="false">
      <c r="A24" s="0" t="n">
        <v>230</v>
      </c>
      <c r="B24" s="0" t="n">
        <v>10</v>
      </c>
      <c r="C24" s="0" t="n">
        <v>24</v>
      </c>
      <c r="D24" s="0" t="n">
        <v>0</v>
      </c>
      <c r="E24" s="0" t="n">
        <v>10</v>
      </c>
      <c r="F24" s="0" t="n">
        <v>230</v>
      </c>
      <c r="G24" s="0" t="n">
        <v>240</v>
      </c>
      <c r="H24" s="0" t="n">
        <v>4.98093</v>
      </c>
      <c r="I24" s="0" t="n">
        <v>235</v>
      </c>
      <c r="J24" s="1" t="n">
        <v>2.91512E-021</v>
      </c>
      <c r="K24" s="1" t="n">
        <v>2.51007E-021</v>
      </c>
      <c r="L24" s="1" t="n">
        <v>1.42925E-021</v>
      </c>
      <c r="M24" s="1" t="n">
        <v>8.16286E-022</v>
      </c>
      <c r="N24" s="1" t="n">
        <v>5.62856E-022</v>
      </c>
      <c r="O24" s="1" t="n">
        <v>4.17689E-022</v>
      </c>
      <c r="P24" s="1" t="n">
        <v>2.63816E-022</v>
      </c>
      <c r="Q24" s="1" t="n">
        <v>2.16716E-022</v>
      </c>
      <c r="R24" s="1" t="n">
        <v>1.53106E-022</v>
      </c>
      <c r="S24" s="1" t="n">
        <v>1.11084E-022</v>
      </c>
      <c r="T24" s="1" t="n">
        <v>1.15193E-022</v>
      </c>
      <c r="U24" s="1" t="n">
        <v>4.25349E-023</v>
      </c>
      <c r="V24" s="1" t="n">
        <v>1.06844E-022</v>
      </c>
      <c r="W24" s="1" t="n">
        <v>1.34902E-023</v>
      </c>
      <c r="X24" s="1" t="n">
        <v>4.36632E-023</v>
      </c>
      <c r="Y24" s="1" t="n">
        <v>4.3693E-023</v>
      </c>
      <c r="Z24" s="1" t="n">
        <v>6.00533E-025</v>
      </c>
      <c r="AA24" s="1" t="n">
        <v>1.6826E-024</v>
      </c>
      <c r="AB24" s="1" t="n">
        <v>1.20527E-023</v>
      </c>
      <c r="AC24" s="1" t="n">
        <v>4.46889E-025</v>
      </c>
      <c r="AD24" s="1" t="n">
        <v>4.16069E-024</v>
      </c>
      <c r="AE24" s="1" t="n">
        <v>1.17246E-023</v>
      </c>
      <c r="AF24" s="1" t="n">
        <v>2.04461E-023</v>
      </c>
      <c r="AG24" s="1" t="n">
        <f aca="false">SUM(J24:K24)</f>
        <v>5.42519E-021</v>
      </c>
      <c r="AH24" s="1" t="n">
        <f aca="false">SUM(L24:R24)</f>
        <v>3.859719E-021</v>
      </c>
      <c r="AI24" s="1" t="n">
        <f aca="false">SUM(S24:AF24)</f>
        <v>5.27616412E-022</v>
      </c>
    </row>
    <row r="25" customFormat="false" ht="12.8" hidden="false" customHeight="false" outlineLevel="0" collapsed="false">
      <c r="A25" s="0" t="n">
        <v>231</v>
      </c>
      <c r="B25" s="0" t="n">
        <v>10</v>
      </c>
      <c r="C25" s="0" t="n">
        <v>25</v>
      </c>
      <c r="D25" s="0" t="n">
        <v>0</v>
      </c>
      <c r="E25" s="0" t="n">
        <v>10</v>
      </c>
      <c r="F25" s="0" t="n">
        <v>240</v>
      </c>
      <c r="G25" s="0" t="n">
        <v>250</v>
      </c>
      <c r="H25" s="0" t="n">
        <v>4.98093</v>
      </c>
      <c r="I25" s="0" t="n">
        <v>245</v>
      </c>
      <c r="J25" s="1" t="n">
        <v>2.90361E-021</v>
      </c>
      <c r="K25" s="1" t="n">
        <v>2.50018E-021</v>
      </c>
      <c r="L25" s="1" t="n">
        <v>1.42365E-021</v>
      </c>
      <c r="M25" s="1" t="n">
        <v>8.13091E-022</v>
      </c>
      <c r="N25" s="1" t="n">
        <v>5.56234E-022</v>
      </c>
      <c r="O25" s="1" t="n">
        <v>4.1105E-022</v>
      </c>
      <c r="P25" s="1" t="n">
        <v>2.63607E-022</v>
      </c>
      <c r="Q25" s="1" t="n">
        <v>2.16551E-022</v>
      </c>
      <c r="R25" s="1" t="n">
        <v>1.45759E-022</v>
      </c>
      <c r="S25" s="1" t="n">
        <v>1.11112E-022</v>
      </c>
      <c r="T25" s="1" t="n">
        <v>1.10413E-022</v>
      </c>
      <c r="U25" s="1" t="n">
        <v>4.18369E-023</v>
      </c>
      <c r="V25" s="1" t="n">
        <v>1.07723E-022</v>
      </c>
      <c r="W25" s="1" t="n">
        <v>1.36237E-023</v>
      </c>
      <c r="X25" s="0" t="n">
        <v>0</v>
      </c>
      <c r="Y25" s="1" t="n">
        <v>4.33154E-023</v>
      </c>
      <c r="Z25" s="1" t="n">
        <v>5.55147E-025</v>
      </c>
      <c r="AA25" s="1" t="n">
        <v>2.449E-028</v>
      </c>
      <c r="AB25" s="1" t="n">
        <v>3.83239E-026</v>
      </c>
      <c r="AC25" s="1" t="n">
        <v>4.47457E-025</v>
      </c>
      <c r="AD25" s="1" t="n">
        <v>4.16597E-024</v>
      </c>
      <c r="AE25" s="1" t="n">
        <v>1.17394E-023</v>
      </c>
      <c r="AF25" s="1" t="n">
        <v>2.04709E-023</v>
      </c>
      <c r="AG25" s="1" t="n">
        <f aca="false">SUM(J25:K25)</f>
        <v>5.40379E-021</v>
      </c>
      <c r="AH25" s="1" t="n">
        <f aca="false">SUM(L25:R25)</f>
        <v>3.829942E-021</v>
      </c>
      <c r="AI25" s="1" t="n">
        <f aca="false">SUM(S25:AF25)</f>
        <v>4.654414428E-022</v>
      </c>
    </row>
    <row r="26" customFormat="false" ht="12.8" hidden="false" customHeight="false" outlineLevel="0" collapsed="false">
      <c r="A26" s="0" t="n">
        <v>232</v>
      </c>
      <c r="B26" s="0" t="n">
        <v>10</v>
      </c>
      <c r="C26" s="0" t="n">
        <v>26</v>
      </c>
      <c r="D26" s="0" t="n">
        <v>0</v>
      </c>
      <c r="E26" s="0" t="n">
        <v>10</v>
      </c>
      <c r="F26" s="0" t="n">
        <v>250</v>
      </c>
      <c r="G26" s="0" t="n">
        <v>260</v>
      </c>
      <c r="H26" s="0" t="n">
        <v>4.98093</v>
      </c>
      <c r="I26" s="0" t="n">
        <v>255</v>
      </c>
      <c r="J26" s="1" t="n">
        <v>2.8906E-021</v>
      </c>
      <c r="K26" s="1" t="n">
        <v>2.48906E-021</v>
      </c>
      <c r="L26" s="1" t="n">
        <v>1.41734E-021</v>
      </c>
      <c r="M26" s="1" t="n">
        <v>8.09481E-022</v>
      </c>
      <c r="N26" s="1" t="n">
        <v>5.54007E-022</v>
      </c>
      <c r="O26" s="1" t="n">
        <v>4.1038E-022</v>
      </c>
      <c r="P26" s="1" t="n">
        <v>2.63193E-022</v>
      </c>
      <c r="Q26" s="1" t="n">
        <v>2.16211E-022</v>
      </c>
      <c r="R26" s="1" t="n">
        <v>1.45778E-022</v>
      </c>
      <c r="S26" s="1" t="n">
        <v>1.11217E-022</v>
      </c>
      <c r="T26" s="1" t="n">
        <v>1.10738E-022</v>
      </c>
      <c r="U26" s="1" t="n">
        <v>3.94385E-023</v>
      </c>
      <c r="V26" s="1" t="n">
        <v>1.06261E-022</v>
      </c>
      <c r="W26" s="1" t="n">
        <v>1.27638E-023</v>
      </c>
      <c r="X26" s="1" t="n">
        <v>2.32374E-025</v>
      </c>
      <c r="Y26" s="1" t="n">
        <v>4.34108E-023</v>
      </c>
      <c r="Z26" s="1" t="n">
        <v>5.55617E-025</v>
      </c>
      <c r="AA26" s="1" t="n">
        <v>4.88252E-027</v>
      </c>
      <c r="AB26" s="1" t="n">
        <v>1.56954E-025</v>
      </c>
      <c r="AC26" s="1" t="n">
        <v>4.16037E-025</v>
      </c>
      <c r="AD26" s="1" t="n">
        <v>3.87402E-024</v>
      </c>
      <c r="AE26" s="1" t="n">
        <v>1.09204E-023</v>
      </c>
      <c r="AF26" s="1" t="n">
        <v>1.90691E-023</v>
      </c>
      <c r="AG26" s="1" t="n">
        <f aca="false">SUM(J26:K26)</f>
        <v>5.37966E-021</v>
      </c>
      <c r="AH26" s="1" t="n">
        <f aca="false">SUM(L26:R26)</f>
        <v>3.81639E-021</v>
      </c>
      <c r="AI26" s="1" t="n">
        <f aca="false">SUM(S26:AF26)</f>
        <v>4.5905848452E-022</v>
      </c>
    </row>
    <row r="27" customFormat="false" ht="12.8" hidden="false" customHeight="false" outlineLevel="0" collapsed="false">
      <c r="A27" s="0" t="n">
        <v>233</v>
      </c>
      <c r="B27" s="0" t="n">
        <v>10</v>
      </c>
      <c r="C27" s="0" t="n">
        <v>27</v>
      </c>
      <c r="D27" s="0" t="n">
        <v>0</v>
      </c>
      <c r="E27" s="0" t="n">
        <v>10</v>
      </c>
      <c r="F27" s="0" t="n">
        <v>260</v>
      </c>
      <c r="G27" s="0" t="n">
        <v>270</v>
      </c>
      <c r="H27" s="0" t="n">
        <v>4.98093</v>
      </c>
      <c r="I27" s="0" t="n">
        <v>265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1" t="n">
        <f aca="false">SUM(J27:K27)</f>
        <v>0</v>
      </c>
      <c r="AH27" s="1" t="n">
        <f aca="false">SUM(L27:R27)</f>
        <v>0</v>
      </c>
      <c r="AI27" s="1" t="n">
        <f aca="false">SUM(S27:AF27)</f>
        <v>0</v>
      </c>
    </row>
    <row r="28" customFormat="false" ht="12.8" hidden="false" customHeight="false" outlineLevel="0" collapsed="false">
      <c r="A28" s="0" t="n">
        <v>234</v>
      </c>
      <c r="B28" s="0" t="n">
        <v>10</v>
      </c>
      <c r="C28" s="0" t="n">
        <v>28</v>
      </c>
      <c r="D28" s="0" t="n">
        <v>0</v>
      </c>
      <c r="E28" s="0" t="n">
        <v>10</v>
      </c>
      <c r="F28" s="0" t="n">
        <v>270</v>
      </c>
      <c r="G28" s="0" t="n">
        <v>280</v>
      </c>
      <c r="H28" s="0" t="n">
        <v>4.98093</v>
      </c>
      <c r="I28" s="0" t="n">
        <v>275</v>
      </c>
      <c r="J28" s="1" t="n">
        <v>2.87655E-021</v>
      </c>
      <c r="K28" s="1" t="n">
        <v>2.47697E-021</v>
      </c>
      <c r="L28" s="1" t="n">
        <v>1.41048E-021</v>
      </c>
      <c r="M28" s="1" t="n">
        <v>8.0557E-022</v>
      </c>
      <c r="N28" s="1" t="n">
        <v>5.5156E-022</v>
      </c>
      <c r="O28" s="1" t="n">
        <v>4.09479E-022</v>
      </c>
      <c r="P28" s="1" t="n">
        <v>2.62629E-022</v>
      </c>
      <c r="Q28" s="1" t="n">
        <v>2.15748E-022</v>
      </c>
      <c r="R28" s="1" t="n">
        <v>1.45689E-022</v>
      </c>
      <c r="S28" s="1" t="n">
        <v>1.1123E-022</v>
      </c>
      <c r="T28" s="1" t="n">
        <v>1.10946E-022</v>
      </c>
      <c r="U28" s="1" t="n">
        <v>3.96248E-023</v>
      </c>
      <c r="V28" s="1" t="n">
        <v>1.00524E-022</v>
      </c>
      <c r="W28" s="1" t="n">
        <v>1.28481E-023</v>
      </c>
      <c r="X28" s="1" t="n">
        <v>4.03605E-023</v>
      </c>
      <c r="Y28" s="1" t="n">
        <v>4.36391E-023</v>
      </c>
      <c r="Z28" s="1" t="n">
        <v>5.55775E-025</v>
      </c>
      <c r="AA28" s="1" t="n">
        <v>1.37355E-023</v>
      </c>
      <c r="AB28" s="1" t="n">
        <v>1.09926E-023</v>
      </c>
      <c r="AC28" s="1" t="n">
        <v>4.15794E-025</v>
      </c>
      <c r="AD28" s="1" t="n">
        <v>3.87082E-024</v>
      </c>
      <c r="AE28" s="1" t="n">
        <v>1.09063E-023</v>
      </c>
      <c r="AF28" s="1" t="n">
        <v>1.89807E-023</v>
      </c>
      <c r="AG28" s="1" t="n">
        <f aca="false">SUM(J28:K28)</f>
        <v>5.35352E-021</v>
      </c>
      <c r="AH28" s="1" t="n">
        <f aca="false">SUM(L28:R28)</f>
        <v>3.801155E-021</v>
      </c>
      <c r="AI28" s="1" t="n">
        <f aca="false">SUM(S28:AF28)</f>
        <v>5.18629989E-022</v>
      </c>
    </row>
    <row r="29" customFormat="false" ht="12.8" hidden="false" customHeight="false" outlineLevel="0" collapsed="false">
      <c r="A29" s="0" t="n">
        <v>235</v>
      </c>
      <c r="B29" s="0" t="n">
        <v>10</v>
      </c>
      <c r="C29" s="0" t="n">
        <v>29</v>
      </c>
      <c r="D29" s="0" t="n">
        <v>0</v>
      </c>
      <c r="E29" s="0" t="n">
        <v>10</v>
      </c>
      <c r="F29" s="0" t="n">
        <v>280</v>
      </c>
      <c r="G29" s="0" t="n">
        <v>290</v>
      </c>
      <c r="H29" s="0" t="n">
        <v>4.98093</v>
      </c>
      <c r="I29" s="0" t="n">
        <v>285</v>
      </c>
      <c r="J29" s="1" t="n">
        <v>2.86211E-021</v>
      </c>
      <c r="K29" s="1" t="n">
        <v>2.46449E-021</v>
      </c>
      <c r="L29" s="1" t="n">
        <v>1.40335E-021</v>
      </c>
      <c r="M29" s="1" t="n">
        <v>8.01484E-022</v>
      </c>
      <c r="N29" s="1" t="n">
        <v>5.4898E-022</v>
      </c>
      <c r="O29" s="1" t="n">
        <v>4.08427E-022</v>
      </c>
      <c r="P29" s="1" t="n">
        <v>2.61969E-022</v>
      </c>
      <c r="Q29" s="1" t="n">
        <v>2.15208E-022</v>
      </c>
      <c r="R29" s="1" t="n">
        <v>1.45521E-022</v>
      </c>
      <c r="S29" s="1" t="n">
        <v>1.11173E-022</v>
      </c>
      <c r="T29" s="1" t="n">
        <v>1.1108E-022</v>
      </c>
      <c r="U29" s="1" t="n">
        <v>3.97786E-023</v>
      </c>
      <c r="V29" s="1" t="n">
        <v>1.07458E-022</v>
      </c>
      <c r="W29" s="1" t="n">
        <v>1.29585E-023</v>
      </c>
      <c r="X29" s="1" t="n">
        <v>2.36407E-025</v>
      </c>
      <c r="Y29" s="1" t="n">
        <v>4.33716E-023</v>
      </c>
      <c r="Z29" s="1" t="n">
        <v>5.55397E-025</v>
      </c>
      <c r="AA29" s="1" t="n">
        <v>4.87848E-027</v>
      </c>
      <c r="AB29" s="1" t="n">
        <v>1.5683E-025</v>
      </c>
      <c r="AC29" s="1" t="n">
        <v>4.15779E-025</v>
      </c>
      <c r="AD29" s="1" t="n">
        <v>3.87164E-024</v>
      </c>
      <c r="AE29" s="1" t="n">
        <v>1.09138E-023</v>
      </c>
      <c r="AF29" s="1" t="n">
        <v>1.906E-023</v>
      </c>
      <c r="AG29" s="1" t="n">
        <f aca="false">SUM(J29:K29)</f>
        <v>5.3266E-021</v>
      </c>
      <c r="AH29" s="1" t="n">
        <f aca="false">SUM(L29:R29)</f>
        <v>3.784939E-021</v>
      </c>
      <c r="AI29" s="1" t="n">
        <f aca="false">SUM(S29:AF29)</f>
        <v>4.6103443148E-022</v>
      </c>
    </row>
    <row r="30" customFormat="false" ht="12.8" hidden="false" customHeight="false" outlineLevel="0" collapsed="false">
      <c r="A30" s="0" t="n">
        <v>236</v>
      </c>
      <c r="B30" s="0" t="n">
        <v>10</v>
      </c>
      <c r="C30" s="0" t="n">
        <v>30</v>
      </c>
      <c r="D30" s="0" t="n">
        <v>0</v>
      </c>
      <c r="E30" s="0" t="n">
        <v>10</v>
      </c>
      <c r="F30" s="0" t="n">
        <v>290</v>
      </c>
      <c r="G30" s="0" t="n">
        <v>300</v>
      </c>
      <c r="H30" s="0" t="n">
        <v>4.98093</v>
      </c>
      <c r="I30" s="0" t="n">
        <v>295</v>
      </c>
      <c r="J30" s="1" t="n">
        <v>2.84779E-021</v>
      </c>
      <c r="K30" s="1" t="n">
        <v>2.452E-021</v>
      </c>
      <c r="L30" s="1" t="n">
        <v>1.39617E-021</v>
      </c>
      <c r="M30" s="1" t="n">
        <v>7.97371E-022</v>
      </c>
      <c r="N30" s="1" t="n">
        <v>5.46365E-022</v>
      </c>
      <c r="O30" s="1" t="n">
        <v>4.07292E-022</v>
      </c>
      <c r="P30" s="1" t="n">
        <v>2.61252E-022</v>
      </c>
      <c r="Q30" s="1" t="n">
        <v>2.14621E-022</v>
      </c>
      <c r="R30" s="1" t="n">
        <v>1.45296E-022</v>
      </c>
      <c r="S30" s="1" t="n">
        <v>1.11064E-022</v>
      </c>
      <c r="T30" s="1" t="n">
        <v>1.11173E-022</v>
      </c>
      <c r="U30" s="1" t="n">
        <v>4.24088E-023</v>
      </c>
      <c r="V30" s="1" t="n">
        <v>1.10113E-022</v>
      </c>
      <c r="W30" s="1" t="n">
        <v>1.40168E-023</v>
      </c>
      <c r="X30" s="0" t="n">
        <v>0</v>
      </c>
      <c r="Y30" s="1" t="n">
        <v>4.32219E-023</v>
      </c>
      <c r="Z30" s="1" t="n">
        <v>5.54659E-025</v>
      </c>
      <c r="AA30" s="1" t="n">
        <v>2.44659E-028</v>
      </c>
      <c r="AB30" s="1" t="n">
        <v>3.82863E-026</v>
      </c>
      <c r="AC30" s="1" t="n">
        <v>4.47025E-025</v>
      </c>
      <c r="AD30" s="1" t="n">
        <v>4.16198E-024</v>
      </c>
      <c r="AE30" s="1" t="n">
        <v>1.17283E-023</v>
      </c>
      <c r="AF30" s="1" t="n">
        <v>2.04551E-023</v>
      </c>
      <c r="AG30" s="1" t="n">
        <f aca="false">SUM(J30:K30)</f>
        <v>5.29979E-021</v>
      </c>
      <c r="AH30" s="1" t="n">
        <f aca="false">SUM(L30:R30)</f>
        <v>3.768367E-021</v>
      </c>
      <c r="AI30" s="1" t="n">
        <f aca="false">SUM(S30:AF30)</f>
        <v>4.69383094959E-022</v>
      </c>
    </row>
    <row r="31" customFormat="false" ht="12.8" hidden="false" customHeight="false" outlineLevel="0" collapsed="false">
      <c r="A31" s="0" t="n">
        <v>237</v>
      </c>
      <c r="B31" s="0" t="n">
        <v>10</v>
      </c>
      <c r="C31" s="0" t="n">
        <v>31</v>
      </c>
      <c r="D31" s="0" t="n">
        <v>0</v>
      </c>
      <c r="E31" s="0" t="n">
        <v>10</v>
      </c>
      <c r="F31" s="0" t="n">
        <v>300</v>
      </c>
      <c r="G31" s="0" t="n">
        <v>310</v>
      </c>
      <c r="H31" s="0" t="n">
        <v>4.98093</v>
      </c>
      <c r="I31" s="0" t="n">
        <v>305</v>
      </c>
      <c r="J31" s="1" t="n">
        <v>2.83426E-021</v>
      </c>
      <c r="K31" s="1" t="n">
        <v>2.44017E-021</v>
      </c>
      <c r="L31" s="1" t="n">
        <v>1.38932E-021</v>
      </c>
      <c r="M31" s="1" t="n">
        <v>7.93437E-022</v>
      </c>
      <c r="N31" s="1" t="n">
        <v>5.47097E-022</v>
      </c>
      <c r="O31" s="1" t="n">
        <v>4.10592E-022</v>
      </c>
      <c r="P31" s="1" t="n">
        <v>2.60654E-022</v>
      </c>
      <c r="Q31" s="1" t="n">
        <v>2.14129E-022</v>
      </c>
      <c r="R31" s="1" t="n">
        <v>1.51591E-022</v>
      </c>
      <c r="S31" s="1" t="n">
        <v>1.11201E-022</v>
      </c>
      <c r="T31" s="1" t="n">
        <v>1.15906E-022</v>
      </c>
      <c r="U31" s="1" t="n">
        <v>4.3354E-023</v>
      </c>
      <c r="V31" s="1" t="n">
        <v>1.10535E-022</v>
      </c>
      <c r="W31" s="1" t="n">
        <v>1.40855E-023</v>
      </c>
      <c r="X31" s="1" t="n">
        <v>4.41941E-023</v>
      </c>
      <c r="Y31" s="1" t="n">
        <v>4.34793E-023</v>
      </c>
      <c r="Z31" s="1" t="n">
        <v>5.99851E-025</v>
      </c>
      <c r="AA31" s="1" t="n">
        <v>1.67818E-024</v>
      </c>
      <c r="AB31" s="1" t="n">
        <v>1.20211E-023</v>
      </c>
      <c r="AC31" s="1" t="n">
        <v>4.46238E-025</v>
      </c>
      <c r="AD31" s="1" t="n">
        <v>4.15467E-024</v>
      </c>
      <c r="AE31" s="1" t="n">
        <v>1.17078E-023</v>
      </c>
      <c r="AF31" s="1" t="n">
        <v>2.04211E-023</v>
      </c>
      <c r="AG31" s="1" t="n">
        <f aca="false">SUM(J31:K31)</f>
        <v>5.27443E-021</v>
      </c>
      <c r="AH31" s="1" t="n">
        <f aca="false">SUM(L31:R31)</f>
        <v>3.76682E-021</v>
      </c>
      <c r="AI31" s="1" t="n">
        <f aca="false">SUM(S31:AF31)</f>
        <v>5.33783839E-022</v>
      </c>
    </row>
    <row r="32" customFormat="false" ht="12.8" hidden="false" customHeight="false" outlineLevel="0" collapsed="false">
      <c r="A32" s="0" t="n">
        <v>238</v>
      </c>
      <c r="B32" s="0" t="n">
        <v>10</v>
      </c>
      <c r="C32" s="0" t="n">
        <v>32</v>
      </c>
      <c r="D32" s="0" t="n">
        <v>0</v>
      </c>
      <c r="E32" s="0" t="n">
        <v>10</v>
      </c>
      <c r="F32" s="0" t="n">
        <v>310</v>
      </c>
      <c r="G32" s="0" t="n">
        <v>320</v>
      </c>
      <c r="H32" s="0" t="n">
        <v>4.98093</v>
      </c>
      <c r="I32" s="0" t="n">
        <v>315</v>
      </c>
      <c r="J32" s="1" t="n">
        <v>2.82148E-021</v>
      </c>
      <c r="K32" s="1" t="n">
        <v>2.42914E-021</v>
      </c>
      <c r="L32" s="1" t="n">
        <v>1.383E-021</v>
      </c>
      <c r="M32" s="1" t="n">
        <v>7.89785E-022</v>
      </c>
      <c r="N32" s="1" t="n">
        <v>5.44566E-022</v>
      </c>
      <c r="O32" s="1" t="n">
        <v>4.1562E-022</v>
      </c>
      <c r="P32" s="1" t="n">
        <v>2.60192E-022</v>
      </c>
      <c r="Q32" s="1" t="n">
        <v>2.13681E-022</v>
      </c>
      <c r="R32" s="1" t="n">
        <v>1.5132E-022</v>
      </c>
      <c r="S32" s="1" t="n">
        <v>1.11195E-022</v>
      </c>
      <c r="T32" s="1" t="n">
        <v>1.15989E-022</v>
      </c>
      <c r="U32" s="1" t="n">
        <v>4.34559E-023</v>
      </c>
      <c r="V32" s="1" t="n">
        <v>1.2005E-022</v>
      </c>
      <c r="W32" s="1" t="n">
        <v>1.05986E-023</v>
      </c>
      <c r="X32" s="1" t="n">
        <v>2.57162E-025</v>
      </c>
      <c r="Y32" s="1" t="n">
        <v>4.76464E-023</v>
      </c>
      <c r="Z32" s="1" t="n">
        <v>6.54626E-025</v>
      </c>
      <c r="AA32" s="1" t="n">
        <v>4.98906E-027</v>
      </c>
      <c r="AB32" s="1" t="n">
        <v>1.3037E-025</v>
      </c>
      <c r="AC32" s="1" t="n">
        <v>4.0199E-026</v>
      </c>
      <c r="AD32" s="1" t="n">
        <v>5.31918E-025</v>
      </c>
      <c r="AE32" s="1" t="n">
        <v>2.14003E-024</v>
      </c>
      <c r="AF32" s="1" t="n">
        <v>2.21258E-023</v>
      </c>
      <c r="AG32" s="1" t="n">
        <f aca="false">SUM(J32:K32)</f>
        <v>5.25062E-021</v>
      </c>
      <c r="AH32" s="1" t="n">
        <f aca="false">SUM(L32:R32)</f>
        <v>3.758164E-021</v>
      </c>
      <c r="AI32" s="1" t="n">
        <f aca="false">SUM(S32:AF32)</f>
        <v>4.7481999406E-022</v>
      </c>
    </row>
    <row r="33" customFormat="false" ht="12.8" hidden="false" customHeight="false" outlineLevel="0" collapsed="false">
      <c r="A33" s="0" t="n">
        <v>239</v>
      </c>
      <c r="B33" s="0" t="n">
        <v>10</v>
      </c>
      <c r="C33" s="0" t="n">
        <v>33</v>
      </c>
      <c r="D33" s="0" t="n">
        <v>0</v>
      </c>
      <c r="E33" s="0" t="n">
        <v>10</v>
      </c>
      <c r="F33" s="0" t="n">
        <v>320</v>
      </c>
      <c r="G33" s="0" t="n">
        <v>330</v>
      </c>
      <c r="H33" s="0" t="n">
        <v>4.98093</v>
      </c>
      <c r="I33" s="0" t="n">
        <v>325</v>
      </c>
      <c r="J33" s="1" t="n">
        <v>2.8128E-021</v>
      </c>
      <c r="K33" s="1" t="n">
        <v>2.42158E-021</v>
      </c>
      <c r="L33" s="1" t="n">
        <v>1.37878E-021</v>
      </c>
      <c r="M33" s="1" t="n">
        <v>7.87433E-022</v>
      </c>
      <c r="N33" s="1" t="n">
        <v>5.42969E-022</v>
      </c>
      <c r="O33" s="1" t="n">
        <v>4.18182E-022</v>
      </c>
      <c r="P33" s="1" t="n">
        <v>2.61769E-022</v>
      </c>
      <c r="Q33" s="1" t="n">
        <v>2.13655E-022</v>
      </c>
      <c r="R33" s="1" t="n">
        <v>1.53295E-022</v>
      </c>
      <c r="S33" s="1" t="n">
        <v>1.16526E-022</v>
      </c>
      <c r="T33" s="1" t="n">
        <v>1.20518E-022</v>
      </c>
      <c r="U33" s="1" t="n">
        <v>4.62648E-023</v>
      </c>
      <c r="V33" s="1" t="n">
        <v>1.30613E-022</v>
      </c>
      <c r="W33" s="1" t="n">
        <v>2.17299E-023</v>
      </c>
      <c r="X33" s="1" t="n">
        <v>4.85789E-023</v>
      </c>
      <c r="Y33" s="1" t="n">
        <v>4.78784E-023</v>
      </c>
      <c r="Z33" s="1" t="n">
        <v>7.14343E-025</v>
      </c>
      <c r="AA33" s="1" t="n">
        <v>1.85586E-024</v>
      </c>
      <c r="AB33" s="1" t="n">
        <v>1.33436E-023</v>
      </c>
      <c r="AC33" s="1" t="n">
        <v>1.00768E-024</v>
      </c>
      <c r="AD33" s="1" t="n">
        <v>9.21136E-024</v>
      </c>
      <c r="AE33" s="1" t="n">
        <v>2.52641E-023</v>
      </c>
      <c r="AF33" s="1" t="n">
        <v>2.41578E-023</v>
      </c>
      <c r="AG33" s="1" t="n">
        <f aca="false">SUM(J33:K33)</f>
        <v>5.23438E-021</v>
      </c>
      <c r="AH33" s="1" t="n">
        <f aca="false">SUM(L33:R33)</f>
        <v>3.756083E-021</v>
      </c>
      <c r="AI33" s="1" t="n">
        <f aca="false">SUM(S33:AF33)</f>
        <v>6.07663743E-022</v>
      </c>
    </row>
    <row r="34" customFormat="false" ht="12.8" hidden="false" customHeight="false" outlineLevel="0" collapsed="false">
      <c r="A34" s="0" t="n">
        <v>240</v>
      </c>
      <c r="B34" s="0" t="n">
        <v>10</v>
      </c>
      <c r="C34" s="0" t="n">
        <v>34</v>
      </c>
      <c r="D34" s="0" t="n">
        <v>0</v>
      </c>
      <c r="E34" s="0" t="n">
        <v>10</v>
      </c>
      <c r="F34" s="0" t="n">
        <v>330</v>
      </c>
      <c r="G34" s="0" t="n">
        <v>340</v>
      </c>
      <c r="H34" s="0" t="n">
        <v>4.98093</v>
      </c>
      <c r="I34" s="0" t="n">
        <v>335</v>
      </c>
      <c r="J34" s="1" t="n">
        <v>2.80892E-021</v>
      </c>
      <c r="K34" s="1" t="n">
        <v>2.41815E-021</v>
      </c>
      <c r="L34" s="1" t="n">
        <v>1.37672E-021</v>
      </c>
      <c r="M34" s="1" t="n">
        <v>7.86209E-022</v>
      </c>
      <c r="N34" s="1" t="n">
        <v>5.42113E-022</v>
      </c>
      <c r="O34" s="1" t="n">
        <v>4.17518E-022</v>
      </c>
      <c r="P34" s="1" t="n">
        <v>2.65331E-022</v>
      </c>
      <c r="Q34" s="1" t="n">
        <v>2.1399E-022</v>
      </c>
      <c r="R34" s="1" t="n">
        <v>1.53488E-022</v>
      </c>
      <c r="S34" s="1" t="n">
        <v>1.20345E-022</v>
      </c>
      <c r="T34" s="1" t="n">
        <v>1.25897E-022</v>
      </c>
      <c r="U34" s="1" t="n">
        <v>5.00811E-023</v>
      </c>
      <c r="V34" s="1" t="n">
        <v>1.37095E-022</v>
      </c>
      <c r="W34" s="1" t="n">
        <v>1.85855E-023</v>
      </c>
      <c r="X34" s="1" t="n">
        <v>5.75071E-023</v>
      </c>
      <c r="Y34" s="1" t="n">
        <v>4.77708E-023</v>
      </c>
      <c r="Z34" s="1" t="n">
        <v>7.79311E-025</v>
      </c>
      <c r="AA34" s="1" t="n">
        <v>2.2099E-024</v>
      </c>
      <c r="AB34" s="1" t="n">
        <v>1.58359E-023</v>
      </c>
      <c r="AC34" s="1" t="n">
        <v>6.17945E-025</v>
      </c>
      <c r="AD34" s="1" t="n">
        <v>5.73808E-024</v>
      </c>
      <c r="AE34" s="1" t="n">
        <v>1.61102E-023</v>
      </c>
      <c r="AF34" s="1" t="n">
        <v>2.6347E-023</v>
      </c>
      <c r="AG34" s="1" t="n">
        <f aca="false">SUM(J34:K34)</f>
        <v>5.22707E-021</v>
      </c>
      <c r="AH34" s="1" t="n">
        <f aca="false">SUM(L34:R34)</f>
        <v>3.755369E-021</v>
      </c>
      <c r="AI34" s="1" t="n">
        <f aca="false">SUM(S34:AF34)</f>
        <v>6.24919836E-022</v>
      </c>
    </row>
    <row r="35" customFormat="false" ht="12.8" hidden="false" customHeight="false" outlineLevel="0" collapsed="false">
      <c r="A35" s="0" t="n">
        <v>241</v>
      </c>
      <c r="B35" s="0" t="n">
        <v>10</v>
      </c>
      <c r="C35" s="0" t="n">
        <v>35</v>
      </c>
      <c r="D35" s="0" t="n">
        <v>0</v>
      </c>
      <c r="E35" s="0" t="n">
        <v>10</v>
      </c>
      <c r="F35" s="0" t="n">
        <v>340</v>
      </c>
      <c r="G35" s="0" t="n">
        <v>350</v>
      </c>
      <c r="H35" s="0" t="n">
        <v>4.98093</v>
      </c>
      <c r="I35" s="0" t="n">
        <v>345</v>
      </c>
      <c r="J35" s="1" t="n">
        <v>2.8123E-021</v>
      </c>
      <c r="K35" s="1" t="n">
        <v>2.42101E-021</v>
      </c>
      <c r="L35" s="1" t="n">
        <v>1.37825E-021</v>
      </c>
      <c r="M35" s="1" t="n">
        <v>7.87065E-022</v>
      </c>
      <c r="N35" s="1" t="n">
        <v>5.42695E-022</v>
      </c>
      <c r="O35" s="1" t="n">
        <v>4.17964E-022</v>
      </c>
      <c r="P35" s="1" t="n">
        <v>2.68283E-022</v>
      </c>
      <c r="Q35" s="1" t="n">
        <v>2.18103E-022</v>
      </c>
      <c r="R35" s="1" t="n">
        <v>1.54255E-022</v>
      </c>
      <c r="S35" s="1" t="n">
        <v>1.20913E-022</v>
      </c>
      <c r="T35" s="1" t="n">
        <v>1.31083E-022</v>
      </c>
      <c r="U35" s="1" t="n">
        <v>5.13838E-023</v>
      </c>
      <c r="V35" s="1" t="n">
        <v>1.51828E-022</v>
      </c>
      <c r="W35" s="1" t="n">
        <v>2.129E-023</v>
      </c>
      <c r="X35" s="1" t="n">
        <v>1.34439E-022</v>
      </c>
      <c r="Y35" s="1" t="n">
        <v>4.80998E-023</v>
      </c>
      <c r="Z35" s="1" t="n">
        <v>8.52364E-025</v>
      </c>
      <c r="AA35" s="1" t="n">
        <v>1.78677E-023</v>
      </c>
      <c r="AB35" s="1" t="n">
        <v>3.68396E-023</v>
      </c>
      <c r="AC35" s="1" t="n">
        <v>6.79636E-025</v>
      </c>
      <c r="AD35" s="1" t="n">
        <v>6.32928E-024</v>
      </c>
      <c r="AE35" s="1" t="n">
        <v>1.78422E-023</v>
      </c>
      <c r="AF35" s="1" t="n">
        <v>3.14035E-023</v>
      </c>
      <c r="AG35" s="1" t="n">
        <f aca="false">SUM(J35:K35)</f>
        <v>5.23331E-021</v>
      </c>
      <c r="AH35" s="1" t="n">
        <f aca="false">SUM(L35:R35)</f>
        <v>3.766615E-021</v>
      </c>
      <c r="AI35" s="1" t="n">
        <f aca="false">SUM(S35:AF35)</f>
        <v>7.7085088E-022</v>
      </c>
    </row>
    <row r="36" customFormat="false" ht="12.8" hidden="false" customHeight="false" outlineLevel="0" collapsed="false">
      <c r="A36" s="0" t="n">
        <v>242</v>
      </c>
      <c r="B36" s="0" t="n">
        <v>10</v>
      </c>
      <c r="C36" s="0" t="n">
        <v>36</v>
      </c>
      <c r="D36" s="0" t="n">
        <v>0</v>
      </c>
      <c r="E36" s="0" t="n">
        <v>10</v>
      </c>
      <c r="F36" s="0" t="n">
        <v>350</v>
      </c>
      <c r="G36" s="0" t="n">
        <v>360</v>
      </c>
      <c r="H36" s="0" t="n">
        <v>4.98093</v>
      </c>
      <c r="I36" s="0" t="n">
        <v>355</v>
      </c>
      <c r="J36" s="1" t="n">
        <v>2.82822E-021</v>
      </c>
      <c r="K36" s="1" t="n">
        <v>2.4349E-021</v>
      </c>
      <c r="L36" s="1" t="n">
        <v>1.38635E-021</v>
      </c>
      <c r="M36" s="1" t="n">
        <v>7.91753E-022</v>
      </c>
      <c r="N36" s="1" t="n">
        <v>5.45943E-022</v>
      </c>
      <c r="O36" s="1" t="n">
        <v>4.20462E-022</v>
      </c>
      <c r="P36" s="1" t="n">
        <v>2.69895E-022</v>
      </c>
      <c r="Q36" s="1" t="n">
        <v>2.2172E-022</v>
      </c>
      <c r="R36" s="1" t="n">
        <v>1.59082E-022</v>
      </c>
      <c r="S36" s="1" t="n">
        <v>1.24733E-022</v>
      </c>
      <c r="T36" s="1" t="n">
        <v>1.33826E-022</v>
      </c>
      <c r="U36" s="1" t="n">
        <v>5.48138E-023</v>
      </c>
      <c r="V36" s="1" t="n">
        <v>1.65327E-022</v>
      </c>
      <c r="W36" s="1" t="n">
        <v>2.37497E-023</v>
      </c>
      <c r="X36" s="1" t="n">
        <v>3.01118E-022</v>
      </c>
      <c r="Y36" s="1" t="n">
        <v>5.17657E-023</v>
      </c>
      <c r="Z36" s="1" t="n">
        <v>9.35225E-025</v>
      </c>
      <c r="AA36" s="1" t="n">
        <v>1.93438E-022</v>
      </c>
      <c r="AB36" s="1" t="n">
        <v>8.32391E-023</v>
      </c>
      <c r="AC36" s="1" t="n">
        <v>8.12548E-025</v>
      </c>
      <c r="AD36" s="1" t="n">
        <v>7.54342E-024</v>
      </c>
      <c r="AE36" s="1" t="n">
        <v>2.11688E-023</v>
      </c>
      <c r="AF36" s="1" t="n">
        <v>3.4494E-023</v>
      </c>
      <c r="AG36" s="1" t="n">
        <f aca="false">SUM(J36:K36)</f>
        <v>5.26312E-021</v>
      </c>
      <c r="AH36" s="1" t="n">
        <f aca="false">SUM(L36:R36)</f>
        <v>3.795205E-021</v>
      </c>
      <c r="AI36" s="1" t="n">
        <f aca="false">SUM(S36:AF36)</f>
        <v>1.196964293E-021</v>
      </c>
    </row>
    <row r="37" customFormat="false" ht="12.8" hidden="false" customHeight="false" outlineLevel="0" collapsed="false">
      <c r="A37" s="0" t="n">
        <v>243</v>
      </c>
      <c r="B37" s="0" t="n">
        <v>11</v>
      </c>
      <c r="C37" s="0" t="n">
        <v>1</v>
      </c>
      <c r="D37" s="0" t="n">
        <v>10</v>
      </c>
      <c r="E37" s="0" t="n">
        <v>20</v>
      </c>
      <c r="F37" s="0" t="n">
        <v>0</v>
      </c>
      <c r="G37" s="0" t="n">
        <v>10.2857</v>
      </c>
      <c r="H37" s="0" t="n">
        <v>14.9416</v>
      </c>
      <c r="I37" s="0" t="n">
        <v>5.14286</v>
      </c>
      <c r="J37" s="1" t="n">
        <v>8.15692E-016</v>
      </c>
      <c r="K37" s="1" t="n">
        <v>4.29025E-016</v>
      </c>
      <c r="L37" s="1" t="n">
        <v>2.25602E-016</v>
      </c>
      <c r="M37" s="1" t="n">
        <v>1.40462E-016</v>
      </c>
      <c r="N37" s="1" t="n">
        <v>9.11087E-017</v>
      </c>
      <c r="O37" s="1" t="n">
        <v>6.80977E-017</v>
      </c>
      <c r="P37" s="1" t="n">
        <v>3.74248E-017</v>
      </c>
      <c r="Q37" s="1" t="n">
        <v>3.42322E-017</v>
      </c>
      <c r="R37" s="1" t="n">
        <v>2.68169E-017</v>
      </c>
      <c r="S37" s="1" t="n">
        <v>1.79697E-017</v>
      </c>
      <c r="T37" s="1" t="n">
        <v>2.19575E-017</v>
      </c>
      <c r="U37" s="1" t="n">
        <v>2.10976E-017</v>
      </c>
      <c r="V37" s="1" t="n">
        <v>1.93233E-017</v>
      </c>
      <c r="W37" s="1" t="n">
        <v>1.08652E-017</v>
      </c>
      <c r="X37" s="1" t="n">
        <v>4.70161E-018</v>
      </c>
      <c r="Y37" s="1" t="n">
        <v>1.18129E-017</v>
      </c>
      <c r="Z37" s="1" t="n">
        <v>2.09003E-017</v>
      </c>
      <c r="AA37" s="1" t="n">
        <v>1.2536E-017</v>
      </c>
      <c r="AB37" s="1" t="n">
        <v>5.00379E-018</v>
      </c>
      <c r="AC37" s="1" t="n">
        <v>4.0472E-019</v>
      </c>
      <c r="AD37" s="1" t="n">
        <v>3.52487E-018</v>
      </c>
      <c r="AE37" s="1" t="n">
        <v>1.81403E-017</v>
      </c>
      <c r="AF37" s="1" t="n">
        <v>2.39148E-018</v>
      </c>
      <c r="AG37" s="1" t="n">
        <f aca="false">SUM(J37:K37)</f>
        <v>1.244717E-015</v>
      </c>
      <c r="AH37" s="1" t="n">
        <f aca="false">SUM(L37:R37)</f>
        <v>6.237443E-016</v>
      </c>
      <c r="AI37" s="1" t="n">
        <f aca="false">SUM(S37:AF37)</f>
        <v>1.7062927E-016</v>
      </c>
    </row>
    <row r="38" customFormat="false" ht="12.8" hidden="false" customHeight="false" outlineLevel="0" collapsed="false">
      <c r="A38" s="0" t="n">
        <v>244</v>
      </c>
      <c r="B38" s="0" t="n">
        <v>11</v>
      </c>
      <c r="C38" s="0" t="n">
        <v>2</v>
      </c>
      <c r="D38" s="0" t="n">
        <v>10</v>
      </c>
      <c r="E38" s="0" t="n">
        <v>20</v>
      </c>
      <c r="F38" s="0" t="n">
        <v>10.2857</v>
      </c>
      <c r="G38" s="0" t="n">
        <v>20.5714</v>
      </c>
      <c r="H38" s="0" t="n">
        <v>14.9416</v>
      </c>
      <c r="I38" s="0" t="n">
        <v>15.4286</v>
      </c>
      <c r="J38" s="1" t="n">
        <v>4.10262E-016</v>
      </c>
      <c r="K38" s="1" t="n">
        <v>2.15763E-016</v>
      </c>
      <c r="L38" s="1" t="n">
        <v>1.13448E-016</v>
      </c>
      <c r="M38" s="1" t="n">
        <v>7.06325E-017</v>
      </c>
      <c r="N38" s="1" t="n">
        <v>4.58145E-017</v>
      </c>
      <c r="O38" s="1" t="n">
        <v>3.39403E-017</v>
      </c>
      <c r="P38" s="1" t="n">
        <v>1.78187E-017</v>
      </c>
      <c r="Q38" s="1" t="n">
        <v>1.62803E-017</v>
      </c>
      <c r="R38" s="1" t="n">
        <v>1.29318E-017</v>
      </c>
      <c r="S38" s="1" t="n">
        <v>8.58785E-018</v>
      </c>
      <c r="T38" s="1" t="n">
        <v>9.70073E-018</v>
      </c>
      <c r="U38" s="1" t="n">
        <v>9.31679E-018</v>
      </c>
      <c r="V38" s="1" t="n">
        <v>9.98338E-018</v>
      </c>
      <c r="W38" s="1" t="n">
        <v>3.37297E-018</v>
      </c>
      <c r="X38" s="1" t="n">
        <v>1.38712E-018</v>
      </c>
      <c r="Y38" s="1" t="n">
        <v>7.62929E-018</v>
      </c>
      <c r="Z38" s="1" t="n">
        <v>1.00192E-017</v>
      </c>
      <c r="AA38" s="1" t="n">
        <v>5.9406E-018</v>
      </c>
      <c r="AB38" s="1" t="n">
        <v>3.89395E-018</v>
      </c>
      <c r="AC38" s="1" t="n">
        <v>2.67264E-020</v>
      </c>
      <c r="AD38" s="1" t="n">
        <v>2.40031E-019</v>
      </c>
      <c r="AE38" s="1" t="n">
        <v>1.20932E-018</v>
      </c>
      <c r="AF38" s="1" t="n">
        <v>7.1935E-019</v>
      </c>
      <c r="AG38" s="1" t="n">
        <f aca="false">SUM(J38:K38)</f>
        <v>6.26025E-016</v>
      </c>
      <c r="AH38" s="1" t="n">
        <f aca="false">SUM(L38:R38)</f>
        <v>3.108661E-016</v>
      </c>
      <c r="AI38" s="1" t="n">
        <f aca="false">SUM(S38:AF38)</f>
        <v>7.20273074E-017</v>
      </c>
    </row>
    <row r="39" customFormat="false" ht="12.8" hidden="false" customHeight="false" outlineLevel="0" collapsed="false">
      <c r="A39" s="0" t="n">
        <v>245</v>
      </c>
      <c r="B39" s="0" t="n">
        <v>11</v>
      </c>
      <c r="C39" s="0" t="n">
        <v>3</v>
      </c>
      <c r="D39" s="0" t="n">
        <v>10</v>
      </c>
      <c r="E39" s="0" t="n">
        <v>20</v>
      </c>
      <c r="F39" s="0" t="n">
        <v>20.5714</v>
      </c>
      <c r="G39" s="0" t="n">
        <v>30.8571</v>
      </c>
      <c r="H39" s="0" t="n">
        <v>14.9416</v>
      </c>
      <c r="I39" s="0" t="n">
        <v>25.7143</v>
      </c>
      <c r="J39" s="1" t="n">
        <v>4.10615E-016</v>
      </c>
      <c r="K39" s="1" t="n">
        <v>2.15963E-016</v>
      </c>
      <c r="L39" s="1" t="n">
        <v>1.13558E-016</v>
      </c>
      <c r="M39" s="1" t="n">
        <v>7.07024E-017</v>
      </c>
      <c r="N39" s="1" t="n">
        <v>4.57589E-017</v>
      </c>
      <c r="O39" s="1" t="n">
        <v>3.25665E-017</v>
      </c>
      <c r="P39" s="1" t="n">
        <v>1.78771E-017</v>
      </c>
      <c r="Q39" s="1" t="n">
        <v>1.63516E-017</v>
      </c>
      <c r="R39" s="1" t="n">
        <v>1.23878E-017</v>
      </c>
      <c r="S39" s="1" t="n">
        <v>7.98636E-018</v>
      </c>
      <c r="T39" s="1" t="n">
        <v>8.95391E-018</v>
      </c>
      <c r="U39" s="1" t="n">
        <v>7.97342E-018</v>
      </c>
      <c r="V39" s="1" t="n">
        <v>1.12819E-017</v>
      </c>
      <c r="W39" s="1" t="n">
        <v>1.46436E-018</v>
      </c>
      <c r="X39" s="1" t="n">
        <v>5.89087E-019</v>
      </c>
      <c r="Y39" s="1" t="n">
        <v>4.16888E-018</v>
      </c>
      <c r="Z39" s="1" t="n">
        <v>9.99713E-018</v>
      </c>
      <c r="AA39" s="1" t="n">
        <v>5.68857E-018</v>
      </c>
      <c r="AB39" s="1" t="n">
        <v>1.49779E-018</v>
      </c>
      <c r="AC39" s="1" t="n">
        <v>2.69447E-021</v>
      </c>
      <c r="AD39" s="1" t="n">
        <v>2.42997E-020</v>
      </c>
      <c r="AE39" s="1" t="n">
        <v>1.12274E-019</v>
      </c>
      <c r="AF39" s="1" t="n">
        <v>3.77855E-019</v>
      </c>
      <c r="AG39" s="1" t="n">
        <f aca="false">SUM(J39:K39)</f>
        <v>6.26578E-016</v>
      </c>
      <c r="AH39" s="1" t="n">
        <f aca="false">SUM(L39:R39)</f>
        <v>3.092023E-016</v>
      </c>
      <c r="AI39" s="1" t="n">
        <f aca="false">SUM(S39:AF39)</f>
        <v>6.011853017E-017</v>
      </c>
    </row>
    <row r="40" customFormat="false" ht="12.8" hidden="false" customHeight="false" outlineLevel="0" collapsed="false">
      <c r="A40" s="0" t="n">
        <v>246</v>
      </c>
      <c r="B40" s="0" t="n">
        <v>11</v>
      </c>
      <c r="C40" s="0" t="n">
        <v>4</v>
      </c>
      <c r="D40" s="0" t="n">
        <v>10</v>
      </c>
      <c r="E40" s="0" t="n">
        <v>20</v>
      </c>
      <c r="F40" s="0" t="n">
        <v>30.8571</v>
      </c>
      <c r="G40" s="0" t="n">
        <v>41.1429</v>
      </c>
      <c r="H40" s="0" t="n">
        <v>14.9416</v>
      </c>
      <c r="I40" s="0" t="n">
        <v>36</v>
      </c>
      <c r="J40" s="1" t="n">
        <v>4.10493E-016</v>
      </c>
      <c r="K40" s="1" t="n">
        <v>2.15916E-016</v>
      </c>
      <c r="L40" s="1" t="n">
        <v>1.13542E-016</v>
      </c>
      <c r="M40" s="1" t="n">
        <v>7.06931E-017</v>
      </c>
      <c r="N40" s="1" t="n">
        <v>4.49048E-017</v>
      </c>
      <c r="O40" s="1" t="n">
        <v>3.26213E-017</v>
      </c>
      <c r="P40" s="1" t="n">
        <v>1.79263E-017</v>
      </c>
      <c r="Q40" s="1" t="n">
        <v>1.56985E-017</v>
      </c>
      <c r="R40" s="1" t="n">
        <v>1.17911E-017</v>
      </c>
      <c r="S40" s="1" t="n">
        <v>7.3486E-018</v>
      </c>
      <c r="T40" s="1" t="n">
        <v>8.72304E-018</v>
      </c>
      <c r="U40" s="1" t="n">
        <v>7.32605E-018</v>
      </c>
      <c r="V40" s="1" t="n">
        <v>5.47901E-018</v>
      </c>
      <c r="W40" s="1" t="n">
        <v>1.25268E-018</v>
      </c>
      <c r="X40" s="1" t="n">
        <v>4.98942E-019</v>
      </c>
      <c r="Y40" s="1" t="n">
        <v>3.84957E-018</v>
      </c>
      <c r="Z40" s="1" t="n">
        <v>9.99631E-018</v>
      </c>
      <c r="AA40" s="1" t="n">
        <v>5.56362E-018</v>
      </c>
      <c r="AB40" s="1" t="n">
        <v>1.38912E-018</v>
      </c>
      <c r="AC40" s="1" t="n">
        <v>1.9907E-021</v>
      </c>
      <c r="AD40" s="1" t="n">
        <v>1.96811E-020</v>
      </c>
      <c r="AE40" s="1" t="n">
        <v>9.00638E-020</v>
      </c>
      <c r="AF40" s="1" t="n">
        <v>2.78457E-019</v>
      </c>
      <c r="AG40" s="1" t="n">
        <f aca="false">SUM(J40:K40)</f>
        <v>6.26409E-016</v>
      </c>
      <c r="AH40" s="1" t="n">
        <f aca="false">SUM(L40:R40)</f>
        <v>3.071771E-016</v>
      </c>
      <c r="AI40" s="1" t="n">
        <f aca="false">SUM(S40:AF40)</f>
        <v>5.18171346E-017</v>
      </c>
    </row>
    <row r="41" customFormat="false" ht="12.8" hidden="false" customHeight="false" outlineLevel="0" collapsed="false">
      <c r="A41" s="0" t="n">
        <v>247</v>
      </c>
      <c r="B41" s="0" t="n">
        <v>11</v>
      </c>
      <c r="C41" s="0" t="n">
        <v>5</v>
      </c>
      <c r="D41" s="0" t="n">
        <v>10</v>
      </c>
      <c r="E41" s="0" t="n">
        <v>20</v>
      </c>
      <c r="F41" s="0" t="n">
        <v>41.1429</v>
      </c>
      <c r="G41" s="0" t="n">
        <v>51.4286</v>
      </c>
      <c r="H41" s="0" t="n">
        <v>14.9416</v>
      </c>
      <c r="I41" s="0" t="n">
        <v>46.2857</v>
      </c>
      <c r="J41" s="1" t="n">
        <v>4.10002E-016</v>
      </c>
      <c r="K41" s="1" t="n">
        <v>2.15648E-016</v>
      </c>
      <c r="L41" s="1" t="n">
        <v>1.13392E-016</v>
      </c>
      <c r="M41" s="1" t="n">
        <v>7.0596E-017</v>
      </c>
      <c r="N41" s="1" t="n">
        <v>4.38845E-017</v>
      </c>
      <c r="O41" s="1" t="n">
        <v>3.26594E-017</v>
      </c>
      <c r="P41" s="1" t="n">
        <v>1.77667E-017</v>
      </c>
      <c r="Q41" s="1" t="n">
        <v>1.49221E-017</v>
      </c>
      <c r="R41" s="1" t="n">
        <v>1.13191E-017</v>
      </c>
      <c r="S41" s="1" t="n">
        <v>7.16726E-018</v>
      </c>
      <c r="T41" s="1" t="n">
        <v>8.00745E-018</v>
      </c>
      <c r="U41" s="1" t="n">
        <v>6.73383E-018</v>
      </c>
      <c r="V41" s="1" t="n">
        <v>5.11161E-018</v>
      </c>
      <c r="W41" s="1" t="n">
        <v>4.53332E-020</v>
      </c>
      <c r="X41" s="0" t="n">
        <v>0</v>
      </c>
      <c r="Y41" s="1" t="n">
        <v>3.55367E-018</v>
      </c>
      <c r="Z41" s="1" t="n">
        <v>1.00027E-017</v>
      </c>
      <c r="AA41" s="1" t="n">
        <v>5.44869E-018</v>
      </c>
      <c r="AB41" s="1" t="n">
        <v>1.28935E-018</v>
      </c>
      <c r="AC41" s="1" t="n">
        <v>2.65379E-022</v>
      </c>
      <c r="AD41" s="1" t="n">
        <v>8.55951E-022</v>
      </c>
      <c r="AE41" s="1" t="n">
        <v>4.83015E-021</v>
      </c>
      <c r="AF41" s="1" t="n">
        <v>4.19711E-020</v>
      </c>
      <c r="AG41" s="1" t="n">
        <f aca="false">SUM(J41:K41)</f>
        <v>6.2565E-016</v>
      </c>
      <c r="AH41" s="1" t="n">
        <f aca="false">SUM(L41:R41)</f>
        <v>3.045398E-016</v>
      </c>
      <c r="AI41" s="1" t="n">
        <f aca="false">SUM(S41:AF41)</f>
        <v>4.740781578E-017</v>
      </c>
    </row>
    <row r="42" customFormat="false" ht="12.8" hidden="false" customHeight="false" outlineLevel="0" collapsed="false">
      <c r="A42" s="0" t="n">
        <v>248</v>
      </c>
      <c r="B42" s="0" t="n">
        <v>11</v>
      </c>
      <c r="C42" s="0" t="n">
        <v>6</v>
      </c>
      <c r="D42" s="0" t="n">
        <v>10</v>
      </c>
      <c r="E42" s="0" t="n">
        <v>20</v>
      </c>
      <c r="F42" s="0" t="n">
        <v>51.4286</v>
      </c>
      <c r="G42" s="0" t="n">
        <v>61.7143</v>
      </c>
      <c r="H42" s="0" t="n">
        <v>14.9416</v>
      </c>
      <c r="I42" s="0" t="n">
        <v>56.5714</v>
      </c>
      <c r="J42" s="1" t="n">
        <v>4.09359E-016</v>
      </c>
      <c r="K42" s="1" t="n">
        <v>2.15312E-016</v>
      </c>
      <c r="L42" s="1" t="n">
        <v>1.13221E-016</v>
      </c>
      <c r="M42" s="1" t="n">
        <v>6.9678E-017</v>
      </c>
      <c r="N42" s="1" t="n">
        <v>4.37358E-017</v>
      </c>
      <c r="O42" s="1" t="n">
        <v>3.26853E-017</v>
      </c>
      <c r="P42" s="1" t="n">
        <v>1.77841E-017</v>
      </c>
      <c r="Q42" s="1" t="n">
        <v>1.49615E-017</v>
      </c>
      <c r="R42" s="1" t="n">
        <v>1.13562E-017</v>
      </c>
      <c r="S42" s="1" t="n">
        <v>7.19807E-018</v>
      </c>
      <c r="T42" s="1" t="n">
        <v>7.44109E-018</v>
      </c>
      <c r="U42" s="1" t="n">
        <v>6.22723E-018</v>
      </c>
      <c r="V42" s="1" t="n">
        <v>1.49454E-018</v>
      </c>
      <c r="W42" s="1" t="n">
        <v>1.15168E-018</v>
      </c>
      <c r="X42" s="1" t="n">
        <v>4.18404E-019</v>
      </c>
      <c r="Y42" s="1" t="n">
        <v>3.27851E-018</v>
      </c>
      <c r="Z42" s="1" t="n">
        <v>9.20174E-018</v>
      </c>
      <c r="AA42" s="1" t="n">
        <v>4.9716E-018</v>
      </c>
      <c r="AB42" s="1" t="n">
        <v>1.20116E-018</v>
      </c>
      <c r="AC42" s="1" t="n">
        <v>1.54176E-021</v>
      </c>
      <c r="AD42" s="1" t="n">
        <v>1.71009E-020</v>
      </c>
      <c r="AE42" s="1" t="n">
        <v>7.73987E-020</v>
      </c>
      <c r="AF42" s="1" t="n">
        <v>2.14668E-019</v>
      </c>
      <c r="AG42" s="1" t="n">
        <f aca="false">SUM(J42:K42)</f>
        <v>6.24671E-016</v>
      </c>
      <c r="AH42" s="1" t="n">
        <f aca="false">SUM(L42:R42)</f>
        <v>3.034219E-016</v>
      </c>
      <c r="AI42" s="1" t="n">
        <f aca="false">SUM(S42:AF42)</f>
        <v>4.289473336E-017</v>
      </c>
    </row>
    <row r="43" customFormat="false" ht="12.8" hidden="false" customHeight="false" outlineLevel="0" collapsed="false">
      <c r="A43" s="0" t="n">
        <v>249</v>
      </c>
      <c r="B43" s="0" t="n">
        <v>11</v>
      </c>
      <c r="C43" s="0" t="n">
        <v>7</v>
      </c>
      <c r="D43" s="0" t="n">
        <v>10</v>
      </c>
      <c r="E43" s="0" t="n">
        <v>20</v>
      </c>
      <c r="F43" s="0" t="n">
        <v>61.7143</v>
      </c>
      <c r="G43" s="0" t="n">
        <v>72</v>
      </c>
      <c r="H43" s="0" t="n">
        <v>14.9416</v>
      </c>
      <c r="I43" s="0" t="n">
        <v>66.8571</v>
      </c>
      <c r="J43" s="1" t="n">
        <v>4.08585E-016</v>
      </c>
      <c r="K43" s="1" t="n">
        <v>2.14923E-016</v>
      </c>
      <c r="L43" s="1" t="n">
        <v>1.1302E-016</v>
      </c>
      <c r="M43" s="1" t="n">
        <v>6.8651E-017</v>
      </c>
      <c r="N43" s="1" t="n">
        <v>4.37377E-017</v>
      </c>
      <c r="O43" s="1" t="n">
        <v>3.26918E-017</v>
      </c>
      <c r="P43" s="1" t="n">
        <v>1.69283E-017</v>
      </c>
      <c r="Q43" s="1" t="n">
        <v>1.49624E-017</v>
      </c>
      <c r="R43" s="1" t="n">
        <v>1.08557E-017</v>
      </c>
      <c r="S43" s="1" t="n">
        <v>6.79913E-018</v>
      </c>
      <c r="T43" s="1" t="n">
        <v>7.47678E-018</v>
      </c>
      <c r="U43" s="1" t="n">
        <v>6.26626E-018</v>
      </c>
      <c r="V43" s="1" t="n">
        <v>3.56261E-018</v>
      </c>
      <c r="W43" s="1" t="n">
        <v>1.64582E-022</v>
      </c>
      <c r="X43" s="0" t="n">
        <v>0</v>
      </c>
      <c r="Y43" s="1" t="n">
        <v>3.02851E-018</v>
      </c>
      <c r="Z43" s="1" t="n">
        <v>9.20831E-018</v>
      </c>
      <c r="AA43" s="1" t="n">
        <v>4.88352E-018</v>
      </c>
      <c r="AB43" s="1" t="n">
        <v>1.11161E-018</v>
      </c>
      <c r="AC43" s="1" t="n">
        <v>2.44629E-022</v>
      </c>
      <c r="AD43" s="1" t="n">
        <v>6.58487E-022</v>
      </c>
      <c r="AE43" s="1" t="n">
        <v>3.8233E-021</v>
      </c>
      <c r="AF43" s="1" t="n">
        <v>3.50053E-020</v>
      </c>
      <c r="AG43" s="1" t="n">
        <f aca="false">SUM(J43:K43)</f>
        <v>6.23508E-016</v>
      </c>
      <c r="AH43" s="1" t="n">
        <f aca="false">SUM(L43:R43)</f>
        <v>3.008469E-016</v>
      </c>
      <c r="AI43" s="1" t="n">
        <f aca="false">SUM(S43:AF43)</f>
        <v>4.2376626298E-017</v>
      </c>
    </row>
    <row r="44" customFormat="false" ht="12.8" hidden="false" customHeight="false" outlineLevel="0" collapsed="false">
      <c r="A44" s="0" t="n">
        <v>250</v>
      </c>
      <c r="B44" s="0" t="n">
        <v>11</v>
      </c>
      <c r="C44" s="0" t="n">
        <v>8</v>
      </c>
      <c r="D44" s="0" t="n">
        <v>10</v>
      </c>
      <c r="E44" s="0" t="n">
        <v>20</v>
      </c>
      <c r="F44" s="0" t="n">
        <v>72</v>
      </c>
      <c r="G44" s="0" t="n">
        <v>82.2857</v>
      </c>
      <c r="H44" s="0" t="n">
        <v>14.9416</v>
      </c>
      <c r="I44" s="0" t="n">
        <v>77.1429</v>
      </c>
      <c r="J44" s="1" t="n">
        <v>4.07673E-016</v>
      </c>
      <c r="K44" s="1" t="n">
        <v>2.14454E-016</v>
      </c>
      <c r="L44" s="1" t="n">
        <v>1.12774E-016</v>
      </c>
      <c r="M44" s="1" t="n">
        <v>6.85714E-017</v>
      </c>
      <c r="N44" s="1" t="n">
        <v>4.37209E-017</v>
      </c>
      <c r="O44" s="1" t="n">
        <v>3.26794E-017</v>
      </c>
      <c r="P44" s="1" t="n">
        <v>1.69374E-017</v>
      </c>
      <c r="Q44" s="1" t="n">
        <v>1.49791E-017</v>
      </c>
      <c r="R44" s="1" t="n">
        <v>1.08826E-017</v>
      </c>
      <c r="S44" s="1" t="n">
        <v>6.68427E-018</v>
      </c>
      <c r="T44" s="1" t="n">
        <v>7.4327E-018</v>
      </c>
      <c r="U44" s="1" t="n">
        <v>5.98685E-018</v>
      </c>
      <c r="V44" s="1" t="n">
        <v>4.8098E-018</v>
      </c>
      <c r="W44" s="1" t="n">
        <v>4.28152E-020</v>
      </c>
      <c r="X44" s="0" t="n">
        <v>0</v>
      </c>
      <c r="Y44" s="1" t="n">
        <v>1.48846E-018</v>
      </c>
      <c r="Z44" s="1" t="n">
        <v>9.21757E-018</v>
      </c>
      <c r="AA44" s="1" t="n">
        <v>4.83545E-018</v>
      </c>
      <c r="AB44" s="0" t="n">
        <v>0</v>
      </c>
      <c r="AC44" s="0" t="n">
        <v>0</v>
      </c>
      <c r="AD44" s="1" t="n">
        <v>1.3196E-022</v>
      </c>
      <c r="AE44" s="1" t="n">
        <v>6.59504E-022</v>
      </c>
      <c r="AF44" s="1" t="n">
        <v>3.89546E-021</v>
      </c>
      <c r="AG44" s="1" t="n">
        <f aca="false">SUM(J44:K44)</f>
        <v>6.22127E-016</v>
      </c>
      <c r="AH44" s="1" t="n">
        <f aca="false">SUM(L44:R44)</f>
        <v>3.005448E-016</v>
      </c>
      <c r="AI44" s="1" t="n">
        <f aca="false">SUM(S44:AF44)</f>
        <v>4.0502602124E-017</v>
      </c>
    </row>
    <row r="45" customFormat="false" ht="12.8" hidden="false" customHeight="false" outlineLevel="0" collapsed="false">
      <c r="A45" s="0" t="n">
        <v>251</v>
      </c>
      <c r="B45" s="0" t="n">
        <v>11</v>
      </c>
      <c r="C45" s="0" t="n">
        <v>9</v>
      </c>
      <c r="D45" s="0" t="n">
        <v>10</v>
      </c>
      <c r="E45" s="0" t="n">
        <v>20</v>
      </c>
      <c r="F45" s="0" t="n">
        <v>82.2857</v>
      </c>
      <c r="G45" s="0" t="n">
        <v>92.5714</v>
      </c>
      <c r="H45" s="0" t="n">
        <v>14.9416</v>
      </c>
      <c r="I45" s="0" t="n">
        <v>87.4286</v>
      </c>
      <c r="J45" s="1" t="n">
        <v>4.06628E-016</v>
      </c>
      <c r="K45" s="1" t="n">
        <v>2.13906E-016</v>
      </c>
      <c r="L45" s="1" t="n">
        <v>1.12488E-016</v>
      </c>
      <c r="M45" s="1" t="n">
        <v>6.84602E-017</v>
      </c>
      <c r="N45" s="1" t="n">
        <v>4.36804E-017</v>
      </c>
      <c r="O45" s="1" t="n">
        <v>3.26493E-017</v>
      </c>
      <c r="P45" s="1" t="n">
        <v>1.69368E-017</v>
      </c>
      <c r="Q45" s="1" t="n">
        <v>1.49871E-017</v>
      </c>
      <c r="R45" s="1" t="n">
        <v>1.09011E-017</v>
      </c>
      <c r="S45" s="1" t="n">
        <v>6.7041E-018</v>
      </c>
      <c r="T45" s="1" t="n">
        <v>6.91831E-018</v>
      </c>
      <c r="U45" s="1" t="n">
        <v>5.86157E-018</v>
      </c>
      <c r="V45" s="1" t="n">
        <v>4.72978E-018</v>
      </c>
      <c r="W45" s="1" t="n">
        <v>1.06465E-018</v>
      </c>
      <c r="X45" s="1" t="n">
        <v>4.30033E-019</v>
      </c>
      <c r="Y45" s="1" t="n">
        <v>3.01221E-018</v>
      </c>
      <c r="Z45" s="1" t="n">
        <v>9.22206E-018</v>
      </c>
      <c r="AA45" s="1" t="n">
        <v>4.88977E-018</v>
      </c>
      <c r="AB45" s="1" t="n">
        <v>1.11471E-018</v>
      </c>
      <c r="AC45" s="1" t="n">
        <v>2.2337E-020</v>
      </c>
      <c r="AD45" s="1" t="n">
        <v>1.95141E-019</v>
      </c>
      <c r="AE45" s="1" t="n">
        <v>1.00055E-018</v>
      </c>
      <c r="AF45" s="1" t="n">
        <v>2.28232E-019</v>
      </c>
      <c r="AG45" s="1" t="n">
        <f aca="false">SUM(J45:K45)</f>
        <v>6.20534E-016</v>
      </c>
      <c r="AH45" s="1" t="n">
        <f aca="false">SUM(L45:R45)</f>
        <v>3.001029E-016</v>
      </c>
      <c r="AI45" s="1" t="n">
        <f aca="false">SUM(S45:AF45)</f>
        <v>4.5393453E-017</v>
      </c>
    </row>
    <row r="46" customFormat="false" ht="12.8" hidden="false" customHeight="false" outlineLevel="0" collapsed="false">
      <c r="A46" s="0" t="n">
        <v>252</v>
      </c>
      <c r="B46" s="0" t="n">
        <v>11</v>
      </c>
      <c r="C46" s="0" t="n">
        <v>10</v>
      </c>
      <c r="D46" s="0" t="n">
        <v>10</v>
      </c>
      <c r="E46" s="0" t="n">
        <v>20</v>
      </c>
      <c r="F46" s="0" t="n">
        <v>92.5714</v>
      </c>
      <c r="G46" s="0" t="n">
        <v>102.857</v>
      </c>
      <c r="H46" s="0" t="n">
        <v>14.9416</v>
      </c>
      <c r="I46" s="0" t="n">
        <v>97.7143</v>
      </c>
      <c r="J46" s="1" t="n">
        <v>4.05502E-016</v>
      </c>
      <c r="K46" s="1" t="n">
        <v>2.13305E-016</v>
      </c>
      <c r="L46" s="1" t="n">
        <v>1.1217E-016</v>
      </c>
      <c r="M46" s="1" t="n">
        <v>6.83257E-017</v>
      </c>
      <c r="N46" s="1" t="n">
        <v>4.3623E-017</v>
      </c>
      <c r="O46" s="1" t="n">
        <v>3.26066E-017</v>
      </c>
      <c r="P46" s="1" t="n">
        <v>1.69294E-017</v>
      </c>
      <c r="Q46" s="1" t="n">
        <v>1.4989E-017</v>
      </c>
      <c r="R46" s="1" t="n">
        <v>1.09149E-017</v>
      </c>
      <c r="S46" s="1" t="n">
        <v>6.72047E-018</v>
      </c>
      <c r="T46" s="1" t="n">
        <v>7.48719E-018</v>
      </c>
      <c r="U46" s="1" t="n">
        <v>6.04551E-018</v>
      </c>
      <c r="V46" s="1" t="n">
        <v>2.28122E-020</v>
      </c>
      <c r="W46" s="0" t="n">
        <v>0</v>
      </c>
      <c r="X46" s="0" t="n">
        <v>0</v>
      </c>
      <c r="Y46" s="1" t="n">
        <v>1.47565E-018</v>
      </c>
      <c r="Z46" s="1" t="n">
        <v>9.22099E-018</v>
      </c>
      <c r="AA46" s="1" t="n">
        <v>4.83644E-018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1" t="n">
        <f aca="false">SUM(J46:K46)</f>
        <v>6.18807E-016</v>
      </c>
      <c r="AH46" s="1" t="n">
        <f aca="false">SUM(L46:R46)</f>
        <v>2.995586E-016</v>
      </c>
      <c r="AI46" s="1" t="n">
        <f aca="false">SUM(S46:AF46)</f>
        <v>3.58090622E-017</v>
      </c>
    </row>
    <row r="47" customFormat="false" ht="12.8" hidden="false" customHeight="false" outlineLevel="0" collapsed="false">
      <c r="A47" s="0" t="n">
        <v>253</v>
      </c>
      <c r="B47" s="0" t="n">
        <v>11</v>
      </c>
      <c r="C47" s="0" t="n">
        <v>11</v>
      </c>
      <c r="D47" s="0" t="n">
        <v>10</v>
      </c>
      <c r="E47" s="0" t="n">
        <v>20</v>
      </c>
      <c r="F47" s="0" t="n">
        <v>102.857</v>
      </c>
      <c r="G47" s="0" t="n">
        <v>113.143</v>
      </c>
      <c r="H47" s="0" t="n">
        <v>14.9416</v>
      </c>
      <c r="I47" s="0" t="n">
        <v>108</v>
      </c>
      <c r="J47" s="1" t="n">
        <v>4.0434E-016</v>
      </c>
      <c r="K47" s="1" t="n">
        <v>2.12681E-016</v>
      </c>
      <c r="L47" s="1" t="n">
        <v>1.11842E-016</v>
      </c>
      <c r="M47" s="1" t="n">
        <v>6.81794E-017</v>
      </c>
      <c r="N47" s="1" t="n">
        <v>4.35556E-017</v>
      </c>
      <c r="O47" s="1" t="n">
        <v>3.25566E-017</v>
      </c>
      <c r="P47" s="1" t="n">
        <v>1.69177E-017</v>
      </c>
      <c r="Q47" s="1" t="n">
        <v>1.49868E-017</v>
      </c>
      <c r="R47" s="1" t="n">
        <v>1.09264E-017</v>
      </c>
      <c r="S47" s="1" t="n">
        <v>6.87081E-018</v>
      </c>
      <c r="T47" s="1" t="n">
        <v>5.98712E-018</v>
      </c>
      <c r="U47" s="1" t="n">
        <v>1.92545E-020</v>
      </c>
      <c r="V47" s="1" t="n">
        <v>4.8395E-018</v>
      </c>
      <c r="W47" s="1" t="n">
        <v>4.33813E-020</v>
      </c>
      <c r="X47" s="0" t="n">
        <v>0</v>
      </c>
      <c r="Y47" s="1" t="n">
        <v>1.52202E-018</v>
      </c>
      <c r="Z47" s="1" t="n">
        <v>9.21326E-018</v>
      </c>
      <c r="AA47" s="1" t="n">
        <v>3.83097E-018</v>
      </c>
      <c r="AB47" s="1" t="n">
        <v>1.11288E-018</v>
      </c>
      <c r="AC47" s="1" t="n">
        <v>2.45014E-022</v>
      </c>
      <c r="AD47" s="1" t="n">
        <v>7.916E-022</v>
      </c>
      <c r="AE47" s="1" t="n">
        <v>4.46614E-021</v>
      </c>
      <c r="AF47" s="1" t="n">
        <v>3.87896E-020</v>
      </c>
      <c r="AG47" s="1" t="n">
        <f aca="false">SUM(J47:K47)</f>
        <v>6.17021E-016</v>
      </c>
      <c r="AH47" s="1" t="n">
        <f aca="false">SUM(L47:R47)</f>
        <v>2.989645E-016</v>
      </c>
      <c r="AI47" s="1" t="n">
        <f aca="false">SUM(S47:AF47)</f>
        <v>3.3483488154E-017</v>
      </c>
    </row>
    <row r="48" customFormat="false" ht="12.8" hidden="false" customHeight="false" outlineLevel="0" collapsed="false">
      <c r="A48" s="0" t="n">
        <v>254</v>
      </c>
      <c r="B48" s="0" t="n">
        <v>11</v>
      </c>
      <c r="C48" s="0" t="n">
        <v>12</v>
      </c>
      <c r="D48" s="0" t="n">
        <v>10</v>
      </c>
      <c r="E48" s="0" t="n">
        <v>20</v>
      </c>
      <c r="F48" s="0" t="n">
        <v>113.143</v>
      </c>
      <c r="G48" s="0" t="n">
        <v>123.429</v>
      </c>
      <c r="H48" s="0" t="n">
        <v>14.9416</v>
      </c>
      <c r="I48" s="0" t="n">
        <v>118.286</v>
      </c>
      <c r="J48" s="1" t="n">
        <v>4.03332E-016</v>
      </c>
      <c r="K48" s="1" t="n">
        <v>2.12135E-016</v>
      </c>
      <c r="L48" s="1" t="n">
        <v>1.11552E-016</v>
      </c>
      <c r="M48" s="1" t="n">
        <v>6.88158E-017</v>
      </c>
      <c r="N48" s="1" t="n">
        <v>4.35014E-017</v>
      </c>
      <c r="O48" s="1" t="n">
        <v>3.25127E-017</v>
      </c>
      <c r="P48" s="1" t="n">
        <v>1.77037E-017</v>
      </c>
      <c r="Q48" s="1" t="n">
        <v>1.50093E-017</v>
      </c>
      <c r="R48" s="1" t="n">
        <v>1.14314E-017</v>
      </c>
      <c r="S48" s="1" t="n">
        <v>7.28529E-018</v>
      </c>
      <c r="T48" s="1" t="n">
        <v>7.60407E-018</v>
      </c>
      <c r="U48" s="1" t="n">
        <v>6.385E-018</v>
      </c>
      <c r="V48" s="1" t="n">
        <v>5.14135E-018</v>
      </c>
      <c r="W48" s="1" t="n">
        <v>4.36349E-020</v>
      </c>
      <c r="X48" s="0" t="n">
        <v>0</v>
      </c>
      <c r="Y48" s="1" t="n">
        <v>1.46734E-018</v>
      </c>
      <c r="Z48" s="1" t="n">
        <v>9.19875E-018</v>
      </c>
      <c r="AA48" s="1" t="n">
        <v>4.83124E-018</v>
      </c>
      <c r="AB48" s="0" t="n">
        <v>0</v>
      </c>
      <c r="AC48" s="0" t="n">
        <v>0</v>
      </c>
      <c r="AD48" s="1" t="n">
        <v>1.31917E-022</v>
      </c>
      <c r="AE48" s="1" t="n">
        <v>6.60949E-022</v>
      </c>
      <c r="AF48" s="1" t="n">
        <v>3.9063E-021</v>
      </c>
      <c r="AG48" s="1" t="n">
        <f aca="false">SUM(J48:K48)</f>
        <v>6.15467E-016</v>
      </c>
      <c r="AH48" s="1" t="n">
        <f aca="false">SUM(L48:R48)</f>
        <v>3.005263E-016</v>
      </c>
      <c r="AI48" s="1" t="n">
        <f aca="false">SUM(S48:AF48)</f>
        <v>4.1961374066E-017</v>
      </c>
    </row>
    <row r="49" customFormat="false" ht="12.8" hidden="false" customHeight="false" outlineLevel="0" collapsed="false">
      <c r="A49" s="0" t="n">
        <v>255</v>
      </c>
      <c r="B49" s="0" t="n">
        <v>11</v>
      </c>
      <c r="C49" s="0" t="n">
        <v>13</v>
      </c>
      <c r="D49" s="0" t="n">
        <v>10</v>
      </c>
      <c r="E49" s="0" t="n">
        <v>20</v>
      </c>
      <c r="F49" s="0" t="n">
        <v>123.429</v>
      </c>
      <c r="G49" s="0" t="n">
        <v>133.714</v>
      </c>
      <c r="H49" s="0" t="n">
        <v>14.9416</v>
      </c>
      <c r="I49" s="0" t="n">
        <v>128.571</v>
      </c>
      <c r="J49" s="1" t="n">
        <v>4.02476E-016</v>
      </c>
      <c r="K49" s="1" t="n">
        <v>2.11683E-016</v>
      </c>
      <c r="L49" s="1" t="n">
        <v>1.11311E-016</v>
      </c>
      <c r="M49" s="1" t="n">
        <v>6.93006E-017</v>
      </c>
      <c r="N49" s="1" t="n">
        <v>4.35723E-017</v>
      </c>
      <c r="O49" s="1" t="n">
        <v>3.24699E-017</v>
      </c>
      <c r="P49" s="1" t="n">
        <v>1.7682E-017</v>
      </c>
      <c r="Q49" s="1" t="n">
        <v>1.50068E-017</v>
      </c>
      <c r="R49" s="1" t="n">
        <v>1.14368E-017</v>
      </c>
      <c r="S49" s="1" t="n">
        <v>7.29593E-018</v>
      </c>
      <c r="T49" s="1" t="n">
        <v>8.06355E-018</v>
      </c>
      <c r="U49" s="1" t="n">
        <v>6.40919E-018</v>
      </c>
      <c r="V49" s="1" t="n">
        <v>3.65221E-018</v>
      </c>
      <c r="W49" s="1" t="n">
        <v>1.11964E-018</v>
      </c>
      <c r="X49" s="1" t="n">
        <v>4.15892E-019</v>
      </c>
      <c r="Y49" s="1" t="n">
        <v>3.21146E-018</v>
      </c>
      <c r="Z49" s="1" t="n">
        <v>1.00944E-017</v>
      </c>
      <c r="AA49" s="1" t="n">
        <v>5.34402E-018</v>
      </c>
      <c r="AB49" s="1" t="n">
        <v>1.2031E-018</v>
      </c>
      <c r="AC49" s="1" t="n">
        <v>1.81182E-021</v>
      </c>
      <c r="AD49" s="1" t="n">
        <v>1.77303E-020</v>
      </c>
      <c r="AE49" s="1" t="n">
        <v>8.11211E-020</v>
      </c>
      <c r="AF49" s="1" t="n">
        <v>2.49542E-019</v>
      </c>
      <c r="AG49" s="1" t="n">
        <f aca="false">SUM(J49:K49)</f>
        <v>6.14159E-016</v>
      </c>
      <c r="AH49" s="1" t="n">
        <f aca="false">SUM(L49:R49)</f>
        <v>3.007794E-016</v>
      </c>
      <c r="AI49" s="1" t="n">
        <f aca="false">SUM(S49:AF49)</f>
        <v>4.715959722E-017</v>
      </c>
    </row>
    <row r="50" customFormat="false" ht="12.8" hidden="false" customHeight="false" outlineLevel="0" collapsed="false">
      <c r="A50" s="0" t="n">
        <v>256</v>
      </c>
      <c r="B50" s="0" t="n">
        <v>11</v>
      </c>
      <c r="C50" s="0" t="n">
        <v>14</v>
      </c>
      <c r="D50" s="0" t="n">
        <v>10</v>
      </c>
      <c r="E50" s="0" t="n">
        <v>20</v>
      </c>
      <c r="F50" s="0" t="n">
        <v>133.714</v>
      </c>
      <c r="G50" s="0" t="n">
        <v>144</v>
      </c>
      <c r="H50" s="0" t="n">
        <v>14.9416</v>
      </c>
      <c r="I50" s="0" t="n">
        <v>138.857</v>
      </c>
      <c r="J50" s="1" t="n">
        <v>4.01891E-016</v>
      </c>
      <c r="K50" s="1" t="n">
        <v>2.11378E-016</v>
      </c>
      <c r="L50" s="1" t="n">
        <v>1.11159E-016</v>
      </c>
      <c r="M50" s="1" t="n">
        <v>6.92094E-017</v>
      </c>
      <c r="N50" s="1" t="n">
        <v>4.42661E-017</v>
      </c>
      <c r="O50" s="1" t="n">
        <v>3.24723E-017</v>
      </c>
      <c r="P50" s="1" t="n">
        <v>1.78434E-017</v>
      </c>
      <c r="Q50" s="1" t="n">
        <v>1.57269E-017</v>
      </c>
      <c r="R50" s="1" t="n">
        <v>1.19153E-017</v>
      </c>
      <c r="S50" s="1" t="n">
        <v>7.51116E-018</v>
      </c>
      <c r="T50" s="1" t="n">
        <v>8.78518E-018</v>
      </c>
      <c r="U50" s="1" t="n">
        <v>6.97276E-018</v>
      </c>
      <c r="V50" s="1" t="n">
        <v>5.57285E-018</v>
      </c>
      <c r="W50" s="1" t="n">
        <v>4.71246E-020</v>
      </c>
      <c r="X50" s="0" t="n">
        <v>0</v>
      </c>
      <c r="Y50" s="1" t="n">
        <v>3.4598E-018</v>
      </c>
      <c r="Z50" s="1" t="n">
        <v>1.0084E-017</v>
      </c>
      <c r="AA50" s="1" t="n">
        <v>5.45039E-018</v>
      </c>
      <c r="AB50" s="1" t="n">
        <v>1.29166E-018</v>
      </c>
      <c r="AC50" s="1" t="n">
        <v>2.87096E-022</v>
      </c>
      <c r="AD50" s="1" t="n">
        <v>9.14677E-022</v>
      </c>
      <c r="AE50" s="1" t="n">
        <v>5.17065E-021</v>
      </c>
      <c r="AF50" s="1" t="n">
        <v>4.50848E-020</v>
      </c>
      <c r="AG50" s="1" t="n">
        <f aca="false">SUM(J50:K50)</f>
        <v>6.13269E-016</v>
      </c>
      <c r="AH50" s="1" t="n">
        <f aca="false">SUM(L50:R50)</f>
        <v>3.025924E-016</v>
      </c>
      <c r="AI50" s="1" t="n">
        <f aca="false">SUM(S50:AF50)</f>
        <v>4.9226381823E-017</v>
      </c>
    </row>
    <row r="51" customFormat="false" ht="12.8" hidden="false" customHeight="false" outlineLevel="0" collapsed="false">
      <c r="A51" s="0" t="n">
        <v>257</v>
      </c>
      <c r="B51" s="0" t="n">
        <v>11</v>
      </c>
      <c r="C51" s="0" t="n">
        <v>15</v>
      </c>
      <c r="D51" s="0" t="n">
        <v>10</v>
      </c>
      <c r="E51" s="0" t="n">
        <v>20</v>
      </c>
      <c r="F51" s="0" t="n">
        <v>144</v>
      </c>
      <c r="G51" s="0" t="n">
        <v>154.286</v>
      </c>
      <c r="H51" s="0" t="n">
        <v>14.9416</v>
      </c>
      <c r="I51" s="0" t="n">
        <v>149.143</v>
      </c>
      <c r="J51" s="1" t="n">
        <v>4.01657E-016</v>
      </c>
      <c r="K51" s="1" t="n">
        <v>2.11235E-016</v>
      </c>
      <c r="L51" s="1" t="n">
        <v>1.11076E-016</v>
      </c>
      <c r="M51" s="1" t="n">
        <v>6.91568E-017</v>
      </c>
      <c r="N51" s="1" t="n">
        <v>4.47964E-017</v>
      </c>
      <c r="O51" s="1" t="n">
        <v>3.25223E-017</v>
      </c>
      <c r="P51" s="1" t="n">
        <v>1.78613E-017</v>
      </c>
      <c r="Q51" s="1" t="n">
        <v>1.63376E-017</v>
      </c>
      <c r="R51" s="1" t="n">
        <v>1.24805E-017</v>
      </c>
      <c r="S51" s="1" t="n">
        <v>8.12955E-018</v>
      </c>
      <c r="T51" s="1" t="n">
        <v>1.11385E-017</v>
      </c>
      <c r="U51" s="1" t="n">
        <v>1.02521E-017</v>
      </c>
      <c r="V51" s="1" t="n">
        <v>8.46749E-018</v>
      </c>
      <c r="W51" s="1" t="n">
        <v>1.33842E-018</v>
      </c>
      <c r="X51" s="1" t="n">
        <v>4.90622E-019</v>
      </c>
      <c r="Y51" s="1" t="n">
        <v>3.73095E-018</v>
      </c>
      <c r="Z51" s="1" t="n">
        <v>1.00571E-017</v>
      </c>
      <c r="AA51" s="1" t="n">
        <v>5.56457E-018</v>
      </c>
      <c r="AB51" s="1" t="n">
        <v>1.39151E-018</v>
      </c>
      <c r="AC51" s="1" t="n">
        <v>2.01969E-021</v>
      </c>
      <c r="AD51" s="1" t="n">
        <v>1.99938E-020</v>
      </c>
      <c r="AE51" s="1" t="n">
        <v>9.16128E-020</v>
      </c>
      <c r="AF51" s="1" t="n">
        <v>2.87638E-019</v>
      </c>
      <c r="AG51" s="1" t="n">
        <f aca="false">SUM(J51:K51)</f>
        <v>6.12892E-016</v>
      </c>
      <c r="AH51" s="1" t="n">
        <f aca="false">SUM(L51:R51)</f>
        <v>3.042309E-016</v>
      </c>
      <c r="AI51" s="1" t="n">
        <f aca="false">SUM(S51:AF51)</f>
        <v>6.096207629E-017</v>
      </c>
    </row>
    <row r="52" customFormat="false" ht="12.8" hidden="false" customHeight="false" outlineLevel="0" collapsed="false">
      <c r="A52" s="0" t="n">
        <v>258</v>
      </c>
      <c r="B52" s="0" t="n">
        <v>11</v>
      </c>
      <c r="C52" s="0" t="n">
        <v>16</v>
      </c>
      <c r="D52" s="0" t="n">
        <v>10</v>
      </c>
      <c r="E52" s="0" t="n">
        <v>20</v>
      </c>
      <c r="F52" s="0" t="n">
        <v>154.286</v>
      </c>
      <c r="G52" s="0" t="n">
        <v>164.571</v>
      </c>
      <c r="H52" s="0" t="n">
        <v>14.9416</v>
      </c>
      <c r="I52" s="0" t="n">
        <v>159.429</v>
      </c>
      <c r="J52" s="1" t="n">
        <v>4.02249E-016</v>
      </c>
      <c r="K52" s="1" t="n">
        <v>2.11532E-016</v>
      </c>
      <c r="L52" s="1" t="n">
        <v>1.11227E-016</v>
      </c>
      <c r="M52" s="1" t="n">
        <v>6.92493E-017</v>
      </c>
      <c r="N52" s="1" t="n">
        <v>4.4917E-017</v>
      </c>
      <c r="O52" s="1" t="n">
        <v>3.34133E-017</v>
      </c>
      <c r="P52" s="1" t="n">
        <v>1.79272E-017</v>
      </c>
      <c r="Q52" s="1" t="n">
        <v>1.63894E-017</v>
      </c>
      <c r="R52" s="1" t="n">
        <v>1.30183E-017</v>
      </c>
      <c r="S52" s="1" t="n">
        <v>8.68822E-018</v>
      </c>
      <c r="T52" s="1" t="n">
        <v>9.97528E-018</v>
      </c>
      <c r="U52" s="1" t="n">
        <v>1.5214E-017</v>
      </c>
      <c r="V52" s="1" t="n">
        <v>7.36397E-018</v>
      </c>
      <c r="W52" s="1" t="n">
        <v>3.08873E-018</v>
      </c>
      <c r="X52" s="1" t="n">
        <v>1.18632E-018</v>
      </c>
      <c r="Y52" s="1" t="n">
        <v>8.60259E-018</v>
      </c>
      <c r="Z52" s="1" t="n">
        <v>1.0009E-017</v>
      </c>
      <c r="AA52" s="1" t="n">
        <v>7.40401E-018</v>
      </c>
      <c r="AB52" s="1" t="n">
        <v>3.27912E-018</v>
      </c>
      <c r="AC52" s="1" t="n">
        <v>4.58971E-021</v>
      </c>
      <c r="AD52" s="1" t="n">
        <v>4.77289E-020</v>
      </c>
      <c r="AE52" s="1" t="n">
        <v>2.17204E-019</v>
      </c>
      <c r="AF52" s="1" t="n">
        <v>6.357E-019</v>
      </c>
      <c r="AG52" s="1" t="n">
        <f aca="false">SUM(J52:K52)</f>
        <v>6.13781E-016</v>
      </c>
      <c r="AH52" s="1" t="n">
        <f aca="false">SUM(L52:R52)</f>
        <v>3.061415E-016</v>
      </c>
      <c r="AI52" s="1" t="n">
        <f aca="false">SUM(S52:AF52)</f>
        <v>7.571646261E-017</v>
      </c>
    </row>
    <row r="53" customFormat="false" ht="12.8" hidden="false" customHeight="false" outlineLevel="0" collapsed="false">
      <c r="A53" s="0" t="n">
        <v>259</v>
      </c>
      <c r="B53" s="0" t="n">
        <v>11</v>
      </c>
      <c r="C53" s="0" t="n">
        <v>17</v>
      </c>
      <c r="D53" s="0" t="n">
        <v>10</v>
      </c>
      <c r="E53" s="0" t="n">
        <v>20</v>
      </c>
      <c r="F53" s="0" t="n">
        <v>164.571</v>
      </c>
      <c r="G53" s="0" t="n">
        <v>174.857</v>
      </c>
      <c r="H53" s="0" t="n">
        <v>14.9416</v>
      </c>
      <c r="I53" s="0" t="n">
        <v>169.714</v>
      </c>
      <c r="J53" s="1" t="n">
        <v>4.04375E-016</v>
      </c>
      <c r="K53" s="1" t="n">
        <v>2.12674E-016</v>
      </c>
      <c r="L53" s="1" t="n">
        <v>1.11836E-016</v>
      </c>
      <c r="M53" s="1" t="n">
        <v>6.96298E-017</v>
      </c>
      <c r="N53" s="1" t="n">
        <v>4.51643E-017</v>
      </c>
      <c r="O53" s="1" t="n">
        <v>3.37592E-017</v>
      </c>
      <c r="P53" s="1" t="n">
        <v>1.85506E-017</v>
      </c>
      <c r="Q53" s="1" t="n">
        <v>1.69691E-017</v>
      </c>
      <c r="R53" s="1" t="n">
        <v>1.3299E-017</v>
      </c>
      <c r="S53" s="1" t="n">
        <v>8.92039E-018</v>
      </c>
      <c r="T53" s="1" t="n">
        <v>1.08977E-017</v>
      </c>
      <c r="U53" s="1" t="n">
        <v>1.04709E-017</v>
      </c>
      <c r="V53" s="1" t="n">
        <v>1.7656E-017</v>
      </c>
      <c r="W53" s="1" t="n">
        <v>6.64561E-018</v>
      </c>
      <c r="X53" s="1" t="n">
        <v>1.54943E-018</v>
      </c>
      <c r="Y53" s="1" t="n">
        <v>8.31064E-018</v>
      </c>
      <c r="Z53" s="1" t="n">
        <v>1.06107E-017</v>
      </c>
      <c r="AA53" s="1" t="n">
        <v>6.32395E-018</v>
      </c>
      <c r="AB53" s="1" t="n">
        <v>4.4472E-018</v>
      </c>
      <c r="AC53" s="1" t="n">
        <v>3.15768E-020</v>
      </c>
      <c r="AD53" s="1" t="n">
        <v>2.89519E-019</v>
      </c>
      <c r="AE53" s="1" t="n">
        <v>1.43504E-018</v>
      </c>
      <c r="AF53" s="1" t="n">
        <v>1.38205E-018</v>
      </c>
      <c r="AG53" s="1" t="n">
        <f aca="false">SUM(J53:K53)</f>
        <v>6.17049E-016</v>
      </c>
      <c r="AH53" s="1" t="n">
        <f aca="false">SUM(L53:R53)</f>
        <v>3.09208E-016</v>
      </c>
      <c r="AI53" s="1" t="n">
        <f aca="false">SUM(S53:AF53)</f>
        <v>8.89707058E-017</v>
      </c>
    </row>
    <row r="54" customFormat="false" ht="12.8" hidden="false" customHeight="false" outlineLevel="0" collapsed="false">
      <c r="A54" s="0" t="n">
        <v>260</v>
      </c>
      <c r="B54" s="0" t="n">
        <v>11</v>
      </c>
      <c r="C54" s="0" t="n">
        <v>18</v>
      </c>
      <c r="D54" s="0" t="n">
        <v>10</v>
      </c>
      <c r="E54" s="0" t="n">
        <v>20</v>
      </c>
      <c r="F54" s="0" t="n">
        <v>174.857</v>
      </c>
      <c r="G54" s="0" t="n">
        <v>185.143</v>
      </c>
      <c r="H54" s="0" t="n">
        <v>14.9416</v>
      </c>
      <c r="I54" s="0" t="n">
        <v>180</v>
      </c>
      <c r="J54" s="1" t="n">
        <v>4.08239E-016</v>
      </c>
      <c r="K54" s="1" t="n">
        <v>2.14745E-016</v>
      </c>
      <c r="L54" s="1" t="n">
        <v>1.12929E-016</v>
      </c>
      <c r="M54" s="1" t="n">
        <v>7.03114E-017</v>
      </c>
      <c r="N54" s="1" t="n">
        <v>4.56068E-017</v>
      </c>
      <c r="O54" s="1" t="n">
        <v>3.40885E-017</v>
      </c>
      <c r="P54" s="1" t="n">
        <v>1.87339E-017</v>
      </c>
      <c r="Q54" s="1" t="n">
        <v>1.7136E-017</v>
      </c>
      <c r="R54" s="1" t="n">
        <v>1.36115E-017</v>
      </c>
      <c r="S54" s="1" t="n">
        <v>9.2623E-018</v>
      </c>
      <c r="T54" s="1" t="n">
        <v>1.13177E-017</v>
      </c>
      <c r="U54" s="1" t="n">
        <v>1.08745E-017</v>
      </c>
      <c r="V54" s="1" t="n">
        <v>1.01177E-017</v>
      </c>
      <c r="W54" s="1" t="n">
        <v>9.39048E-018</v>
      </c>
      <c r="X54" s="1" t="n">
        <v>6.17873E-018</v>
      </c>
      <c r="Y54" s="1" t="n">
        <v>6.19166E-018</v>
      </c>
      <c r="Z54" s="1" t="n">
        <v>1.0532E-017</v>
      </c>
      <c r="AA54" s="1" t="n">
        <v>6.32903E-018</v>
      </c>
      <c r="AB54" s="1" t="n">
        <v>2.69283E-018</v>
      </c>
      <c r="AC54" s="1" t="n">
        <v>7.12562E-019</v>
      </c>
      <c r="AD54" s="1" t="n">
        <v>6.17881E-018</v>
      </c>
      <c r="AE54" s="1" t="n">
        <v>3.18976E-017</v>
      </c>
      <c r="AF54" s="1" t="n">
        <v>2.09137E-018</v>
      </c>
      <c r="AG54" s="1" t="n">
        <f aca="false">SUM(J54:K54)</f>
        <v>6.22984E-016</v>
      </c>
      <c r="AH54" s="1" t="n">
        <f aca="false">SUM(L54:R54)</f>
        <v>3.124171E-016</v>
      </c>
      <c r="AI54" s="1" t="n">
        <f aca="false">SUM(S54:AF54)</f>
        <v>1.23767272E-016</v>
      </c>
    </row>
    <row r="55" customFormat="false" ht="12.8" hidden="false" customHeight="false" outlineLevel="0" collapsed="false">
      <c r="A55" s="0" t="n">
        <v>261</v>
      </c>
      <c r="B55" s="0" t="n">
        <v>11</v>
      </c>
      <c r="C55" s="0" t="n">
        <v>19</v>
      </c>
      <c r="D55" s="0" t="n">
        <v>10</v>
      </c>
      <c r="E55" s="0" t="n">
        <v>20</v>
      </c>
      <c r="F55" s="0" t="n">
        <v>185.143</v>
      </c>
      <c r="G55" s="0" t="n">
        <v>195.429</v>
      </c>
      <c r="H55" s="0" t="n">
        <v>14.9416</v>
      </c>
      <c r="I55" s="0" t="n">
        <v>190.286</v>
      </c>
      <c r="J55" s="1" t="n">
        <v>4.11422E-016</v>
      </c>
      <c r="K55" s="1" t="n">
        <v>2.16419E-016</v>
      </c>
      <c r="L55" s="1" t="n">
        <v>1.13806E-016</v>
      </c>
      <c r="M55" s="1" t="n">
        <v>7.08568E-017</v>
      </c>
      <c r="N55" s="1" t="n">
        <v>4.59605E-017</v>
      </c>
      <c r="O55" s="1" t="n">
        <v>3.43514E-017</v>
      </c>
      <c r="P55" s="1" t="n">
        <v>1.888E-017</v>
      </c>
      <c r="Q55" s="1" t="n">
        <v>1.72689E-017</v>
      </c>
      <c r="R55" s="1" t="n">
        <v>1.32998E-017</v>
      </c>
      <c r="S55" s="1" t="n">
        <v>8.74073E-018</v>
      </c>
      <c r="T55" s="1" t="n">
        <v>1.06795E-017</v>
      </c>
      <c r="U55" s="1" t="n">
        <v>1.02612E-017</v>
      </c>
      <c r="V55" s="1" t="n">
        <v>1.7088E-017</v>
      </c>
      <c r="W55" s="1" t="n">
        <v>6.33332E-018</v>
      </c>
      <c r="X55" s="1" t="n">
        <v>1.62663E-018</v>
      </c>
      <c r="Y55" s="1" t="n">
        <v>8.60143E-018</v>
      </c>
      <c r="Z55" s="1" t="n">
        <v>1.04333E-017</v>
      </c>
      <c r="AA55" s="1" t="n">
        <v>6.31312E-018</v>
      </c>
      <c r="AB55" s="1" t="n">
        <v>4.43221E-018</v>
      </c>
      <c r="AC55" s="1" t="n">
        <v>3.15933E-020</v>
      </c>
      <c r="AD55" s="1" t="n">
        <v>2.89679E-019</v>
      </c>
      <c r="AE55" s="1" t="n">
        <v>1.43579E-018</v>
      </c>
      <c r="AF55" s="1" t="n">
        <v>1.38376E-018</v>
      </c>
      <c r="AG55" s="1" t="n">
        <f aca="false">SUM(J55:K55)</f>
        <v>6.27841E-016</v>
      </c>
      <c r="AH55" s="1" t="n">
        <f aca="false">SUM(L55:R55)</f>
        <v>3.144234E-016</v>
      </c>
      <c r="AI55" s="1" t="n">
        <f aca="false">SUM(S55:AF55)</f>
        <v>8.76502623E-017</v>
      </c>
    </row>
    <row r="56" customFormat="false" ht="12.8" hidden="false" customHeight="false" outlineLevel="0" collapsed="false">
      <c r="A56" s="0" t="n">
        <v>262</v>
      </c>
      <c r="B56" s="0" t="n">
        <v>11</v>
      </c>
      <c r="C56" s="0" t="n">
        <v>20</v>
      </c>
      <c r="D56" s="0" t="n">
        <v>10</v>
      </c>
      <c r="E56" s="0" t="n">
        <v>20</v>
      </c>
      <c r="F56" s="0" t="n">
        <v>195.429</v>
      </c>
      <c r="G56" s="0" t="n">
        <v>205.714</v>
      </c>
      <c r="H56" s="0" t="n">
        <v>14.9416</v>
      </c>
      <c r="I56" s="0" t="n">
        <v>200.571</v>
      </c>
      <c r="J56" s="1" t="n">
        <v>4.1297E-016</v>
      </c>
      <c r="K56" s="1" t="n">
        <v>2.17214E-016</v>
      </c>
      <c r="L56" s="1" t="n">
        <v>1.14214E-016</v>
      </c>
      <c r="M56" s="1" t="n">
        <v>7.11101E-017</v>
      </c>
      <c r="N56" s="1" t="n">
        <v>4.61245E-017</v>
      </c>
      <c r="O56" s="1" t="n">
        <v>3.41344E-017</v>
      </c>
      <c r="P56" s="1" t="n">
        <v>1.78245E-017</v>
      </c>
      <c r="Q56" s="1" t="n">
        <v>1.62831E-017</v>
      </c>
      <c r="R56" s="1" t="n">
        <v>1.29339E-017</v>
      </c>
      <c r="S56" s="1" t="n">
        <v>8.59184E-018</v>
      </c>
      <c r="T56" s="1" t="n">
        <v>9.71329E-018</v>
      </c>
      <c r="U56" s="1" t="n">
        <v>1.47532E-017</v>
      </c>
      <c r="V56" s="1" t="n">
        <v>7.07011E-018</v>
      </c>
      <c r="W56" s="1" t="n">
        <v>3.00003E-018</v>
      </c>
      <c r="X56" s="1" t="n">
        <v>1.22285E-018</v>
      </c>
      <c r="Y56" s="1" t="n">
        <v>8.92116E-018</v>
      </c>
      <c r="Z56" s="1" t="n">
        <v>1.0074E-017</v>
      </c>
      <c r="AA56" s="1" t="n">
        <v>7.36987E-018</v>
      </c>
      <c r="AB56" s="1" t="n">
        <v>3.27469E-018</v>
      </c>
      <c r="AC56" s="1" t="n">
        <v>4.59249E-021</v>
      </c>
      <c r="AD56" s="1" t="n">
        <v>4.77583E-020</v>
      </c>
      <c r="AE56" s="1" t="n">
        <v>2.17338E-019</v>
      </c>
      <c r="AF56" s="1" t="n">
        <v>6.36093E-019</v>
      </c>
      <c r="AG56" s="1" t="n">
        <f aca="false">SUM(J56:K56)</f>
        <v>6.30184E-016</v>
      </c>
      <c r="AH56" s="1" t="n">
        <f aca="false">SUM(L56:R56)</f>
        <v>3.126245E-016</v>
      </c>
      <c r="AI56" s="1" t="n">
        <f aca="false">SUM(S56:AF56)</f>
        <v>7.489682179E-017</v>
      </c>
    </row>
    <row r="57" customFormat="false" ht="12.8" hidden="false" customHeight="false" outlineLevel="0" collapsed="false">
      <c r="A57" s="0" t="n">
        <v>263</v>
      </c>
      <c r="B57" s="0" t="n">
        <v>11</v>
      </c>
      <c r="C57" s="0" t="n">
        <v>21</v>
      </c>
      <c r="D57" s="0" t="n">
        <v>10</v>
      </c>
      <c r="E57" s="0" t="n">
        <v>20</v>
      </c>
      <c r="F57" s="0" t="n">
        <v>205.714</v>
      </c>
      <c r="G57" s="0" t="n">
        <v>216</v>
      </c>
      <c r="H57" s="0" t="n">
        <v>14.9416</v>
      </c>
      <c r="I57" s="0" t="n">
        <v>210.857</v>
      </c>
      <c r="J57" s="1" t="n">
        <v>4.13412E-016</v>
      </c>
      <c r="K57" s="1" t="n">
        <v>2.17453E-016</v>
      </c>
      <c r="L57" s="1" t="n">
        <v>1.14344E-016</v>
      </c>
      <c r="M57" s="1" t="n">
        <v>7.11922E-017</v>
      </c>
      <c r="N57" s="1" t="n">
        <v>4.60648E-017</v>
      </c>
      <c r="O57" s="1" t="n">
        <v>3.25934E-017</v>
      </c>
      <c r="P57" s="1" t="n">
        <v>1.78909E-017</v>
      </c>
      <c r="Q57" s="1" t="n">
        <v>1.63643E-017</v>
      </c>
      <c r="R57" s="1" t="n">
        <v>1.24066E-017</v>
      </c>
      <c r="S57" s="1" t="n">
        <v>8.00605E-018</v>
      </c>
      <c r="T57" s="1" t="n">
        <v>1.08524E-017</v>
      </c>
      <c r="U57" s="1" t="n">
        <v>9.93199E-018</v>
      </c>
      <c r="V57" s="1" t="n">
        <v>8.16547E-018</v>
      </c>
      <c r="W57" s="1" t="n">
        <v>1.32002E-018</v>
      </c>
      <c r="X57" s="1" t="n">
        <v>4.96442E-019</v>
      </c>
      <c r="Y57" s="1" t="n">
        <v>3.84724E-018</v>
      </c>
      <c r="Z57" s="1" t="n">
        <v>1.00435E-017</v>
      </c>
      <c r="AA57" s="1" t="n">
        <v>5.53871E-018</v>
      </c>
      <c r="AB57" s="1" t="n">
        <v>1.39102E-018</v>
      </c>
      <c r="AC57" s="1" t="n">
        <v>2.01995E-021</v>
      </c>
      <c r="AD57" s="1" t="n">
        <v>1.99968E-020</v>
      </c>
      <c r="AE57" s="1" t="n">
        <v>9.16265E-020</v>
      </c>
      <c r="AF57" s="1" t="n">
        <v>2.87684E-019</v>
      </c>
      <c r="AG57" s="1" t="n">
        <f aca="false">SUM(J57:K57)</f>
        <v>6.30865E-016</v>
      </c>
      <c r="AH57" s="1" t="n">
        <f aca="false">SUM(L57:R57)</f>
        <v>3.108562E-016</v>
      </c>
      <c r="AI57" s="1" t="n">
        <f aca="false">SUM(S57:AF57)</f>
        <v>5.999416925E-017</v>
      </c>
    </row>
    <row r="58" customFormat="false" ht="12.8" hidden="false" customHeight="false" outlineLevel="0" collapsed="false">
      <c r="A58" s="0" t="n">
        <v>264</v>
      </c>
      <c r="B58" s="0" t="n">
        <v>11</v>
      </c>
      <c r="C58" s="0" t="n">
        <v>22</v>
      </c>
      <c r="D58" s="0" t="n">
        <v>10</v>
      </c>
      <c r="E58" s="0" t="n">
        <v>20</v>
      </c>
      <c r="F58" s="0" t="n">
        <v>216</v>
      </c>
      <c r="G58" s="0" t="n">
        <v>226.286</v>
      </c>
      <c r="H58" s="0" t="n">
        <v>14.9416</v>
      </c>
      <c r="I58" s="0" t="n">
        <v>221.143</v>
      </c>
      <c r="J58" s="1" t="n">
        <v>4.13343E-016</v>
      </c>
      <c r="K58" s="1" t="n">
        <v>2.17429E-016</v>
      </c>
      <c r="L58" s="1" t="n">
        <v>1.14338E-016</v>
      </c>
      <c r="M58" s="1" t="n">
        <v>7.11895E-017</v>
      </c>
      <c r="N58" s="1" t="n">
        <v>4.51022E-017</v>
      </c>
      <c r="O58" s="1" t="n">
        <v>3.26444E-017</v>
      </c>
      <c r="P58" s="1" t="n">
        <v>1.79399E-017</v>
      </c>
      <c r="Q58" s="1" t="n">
        <v>1.57225E-017</v>
      </c>
      <c r="R58" s="1" t="n">
        <v>1.18217E-017</v>
      </c>
      <c r="S58" s="1" t="n">
        <v>7.38304E-018</v>
      </c>
      <c r="T58" s="1" t="n">
        <v>8.61605E-018</v>
      </c>
      <c r="U58" s="1" t="n">
        <v>6.77685E-018</v>
      </c>
      <c r="V58" s="1" t="n">
        <v>5.40814E-018</v>
      </c>
      <c r="W58" s="1" t="n">
        <v>4.57926E-020</v>
      </c>
      <c r="X58" s="0" t="n">
        <v>0</v>
      </c>
      <c r="Y58" s="1" t="n">
        <v>3.54668E-018</v>
      </c>
      <c r="Z58" s="1" t="n">
        <v>1.00344E-017</v>
      </c>
      <c r="AA58" s="1" t="n">
        <v>5.42375E-018</v>
      </c>
      <c r="AB58" s="1" t="n">
        <v>1.29143E-018</v>
      </c>
      <c r="AC58" s="1" t="n">
        <v>2.87264E-022</v>
      </c>
      <c r="AD58" s="1" t="n">
        <v>9.15156E-022</v>
      </c>
      <c r="AE58" s="1" t="n">
        <v>5.17341E-021</v>
      </c>
      <c r="AF58" s="1" t="n">
        <v>4.51096E-020</v>
      </c>
      <c r="AG58" s="1" t="n">
        <f aca="false">SUM(J58:K58)</f>
        <v>6.30772E-016</v>
      </c>
      <c r="AH58" s="1" t="n">
        <f aca="false">SUM(L58:R58)</f>
        <v>3.087582E-016</v>
      </c>
      <c r="AI58" s="1" t="n">
        <f aca="false">SUM(S58:AF58)</f>
        <v>4.857761803E-017</v>
      </c>
    </row>
    <row r="59" customFormat="false" ht="12.8" hidden="false" customHeight="false" outlineLevel="0" collapsed="false">
      <c r="A59" s="0" t="n">
        <v>265</v>
      </c>
      <c r="B59" s="0" t="n">
        <v>11</v>
      </c>
      <c r="C59" s="0" t="n">
        <v>23</v>
      </c>
      <c r="D59" s="0" t="n">
        <v>10</v>
      </c>
      <c r="E59" s="0" t="n">
        <v>20</v>
      </c>
      <c r="F59" s="0" t="n">
        <v>226.286</v>
      </c>
      <c r="G59" s="0" t="n">
        <v>236.571</v>
      </c>
      <c r="H59" s="0" t="n">
        <v>14.9416</v>
      </c>
      <c r="I59" s="0" t="n">
        <v>231.429</v>
      </c>
      <c r="J59" s="1" t="n">
        <v>4.12944E-016</v>
      </c>
      <c r="K59" s="1" t="n">
        <v>2.17212E-016</v>
      </c>
      <c r="L59" s="1" t="n">
        <v>1.14217E-016</v>
      </c>
      <c r="M59" s="1" t="n">
        <v>7.11106E-017</v>
      </c>
      <c r="N59" s="1" t="n">
        <v>4.39359E-017</v>
      </c>
      <c r="O59" s="1" t="n">
        <v>3.26757E-017</v>
      </c>
      <c r="P59" s="1" t="n">
        <v>1.77797E-017</v>
      </c>
      <c r="Q59" s="1" t="n">
        <v>1.49566E-017</v>
      </c>
      <c r="R59" s="1" t="n">
        <v>1.13586E-017</v>
      </c>
      <c r="S59" s="1" t="n">
        <v>7.20442E-018</v>
      </c>
      <c r="T59" s="1" t="n">
        <v>7.91685E-018</v>
      </c>
      <c r="U59" s="1" t="n">
        <v>6.27513E-018</v>
      </c>
      <c r="V59" s="1" t="n">
        <v>3.56788E-018</v>
      </c>
      <c r="W59" s="1" t="n">
        <v>1.11831E-018</v>
      </c>
      <c r="X59" s="1" t="n">
        <v>4.16024E-019</v>
      </c>
      <c r="Y59" s="1" t="n">
        <v>3.26618E-018</v>
      </c>
      <c r="Z59" s="1" t="n">
        <v>1.00345E-017</v>
      </c>
      <c r="AA59" s="1" t="n">
        <v>5.31818E-018</v>
      </c>
      <c r="AB59" s="1" t="n">
        <v>1.2024E-018</v>
      </c>
      <c r="AC59" s="1" t="n">
        <v>1.81231E-021</v>
      </c>
      <c r="AD59" s="1" t="n">
        <v>1.77341E-020</v>
      </c>
      <c r="AE59" s="1" t="n">
        <v>8.11388E-020</v>
      </c>
      <c r="AF59" s="1" t="n">
        <v>2.49609E-019</v>
      </c>
      <c r="AG59" s="1" t="n">
        <f aca="false">SUM(J59:K59)</f>
        <v>6.30156E-016</v>
      </c>
      <c r="AH59" s="1" t="n">
        <f aca="false">SUM(L59:R59)</f>
        <v>3.060341E-016</v>
      </c>
      <c r="AI59" s="1" t="n">
        <f aca="false">SUM(S59:AF59)</f>
        <v>4.667016821E-017</v>
      </c>
    </row>
    <row r="60" customFormat="false" ht="12.8" hidden="false" customHeight="false" outlineLevel="0" collapsed="false">
      <c r="A60" s="0" t="n">
        <v>266</v>
      </c>
      <c r="B60" s="0" t="n">
        <v>11</v>
      </c>
      <c r="C60" s="0" t="n">
        <v>24</v>
      </c>
      <c r="D60" s="0" t="n">
        <v>10</v>
      </c>
      <c r="E60" s="0" t="n">
        <v>20</v>
      </c>
      <c r="F60" s="0" t="n">
        <v>236.571</v>
      </c>
      <c r="G60" s="0" t="n">
        <v>246.857</v>
      </c>
      <c r="H60" s="0" t="n">
        <v>14.9416</v>
      </c>
      <c r="I60" s="0" t="n">
        <v>241.714</v>
      </c>
      <c r="J60" s="1" t="n">
        <v>4.12259E-016</v>
      </c>
      <c r="K60" s="1" t="n">
        <v>2.16849E-016</v>
      </c>
      <c r="L60" s="1" t="n">
        <v>1.14029E-016</v>
      </c>
      <c r="M60" s="1" t="n">
        <v>7.00532E-017</v>
      </c>
      <c r="N60" s="1" t="n">
        <v>4.37471E-017</v>
      </c>
      <c r="O60" s="1" t="n">
        <v>3.26919E-017</v>
      </c>
      <c r="P60" s="1" t="n">
        <v>1.77921E-017</v>
      </c>
      <c r="Q60" s="1" t="n">
        <v>1.49929E-017</v>
      </c>
      <c r="R60" s="1" t="n">
        <v>1.13947E-017</v>
      </c>
      <c r="S60" s="1" t="n">
        <v>7.23578E-018</v>
      </c>
      <c r="T60" s="1" t="n">
        <v>7.49451E-018</v>
      </c>
      <c r="U60" s="1" t="n">
        <v>6.31239E-018</v>
      </c>
      <c r="V60" s="1" t="n">
        <v>5.07465E-018</v>
      </c>
      <c r="W60" s="1" t="n">
        <v>4.29412E-020</v>
      </c>
      <c r="X60" s="0" t="n">
        <v>0</v>
      </c>
      <c r="Y60" s="1" t="n">
        <v>1.48541E-018</v>
      </c>
      <c r="Z60" s="1" t="n">
        <v>9.21133E-018</v>
      </c>
      <c r="AA60" s="1" t="n">
        <v>4.81306E-018</v>
      </c>
      <c r="AB60" s="0" t="n">
        <v>0</v>
      </c>
      <c r="AC60" s="0" t="n">
        <v>0</v>
      </c>
      <c r="AD60" s="1" t="n">
        <v>1.31994E-022</v>
      </c>
      <c r="AE60" s="1" t="n">
        <v>6.61334E-022</v>
      </c>
      <c r="AF60" s="1" t="n">
        <v>3.90857E-021</v>
      </c>
      <c r="AG60" s="1" t="n">
        <f aca="false">SUM(J60:K60)</f>
        <v>6.29108E-016</v>
      </c>
      <c r="AH60" s="1" t="n">
        <f aca="false">SUM(L60:R60)</f>
        <v>3.047009E-016</v>
      </c>
      <c r="AI60" s="1" t="n">
        <f aca="false">SUM(S60:AF60)</f>
        <v>4.1674773098E-017</v>
      </c>
    </row>
    <row r="61" customFormat="false" ht="12.8" hidden="false" customHeight="false" outlineLevel="0" collapsed="false">
      <c r="A61" s="0" t="n">
        <v>267</v>
      </c>
      <c r="B61" s="0" t="n">
        <v>11</v>
      </c>
      <c r="C61" s="0" t="n">
        <v>25</v>
      </c>
      <c r="D61" s="0" t="n">
        <v>10</v>
      </c>
      <c r="E61" s="0" t="n">
        <v>20</v>
      </c>
      <c r="F61" s="0" t="n">
        <v>246.857</v>
      </c>
      <c r="G61" s="0" t="n">
        <v>257.143</v>
      </c>
      <c r="H61" s="0" t="n">
        <v>14.9416</v>
      </c>
      <c r="I61" s="0" t="n">
        <v>252</v>
      </c>
      <c r="J61" s="1" t="n">
        <v>4.11305E-016</v>
      </c>
      <c r="K61" s="1" t="n">
        <v>2.16357E-016</v>
      </c>
      <c r="L61" s="1" t="n">
        <v>1.13773E-016</v>
      </c>
      <c r="M61" s="1" t="n">
        <v>6.88404E-017</v>
      </c>
      <c r="N61" s="1" t="n">
        <v>4.37312E-017</v>
      </c>
      <c r="O61" s="1" t="n">
        <v>3.26861E-017</v>
      </c>
      <c r="P61" s="1" t="n">
        <v>1.69494E-017</v>
      </c>
      <c r="Q61" s="1" t="n">
        <v>1.49931E-017</v>
      </c>
      <c r="R61" s="1" t="n">
        <v>1.09069E-017</v>
      </c>
      <c r="S61" s="1" t="n">
        <v>6.83942E-018</v>
      </c>
      <c r="T61" s="1" t="n">
        <v>5.93962E-018</v>
      </c>
      <c r="U61" s="1" t="n">
        <v>1.90693E-020</v>
      </c>
      <c r="V61" s="1" t="n">
        <v>4.82613E-018</v>
      </c>
      <c r="W61" s="1" t="n">
        <v>4.3229E-020</v>
      </c>
      <c r="X61" s="0" t="n">
        <v>0</v>
      </c>
      <c r="Y61" s="1" t="n">
        <v>1.52681E-018</v>
      </c>
      <c r="Z61" s="1" t="n">
        <v>9.21118E-018</v>
      </c>
      <c r="AA61" s="1" t="n">
        <v>3.8134E-018</v>
      </c>
      <c r="AB61" s="1" t="n">
        <v>1.112E-018</v>
      </c>
      <c r="AC61" s="1" t="n">
        <v>2.45112E-022</v>
      </c>
      <c r="AD61" s="1" t="n">
        <v>7.91951E-022</v>
      </c>
      <c r="AE61" s="1" t="n">
        <v>4.46809E-021</v>
      </c>
      <c r="AF61" s="1" t="n">
        <v>3.8806E-020</v>
      </c>
      <c r="AG61" s="1" t="n">
        <f aca="false">SUM(J61:K61)</f>
        <v>6.27662E-016</v>
      </c>
      <c r="AH61" s="1" t="n">
        <f aca="false">SUM(L61:R61)</f>
        <v>3.018801E-016</v>
      </c>
      <c r="AI61" s="1" t="n">
        <f aca="false">SUM(S61:AF61)</f>
        <v>3.3375169453E-017</v>
      </c>
    </row>
    <row r="62" customFormat="false" ht="12.8" hidden="false" customHeight="false" outlineLevel="0" collapsed="false">
      <c r="A62" s="0" t="n">
        <v>268</v>
      </c>
      <c r="B62" s="0" t="n">
        <v>11</v>
      </c>
      <c r="C62" s="0" t="n">
        <v>26</v>
      </c>
      <c r="D62" s="0" t="n">
        <v>10</v>
      </c>
      <c r="E62" s="0" t="n">
        <v>20</v>
      </c>
      <c r="F62" s="0" t="n">
        <v>257.143</v>
      </c>
      <c r="G62" s="0" t="n">
        <v>267.429</v>
      </c>
      <c r="H62" s="0" t="n">
        <v>14.9416</v>
      </c>
      <c r="I62" s="0" t="n">
        <v>262.286</v>
      </c>
      <c r="J62" s="1" t="n">
        <v>4.10187E-016</v>
      </c>
      <c r="K62" s="1" t="n">
        <v>2.15776E-016</v>
      </c>
      <c r="L62" s="1" t="n">
        <v>1.13468E-016</v>
      </c>
      <c r="M62" s="1" t="n">
        <v>6.87288E-017</v>
      </c>
      <c r="N62" s="1" t="n">
        <v>4.36957E-017</v>
      </c>
      <c r="O62" s="1" t="n">
        <v>3.26597E-017</v>
      </c>
      <c r="P62" s="1" t="n">
        <v>1.69524E-017</v>
      </c>
      <c r="Q62" s="1" t="n">
        <v>1.50051E-017</v>
      </c>
      <c r="R62" s="1" t="n">
        <v>1.093E-017</v>
      </c>
      <c r="S62" s="1" t="n">
        <v>6.72104E-018</v>
      </c>
      <c r="T62" s="1" t="n">
        <v>7.47388E-018</v>
      </c>
      <c r="U62" s="1" t="n">
        <v>6.02968E-018</v>
      </c>
      <c r="V62" s="1" t="n">
        <v>2.27371E-020</v>
      </c>
      <c r="W62" s="0" t="n">
        <v>0</v>
      </c>
      <c r="X62" s="0" t="n">
        <v>0</v>
      </c>
      <c r="Y62" s="1" t="n">
        <v>1.47922E-018</v>
      </c>
      <c r="Z62" s="1" t="n">
        <v>9.21309E-018</v>
      </c>
      <c r="AA62" s="1" t="n">
        <v>4.81801E-018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1" t="n">
        <f aca="false">SUM(J62:K62)</f>
        <v>6.25963E-016</v>
      </c>
      <c r="AH62" s="1" t="n">
        <f aca="false">SUM(L62:R62)</f>
        <v>3.014397E-016</v>
      </c>
      <c r="AI62" s="1" t="n">
        <f aca="false">SUM(S62:AF62)</f>
        <v>3.57576571E-017</v>
      </c>
    </row>
    <row r="63" customFormat="false" ht="12.8" hidden="false" customHeight="false" outlineLevel="0" collapsed="false">
      <c r="A63" s="0" t="n">
        <v>269</v>
      </c>
      <c r="B63" s="0" t="n">
        <v>11</v>
      </c>
      <c r="C63" s="0" t="n">
        <v>27</v>
      </c>
      <c r="D63" s="0" t="n">
        <v>10</v>
      </c>
      <c r="E63" s="0" t="n">
        <v>20</v>
      </c>
      <c r="F63" s="0" t="n">
        <v>267.429</v>
      </c>
      <c r="G63" s="0" t="n">
        <v>277.714</v>
      </c>
      <c r="H63" s="0" t="n">
        <v>14.9416</v>
      </c>
      <c r="I63" s="0" t="n">
        <v>272.571</v>
      </c>
      <c r="J63" s="1" t="n">
        <v>4.08928E-016</v>
      </c>
      <c r="K63" s="1" t="n">
        <v>2.15118E-016</v>
      </c>
      <c r="L63" s="1" t="n">
        <v>1.13124E-016</v>
      </c>
      <c r="M63" s="1" t="n">
        <v>6.85869E-017</v>
      </c>
      <c r="N63" s="1" t="n">
        <v>4.36379E-017</v>
      </c>
      <c r="O63" s="1" t="n">
        <v>3.26167E-017</v>
      </c>
      <c r="P63" s="1" t="n">
        <v>1.69449E-017</v>
      </c>
      <c r="Q63" s="1" t="n">
        <v>1.50068E-017</v>
      </c>
      <c r="R63" s="1" t="n">
        <v>1.09436E-017</v>
      </c>
      <c r="S63" s="1" t="n">
        <v>6.73777E-018</v>
      </c>
      <c r="T63" s="1" t="n">
        <v>6.95867E-018</v>
      </c>
      <c r="U63" s="1" t="n">
        <v>5.90224E-018</v>
      </c>
      <c r="V63" s="1" t="n">
        <v>4.76483E-018</v>
      </c>
      <c r="W63" s="1" t="n">
        <v>1.0717E-018</v>
      </c>
      <c r="X63" s="1" t="n">
        <v>4.2723E-019</v>
      </c>
      <c r="Y63" s="1" t="n">
        <v>2.99134E-018</v>
      </c>
      <c r="Z63" s="1" t="n">
        <v>9.21202E-018</v>
      </c>
      <c r="AA63" s="1" t="n">
        <v>4.87126E-018</v>
      </c>
      <c r="AB63" s="1" t="n">
        <v>1.11378E-018</v>
      </c>
      <c r="AC63" s="1" t="n">
        <v>2.23342E-020</v>
      </c>
      <c r="AD63" s="1" t="n">
        <v>1.95118E-019</v>
      </c>
      <c r="AE63" s="1" t="n">
        <v>1.00043E-018</v>
      </c>
      <c r="AF63" s="1" t="n">
        <v>2.28306E-019</v>
      </c>
      <c r="AG63" s="1" t="n">
        <f aca="false">SUM(J63:K63)</f>
        <v>6.24046E-016</v>
      </c>
      <c r="AH63" s="1" t="n">
        <f aca="false">SUM(L63:R63)</f>
        <v>3.008608E-016</v>
      </c>
      <c r="AI63" s="1" t="n">
        <f aca="false">SUM(S63:AF63)</f>
        <v>4.54970282E-017</v>
      </c>
    </row>
    <row r="64" customFormat="false" ht="12.8" hidden="false" customHeight="false" outlineLevel="0" collapsed="false">
      <c r="A64" s="0" t="n">
        <v>270</v>
      </c>
      <c r="B64" s="0" t="n">
        <v>11</v>
      </c>
      <c r="C64" s="0" t="n">
        <v>28</v>
      </c>
      <c r="D64" s="0" t="n">
        <v>10</v>
      </c>
      <c r="E64" s="0" t="n">
        <v>20</v>
      </c>
      <c r="F64" s="0" t="n">
        <v>277.714</v>
      </c>
      <c r="G64" s="0" t="n">
        <v>288</v>
      </c>
      <c r="H64" s="0" t="n">
        <v>14.9416</v>
      </c>
      <c r="I64" s="0" t="n">
        <v>282.857</v>
      </c>
      <c r="J64" s="1" t="n">
        <v>4.07584E-016</v>
      </c>
      <c r="K64" s="1" t="n">
        <v>2.14405E-016</v>
      </c>
      <c r="L64" s="1" t="n">
        <v>1.12748E-016</v>
      </c>
      <c r="M64" s="1" t="n">
        <v>6.84205E-017</v>
      </c>
      <c r="N64" s="1" t="n">
        <v>4.3562E-017</v>
      </c>
      <c r="O64" s="1" t="n">
        <v>3.25603E-017</v>
      </c>
      <c r="P64" s="1" t="n">
        <v>1.69284E-017</v>
      </c>
      <c r="Q64" s="1" t="n">
        <v>1.49995E-017</v>
      </c>
      <c r="R64" s="1" t="n">
        <v>1.09503E-017</v>
      </c>
      <c r="S64" s="1" t="n">
        <v>6.74953E-018</v>
      </c>
      <c r="T64" s="1" t="n">
        <v>7.51955E-018</v>
      </c>
      <c r="U64" s="1" t="n">
        <v>6.08039E-018</v>
      </c>
      <c r="V64" s="1" t="n">
        <v>4.89398E-018</v>
      </c>
      <c r="W64" s="1" t="n">
        <v>4.37219E-020</v>
      </c>
      <c r="X64" s="0" t="n">
        <v>0</v>
      </c>
      <c r="Y64" s="1" t="n">
        <v>1.46445E-018</v>
      </c>
      <c r="Z64" s="1" t="n">
        <v>9.20708E-018</v>
      </c>
      <c r="AA64" s="1" t="n">
        <v>4.81698E-018</v>
      </c>
      <c r="AB64" s="0" t="n">
        <v>0</v>
      </c>
      <c r="AC64" s="0" t="n">
        <v>0</v>
      </c>
      <c r="AD64" s="1" t="n">
        <v>1.32054E-022</v>
      </c>
      <c r="AE64" s="1" t="n">
        <v>6.59961E-022</v>
      </c>
      <c r="AF64" s="1" t="n">
        <v>3.89815E-021</v>
      </c>
      <c r="AG64" s="1" t="n">
        <f aca="false">SUM(J64:K64)</f>
        <v>6.21989E-016</v>
      </c>
      <c r="AH64" s="1" t="n">
        <f aca="false">SUM(L64:R64)</f>
        <v>3.00169E-016</v>
      </c>
      <c r="AI64" s="1" t="n">
        <f aca="false">SUM(S64:AF64)</f>
        <v>4.0780372065E-017</v>
      </c>
    </row>
    <row r="65" customFormat="false" ht="12.8" hidden="false" customHeight="false" outlineLevel="0" collapsed="false">
      <c r="A65" s="0" t="n">
        <v>271</v>
      </c>
      <c r="B65" s="0" t="n">
        <v>11</v>
      </c>
      <c r="C65" s="0" t="n">
        <v>29</v>
      </c>
      <c r="D65" s="0" t="n">
        <v>10</v>
      </c>
      <c r="E65" s="0" t="n">
        <v>20</v>
      </c>
      <c r="F65" s="0" t="n">
        <v>288</v>
      </c>
      <c r="G65" s="0" t="n">
        <v>298.286</v>
      </c>
      <c r="H65" s="0" t="n">
        <v>14.9416</v>
      </c>
      <c r="I65" s="0" t="n">
        <v>293.143</v>
      </c>
      <c r="J65" s="1" t="n">
        <v>4.062E-016</v>
      </c>
      <c r="K65" s="1" t="n">
        <v>2.13661E-016</v>
      </c>
      <c r="L65" s="1" t="n">
        <v>1.12356E-016</v>
      </c>
      <c r="M65" s="1" t="n">
        <v>6.82378E-017</v>
      </c>
      <c r="N65" s="1" t="n">
        <v>4.34722E-017</v>
      </c>
      <c r="O65" s="1" t="n">
        <v>3.24935E-017</v>
      </c>
      <c r="P65" s="1" t="n">
        <v>1.69044E-017</v>
      </c>
      <c r="Q65" s="1" t="n">
        <v>1.49846E-017</v>
      </c>
      <c r="R65" s="1" t="n">
        <v>1.09518E-017</v>
      </c>
      <c r="S65" s="1" t="n">
        <v>6.89413E-018</v>
      </c>
      <c r="T65" s="1" t="n">
        <v>7.61036E-018</v>
      </c>
      <c r="U65" s="1" t="n">
        <v>6.41325E-018</v>
      </c>
      <c r="V65" s="1" t="n">
        <v>3.65614E-018</v>
      </c>
      <c r="W65" s="1" t="n">
        <v>1.70979E-022</v>
      </c>
      <c r="X65" s="0" t="n">
        <v>0</v>
      </c>
      <c r="Y65" s="1" t="n">
        <v>2.96622E-018</v>
      </c>
      <c r="Z65" s="1" t="n">
        <v>9.19674E-018</v>
      </c>
      <c r="AA65" s="1" t="n">
        <v>4.86502E-018</v>
      </c>
      <c r="AB65" s="1" t="n">
        <v>1.11068E-018</v>
      </c>
      <c r="AC65" s="1" t="n">
        <v>2.44748E-022</v>
      </c>
      <c r="AD65" s="1" t="n">
        <v>6.58807E-022</v>
      </c>
      <c r="AE65" s="1" t="n">
        <v>3.82516E-021</v>
      </c>
      <c r="AF65" s="1" t="n">
        <v>3.50223E-020</v>
      </c>
      <c r="AG65" s="1" t="n">
        <f aca="false">SUM(J65:K65)</f>
        <v>6.19861E-016</v>
      </c>
      <c r="AH65" s="1" t="n">
        <f aca="false">SUM(L65:R65)</f>
        <v>2.994003E-016</v>
      </c>
      <c r="AI65" s="1" t="n">
        <f aca="false">SUM(S65:AF65)</f>
        <v>4.2752461994E-017</v>
      </c>
    </row>
    <row r="66" customFormat="false" ht="12.8" hidden="false" customHeight="false" outlineLevel="0" collapsed="false">
      <c r="A66" s="0" t="n">
        <v>272</v>
      </c>
      <c r="B66" s="0" t="n">
        <v>11</v>
      </c>
      <c r="C66" s="0" t="n">
        <v>30</v>
      </c>
      <c r="D66" s="0" t="n">
        <v>10</v>
      </c>
      <c r="E66" s="0" t="n">
        <v>20</v>
      </c>
      <c r="F66" s="0" t="n">
        <v>298.286</v>
      </c>
      <c r="G66" s="0" t="n">
        <v>308.571</v>
      </c>
      <c r="H66" s="0" t="n">
        <v>14.9416</v>
      </c>
      <c r="I66" s="0" t="n">
        <v>303.429</v>
      </c>
      <c r="J66" s="1" t="n">
        <v>4.04856E-016</v>
      </c>
      <c r="K66" s="1" t="n">
        <v>2.12929E-016</v>
      </c>
      <c r="L66" s="1" t="n">
        <v>1.11968E-016</v>
      </c>
      <c r="M66" s="1" t="n">
        <v>6.89623E-017</v>
      </c>
      <c r="N66" s="1" t="n">
        <v>4.33949E-017</v>
      </c>
      <c r="O66" s="1" t="n">
        <v>3.24318E-017</v>
      </c>
      <c r="P66" s="1" t="n">
        <v>1.76637E-017</v>
      </c>
      <c r="Q66" s="1" t="n">
        <v>1.49962E-017</v>
      </c>
      <c r="R66" s="1" t="n">
        <v>1.1434E-017</v>
      </c>
      <c r="S66" s="1" t="n">
        <v>7.29833E-018</v>
      </c>
      <c r="T66" s="1" t="n">
        <v>7.62455E-018</v>
      </c>
      <c r="U66" s="1" t="n">
        <v>6.42737E-018</v>
      </c>
      <c r="V66" s="1" t="n">
        <v>1.53504E-018</v>
      </c>
      <c r="W66" s="1" t="n">
        <v>1.16983E-018</v>
      </c>
      <c r="X66" s="1" t="n">
        <v>4.1264E-019</v>
      </c>
      <c r="Y66" s="1" t="n">
        <v>3.18709E-018</v>
      </c>
      <c r="Z66" s="1" t="n">
        <v>9.18098E-018</v>
      </c>
      <c r="AA66" s="1" t="n">
        <v>4.95178E-018</v>
      </c>
      <c r="AB66" s="1" t="n">
        <v>1.20031E-018</v>
      </c>
      <c r="AC66" s="1" t="n">
        <v>1.5421E-021</v>
      </c>
      <c r="AD66" s="1" t="n">
        <v>1.71047E-020</v>
      </c>
      <c r="AE66" s="1" t="n">
        <v>7.74158E-020</v>
      </c>
      <c r="AF66" s="1" t="n">
        <v>2.14717E-019</v>
      </c>
      <c r="AG66" s="1" t="n">
        <f aca="false">SUM(J66:K66)</f>
        <v>6.17785E-016</v>
      </c>
      <c r="AH66" s="1" t="n">
        <f aca="false">SUM(L66:R66)</f>
        <v>3.008509E-016</v>
      </c>
      <c r="AI66" s="1" t="n">
        <f aca="false">SUM(S66:AF66)</f>
        <v>4.32986996E-017</v>
      </c>
    </row>
    <row r="67" customFormat="false" ht="12.8" hidden="false" customHeight="false" outlineLevel="0" collapsed="false">
      <c r="A67" s="0" t="n">
        <v>273</v>
      </c>
      <c r="B67" s="0" t="n">
        <v>11</v>
      </c>
      <c r="C67" s="0" t="n">
        <v>31</v>
      </c>
      <c r="D67" s="0" t="n">
        <v>10</v>
      </c>
      <c r="E67" s="0" t="n">
        <v>20</v>
      </c>
      <c r="F67" s="0" t="n">
        <v>308.571</v>
      </c>
      <c r="G67" s="0" t="n">
        <v>318.857</v>
      </c>
      <c r="H67" s="0" t="n">
        <v>14.9416</v>
      </c>
      <c r="I67" s="0" t="n">
        <v>313.714</v>
      </c>
      <c r="J67" s="1" t="n">
        <v>4.03564E-016</v>
      </c>
      <c r="K67" s="1" t="n">
        <v>2.12241E-016</v>
      </c>
      <c r="L67" s="1" t="n">
        <v>1.11601E-016</v>
      </c>
      <c r="M67" s="1" t="n">
        <v>6.94803E-017</v>
      </c>
      <c r="N67" s="1" t="n">
        <v>4.34634E-017</v>
      </c>
      <c r="O67" s="1" t="n">
        <v>3.23712E-017</v>
      </c>
      <c r="P67" s="1" t="n">
        <v>1.76322E-017</v>
      </c>
      <c r="Q67" s="1" t="n">
        <v>1.49854E-017</v>
      </c>
      <c r="R67" s="1" t="n">
        <v>1.14309E-017</v>
      </c>
      <c r="S67" s="1" t="n">
        <v>7.30135E-018</v>
      </c>
      <c r="T67" s="1" t="n">
        <v>8.22095E-018</v>
      </c>
      <c r="U67" s="1" t="n">
        <v>6.97567E-018</v>
      </c>
      <c r="V67" s="1" t="n">
        <v>5.29354E-018</v>
      </c>
      <c r="W67" s="1" t="n">
        <v>4.73255E-020</v>
      </c>
      <c r="X67" s="0" t="n">
        <v>0</v>
      </c>
      <c r="Y67" s="1" t="n">
        <v>3.43507E-018</v>
      </c>
      <c r="Z67" s="1" t="n">
        <v>1.00908E-017</v>
      </c>
      <c r="AA67" s="1" t="n">
        <v>5.42095E-018</v>
      </c>
      <c r="AB67" s="1" t="n">
        <v>1.28899E-018</v>
      </c>
      <c r="AC67" s="1" t="n">
        <v>2.65601E-022</v>
      </c>
      <c r="AD67" s="1" t="n">
        <v>8.5659E-022</v>
      </c>
      <c r="AE67" s="1" t="n">
        <v>4.83381E-021</v>
      </c>
      <c r="AF67" s="1" t="n">
        <v>4.2004E-020</v>
      </c>
      <c r="AG67" s="1" t="n">
        <f aca="false">SUM(J67:K67)</f>
        <v>6.15805E-016</v>
      </c>
      <c r="AH67" s="1" t="n">
        <f aca="false">SUM(L67:R67)</f>
        <v>3.009644E-016</v>
      </c>
      <c r="AI67" s="1" t="n">
        <f aca="false">SUM(S67:AF67)</f>
        <v>4.8122605501E-017</v>
      </c>
    </row>
    <row r="68" customFormat="false" ht="12.8" hidden="false" customHeight="false" outlineLevel="0" collapsed="false">
      <c r="A68" s="0" t="n">
        <v>274</v>
      </c>
      <c r="B68" s="0" t="n">
        <v>11</v>
      </c>
      <c r="C68" s="0" t="n">
        <v>32</v>
      </c>
      <c r="D68" s="0" t="n">
        <v>10</v>
      </c>
      <c r="E68" s="0" t="n">
        <v>20</v>
      </c>
      <c r="F68" s="0" t="n">
        <v>318.857</v>
      </c>
      <c r="G68" s="0" t="n">
        <v>329.143</v>
      </c>
      <c r="H68" s="0" t="n">
        <v>14.9416</v>
      </c>
      <c r="I68" s="0" t="n">
        <v>324</v>
      </c>
      <c r="J68" s="1" t="n">
        <v>4.02623E-016</v>
      </c>
      <c r="K68" s="1" t="n">
        <v>2.11752E-016</v>
      </c>
      <c r="L68" s="1" t="n">
        <v>1.11354E-016</v>
      </c>
      <c r="M68" s="1" t="n">
        <v>6.93304E-017</v>
      </c>
      <c r="N68" s="1" t="n">
        <v>4.42425E-017</v>
      </c>
      <c r="O68" s="1" t="n">
        <v>3.23531E-017</v>
      </c>
      <c r="P68" s="1" t="n">
        <v>1.77787E-017</v>
      </c>
      <c r="Q68" s="1" t="n">
        <v>1.56785E-017</v>
      </c>
      <c r="R68" s="1" t="n">
        <v>1.18873E-017</v>
      </c>
      <c r="S68" s="1" t="n">
        <v>7.50489E-018</v>
      </c>
      <c r="T68" s="1" t="n">
        <v>8.93661E-018</v>
      </c>
      <c r="U68" s="1" t="n">
        <v>7.60386E-018</v>
      </c>
      <c r="V68" s="1" t="n">
        <v>5.7129E-018</v>
      </c>
      <c r="W68" s="1" t="n">
        <v>1.28487E-018</v>
      </c>
      <c r="X68" s="1" t="n">
        <v>4.8621E-019</v>
      </c>
      <c r="Y68" s="1" t="n">
        <v>3.70579E-018</v>
      </c>
      <c r="Z68" s="1" t="n">
        <v>1.00783E-017</v>
      </c>
      <c r="AA68" s="1" t="n">
        <v>5.53627E-018</v>
      </c>
      <c r="AB68" s="1" t="n">
        <v>1.38811E-018</v>
      </c>
      <c r="AC68" s="1" t="n">
        <v>1.99151E-021</v>
      </c>
      <c r="AD68" s="1" t="n">
        <v>1.96884E-020</v>
      </c>
      <c r="AE68" s="1" t="n">
        <v>9.00975E-020</v>
      </c>
      <c r="AF68" s="1" t="n">
        <v>2.78571E-019</v>
      </c>
      <c r="AG68" s="1" t="n">
        <f aca="false">SUM(J68:K68)</f>
        <v>6.14375E-016</v>
      </c>
      <c r="AH68" s="1" t="n">
        <f aca="false">SUM(L68:R68)</f>
        <v>3.026245E-016</v>
      </c>
      <c r="AI68" s="1" t="n">
        <f aca="false">SUM(S68:AF68)</f>
        <v>5.262815841E-017</v>
      </c>
    </row>
    <row r="69" customFormat="false" ht="12.8" hidden="false" customHeight="false" outlineLevel="0" collapsed="false">
      <c r="A69" s="0" t="n">
        <v>275</v>
      </c>
      <c r="B69" s="0" t="n">
        <v>11</v>
      </c>
      <c r="C69" s="0" t="n">
        <v>33</v>
      </c>
      <c r="D69" s="0" t="n">
        <v>10</v>
      </c>
      <c r="E69" s="0" t="n">
        <v>20</v>
      </c>
      <c r="F69" s="0" t="n">
        <v>329.143</v>
      </c>
      <c r="G69" s="0" t="n">
        <v>339.429</v>
      </c>
      <c r="H69" s="0" t="n">
        <v>14.9416</v>
      </c>
      <c r="I69" s="0" t="n">
        <v>334.286</v>
      </c>
      <c r="J69" s="1" t="n">
        <v>4.02125E-016</v>
      </c>
      <c r="K69" s="1" t="n">
        <v>2.11468E-016</v>
      </c>
      <c r="L69" s="1" t="n">
        <v>1.11195E-016</v>
      </c>
      <c r="M69" s="1" t="n">
        <v>6.92303E-017</v>
      </c>
      <c r="N69" s="1" t="n">
        <v>4.48332E-017</v>
      </c>
      <c r="O69" s="1" t="n">
        <v>3.23797E-017</v>
      </c>
      <c r="P69" s="1" t="n">
        <v>1.77817E-017</v>
      </c>
      <c r="Q69" s="1" t="n">
        <v>1.62642E-017</v>
      </c>
      <c r="R69" s="1" t="n">
        <v>1.24285E-017</v>
      </c>
      <c r="S69" s="1" t="n">
        <v>8.09926E-018</v>
      </c>
      <c r="T69" s="1" t="n">
        <v>9.204E-018</v>
      </c>
      <c r="U69" s="1" t="n">
        <v>8.27624E-018</v>
      </c>
      <c r="V69" s="1" t="n">
        <v>1.17572E-017</v>
      </c>
      <c r="W69" s="1" t="n">
        <v>1.51608E-018</v>
      </c>
      <c r="X69" s="1" t="n">
        <v>5.6819E-019</v>
      </c>
      <c r="Y69" s="1" t="n">
        <v>4.00645E-018</v>
      </c>
      <c r="Z69" s="1" t="n">
        <v>1.00511E-017</v>
      </c>
      <c r="AA69" s="1" t="n">
        <v>5.65987E-018</v>
      </c>
      <c r="AB69" s="1" t="n">
        <v>1.49638E-018</v>
      </c>
      <c r="AC69" s="1" t="n">
        <v>2.69663E-021</v>
      </c>
      <c r="AD69" s="1" t="n">
        <v>2.432E-020</v>
      </c>
      <c r="AE69" s="1" t="n">
        <v>1.12368E-019</v>
      </c>
      <c r="AF69" s="1" t="n">
        <v>3.78165E-019</v>
      </c>
      <c r="AG69" s="1" t="n">
        <f aca="false">SUM(J69:K69)</f>
        <v>6.13593E-016</v>
      </c>
      <c r="AH69" s="1" t="n">
        <f aca="false">SUM(L69:R69)</f>
        <v>3.041126E-016</v>
      </c>
      <c r="AI69" s="1" t="n">
        <f aca="false">SUM(S69:AF69)</f>
        <v>6.115231963E-017</v>
      </c>
    </row>
    <row r="70" customFormat="false" ht="12.8" hidden="false" customHeight="false" outlineLevel="0" collapsed="false">
      <c r="A70" s="0" t="n">
        <v>276</v>
      </c>
      <c r="B70" s="0" t="n">
        <v>11</v>
      </c>
      <c r="C70" s="0" t="n">
        <v>34</v>
      </c>
      <c r="D70" s="0" t="n">
        <v>10</v>
      </c>
      <c r="E70" s="0" t="n">
        <v>20</v>
      </c>
      <c r="F70" s="0" t="n">
        <v>339.429</v>
      </c>
      <c r="G70" s="0" t="n">
        <v>349.714</v>
      </c>
      <c r="H70" s="0" t="n">
        <v>14.9416</v>
      </c>
      <c r="I70" s="0" t="n">
        <v>344.571</v>
      </c>
      <c r="J70" s="1" t="n">
        <v>4.02302E-016</v>
      </c>
      <c r="K70" s="1" t="n">
        <v>2.11539E-016</v>
      </c>
      <c r="L70" s="1" t="n">
        <v>1.11227E-016</v>
      </c>
      <c r="M70" s="1" t="n">
        <v>6.92489E-017</v>
      </c>
      <c r="N70" s="1" t="n">
        <v>4.49166E-017</v>
      </c>
      <c r="O70" s="1" t="n">
        <v>3.33843E-017</v>
      </c>
      <c r="P70" s="1" t="n">
        <v>1.78346E-017</v>
      </c>
      <c r="Q70" s="1" t="n">
        <v>1.63028E-017</v>
      </c>
      <c r="R70" s="1" t="n">
        <v>1.29493E-017</v>
      </c>
      <c r="S70" s="1" t="n">
        <v>8.64245E-018</v>
      </c>
      <c r="T70" s="1" t="n">
        <v>9.92187E-018</v>
      </c>
      <c r="U70" s="1" t="n">
        <v>9.53021E-018</v>
      </c>
      <c r="V70" s="1" t="n">
        <v>1.03976E-017</v>
      </c>
      <c r="W70" s="1" t="n">
        <v>3.53414E-018</v>
      </c>
      <c r="X70" s="1" t="n">
        <v>1.32107E-018</v>
      </c>
      <c r="Y70" s="1" t="n">
        <v>7.3545E-018</v>
      </c>
      <c r="Z70" s="1" t="n">
        <v>1.00081E-017</v>
      </c>
      <c r="AA70" s="1" t="n">
        <v>5.90787E-018</v>
      </c>
      <c r="AB70" s="1" t="n">
        <v>3.88316E-018</v>
      </c>
      <c r="AC70" s="1" t="n">
        <v>2.6735E-020</v>
      </c>
      <c r="AD70" s="1" t="n">
        <v>2.40108E-019</v>
      </c>
      <c r="AE70" s="1" t="n">
        <v>1.2097E-018</v>
      </c>
      <c r="AF70" s="1" t="n">
        <v>7.20046E-019</v>
      </c>
      <c r="AG70" s="1" t="n">
        <f aca="false">SUM(J70:K70)</f>
        <v>6.13841E-016</v>
      </c>
      <c r="AH70" s="1" t="n">
        <f aca="false">SUM(L70:R70)</f>
        <v>3.058635E-016</v>
      </c>
      <c r="AI70" s="1" t="n">
        <f aca="false">SUM(S70:AF70)</f>
        <v>7.2697559E-017</v>
      </c>
    </row>
    <row r="71" customFormat="false" ht="12.8" hidden="false" customHeight="false" outlineLevel="0" collapsed="false">
      <c r="A71" s="0" t="n">
        <v>277</v>
      </c>
      <c r="B71" s="0" t="n">
        <v>11</v>
      </c>
      <c r="C71" s="0" t="n">
        <v>35</v>
      </c>
      <c r="D71" s="0" t="n">
        <v>10</v>
      </c>
      <c r="E71" s="0" t="n">
        <v>20</v>
      </c>
      <c r="F71" s="0" t="n">
        <v>349.714</v>
      </c>
      <c r="G71" s="0" t="n">
        <v>360</v>
      </c>
      <c r="H71" s="0" t="n">
        <v>14.9416</v>
      </c>
      <c r="I71" s="0" t="n">
        <v>354.857</v>
      </c>
      <c r="J71" s="1" t="n">
        <v>4.03643E-016</v>
      </c>
      <c r="K71" s="1" t="n">
        <v>2.12267E-016</v>
      </c>
      <c r="L71" s="1" t="n">
        <v>1.11618E-016</v>
      </c>
      <c r="M71" s="1" t="n">
        <v>6.94934E-017</v>
      </c>
      <c r="N71" s="1" t="n">
        <v>4.50756E-017</v>
      </c>
      <c r="O71" s="1" t="n">
        <v>3.36927E-017</v>
      </c>
      <c r="P71" s="1" t="n">
        <v>1.85142E-017</v>
      </c>
      <c r="Q71" s="1" t="n">
        <v>1.69357E-017</v>
      </c>
      <c r="R71" s="1" t="n">
        <v>1.32431E-017</v>
      </c>
      <c r="S71" s="1" t="n">
        <v>8.86111E-018</v>
      </c>
      <c r="T71" s="1" t="n">
        <v>1.08248E-017</v>
      </c>
      <c r="U71" s="1" t="n">
        <v>1.04008E-017</v>
      </c>
      <c r="V71" s="1" t="n">
        <v>9.42728E-018</v>
      </c>
      <c r="W71" s="1" t="n">
        <v>7.71815E-018</v>
      </c>
      <c r="X71" s="1" t="n">
        <v>3.15339E-018</v>
      </c>
      <c r="Y71" s="1" t="n">
        <v>5.5101E-018</v>
      </c>
      <c r="Z71" s="1" t="n">
        <v>1.05506E-017</v>
      </c>
      <c r="AA71" s="1" t="n">
        <v>6.20875E-018</v>
      </c>
      <c r="AB71" s="1" t="n">
        <v>2.32071E-018</v>
      </c>
      <c r="AC71" s="1" t="n">
        <v>3.20132E-019</v>
      </c>
      <c r="AD71" s="1" t="n">
        <v>2.78595E-018</v>
      </c>
      <c r="AE71" s="1" t="n">
        <v>1.43485E-017</v>
      </c>
      <c r="AF71" s="1" t="n">
        <v>1.62775E-018</v>
      </c>
      <c r="AG71" s="1" t="n">
        <f aca="false">SUM(J71:K71)</f>
        <v>6.1591E-016</v>
      </c>
      <c r="AH71" s="1" t="n">
        <f aca="false">SUM(L71:R71)</f>
        <v>3.085727E-016</v>
      </c>
      <c r="AI71" s="1" t="n">
        <f aca="false">SUM(S71:AF71)</f>
        <v>9.4058022E-017</v>
      </c>
    </row>
    <row r="72" customFormat="false" ht="12.8" hidden="false" customHeight="false" outlineLevel="0" collapsed="false">
      <c r="A72" s="0" t="n">
        <v>278</v>
      </c>
      <c r="B72" s="0" t="n">
        <v>12</v>
      </c>
      <c r="C72" s="0" t="n">
        <v>1</v>
      </c>
      <c r="D72" s="0" t="n">
        <v>20</v>
      </c>
      <c r="E72" s="0" t="n">
        <v>30</v>
      </c>
      <c r="F72" s="0" t="n">
        <v>0</v>
      </c>
      <c r="G72" s="0" t="n">
        <v>10.9091</v>
      </c>
      <c r="H72" s="0" t="n">
        <v>24.8984</v>
      </c>
      <c r="I72" s="0" t="n">
        <v>5.45455</v>
      </c>
      <c r="J72" s="1" t="n">
        <v>5.38523E-013</v>
      </c>
      <c r="K72" s="1" t="n">
        <v>2.4504E-013</v>
      </c>
      <c r="L72" s="1" t="n">
        <v>1.23685E-013</v>
      </c>
      <c r="M72" s="1" t="n">
        <v>7.10193E-014</v>
      </c>
      <c r="N72" s="1" t="n">
        <v>4.41178E-014</v>
      </c>
      <c r="O72" s="1" t="n">
        <v>3.14663E-014</v>
      </c>
      <c r="P72" s="1" t="n">
        <v>2.564E-014</v>
      </c>
      <c r="Q72" s="1" t="n">
        <v>2.0897E-014</v>
      </c>
      <c r="R72" s="1" t="n">
        <v>1.14726E-014</v>
      </c>
      <c r="S72" s="1" t="n">
        <v>1.01303E-014</v>
      </c>
      <c r="T72" s="1" t="n">
        <v>1.08585E-014</v>
      </c>
      <c r="U72" s="1" t="n">
        <v>6.19367E-015</v>
      </c>
      <c r="V72" s="1" t="n">
        <v>7.39092E-015</v>
      </c>
      <c r="W72" s="1" t="n">
        <v>2.94026E-015</v>
      </c>
      <c r="X72" s="1" t="n">
        <v>1.23955E-014</v>
      </c>
      <c r="Y72" s="1" t="n">
        <v>5.63678E-015</v>
      </c>
      <c r="Z72" s="1" t="n">
        <v>2.75617E-015</v>
      </c>
      <c r="AA72" s="1" t="n">
        <v>1.23315E-015</v>
      </c>
      <c r="AB72" s="1" t="n">
        <v>3.75172E-015</v>
      </c>
      <c r="AC72" s="1" t="n">
        <v>2.45852E-015</v>
      </c>
      <c r="AD72" s="1" t="n">
        <v>1.83154E-015</v>
      </c>
      <c r="AE72" s="1" t="n">
        <v>1.13083E-015</v>
      </c>
      <c r="AF72" s="1" t="n">
        <v>1.99466E-015</v>
      </c>
      <c r="AG72" s="1" t="n">
        <f aca="false">SUM(J72:K72)</f>
        <v>7.83563E-013</v>
      </c>
      <c r="AH72" s="1" t="n">
        <f aca="false">SUM(L72:R72)</f>
        <v>3.28298E-013</v>
      </c>
      <c r="AI72" s="1" t="n">
        <f aca="false">SUM(S72:AF72)</f>
        <v>7.070252E-014</v>
      </c>
    </row>
    <row r="73" customFormat="false" ht="12.8" hidden="false" customHeight="false" outlineLevel="0" collapsed="false">
      <c r="A73" s="0" t="n">
        <v>279</v>
      </c>
      <c r="B73" s="0" t="n">
        <v>12</v>
      </c>
      <c r="C73" s="0" t="n">
        <v>2</v>
      </c>
      <c r="D73" s="0" t="n">
        <v>20</v>
      </c>
      <c r="E73" s="0" t="n">
        <v>30</v>
      </c>
      <c r="F73" s="0" t="n">
        <v>10.9091</v>
      </c>
      <c r="G73" s="0" t="n">
        <v>21.8182</v>
      </c>
      <c r="H73" s="0" t="n">
        <v>24.8984</v>
      </c>
      <c r="I73" s="0" t="n">
        <v>16.3636</v>
      </c>
      <c r="J73" s="1" t="n">
        <v>2.70374E-013</v>
      </c>
      <c r="K73" s="1" t="n">
        <v>1.23013E-013</v>
      </c>
      <c r="L73" s="1" t="n">
        <v>6.20879E-014</v>
      </c>
      <c r="M73" s="1" t="n">
        <v>3.56502E-014</v>
      </c>
      <c r="N73" s="1" t="n">
        <v>2.21468E-014</v>
      </c>
      <c r="O73" s="1" t="n">
        <v>1.5024E-014</v>
      </c>
      <c r="P73" s="1" t="n">
        <v>1.22217E-014</v>
      </c>
      <c r="Q73" s="1" t="n">
        <v>1.00834E-014</v>
      </c>
      <c r="R73" s="1" t="n">
        <v>5.5229E-015</v>
      </c>
      <c r="S73" s="1" t="n">
        <v>4.48876E-015</v>
      </c>
      <c r="T73" s="1" t="n">
        <v>4.81113E-015</v>
      </c>
      <c r="U73" s="1" t="n">
        <v>2.53996E-015</v>
      </c>
      <c r="V73" s="1" t="n">
        <v>4.37732E-015</v>
      </c>
      <c r="W73" s="1" t="n">
        <v>9.15133E-016</v>
      </c>
      <c r="X73" s="1" t="n">
        <v>6.39341E-016</v>
      </c>
      <c r="Y73" s="1" t="n">
        <v>2.59879E-015</v>
      </c>
      <c r="Z73" s="1" t="n">
        <v>1.23683E-015</v>
      </c>
      <c r="AA73" s="1" t="n">
        <v>5.89968E-016</v>
      </c>
      <c r="AB73" s="1" t="n">
        <v>1.79335E-015</v>
      </c>
      <c r="AC73" s="1" t="n">
        <v>1.09773E-015</v>
      </c>
      <c r="AD73" s="1" t="n">
        <v>8.63132E-016</v>
      </c>
      <c r="AE73" s="1" t="n">
        <v>8.0996E-016</v>
      </c>
      <c r="AF73" s="1" t="n">
        <v>1.25088E-015</v>
      </c>
      <c r="AG73" s="1" t="n">
        <f aca="false">SUM(J73:K73)</f>
        <v>3.93387E-013</v>
      </c>
      <c r="AH73" s="1" t="n">
        <f aca="false">SUM(L73:R73)</f>
        <v>1.627369E-013</v>
      </c>
      <c r="AI73" s="1" t="n">
        <f aca="false">SUM(S73:AF73)</f>
        <v>2.8012284E-014</v>
      </c>
    </row>
    <row r="74" customFormat="false" ht="12.8" hidden="false" customHeight="false" outlineLevel="0" collapsed="false">
      <c r="A74" s="0" t="n">
        <v>280</v>
      </c>
      <c r="B74" s="0" t="n">
        <v>12</v>
      </c>
      <c r="C74" s="0" t="n">
        <v>3</v>
      </c>
      <c r="D74" s="0" t="n">
        <v>20</v>
      </c>
      <c r="E74" s="0" t="n">
        <v>30</v>
      </c>
      <c r="F74" s="0" t="n">
        <v>21.8182</v>
      </c>
      <c r="G74" s="0" t="n">
        <v>32.7273</v>
      </c>
      <c r="H74" s="0" t="n">
        <v>24.8984</v>
      </c>
      <c r="I74" s="0" t="n">
        <v>27.2727</v>
      </c>
      <c r="J74" s="1" t="n">
        <v>2.70599E-013</v>
      </c>
      <c r="K74" s="1" t="n">
        <v>1.23128E-013</v>
      </c>
      <c r="L74" s="1" t="n">
        <v>6.21485E-014</v>
      </c>
      <c r="M74" s="1" t="n">
        <v>3.56849E-014</v>
      </c>
      <c r="N74" s="1" t="n">
        <v>2.12638E-014</v>
      </c>
      <c r="O74" s="1" t="n">
        <v>1.50507E-014</v>
      </c>
      <c r="P74" s="1" t="n">
        <v>1.22634E-014</v>
      </c>
      <c r="Q74" s="1" t="n">
        <v>9.6796E-015</v>
      </c>
      <c r="R74" s="1" t="n">
        <v>5.10716E-015</v>
      </c>
      <c r="S74" s="1" t="n">
        <v>4.33843E-015</v>
      </c>
      <c r="T74" s="1" t="n">
        <v>4.21106E-015</v>
      </c>
      <c r="U74" s="1" t="n">
        <v>3.98675E-015</v>
      </c>
      <c r="V74" s="1" t="n">
        <v>1.78693E-015</v>
      </c>
      <c r="W74" s="1" t="n">
        <v>3.94734E-016</v>
      </c>
      <c r="X74" s="1" t="n">
        <v>2.74818E-016</v>
      </c>
      <c r="Y74" s="1" t="n">
        <v>1.05805E-015</v>
      </c>
      <c r="Z74" s="1" t="n">
        <v>1.13962E-015</v>
      </c>
      <c r="AA74" s="1" t="n">
        <v>5.89413E-016</v>
      </c>
      <c r="AB74" s="1" t="n">
        <v>1.79462E-015</v>
      </c>
      <c r="AC74" s="1" t="n">
        <v>9.96861E-016</v>
      </c>
      <c r="AD74" s="1" t="n">
        <v>7.16931E-016</v>
      </c>
      <c r="AE74" s="1" t="n">
        <v>3.12989E-016</v>
      </c>
      <c r="AF74" s="1" t="n">
        <v>4.88773E-016</v>
      </c>
      <c r="AG74" s="1" t="n">
        <f aca="false">SUM(J74:K74)</f>
        <v>3.93727E-013</v>
      </c>
      <c r="AH74" s="1" t="n">
        <f aca="false">SUM(L74:R74)</f>
        <v>1.6119806E-013</v>
      </c>
      <c r="AI74" s="1" t="n">
        <f aca="false">SUM(S74:AF74)</f>
        <v>2.2089979E-014</v>
      </c>
    </row>
    <row r="75" customFormat="false" ht="12.8" hidden="false" customHeight="false" outlineLevel="0" collapsed="false">
      <c r="A75" s="0" t="n">
        <v>281</v>
      </c>
      <c r="B75" s="0" t="n">
        <v>12</v>
      </c>
      <c r="C75" s="0" t="n">
        <v>4</v>
      </c>
      <c r="D75" s="0" t="n">
        <v>20</v>
      </c>
      <c r="E75" s="0" t="n">
        <v>30</v>
      </c>
      <c r="F75" s="0" t="n">
        <v>32.7273</v>
      </c>
      <c r="G75" s="0" t="n">
        <v>43.6364</v>
      </c>
      <c r="H75" s="0" t="n">
        <v>24.8984</v>
      </c>
      <c r="I75" s="0" t="n">
        <v>38.1818</v>
      </c>
      <c r="J75" s="1" t="n">
        <v>2.7063E-013</v>
      </c>
      <c r="K75" s="1" t="n">
        <v>1.23157E-013</v>
      </c>
      <c r="L75" s="1" t="n">
        <v>6.21665E-014</v>
      </c>
      <c r="M75" s="1" t="n">
        <v>3.53224E-014</v>
      </c>
      <c r="N75" s="1" t="n">
        <v>2.11552E-014</v>
      </c>
      <c r="O75" s="1" t="n">
        <v>1.50865E-014</v>
      </c>
      <c r="P75" s="1" t="n">
        <v>1.18155E-014</v>
      </c>
      <c r="Q75" s="1" t="n">
        <v>9.20315E-015</v>
      </c>
      <c r="R75" s="1" t="n">
        <v>4.71374E-015</v>
      </c>
      <c r="S75" s="1" t="n">
        <v>4.11785E-015</v>
      </c>
      <c r="T75" s="1" t="n">
        <v>5.48485E-015</v>
      </c>
      <c r="U75" s="1" t="n">
        <v>2.20899E-015</v>
      </c>
      <c r="V75" s="1" t="n">
        <v>1.59835E-015</v>
      </c>
      <c r="W75" s="1" t="n">
        <v>3.39273E-016</v>
      </c>
      <c r="X75" s="1" t="n">
        <v>2.33112E-016</v>
      </c>
      <c r="Y75" s="1" t="n">
        <v>1.41604E-015</v>
      </c>
      <c r="Z75" s="1" t="n">
        <v>1.05177E-015</v>
      </c>
      <c r="AA75" s="1" t="n">
        <v>5.89708E-016</v>
      </c>
      <c r="AB75" s="1" t="n">
        <v>1.79675E-015</v>
      </c>
      <c r="AC75" s="1" t="n">
        <v>9.16164E-016</v>
      </c>
      <c r="AD75" s="1" t="n">
        <v>6.98052E-016</v>
      </c>
      <c r="AE75" s="1" t="n">
        <v>5.46536E-016</v>
      </c>
      <c r="AF75" s="1" t="n">
        <v>8.04378E-016</v>
      </c>
      <c r="AG75" s="1" t="n">
        <f aca="false">SUM(J75:K75)</f>
        <v>3.93787E-013</v>
      </c>
      <c r="AH75" s="1" t="n">
        <f aca="false">SUM(L75:R75)</f>
        <v>1.5946299E-013</v>
      </c>
      <c r="AI75" s="1" t="n">
        <f aca="false">SUM(S75:AF75)</f>
        <v>2.1801823E-014</v>
      </c>
    </row>
    <row r="76" customFormat="false" ht="12.8" hidden="false" customHeight="false" outlineLevel="0" collapsed="false">
      <c r="A76" s="0" t="n">
        <v>282</v>
      </c>
      <c r="B76" s="0" t="n">
        <v>12</v>
      </c>
      <c r="C76" s="0" t="n">
        <v>5</v>
      </c>
      <c r="D76" s="0" t="n">
        <v>20</v>
      </c>
      <c r="E76" s="0" t="n">
        <v>30</v>
      </c>
      <c r="F76" s="0" t="n">
        <v>43.6364</v>
      </c>
      <c r="G76" s="0" t="n">
        <v>54.5455</v>
      </c>
      <c r="H76" s="0" t="n">
        <v>24.8984</v>
      </c>
      <c r="I76" s="0" t="n">
        <v>49.0909</v>
      </c>
      <c r="J76" s="1" t="n">
        <v>2.70505E-013</v>
      </c>
      <c r="K76" s="1" t="n">
        <v>1.23092E-013</v>
      </c>
      <c r="L76" s="1" t="n">
        <v>6.21288E-014</v>
      </c>
      <c r="M76" s="1" t="n">
        <v>3.4783E-014</v>
      </c>
      <c r="N76" s="1" t="n">
        <v>2.11782E-014</v>
      </c>
      <c r="O76" s="1" t="n">
        <v>1.51056E-014</v>
      </c>
      <c r="P76" s="1" t="n">
        <v>1.12066E-014</v>
      </c>
      <c r="Q76" s="1" t="n">
        <v>8.85053E-015</v>
      </c>
      <c r="R76" s="1" t="n">
        <v>4.61199E-015</v>
      </c>
      <c r="S76" s="1" t="n">
        <v>3.77916E-015</v>
      </c>
      <c r="T76" s="1" t="n">
        <v>3.43858E-015</v>
      </c>
      <c r="U76" s="1" t="n">
        <v>1.68179E-015</v>
      </c>
      <c r="V76" s="1" t="n">
        <v>1.4916E-015</v>
      </c>
      <c r="W76" s="1" t="n">
        <v>2.21333E-017</v>
      </c>
      <c r="X76" s="1" t="n">
        <v>1.95609E-016</v>
      </c>
      <c r="Y76" s="1" t="n">
        <v>3.61641E-016</v>
      </c>
      <c r="Z76" s="1" t="n">
        <v>9.69876E-016</v>
      </c>
      <c r="AA76" s="1" t="n">
        <v>5.90189E-016</v>
      </c>
      <c r="AB76" s="1" t="n">
        <v>1.79815E-015</v>
      </c>
      <c r="AC76" s="1" t="n">
        <v>8.34268E-016</v>
      </c>
      <c r="AD76" s="1" t="n">
        <v>5.61358E-016</v>
      </c>
      <c r="AE76" s="1" t="n">
        <v>9.97147E-018</v>
      </c>
      <c r="AF76" s="1" t="n">
        <v>5.14502E-017</v>
      </c>
      <c r="AG76" s="1" t="n">
        <f aca="false">SUM(J76:K76)</f>
        <v>3.93597E-013</v>
      </c>
      <c r="AH76" s="1" t="n">
        <f aca="false">SUM(L76:R76)</f>
        <v>1.5786472E-013</v>
      </c>
      <c r="AI76" s="1" t="n">
        <f aca="false">SUM(S76:AF76)</f>
        <v>1.578577597E-014</v>
      </c>
    </row>
    <row r="77" customFormat="false" ht="12.8" hidden="false" customHeight="false" outlineLevel="0" collapsed="false">
      <c r="A77" s="0" t="n">
        <v>283</v>
      </c>
      <c r="B77" s="0" t="n">
        <v>12</v>
      </c>
      <c r="C77" s="0" t="n">
        <v>6</v>
      </c>
      <c r="D77" s="0" t="n">
        <v>20</v>
      </c>
      <c r="E77" s="0" t="n">
        <v>30</v>
      </c>
      <c r="F77" s="0" t="n">
        <v>54.5455</v>
      </c>
      <c r="G77" s="0" t="n">
        <v>65.4545</v>
      </c>
      <c r="H77" s="0" t="n">
        <v>24.8984</v>
      </c>
      <c r="I77" s="0" t="n">
        <v>60</v>
      </c>
      <c r="J77" s="1" t="n">
        <v>2.70309E-013</v>
      </c>
      <c r="K77" s="1" t="n">
        <v>1.23007E-013</v>
      </c>
      <c r="L77" s="1" t="n">
        <v>6.20886E-014</v>
      </c>
      <c r="M77" s="1" t="n">
        <v>3.42326E-014</v>
      </c>
      <c r="N77" s="1" t="n">
        <v>2.11994E-014</v>
      </c>
      <c r="O77" s="1" t="n">
        <v>1.51209E-014</v>
      </c>
      <c r="P77" s="1" t="n">
        <v>1.12327E-014</v>
      </c>
      <c r="Q77" s="1" t="n">
        <v>8.87507E-015</v>
      </c>
      <c r="R77" s="1" t="n">
        <v>4.6279E-015</v>
      </c>
      <c r="S77" s="1" t="n">
        <v>3.66108E-015</v>
      </c>
      <c r="T77" s="1" t="n">
        <v>3.28691E-015</v>
      </c>
      <c r="U77" s="1" t="n">
        <v>1.69015E-015</v>
      </c>
      <c r="V77" s="1" t="n">
        <v>7.13288E-016</v>
      </c>
      <c r="W77" s="1" t="n">
        <v>2.90346E-016</v>
      </c>
      <c r="X77" s="0" t="n">
        <v>0</v>
      </c>
      <c r="Y77" s="1" t="n">
        <v>4.41106E-016</v>
      </c>
      <c r="Z77" s="1" t="n">
        <v>8.89577E-016</v>
      </c>
      <c r="AA77" s="1" t="n">
        <v>5.41438E-016</v>
      </c>
      <c r="AB77" s="1" t="n">
        <v>1.63835E-015</v>
      </c>
      <c r="AC77" s="1" t="n">
        <v>7.66607E-016</v>
      </c>
      <c r="AD77" s="1" t="n">
        <v>5.4932E-016</v>
      </c>
      <c r="AE77" s="1" t="n">
        <v>2.39535E-016</v>
      </c>
      <c r="AF77" s="1" t="n">
        <v>3.32609E-016</v>
      </c>
      <c r="AG77" s="1" t="n">
        <f aca="false">SUM(J77:K77)</f>
        <v>3.93316E-013</v>
      </c>
      <c r="AH77" s="1" t="n">
        <f aca="false">SUM(L77:R77)</f>
        <v>1.5737717E-013</v>
      </c>
      <c r="AI77" s="1" t="n">
        <f aca="false">SUM(S77:AF77)</f>
        <v>1.5040316E-014</v>
      </c>
    </row>
    <row r="78" customFormat="false" ht="12.8" hidden="false" customHeight="false" outlineLevel="0" collapsed="false">
      <c r="A78" s="0" t="n">
        <v>284</v>
      </c>
      <c r="B78" s="0" t="n">
        <v>12</v>
      </c>
      <c r="C78" s="0" t="n">
        <v>7</v>
      </c>
      <c r="D78" s="0" t="n">
        <v>20</v>
      </c>
      <c r="E78" s="0" t="n">
        <v>30</v>
      </c>
      <c r="F78" s="0" t="n">
        <v>65.4545</v>
      </c>
      <c r="G78" s="0" t="n">
        <v>76.3636</v>
      </c>
      <c r="H78" s="0" t="n">
        <v>24.8984</v>
      </c>
      <c r="I78" s="0" t="n">
        <v>70.9091</v>
      </c>
      <c r="J78" s="1" t="n">
        <v>2.70048E-013</v>
      </c>
      <c r="K78" s="1" t="n">
        <v>1.229E-013</v>
      </c>
      <c r="L78" s="1" t="n">
        <v>6.1515E-014</v>
      </c>
      <c r="M78" s="1" t="n">
        <v>3.41466E-014</v>
      </c>
      <c r="N78" s="1" t="n">
        <v>2.12104E-014</v>
      </c>
      <c r="O78" s="1" t="n">
        <v>1.45286E-014</v>
      </c>
      <c r="P78" s="1" t="n">
        <v>1.12317E-014</v>
      </c>
      <c r="Q78" s="1" t="n">
        <v>8.48446E-015</v>
      </c>
      <c r="R78" s="1" t="n">
        <v>4.35372E-015</v>
      </c>
      <c r="S78" s="1" t="n">
        <v>3.67314E-015</v>
      </c>
      <c r="T78" s="1" t="n">
        <v>1.79338E-015</v>
      </c>
      <c r="U78" s="1" t="n">
        <v>1.25704E-015</v>
      </c>
      <c r="V78" s="1" t="n">
        <v>1.3935E-015</v>
      </c>
      <c r="W78" s="1" t="n">
        <v>2.0568E-017</v>
      </c>
      <c r="X78" s="0" t="n">
        <v>0</v>
      </c>
      <c r="Y78" s="1" t="n">
        <v>4.08414E-016</v>
      </c>
      <c r="Z78" s="1" t="n">
        <v>8.25354E-016</v>
      </c>
      <c r="AA78" s="1" t="n">
        <v>5.41922E-016</v>
      </c>
      <c r="AB78" s="1" t="n">
        <v>1.63991E-015</v>
      </c>
      <c r="AC78" s="1" t="n">
        <v>7.08123E-016</v>
      </c>
      <c r="AD78" s="1" t="n">
        <v>5.07522E-016</v>
      </c>
      <c r="AE78" s="1" t="n">
        <v>2.2198E-016</v>
      </c>
      <c r="AF78" s="1" t="n">
        <v>3.08232E-016</v>
      </c>
      <c r="AG78" s="1" t="n">
        <f aca="false">SUM(J78:K78)</f>
        <v>3.92948E-013</v>
      </c>
      <c r="AH78" s="1" t="n">
        <f aca="false">SUM(L78:R78)</f>
        <v>1.5547048E-013</v>
      </c>
      <c r="AI78" s="1" t="n">
        <f aca="false">SUM(S78:AF78)</f>
        <v>1.3299085E-014</v>
      </c>
    </row>
    <row r="79" customFormat="false" ht="12.8" hidden="false" customHeight="false" outlineLevel="0" collapsed="false">
      <c r="A79" s="0" t="n">
        <v>285</v>
      </c>
      <c r="B79" s="0" t="n">
        <v>12</v>
      </c>
      <c r="C79" s="0" t="n">
        <v>8</v>
      </c>
      <c r="D79" s="0" t="n">
        <v>20</v>
      </c>
      <c r="E79" s="0" t="n">
        <v>30</v>
      </c>
      <c r="F79" s="0" t="n">
        <v>76.3636</v>
      </c>
      <c r="G79" s="0" t="n">
        <v>87.2727</v>
      </c>
      <c r="H79" s="0" t="n">
        <v>24.8984</v>
      </c>
      <c r="I79" s="0" t="n">
        <v>81.8182</v>
      </c>
      <c r="J79" s="1" t="n">
        <v>2.69709E-013</v>
      </c>
      <c r="K79" s="1" t="n">
        <v>1.22752E-013</v>
      </c>
      <c r="L79" s="1" t="n">
        <v>6.14553E-014</v>
      </c>
      <c r="M79" s="1" t="n">
        <v>3.41479E-014</v>
      </c>
      <c r="N79" s="1" t="n">
        <v>2.12111E-014</v>
      </c>
      <c r="O79" s="1" t="n">
        <v>1.45355E-014</v>
      </c>
      <c r="P79" s="1" t="n">
        <v>1.12439E-014</v>
      </c>
      <c r="Q79" s="1" t="n">
        <v>8.5014E-015</v>
      </c>
      <c r="R79" s="1" t="n">
        <v>4.3016E-015</v>
      </c>
      <c r="S79" s="1" t="n">
        <v>3.49873E-015</v>
      </c>
      <c r="T79" s="1" t="n">
        <v>3.19766E-015</v>
      </c>
      <c r="U79" s="1" t="n">
        <v>3.1931E-016</v>
      </c>
      <c r="V79" s="0" t="n">
        <v>0</v>
      </c>
      <c r="W79" s="0" t="n">
        <v>0</v>
      </c>
      <c r="X79" s="0" t="n">
        <v>0</v>
      </c>
      <c r="Y79" s="0" t="n">
        <v>0</v>
      </c>
      <c r="Z79" s="1" t="n">
        <v>8.24358E-016</v>
      </c>
      <c r="AA79" s="1" t="n">
        <v>5.4244E-016</v>
      </c>
      <c r="AB79" s="1" t="n">
        <v>1.64095E-015</v>
      </c>
      <c r="AC79" s="1" t="n">
        <v>7.06456E-016</v>
      </c>
      <c r="AD79" s="1" t="n">
        <v>4.72668E-016</v>
      </c>
      <c r="AE79" s="0" t="n">
        <v>0</v>
      </c>
      <c r="AF79" s="0" t="n">
        <v>0</v>
      </c>
      <c r="AG79" s="1" t="n">
        <f aca="false">SUM(J79:K79)</f>
        <v>3.92461E-013</v>
      </c>
      <c r="AH79" s="1" t="n">
        <f aca="false">SUM(L79:R79)</f>
        <v>1.553967E-013</v>
      </c>
      <c r="AI79" s="1" t="n">
        <f aca="false">SUM(S79:AF79)</f>
        <v>1.1202572E-014</v>
      </c>
    </row>
    <row r="80" customFormat="false" ht="12.8" hidden="false" customHeight="false" outlineLevel="0" collapsed="false">
      <c r="A80" s="0" t="n">
        <v>286</v>
      </c>
      <c r="B80" s="0" t="n">
        <v>12</v>
      </c>
      <c r="C80" s="0" t="n">
        <v>9</v>
      </c>
      <c r="D80" s="0" t="n">
        <v>20</v>
      </c>
      <c r="E80" s="0" t="n">
        <v>30</v>
      </c>
      <c r="F80" s="0" t="n">
        <v>87.2727</v>
      </c>
      <c r="G80" s="0" t="n">
        <v>98.1818</v>
      </c>
      <c r="H80" s="0" t="n">
        <v>24.8984</v>
      </c>
      <c r="I80" s="0" t="n">
        <v>92.7273</v>
      </c>
      <c r="J80" s="1" t="n">
        <v>2.69285E-013</v>
      </c>
      <c r="K80" s="1" t="n">
        <v>1.22562E-013</v>
      </c>
      <c r="L80" s="1" t="n">
        <v>6.13726E-014</v>
      </c>
      <c r="M80" s="1" t="n">
        <v>3.41316E-014</v>
      </c>
      <c r="N80" s="1" t="n">
        <v>2.12007E-014</v>
      </c>
      <c r="O80" s="1" t="n">
        <v>1.45345E-014</v>
      </c>
      <c r="P80" s="1" t="n">
        <v>1.12496E-014</v>
      </c>
      <c r="Q80" s="1" t="n">
        <v>8.5122E-015</v>
      </c>
      <c r="R80" s="1" t="n">
        <v>4.3105E-015</v>
      </c>
      <c r="S80" s="1" t="n">
        <v>3.38516E-015</v>
      </c>
      <c r="T80" s="1" t="n">
        <v>3.06905E-015</v>
      </c>
      <c r="U80" s="1" t="n">
        <v>1.58265E-015</v>
      </c>
      <c r="V80" s="1" t="n">
        <v>1.29206E-015</v>
      </c>
      <c r="W80" s="1" t="n">
        <v>2.86905E-016</v>
      </c>
      <c r="X80" s="1" t="n">
        <v>7.15864E-016</v>
      </c>
      <c r="Y80" s="1" t="n">
        <v>7.68507E-016</v>
      </c>
      <c r="Z80" s="1" t="n">
        <v>8.22619E-016</v>
      </c>
      <c r="AA80" s="1" t="n">
        <v>5.42688E-016</v>
      </c>
      <c r="AB80" s="1" t="n">
        <v>1.64145E-015</v>
      </c>
      <c r="AC80" s="1" t="n">
        <v>7.09546E-016</v>
      </c>
      <c r="AD80" s="1" t="n">
        <v>5.11693E-016</v>
      </c>
      <c r="AE80" s="1" t="n">
        <v>2.33478E-016</v>
      </c>
      <c r="AF80" s="1" t="n">
        <v>3.62127E-016</v>
      </c>
      <c r="AG80" s="1" t="n">
        <f aca="false">SUM(J80:K80)</f>
        <v>3.91847E-013</v>
      </c>
      <c r="AH80" s="1" t="n">
        <f aca="false">SUM(L80:R80)</f>
        <v>1.553117E-013</v>
      </c>
      <c r="AI80" s="1" t="n">
        <f aca="false">SUM(S80:AF80)</f>
        <v>1.5923797E-014</v>
      </c>
    </row>
    <row r="81" customFormat="false" ht="12.8" hidden="false" customHeight="false" outlineLevel="0" collapsed="false">
      <c r="A81" s="0" t="n">
        <v>287</v>
      </c>
      <c r="B81" s="0" t="n">
        <v>12</v>
      </c>
      <c r="C81" s="0" t="n">
        <v>10</v>
      </c>
      <c r="D81" s="0" t="n">
        <v>20</v>
      </c>
      <c r="E81" s="0" t="n">
        <v>30</v>
      </c>
      <c r="F81" s="0" t="n">
        <v>98.1818</v>
      </c>
      <c r="G81" s="0" t="n">
        <v>109.091</v>
      </c>
      <c r="H81" s="0" t="n">
        <v>24.8984</v>
      </c>
      <c r="I81" s="0" t="n">
        <v>103.636</v>
      </c>
      <c r="J81" s="1" t="n">
        <v>2.68796E-013</v>
      </c>
      <c r="K81" s="1" t="n">
        <v>1.22335E-013</v>
      </c>
      <c r="L81" s="1" t="n">
        <v>6.12698E-014</v>
      </c>
      <c r="M81" s="1" t="n">
        <v>3.41012E-014</v>
      </c>
      <c r="N81" s="1" t="n">
        <v>2.11817E-014</v>
      </c>
      <c r="O81" s="1" t="n">
        <v>1.45273E-014</v>
      </c>
      <c r="P81" s="1" t="n">
        <v>1.12502E-014</v>
      </c>
      <c r="Q81" s="1" t="n">
        <v>8.51896E-015</v>
      </c>
      <c r="R81" s="1" t="n">
        <v>4.31705E-015</v>
      </c>
      <c r="S81" s="1" t="n">
        <v>3.51595E-015</v>
      </c>
      <c r="T81" s="1" t="n">
        <v>3.2177E-015</v>
      </c>
      <c r="U81" s="1" t="n">
        <v>1.58804E-015</v>
      </c>
      <c r="V81" s="1" t="n">
        <v>7.22369E-016</v>
      </c>
      <c r="W81" s="0" t="n">
        <v>0</v>
      </c>
      <c r="X81" s="0" t="n">
        <v>0</v>
      </c>
      <c r="Y81" s="1" t="n">
        <v>4.05946E-016</v>
      </c>
      <c r="Z81" s="1" t="n">
        <v>8.20281E-016</v>
      </c>
      <c r="AA81" s="1" t="n">
        <v>5.42629E-016</v>
      </c>
      <c r="AB81" s="1" t="n">
        <v>1.6412E-015</v>
      </c>
      <c r="AC81" s="1" t="n">
        <v>7.09335E-016</v>
      </c>
      <c r="AD81" s="1" t="n">
        <v>5.08371E-016</v>
      </c>
      <c r="AE81" s="1" t="n">
        <v>2.22233E-016</v>
      </c>
      <c r="AF81" s="1" t="n">
        <v>3.08584E-016</v>
      </c>
      <c r="AG81" s="1" t="n">
        <f aca="false">SUM(J81:K81)</f>
        <v>3.91131E-013</v>
      </c>
      <c r="AH81" s="1" t="n">
        <f aca="false">SUM(L81:R81)</f>
        <v>1.5516621E-013</v>
      </c>
      <c r="AI81" s="1" t="n">
        <f aca="false">SUM(S81:AF81)</f>
        <v>1.4202638E-014</v>
      </c>
    </row>
    <row r="82" customFormat="false" ht="12.8" hidden="false" customHeight="false" outlineLevel="0" collapsed="false">
      <c r="A82" s="0" t="n">
        <v>288</v>
      </c>
      <c r="B82" s="0" t="n">
        <v>12</v>
      </c>
      <c r="C82" s="0" t="n">
        <v>11</v>
      </c>
      <c r="D82" s="0" t="n">
        <v>20</v>
      </c>
      <c r="E82" s="0" t="n">
        <v>30</v>
      </c>
      <c r="F82" s="0" t="n">
        <v>109.091</v>
      </c>
      <c r="G82" s="0" t="n">
        <v>120</v>
      </c>
      <c r="H82" s="0" t="n">
        <v>24.8984</v>
      </c>
      <c r="I82" s="0" t="n">
        <v>114.545</v>
      </c>
      <c r="J82" s="1" t="n">
        <v>2.68264E-013</v>
      </c>
      <c r="K82" s="1" t="n">
        <v>1.22087E-013</v>
      </c>
      <c r="L82" s="1" t="n">
        <v>6.11557E-014</v>
      </c>
      <c r="M82" s="1" t="n">
        <v>3.40608E-014</v>
      </c>
      <c r="N82" s="1" t="n">
        <v>2.11565E-014</v>
      </c>
      <c r="O82" s="1" t="n">
        <v>1.45155E-014</v>
      </c>
      <c r="P82" s="1" t="n">
        <v>1.12469E-014</v>
      </c>
      <c r="Q82" s="1" t="n">
        <v>8.52278E-015</v>
      </c>
      <c r="R82" s="1" t="n">
        <v>4.38498E-015</v>
      </c>
      <c r="S82" s="1" t="n">
        <v>3.70478E-015</v>
      </c>
      <c r="T82" s="1" t="n">
        <v>3.33556E-015</v>
      </c>
      <c r="U82" s="1" t="n">
        <v>1.71445E-015</v>
      </c>
      <c r="V82" s="1" t="n">
        <v>6.81607E-016</v>
      </c>
      <c r="W82" s="1" t="n">
        <v>2.0756E-017</v>
      </c>
      <c r="X82" s="0" t="n">
        <v>0</v>
      </c>
      <c r="Y82" s="0" t="n">
        <v>0</v>
      </c>
      <c r="Z82" s="1" t="n">
        <v>8.17299E-016</v>
      </c>
      <c r="AA82" s="1" t="n">
        <v>5.4226E-016</v>
      </c>
      <c r="AB82" s="1" t="n">
        <v>1.64052E-015</v>
      </c>
      <c r="AC82" s="1" t="n">
        <v>7.0607E-016</v>
      </c>
      <c r="AD82" s="1" t="n">
        <v>4.7241E-016</v>
      </c>
      <c r="AE82" s="0" t="n">
        <v>0</v>
      </c>
      <c r="AF82" s="0" t="n">
        <v>0</v>
      </c>
      <c r="AG82" s="1" t="n">
        <f aca="false">SUM(J82:K82)</f>
        <v>3.90351E-013</v>
      </c>
      <c r="AH82" s="1" t="n">
        <f aca="false">SUM(L82:R82)</f>
        <v>1.5504316E-013</v>
      </c>
      <c r="AI82" s="1" t="n">
        <f aca="false">SUM(S82:AF82)</f>
        <v>1.3635712E-014</v>
      </c>
    </row>
    <row r="83" customFormat="false" ht="12.8" hidden="false" customHeight="false" outlineLevel="0" collapsed="false">
      <c r="A83" s="0" t="n">
        <v>289</v>
      </c>
      <c r="B83" s="0" t="n">
        <v>12</v>
      </c>
      <c r="C83" s="0" t="n">
        <v>12</v>
      </c>
      <c r="D83" s="0" t="n">
        <v>20</v>
      </c>
      <c r="E83" s="0" t="n">
        <v>30</v>
      </c>
      <c r="F83" s="0" t="n">
        <v>120</v>
      </c>
      <c r="G83" s="0" t="n">
        <v>130.909</v>
      </c>
      <c r="H83" s="0" t="n">
        <v>24.8984</v>
      </c>
      <c r="I83" s="0" t="n">
        <v>125.455</v>
      </c>
      <c r="J83" s="1" t="n">
        <v>5.35141E-013</v>
      </c>
      <c r="K83" s="1" t="n">
        <v>2.43524E-013</v>
      </c>
      <c r="L83" s="1" t="n">
        <v>1.22918E-013</v>
      </c>
      <c r="M83" s="1" t="n">
        <v>6.86437E-014</v>
      </c>
      <c r="N83" s="1" t="n">
        <v>4.22378E-014</v>
      </c>
      <c r="O83" s="1" t="n">
        <v>3.01277E-014</v>
      </c>
      <c r="P83" s="1" t="n">
        <v>2.25155E-014</v>
      </c>
      <c r="Q83" s="1" t="n">
        <v>1.39068E-014</v>
      </c>
      <c r="R83" s="1" t="n">
        <v>4.66847E-015</v>
      </c>
      <c r="S83" s="1" t="n">
        <v>3.7101E-015</v>
      </c>
      <c r="T83" s="1" t="n">
        <v>3.34177E-015</v>
      </c>
      <c r="U83" s="1" t="n">
        <v>1.71803E-015</v>
      </c>
      <c r="V83" s="1" t="n">
        <v>1.46413E-015</v>
      </c>
      <c r="W83" s="1" t="n">
        <v>3.1492E-016</v>
      </c>
      <c r="X83" s="1" t="n">
        <v>1.94811E-016</v>
      </c>
      <c r="Y83" s="1" t="n">
        <v>7.96199E-016</v>
      </c>
      <c r="Z83" s="1" t="n">
        <v>9.28168E-016</v>
      </c>
      <c r="AA83" s="1" t="n">
        <v>1.13545E-015</v>
      </c>
      <c r="AB83" s="1" t="n">
        <v>3.43883E-015</v>
      </c>
      <c r="AC83" s="1" t="n">
        <v>7.67411E-016</v>
      </c>
      <c r="AD83" s="1" t="n">
        <v>5.531E-016</v>
      </c>
      <c r="AE83" s="1" t="n">
        <v>2.49918E-016</v>
      </c>
      <c r="AF83" s="1" t="n">
        <v>3.84721E-016</v>
      </c>
      <c r="AG83" s="1" t="n">
        <f aca="false">SUM(J83:K83)</f>
        <v>7.78665E-013</v>
      </c>
      <c r="AH83" s="1" t="n">
        <f aca="false">SUM(L83:R83)</f>
        <v>3.0501797E-013</v>
      </c>
      <c r="AI83" s="1" t="n">
        <f aca="false">SUM(S83:AF83)</f>
        <v>1.8997558E-014</v>
      </c>
    </row>
    <row r="84" customFormat="false" ht="12.8" hidden="false" customHeight="false" outlineLevel="0" collapsed="false">
      <c r="A84" s="0" t="n">
        <v>290</v>
      </c>
      <c r="B84" s="0" t="n">
        <v>12</v>
      </c>
      <c r="C84" s="0" t="n">
        <v>13</v>
      </c>
      <c r="D84" s="0" t="n">
        <v>20</v>
      </c>
      <c r="E84" s="0" t="n">
        <v>30</v>
      </c>
      <c r="F84" s="0" t="n">
        <v>130.909</v>
      </c>
      <c r="G84" s="0" t="n">
        <v>141.818</v>
      </c>
      <c r="H84" s="0" t="n">
        <v>24.8984</v>
      </c>
      <c r="I84" s="0" t="n">
        <v>136.364</v>
      </c>
      <c r="J84" s="1" t="n">
        <v>2.67042E-013</v>
      </c>
      <c r="K84" s="1" t="n">
        <v>1.21525E-013</v>
      </c>
      <c r="L84" s="1" t="n">
        <v>6.13426E-014</v>
      </c>
      <c r="M84" s="1" t="n">
        <v>3.49357E-014</v>
      </c>
      <c r="N84" s="1" t="n">
        <v>2.11018E-014</v>
      </c>
      <c r="O84" s="1" t="n">
        <v>1.50495E-014</v>
      </c>
      <c r="P84" s="1" t="n">
        <v>1.18334E-014</v>
      </c>
      <c r="Q84" s="1" t="n">
        <v>1.31984E-014</v>
      </c>
      <c r="R84" s="1" t="n">
        <v>8.61185E-015</v>
      </c>
      <c r="S84" s="1" t="n">
        <v>3.85703E-015</v>
      </c>
      <c r="T84" s="1" t="n">
        <v>3.63769E-015</v>
      </c>
      <c r="U84" s="1" t="n">
        <v>1.85749E-015</v>
      </c>
      <c r="V84" s="1" t="n">
        <v>7.80294E-016</v>
      </c>
      <c r="W84" s="0" t="n">
        <v>0</v>
      </c>
      <c r="X84" s="0" t="n">
        <v>0</v>
      </c>
      <c r="Y84" s="1" t="n">
        <v>4.66067E-016</v>
      </c>
      <c r="Z84" s="1" t="n">
        <v>9.55559E-016</v>
      </c>
      <c r="AA84" s="1" t="n">
        <v>5.93329E-016</v>
      </c>
      <c r="AB84" s="1" t="n">
        <v>1.79828E-015</v>
      </c>
      <c r="AC84" s="1" t="n">
        <v>8.38149E-016</v>
      </c>
      <c r="AD84" s="1" t="n">
        <v>5.99983E-016</v>
      </c>
      <c r="AE84" s="1" t="n">
        <v>2.57934E-016</v>
      </c>
      <c r="AF84" s="1" t="n">
        <v>3.58157E-016</v>
      </c>
      <c r="AG84" s="1" t="n">
        <f aca="false">SUM(J84:K84)</f>
        <v>3.88567E-013</v>
      </c>
      <c r="AH84" s="1" t="n">
        <f aca="false">SUM(L84:R84)</f>
        <v>1.6607325E-013</v>
      </c>
      <c r="AI84" s="1" t="n">
        <f aca="false">SUM(S84:AF84)</f>
        <v>1.5999962E-014</v>
      </c>
    </row>
    <row r="85" customFormat="false" ht="12.8" hidden="false" customHeight="false" outlineLevel="0" collapsed="false">
      <c r="A85" s="0" t="n">
        <v>291</v>
      </c>
      <c r="B85" s="0" t="n">
        <v>12</v>
      </c>
      <c r="C85" s="0" t="n">
        <v>14</v>
      </c>
      <c r="D85" s="0" t="n">
        <v>20</v>
      </c>
      <c r="E85" s="0" t="n">
        <v>30</v>
      </c>
      <c r="F85" s="0" t="n">
        <v>141.818</v>
      </c>
      <c r="G85" s="0" t="n">
        <v>152.727</v>
      </c>
      <c r="H85" s="0" t="n">
        <v>24.8984</v>
      </c>
      <c r="I85" s="0" t="n">
        <v>147.273</v>
      </c>
      <c r="J85" s="1" t="n">
        <v>2.66878E-013</v>
      </c>
      <c r="K85" s="1" t="n">
        <v>1.21437E-013</v>
      </c>
      <c r="L85" s="1" t="n">
        <v>6.12948E-014</v>
      </c>
      <c r="M85" s="1" t="n">
        <v>3.51961E-014</v>
      </c>
      <c r="N85" s="1" t="n">
        <v>2.12154E-014</v>
      </c>
      <c r="O85" s="1" t="n">
        <v>1.50523E-014</v>
      </c>
      <c r="P85" s="1" t="n">
        <v>1.2265E-014</v>
      </c>
      <c r="Q85" s="1" t="n">
        <v>9.7321E-015</v>
      </c>
      <c r="R85" s="1" t="n">
        <v>6.00874E-015</v>
      </c>
      <c r="S85" s="1" t="n">
        <v>6.84244E-015</v>
      </c>
      <c r="T85" s="1" t="n">
        <v>3.96767E-015</v>
      </c>
      <c r="U85" s="1" t="n">
        <v>2.16146E-015</v>
      </c>
      <c r="V85" s="1" t="n">
        <v>2.5001E-015</v>
      </c>
      <c r="W85" s="1" t="n">
        <v>3.70976E-016</v>
      </c>
      <c r="X85" s="1" t="n">
        <v>2.30432E-016</v>
      </c>
      <c r="Y85" s="1" t="n">
        <v>9.25521E-016</v>
      </c>
      <c r="Z85" s="1" t="n">
        <v>1.03554E-015</v>
      </c>
      <c r="AA85" s="1" t="n">
        <v>5.92073E-016</v>
      </c>
      <c r="AB85" s="1" t="n">
        <v>1.79648E-015</v>
      </c>
      <c r="AC85" s="1" t="n">
        <v>9.14134E-016</v>
      </c>
      <c r="AD85" s="1" t="n">
        <v>6.57646E-016</v>
      </c>
      <c r="AE85" s="1" t="n">
        <v>2.89581E-016</v>
      </c>
      <c r="AF85" s="1" t="n">
        <v>4.47752E-016</v>
      </c>
      <c r="AG85" s="1" t="n">
        <f aca="false">SUM(J85:K85)</f>
        <v>3.88315E-013</v>
      </c>
      <c r="AH85" s="1" t="n">
        <f aca="false">SUM(L85:R85)</f>
        <v>1.6076444E-013</v>
      </c>
      <c r="AI85" s="1" t="n">
        <f aca="false">SUM(S85:AF85)</f>
        <v>2.2731805E-014</v>
      </c>
    </row>
    <row r="86" customFormat="false" ht="12.8" hidden="false" customHeight="false" outlineLevel="0" collapsed="false">
      <c r="A86" s="0" t="n">
        <v>292</v>
      </c>
      <c r="B86" s="0" t="n">
        <v>12</v>
      </c>
      <c r="C86" s="0" t="n">
        <v>15</v>
      </c>
      <c r="D86" s="0" t="n">
        <v>20</v>
      </c>
      <c r="E86" s="0" t="n">
        <v>30</v>
      </c>
      <c r="F86" s="0" t="n">
        <v>152.727</v>
      </c>
      <c r="G86" s="0" t="n">
        <v>163.636</v>
      </c>
      <c r="H86" s="0" t="n">
        <v>24.8984</v>
      </c>
      <c r="I86" s="0" t="n">
        <v>158.182</v>
      </c>
      <c r="J86" s="1" t="n">
        <v>2.67087E-013</v>
      </c>
      <c r="K86" s="1" t="n">
        <v>1.2152E-013</v>
      </c>
      <c r="L86" s="1" t="n">
        <v>6.13341E-014</v>
      </c>
      <c r="M86" s="1" t="n">
        <v>3.52182E-014</v>
      </c>
      <c r="N86" s="1" t="n">
        <v>2.18751E-014</v>
      </c>
      <c r="O86" s="1" t="n">
        <v>1.50917E-014</v>
      </c>
      <c r="P86" s="1" t="n">
        <v>1.22849E-014</v>
      </c>
      <c r="Q86" s="1" t="n">
        <v>1.01356E-014</v>
      </c>
      <c r="R86" s="1" t="n">
        <v>5.56388E-015</v>
      </c>
      <c r="S86" s="1" t="n">
        <v>6.31853E-015</v>
      </c>
      <c r="T86" s="1" t="n">
        <v>6.88601E-015</v>
      </c>
      <c r="U86" s="1" t="n">
        <v>2.35562E-015</v>
      </c>
      <c r="V86" s="1" t="n">
        <v>3.0557E-015</v>
      </c>
      <c r="W86" s="1" t="n">
        <v>8.17462E-016</v>
      </c>
      <c r="X86" s="1" t="n">
        <v>2.69635E-016</v>
      </c>
      <c r="Y86" s="1" t="n">
        <v>1.66557E-015</v>
      </c>
      <c r="Z86" s="1" t="n">
        <v>2.29449E-015</v>
      </c>
      <c r="AA86" s="1" t="n">
        <v>5.90043E-016</v>
      </c>
      <c r="AB86" s="1" t="n">
        <v>1.79529E-015</v>
      </c>
      <c r="AC86" s="1" t="n">
        <v>2.09214E-015</v>
      </c>
      <c r="AD86" s="1" t="n">
        <v>1.50375E-015</v>
      </c>
      <c r="AE86" s="1" t="n">
        <v>6.68238E-016</v>
      </c>
      <c r="AF86" s="1" t="n">
        <v>9.82211E-016</v>
      </c>
      <c r="AG86" s="1" t="n">
        <f aca="false">SUM(J86:K86)</f>
        <v>3.88607E-013</v>
      </c>
      <c r="AH86" s="1" t="n">
        <f aca="false">SUM(L86:R86)</f>
        <v>1.6150348E-013</v>
      </c>
      <c r="AI86" s="1" t="n">
        <f aca="false">SUM(S86:AF86)</f>
        <v>3.1294689E-014</v>
      </c>
    </row>
    <row r="87" customFormat="false" ht="12.8" hidden="false" customHeight="false" outlineLevel="0" collapsed="false">
      <c r="A87" s="0" t="n">
        <v>293</v>
      </c>
      <c r="B87" s="0" t="n">
        <v>12</v>
      </c>
      <c r="C87" s="0" t="n">
        <v>16</v>
      </c>
      <c r="D87" s="0" t="n">
        <v>20</v>
      </c>
      <c r="E87" s="0" t="n">
        <v>30</v>
      </c>
      <c r="F87" s="0" t="n">
        <v>163.636</v>
      </c>
      <c r="G87" s="0" t="n">
        <v>174.545</v>
      </c>
      <c r="H87" s="0" t="n">
        <v>24.8984</v>
      </c>
      <c r="I87" s="0" t="n">
        <v>169.091</v>
      </c>
      <c r="J87" s="1" t="n">
        <v>2.67989E-013</v>
      </c>
      <c r="K87" s="1" t="n">
        <v>1.21941E-013</v>
      </c>
      <c r="L87" s="1" t="n">
        <v>6.15498E-014</v>
      </c>
      <c r="M87" s="1" t="n">
        <v>3.53421E-014</v>
      </c>
      <c r="N87" s="1" t="n">
        <v>2.19531E-014</v>
      </c>
      <c r="O87" s="1" t="n">
        <v>1.56585E-014</v>
      </c>
      <c r="P87" s="1" t="n">
        <v>1.27596E-014</v>
      </c>
      <c r="Q87" s="1" t="n">
        <v>1.0365E-014</v>
      </c>
      <c r="R87" s="1" t="n">
        <v>5.67041E-015</v>
      </c>
      <c r="S87" s="1" t="n">
        <v>5.00761E-015</v>
      </c>
      <c r="T87" s="1" t="n">
        <v>7.70119E-015</v>
      </c>
      <c r="U87" s="1" t="n">
        <v>5.67242E-015</v>
      </c>
      <c r="V87" s="1" t="n">
        <v>5.13506E-015</v>
      </c>
      <c r="W87" s="1" t="n">
        <v>1.75927E-015</v>
      </c>
      <c r="X87" s="1" t="n">
        <v>1.57388E-015</v>
      </c>
      <c r="Y87" s="1" t="n">
        <v>2.6197E-015</v>
      </c>
      <c r="Z87" s="1" t="n">
        <v>1.33976E-015</v>
      </c>
      <c r="AA87" s="1" t="n">
        <v>6.23006E-016</v>
      </c>
      <c r="AB87" s="1" t="n">
        <v>1.87811E-015</v>
      </c>
      <c r="AC87" s="1" t="n">
        <v>1.20205E-015</v>
      </c>
      <c r="AD87" s="1" t="n">
        <v>8.85947E-016</v>
      </c>
      <c r="AE87" s="1" t="n">
        <v>4.78976E-016</v>
      </c>
      <c r="AF87" s="1" t="n">
        <v>8.71456E-016</v>
      </c>
      <c r="AG87" s="1" t="n">
        <f aca="false">SUM(J87:K87)</f>
        <v>3.8993E-013</v>
      </c>
      <c r="AH87" s="1" t="n">
        <f aca="false">SUM(L87:R87)</f>
        <v>1.6329851E-013</v>
      </c>
      <c r="AI87" s="1" t="n">
        <f aca="false">SUM(S87:AF87)</f>
        <v>3.6748435E-014</v>
      </c>
    </row>
    <row r="88" customFormat="false" ht="12.8" hidden="false" customHeight="false" outlineLevel="0" collapsed="false">
      <c r="A88" s="0" t="n">
        <v>294</v>
      </c>
      <c r="B88" s="0" t="n">
        <v>12</v>
      </c>
      <c r="C88" s="0" t="n">
        <v>17</v>
      </c>
      <c r="D88" s="0" t="n">
        <v>20</v>
      </c>
      <c r="E88" s="0" t="n">
        <v>30</v>
      </c>
      <c r="F88" s="0" t="n">
        <v>174.545</v>
      </c>
      <c r="G88" s="0" t="n">
        <v>185.455</v>
      </c>
      <c r="H88" s="0" t="n">
        <v>24.8984</v>
      </c>
      <c r="I88" s="0" t="n">
        <v>180</v>
      </c>
      <c r="J88" s="1" t="n">
        <v>2.69681E-013</v>
      </c>
      <c r="K88" s="1" t="n">
        <v>1.22724E-013</v>
      </c>
      <c r="L88" s="1" t="n">
        <v>6.19465E-014</v>
      </c>
      <c r="M88" s="1" t="n">
        <v>3.55697E-014</v>
      </c>
      <c r="N88" s="1" t="n">
        <v>2.20961E-014</v>
      </c>
      <c r="O88" s="1" t="n">
        <v>1.57599E-014</v>
      </c>
      <c r="P88" s="1" t="n">
        <v>1.28419E-014</v>
      </c>
      <c r="Q88" s="1" t="n">
        <v>1.05953E-014</v>
      </c>
      <c r="R88" s="1" t="n">
        <v>5.90236E-015</v>
      </c>
      <c r="S88" s="1" t="n">
        <v>5.21217E-015</v>
      </c>
      <c r="T88" s="1" t="n">
        <v>5.58589E-015</v>
      </c>
      <c r="U88" s="1" t="n">
        <v>3.18651E-015</v>
      </c>
      <c r="V88" s="1" t="n">
        <v>6.34075E-015</v>
      </c>
      <c r="W88" s="1" t="n">
        <v>2.57297E-015</v>
      </c>
      <c r="X88" s="1" t="n">
        <v>2.04679E-014</v>
      </c>
      <c r="Y88" s="1" t="n">
        <v>7.6175E-015</v>
      </c>
      <c r="Z88" s="1" t="n">
        <v>1.41261E-015</v>
      </c>
      <c r="AA88" s="1" t="n">
        <v>6.20068E-016</v>
      </c>
      <c r="AB88" s="1" t="n">
        <v>1.87795E-015</v>
      </c>
      <c r="AC88" s="1" t="n">
        <v>1.26964E-015</v>
      </c>
      <c r="AD88" s="1" t="n">
        <v>1.11734E-015</v>
      </c>
      <c r="AE88" s="1" t="n">
        <v>1.64507E-015</v>
      </c>
      <c r="AF88" s="1" t="n">
        <v>2.84218E-015</v>
      </c>
      <c r="AG88" s="1" t="n">
        <f aca="false">SUM(J88:K88)</f>
        <v>3.92405E-013</v>
      </c>
      <c r="AH88" s="1" t="n">
        <f aca="false">SUM(L88:R88)</f>
        <v>1.6471176E-013</v>
      </c>
      <c r="AI88" s="1" t="n">
        <f aca="false">SUM(S88:AF88)</f>
        <v>6.1768548E-014</v>
      </c>
    </row>
    <row r="89" customFormat="false" ht="12.8" hidden="false" customHeight="false" outlineLevel="0" collapsed="false">
      <c r="A89" s="0" t="n">
        <v>295</v>
      </c>
      <c r="B89" s="0" t="n">
        <v>12</v>
      </c>
      <c r="C89" s="0" t="n">
        <v>18</v>
      </c>
      <c r="D89" s="0" t="n">
        <v>20</v>
      </c>
      <c r="E89" s="0" t="n">
        <v>30</v>
      </c>
      <c r="F89" s="0" t="n">
        <v>185.455</v>
      </c>
      <c r="G89" s="0" t="n">
        <v>196.364</v>
      </c>
      <c r="H89" s="0" t="n">
        <v>24.8984</v>
      </c>
      <c r="I89" s="0" t="n">
        <v>190.909</v>
      </c>
      <c r="J89" s="1" t="n">
        <v>2.71092E-013</v>
      </c>
      <c r="K89" s="1" t="n">
        <v>1.23362E-013</v>
      </c>
      <c r="L89" s="1" t="n">
        <v>6.2268E-014</v>
      </c>
      <c r="M89" s="1" t="n">
        <v>3.57539E-014</v>
      </c>
      <c r="N89" s="1" t="n">
        <v>2.22116E-014</v>
      </c>
      <c r="O89" s="1" t="n">
        <v>1.58416E-014</v>
      </c>
      <c r="P89" s="1" t="n">
        <v>1.29081E-014</v>
      </c>
      <c r="Q89" s="1" t="n">
        <v>1.03619E-014</v>
      </c>
      <c r="R89" s="1" t="n">
        <v>5.58402E-015</v>
      </c>
      <c r="S89" s="1" t="n">
        <v>4.93048E-015</v>
      </c>
      <c r="T89" s="1" t="n">
        <v>7.57815E-015</v>
      </c>
      <c r="U89" s="1" t="n">
        <v>5.55946E-015</v>
      </c>
      <c r="V89" s="1" t="n">
        <v>4.97896E-015</v>
      </c>
      <c r="W89" s="1" t="n">
        <v>1.69653E-015</v>
      </c>
      <c r="X89" s="1" t="n">
        <v>1.60817E-015</v>
      </c>
      <c r="Y89" s="1" t="n">
        <v>2.69476E-015</v>
      </c>
      <c r="Z89" s="1" t="n">
        <v>1.35853E-015</v>
      </c>
      <c r="AA89" s="1" t="n">
        <v>6.16433E-016</v>
      </c>
      <c r="AB89" s="1" t="n">
        <v>1.87811E-015</v>
      </c>
      <c r="AC89" s="1" t="n">
        <v>1.19525E-015</v>
      </c>
      <c r="AD89" s="1" t="n">
        <v>8.81239E-016</v>
      </c>
      <c r="AE89" s="1" t="n">
        <v>4.7797E-016</v>
      </c>
      <c r="AF89" s="1" t="n">
        <v>8.69892E-016</v>
      </c>
      <c r="AG89" s="1" t="n">
        <f aca="false">SUM(J89:K89)</f>
        <v>3.94454E-013</v>
      </c>
      <c r="AH89" s="1" t="n">
        <f aca="false">SUM(L89:R89)</f>
        <v>1.6492912E-013</v>
      </c>
      <c r="AI89" s="1" t="n">
        <f aca="false">SUM(S89:AF89)</f>
        <v>3.6323934E-014</v>
      </c>
    </row>
    <row r="90" customFormat="false" ht="12.8" hidden="false" customHeight="false" outlineLevel="0" collapsed="false">
      <c r="A90" s="0" t="n">
        <v>296</v>
      </c>
      <c r="B90" s="0" t="n">
        <v>12</v>
      </c>
      <c r="C90" s="0" t="n">
        <v>19</v>
      </c>
      <c r="D90" s="0" t="n">
        <v>20</v>
      </c>
      <c r="E90" s="0" t="n">
        <v>30</v>
      </c>
      <c r="F90" s="0" t="n">
        <v>196.364</v>
      </c>
      <c r="G90" s="0" t="n">
        <v>207.273</v>
      </c>
      <c r="H90" s="0" t="n">
        <v>24.8984</v>
      </c>
      <c r="I90" s="0" t="n">
        <v>201.818</v>
      </c>
      <c r="J90" s="1" t="n">
        <v>2.71803E-013</v>
      </c>
      <c r="K90" s="1" t="n">
        <v>1.23675E-013</v>
      </c>
      <c r="L90" s="1" t="n">
        <v>6.24233E-014</v>
      </c>
      <c r="M90" s="1" t="n">
        <v>3.58427E-014</v>
      </c>
      <c r="N90" s="1" t="n">
        <v>2.2267E-014</v>
      </c>
      <c r="O90" s="1" t="n">
        <v>1.50127E-014</v>
      </c>
      <c r="P90" s="1" t="n">
        <v>1.22099E-014</v>
      </c>
      <c r="Q90" s="1" t="n">
        <v>1.00737E-014</v>
      </c>
      <c r="R90" s="1" t="n">
        <v>5.51883E-015</v>
      </c>
      <c r="S90" s="1" t="n">
        <v>6.19646E-015</v>
      </c>
      <c r="T90" s="1" t="n">
        <v>6.74424E-015</v>
      </c>
      <c r="U90" s="1" t="n">
        <v>2.2949E-015</v>
      </c>
      <c r="V90" s="1" t="n">
        <v>2.96491E-015</v>
      </c>
      <c r="W90" s="1" t="n">
        <v>7.99697E-016</v>
      </c>
      <c r="X90" s="1" t="n">
        <v>2.74461E-016</v>
      </c>
      <c r="Y90" s="1" t="n">
        <v>1.71035E-015</v>
      </c>
      <c r="Z90" s="1" t="n">
        <v>2.33769E-015</v>
      </c>
      <c r="AA90" s="1" t="n">
        <v>5.92537E-016</v>
      </c>
      <c r="AB90" s="1" t="n">
        <v>1.78512E-015</v>
      </c>
      <c r="AC90" s="1" t="n">
        <v>2.0851E-015</v>
      </c>
      <c r="AD90" s="1" t="n">
        <v>1.4989E-015</v>
      </c>
      <c r="AE90" s="1" t="n">
        <v>6.67344E-016</v>
      </c>
      <c r="AF90" s="1" t="n">
        <v>9.80931E-016</v>
      </c>
      <c r="AG90" s="1" t="n">
        <f aca="false">SUM(J90:K90)</f>
        <v>3.95478E-013</v>
      </c>
      <c r="AH90" s="1" t="n">
        <f aca="false">SUM(L90:R90)</f>
        <v>1.6334813E-013</v>
      </c>
      <c r="AI90" s="1" t="n">
        <f aca="false">SUM(S90:AF90)</f>
        <v>3.093264E-014</v>
      </c>
    </row>
    <row r="91" customFormat="false" ht="12.8" hidden="false" customHeight="false" outlineLevel="0" collapsed="false">
      <c r="A91" s="0" t="n">
        <v>297</v>
      </c>
      <c r="B91" s="0" t="n">
        <v>12</v>
      </c>
      <c r="C91" s="0" t="n">
        <v>20</v>
      </c>
      <c r="D91" s="0" t="n">
        <v>20</v>
      </c>
      <c r="E91" s="0" t="n">
        <v>30</v>
      </c>
      <c r="F91" s="0" t="n">
        <v>207.273</v>
      </c>
      <c r="G91" s="0" t="n">
        <v>218.182</v>
      </c>
      <c r="H91" s="0" t="n">
        <v>24.8984</v>
      </c>
      <c r="I91" s="0" t="n">
        <v>212.727</v>
      </c>
      <c r="J91" s="1" t="n">
        <v>2.72048E-013</v>
      </c>
      <c r="K91" s="1" t="n">
        <v>1.23796E-013</v>
      </c>
      <c r="L91" s="1" t="n">
        <v>6.24863E-014</v>
      </c>
      <c r="M91" s="1" t="n">
        <v>3.58792E-014</v>
      </c>
      <c r="N91" s="1" t="n">
        <v>2.12707E-014</v>
      </c>
      <c r="O91" s="1" t="n">
        <v>1.50411E-014</v>
      </c>
      <c r="P91" s="1" t="n">
        <v>1.22557E-014</v>
      </c>
      <c r="Q91" s="1" t="n">
        <v>9.68016E-015</v>
      </c>
      <c r="R91" s="1" t="n">
        <v>5.93916E-015</v>
      </c>
      <c r="S91" s="1" t="n">
        <v>6.75728E-015</v>
      </c>
      <c r="T91" s="1" t="n">
        <v>3.88613E-015</v>
      </c>
      <c r="U91" s="1" t="n">
        <v>2.10877E-015</v>
      </c>
      <c r="V91" s="1" t="n">
        <v>2.44871E-015</v>
      </c>
      <c r="W91" s="1" t="n">
        <v>3.67081E-016</v>
      </c>
      <c r="X91" s="1" t="n">
        <v>2.32387E-016</v>
      </c>
      <c r="Y91" s="1" t="n">
        <v>9.40335E-016</v>
      </c>
      <c r="Z91" s="1" t="n">
        <v>1.05381E-015</v>
      </c>
      <c r="AA91" s="1" t="n">
        <v>5.91657E-016</v>
      </c>
      <c r="AB91" s="1" t="n">
        <v>1.78627E-015</v>
      </c>
      <c r="AC91" s="1" t="n">
        <v>9.12572E-016</v>
      </c>
      <c r="AD91" s="1" t="n">
        <v>6.56586E-016</v>
      </c>
      <c r="AE91" s="1" t="n">
        <v>2.89482E-016</v>
      </c>
      <c r="AF91" s="1" t="n">
        <v>4.47608E-016</v>
      </c>
      <c r="AG91" s="1" t="n">
        <f aca="false">SUM(J91:K91)</f>
        <v>3.95844E-013</v>
      </c>
      <c r="AH91" s="1" t="n">
        <f aca="false">SUM(L91:R91)</f>
        <v>1.6255232E-013</v>
      </c>
      <c r="AI91" s="1" t="n">
        <f aca="false">SUM(S91:AF91)</f>
        <v>2.2478678E-014</v>
      </c>
    </row>
    <row r="92" customFormat="false" ht="12.8" hidden="false" customHeight="false" outlineLevel="0" collapsed="false">
      <c r="A92" s="0" t="n">
        <v>298</v>
      </c>
      <c r="B92" s="0" t="n">
        <v>12</v>
      </c>
      <c r="C92" s="0" t="n">
        <v>21</v>
      </c>
      <c r="D92" s="0" t="n">
        <v>20</v>
      </c>
      <c r="E92" s="0" t="n">
        <v>30</v>
      </c>
      <c r="F92" s="0" t="n">
        <v>218.182</v>
      </c>
      <c r="G92" s="0" t="n">
        <v>229.091</v>
      </c>
      <c r="H92" s="0" t="n">
        <v>24.8984</v>
      </c>
      <c r="I92" s="0" t="n">
        <v>223.636</v>
      </c>
      <c r="J92" s="1" t="n">
        <v>2.72077E-013</v>
      </c>
      <c r="K92" s="1" t="n">
        <v>1.2382E-013</v>
      </c>
      <c r="L92" s="1" t="n">
        <v>6.25018E-014</v>
      </c>
      <c r="M92" s="1" t="n">
        <v>3.54651E-014</v>
      </c>
      <c r="N92" s="1" t="n">
        <v>2.11399E-014</v>
      </c>
      <c r="O92" s="1" t="n">
        <v>1.50749E-014</v>
      </c>
      <c r="P92" s="1" t="n">
        <v>1.18141E-014</v>
      </c>
      <c r="Q92" s="1" t="n">
        <v>1.31055E-014</v>
      </c>
      <c r="R92" s="1" t="n">
        <v>8.52384E-015</v>
      </c>
      <c r="S92" s="1" t="n">
        <v>3.80795E-015</v>
      </c>
      <c r="T92" s="1" t="n">
        <v>3.57103E-015</v>
      </c>
      <c r="U92" s="1" t="n">
        <v>1.81749E-015</v>
      </c>
      <c r="V92" s="1" t="n">
        <v>7.67498E-016</v>
      </c>
      <c r="W92" s="0" t="n">
        <v>0</v>
      </c>
      <c r="X92" s="0" t="n">
        <v>0</v>
      </c>
      <c r="Y92" s="1" t="n">
        <v>4.7373E-016</v>
      </c>
      <c r="Z92" s="1" t="n">
        <v>9.71225E-016</v>
      </c>
      <c r="AA92" s="1" t="n">
        <v>5.91586E-016</v>
      </c>
      <c r="AB92" s="1" t="n">
        <v>1.78793E-015</v>
      </c>
      <c r="AC92" s="1" t="n">
        <v>8.36292E-016</v>
      </c>
      <c r="AD92" s="1" t="n">
        <v>5.98734E-016</v>
      </c>
      <c r="AE92" s="1" t="n">
        <v>2.57889E-016</v>
      </c>
      <c r="AF92" s="1" t="n">
        <v>3.58095E-016</v>
      </c>
      <c r="AG92" s="1" t="n">
        <f aca="false">SUM(J92:K92)</f>
        <v>3.95897E-013</v>
      </c>
      <c r="AH92" s="1" t="n">
        <f aca="false">SUM(L92:R92)</f>
        <v>1.6762514E-013</v>
      </c>
      <c r="AI92" s="1" t="n">
        <f aca="false">SUM(S92:AF92)</f>
        <v>1.5839449E-014</v>
      </c>
    </row>
    <row r="93" customFormat="false" ht="12.8" hidden="false" customHeight="false" outlineLevel="0" collapsed="false">
      <c r="A93" s="0" t="n">
        <v>299</v>
      </c>
      <c r="B93" s="0" t="n">
        <v>12</v>
      </c>
      <c r="C93" s="0" t="n">
        <v>22</v>
      </c>
      <c r="D93" s="0" t="n">
        <v>20</v>
      </c>
      <c r="E93" s="0" t="n">
        <v>30</v>
      </c>
      <c r="F93" s="0" t="n">
        <v>229.091</v>
      </c>
      <c r="G93" s="0" t="n">
        <v>240</v>
      </c>
      <c r="H93" s="0" t="n">
        <v>24.8984</v>
      </c>
      <c r="I93" s="0" t="n">
        <v>234.545</v>
      </c>
      <c r="J93" s="1" t="n">
        <v>5.43666E-013</v>
      </c>
      <c r="K93" s="1" t="n">
        <v>2.47409E-013</v>
      </c>
      <c r="L93" s="1" t="n">
        <v>1.2488E-013</v>
      </c>
      <c r="M93" s="1" t="n">
        <v>6.90516E-014</v>
      </c>
      <c r="N93" s="1" t="n">
        <v>4.23286E-014</v>
      </c>
      <c r="O93" s="1" t="n">
        <v>3.01907E-014</v>
      </c>
      <c r="P93" s="1" t="n">
        <v>2.24486E-014</v>
      </c>
      <c r="Q93" s="1" t="n">
        <v>1.38582E-014</v>
      </c>
      <c r="R93" s="1" t="n">
        <v>4.64477E-015</v>
      </c>
      <c r="S93" s="1" t="n">
        <v>3.67514E-015</v>
      </c>
      <c r="T93" s="1" t="n">
        <v>3.29552E-015</v>
      </c>
      <c r="U93" s="1" t="n">
        <v>1.69147E-015</v>
      </c>
      <c r="V93" s="1" t="n">
        <v>1.45064E-015</v>
      </c>
      <c r="W93" s="1" t="n">
        <v>3.14391E-016</v>
      </c>
      <c r="X93" s="1" t="n">
        <v>1.94879E-016</v>
      </c>
      <c r="Y93" s="1" t="n">
        <v>8.00417E-016</v>
      </c>
      <c r="Z93" s="1" t="n">
        <v>9.39451E-016</v>
      </c>
      <c r="AA93" s="1" t="n">
        <v>1.13387E-015</v>
      </c>
      <c r="AB93" s="1" t="n">
        <v>3.42089E-015</v>
      </c>
      <c r="AC93" s="1" t="n">
        <v>7.66103E-016</v>
      </c>
      <c r="AD93" s="1" t="n">
        <v>5.52201E-016</v>
      </c>
      <c r="AE93" s="1" t="n">
        <v>2.49773E-016</v>
      </c>
      <c r="AF93" s="1" t="n">
        <v>3.84505E-016</v>
      </c>
      <c r="AG93" s="1" t="n">
        <f aca="false">SUM(J93:K93)</f>
        <v>7.91075E-013</v>
      </c>
      <c r="AH93" s="1" t="n">
        <f aca="false">SUM(L93:R93)</f>
        <v>3.0740247E-013</v>
      </c>
      <c r="AI93" s="1" t="n">
        <f aca="false">SUM(S93:AF93)</f>
        <v>1.886925E-014</v>
      </c>
    </row>
    <row r="94" customFormat="false" ht="12.8" hidden="false" customHeight="false" outlineLevel="0" collapsed="false">
      <c r="A94" s="0" t="n">
        <v>300</v>
      </c>
      <c r="B94" s="0" t="n">
        <v>12</v>
      </c>
      <c r="C94" s="0" t="n">
        <v>23</v>
      </c>
      <c r="D94" s="0" t="n">
        <v>20</v>
      </c>
      <c r="E94" s="0" t="n">
        <v>30</v>
      </c>
      <c r="F94" s="0" t="n">
        <v>240</v>
      </c>
      <c r="G94" s="0" t="n">
        <v>250.909</v>
      </c>
      <c r="H94" s="0" t="n">
        <v>24.8984</v>
      </c>
      <c r="I94" s="0" t="n">
        <v>245.455</v>
      </c>
      <c r="J94" s="1" t="n">
        <v>2.71325E-013</v>
      </c>
      <c r="K94" s="1" t="n">
        <v>1.23481E-013</v>
      </c>
      <c r="L94" s="1" t="n">
        <v>6.17278E-014</v>
      </c>
      <c r="M94" s="1" t="n">
        <v>3.40868E-014</v>
      </c>
      <c r="N94" s="1" t="n">
        <v>2.11737E-014</v>
      </c>
      <c r="O94" s="1" t="n">
        <v>1.45145E-014</v>
      </c>
      <c r="P94" s="1" t="n">
        <v>1.12326E-014</v>
      </c>
      <c r="Q94" s="1" t="n">
        <v>8.50551E-015</v>
      </c>
      <c r="R94" s="1" t="n">
        <v>4.36918E-015</v>
      </c>
      <c r="S94" s="1" t="n">
        <v>3.68649E-015</v>
      </c>
      <c r="T94" s="1" t="n">
        <v>3.31E-015</v>
      </c>
      <c r="U94" s="1" t="n">
        <v>1.6996E-015</v>
      </c>
      <c r="V94" s="1" t="n">
        <v>6.80374E-016</v>
      </c>
      <c r="W94" s="1" t="n">
        <v>2.07098E-017</v>
      </c>
      <c r="X94" s="0" t="n">
        <v>0</v>
      </c>
      <c r="Y94" s="0" t="n">
        <v>0</v>
      </c>
      <c r="Z94" s="1" t="n">
        <v>8.23458E-016</v>
      </c>
      <c r="AA94" s="1" t="n">
        <v>5.42263E-016</v>
      </c>
      <c r="AB94" s="1" t="n">
        <v>1.63291E-015</v>
      </c>
      <c r="AC94" s="1" t="n">
        <v>7.05603E-016</v>
      </c>
      <c r="AD94" s="1" t="n">
        <v>4.72097E-016</v>
      </c>
      <c r="AE94" s="0" t="n">
        <v>0</v>
      </c>
      <c r="AF94" s="0" t="n">
        <v>0</v>
      </c>
      <c r="AG94" s="1" t="n">
        <f aca="false">SUM(J94:K94)</f>
        <v>3.94806E-013</v>
      </c>
      <c r="AH94" s="1" t="n">
        <f aca="false">SUM(L94:R94)</f>
        <v>1.5561009E-013</v>
      </c>
      <c r="AI94" s="1" t="n">
        <f aca="false">SUM(S94:AF94)</f>
        <v>1.35735048E-014</v>
      </c>
    </row>
    <row r="95" customFormat="false" ht="12.8" hidden="false" customHeight="false" outlineLevel="0" collapsed="false">
      <c r="A95" s="0" t="n">
        <v>301</v>
      </c>
      <c r="B95" s="0" t="n">
        <v>12</v>
      </c>
      <c r="C95" s="0" t="n">
        <v>24</v>
      </c>
      <c r="D95" s="0" t="n">
        <v>20</v>
      </c>
      <c r="E95" s="0" t="n">
        <v>30</v>
      </c>
      <c r="F95" s="0" t="n">
        <v>250.909</v>
      </c>
      <c r="G95" s="0" t="n">
        <v>261.818</v>
      </c>
      <c r="H95" s="0" t="n">
        <v>24.8984</v>
      </c>
      <c r="I95" s="0" t="n">
        <v>256.364</v>
      </c>
      <c r="J95" s="1" t="n">
        <v>2.70854E-013</v>
      </c>
      <c r="K95" s="1" t="n">
        <v>1.23272E-013</v>
      </c>
      <c r="L95" s="1" t="n">
        <v>6.1638E-014</v>
      </c>
      <c r="M95" s="1" t="n">
        <v>3.40731E-014</v>
      </c>
      <c r="N95" s="1" t="n">
        <v>2.1165E-014</v>
      </c>
      <c r="O95" s="1" t="n">
        <v>1.45154E-014</v>
      </c>
      <c r="P95" s="1" t="n">
        <v>1.12406E-014</v>
      </c>
      <c r="Q95" s="1" t="n">
        <v>8.51899E-015</v>
      </c>
      <c r="R95" s="1" t="n">
        <v>4.3148E-015</v>
      </c>
      <c r="S95" s="1" t="n">
        <v>3.50932E-015</v>
      </c>
      <c r="T95" s="1" t="n">
        <v>3.21105E-015</v>
      </c>
      <c r="U95" s="1" t="n">
        <v>1.58503E-015</v>
      </c>
      <c r="V95" s="1" t="n">
        <v>7.20707E-016</v>
      </c>
      <c r="W95" s="0" t="n">
        <v>0</v>
      </c>
      <c r="X95" s="0" t="n">
        <v>0</v>
      </c>
      <c r="Y95" s="1" t="n">
        <v>4.06932E-016</v>
      </c>
      <c r="Z95" s="1" t="n">
        <v>8.21647E-016</v>
      </c>
      <c r="AA95" s="1" t="n">
        <v>5.42422E-016</v>
      </c>
      <c r="AB95" s="1" t="n">
        <v>1.63354E-015</v>
      </c>
      <c r="AC95" s="1" t="n">
        <v>7.08807E-016</v>
      </c>
      <c r="AD95" s="1" t="n">
        <v>5.07991E-016</v>
      </c>
      <c r="AE95" s="1" t="n">
        <v>2.22058E-016</v>
      </c>
      <c r="AF95" s="1" t="n">
        <v>3.08341E-016</v>
      </c>
      <c r="AG95" s="1" t="n">
        <f aca="false">SUM(J95:K95)</f>
        <v>3.94126E-013</v>
      </c>
      <c r="AH95" s="1" t="n">
        <f aca="false">SUM(L95:R95)</f>
        <v>1.5546589E-013</v>
      </c>
      <c r="AI95" s="1" t="n">
        <f aca="false">SUM(S95:AF95)</f>
        <v>1.4177845E-014</v>
      </c>
    </row>
    <row r="96" customFormat="false" ht="12.8" hidden="false" customHeight="false" outlineLevel="0" collapsed="false">
      <c r="A96" s="0" t="n">
        <v>302</v>
      </c>
      <c r="B96" s="0" t="n">
        <v>12</v>
      </c>
      <c r="C96" s="0" t="n">
        <v>25</v>
      </c>
      <c r="D96" s="0" t="n">
        <v>20</v>
      </c>
      <c r="E96" s="0" t="n">
        <v>30</v>
      </c>
      <c r="F96" s="0" t="n">
        <v>261.818</v>
      </c>
      <c r="G96" s="0" t="n">
        <v>272.727</v>
      </c>
      <c r="H96" s="0" t="n">
        <v>24.8984</v>
      </c>
      <c r="I96" s="0" t="n">
        <v>267.273</v>
      </c>
      <c r="J96" s="1" t="n">
        <v>2.70294E-013</v>
      </c>
      <c r="K96" s="1" t="n">
        <v>1.23021E-013</v>
      </c>
      <c r="L96" s="1" t="n">
        <v>6.15265E-014</v>
      </c>
      <c r="M96" s="1" t="n">
        <v>3.40432E-014</v>
      </c>
      <c r="N96" s="1" t="n">
        <v>2.11463E-014</v>
      </c>
      <c r="O96" s="1" t="n">
        <v>1.45086E-014</v>
      </c>
      <c r="P96" s="1" t="n">
        <v>1.12416E-014</v>
      </c>
      <c r="Q96" s="1" t="n">
        <v>8.52609E-015</v>
      </c>
      <c r="R96" s="1" t="n">
        <v>4.32176E-015</v>
      </c>
      <c r="S96" s="1" t="n">
        <v>3.39487E-015</v>
      </c>
      <c r="T96" s="1" t="n">
        <v>3.08212E-015</v>
      </c>
      <c r="U96" s="1" t="n">
        <v>1.59043E-015</v>
      </c>
      <c r="V96" s="1" t="n">
        <v>1.29819E-015</v>
      </c>
      <c r="W96" s="1" t="n">
        <v>2.88304E-016</v>
      </c>
      <c r="X96" s="1" t="n">
        <v>7.16943E-016</v>
      </c>
      <c r="Y96" s="1" t="n">
        <v>7.65178E-016</v>
      </c>
      <c r="Z96" s="1" t="n">
        <v>8.19343E-016</v>
      </c>
      <c r="AA96" s="1" t="n">
        <v>5.42404E-016</v>
      </c>
      <c r="AB96" s="1" t="n">
        <v>1.63378E-015</v>
      </c>
      <c r="AC96" s="1" t="n">
        <v>7.09007E-016</v>
      </c>
      <c r="AD96" s="1" t="n">
        <v>5.11304E-016</v>
      </c>
      <c r="AE96" s="1" t="n">
        <v>2.3329E-016</v>
      </c>
      <c r="AF96" s="1" t="n">
        <v>3.61854E-016</v>
      </c>
      <c r="AG96" s="1" t="n">
        <f aca="false">SUM(J96:K96)</f>
        <v>3.93315E-013</v>
      </c>
      <c r="AH96" s="1" t="n">
        <f aca="false">SUM(L96:R96)</f>
        <v>1.5531405E-013</v>
      </c>
      <c r="AI96" s="1" t="n">
        <f aca="false">SUM(S96:AF96)</f>
        <v>1.5947017E-014</v>
      </c>
    </row>
    <row r="97" customFormat="false" ht="12.8" hidden="false" customHeight="false" outlineLevel="0" collapsed="false">
      <c r="A97" s="0" t="n">
        <v>303</v>
      </c>
      <c r="B97" s="0" t="n">
        <v>12</v>
      </c>
      <c r="C97" s="0" t="n">
        <v>26</v>
      </c>
      <c r="D97" s="0" t="n">
        <v>20</v>
      </c>
      <c r="E97" s="0" t="n">
        <v>30</v>
      </c>
      <c r="F97" s="0" t="n">
        <v>272.727</v>
      </c>
      <c r="G97" s="0" t="n">
        <v>283.636</v>
      </c>
      <c r="H97" s="0" t="n">
        <v>24.8984</v>
      </c>
      <c r="I97" s="0" t="n">
        <v>278.182</v>
      </c>
      <c r="J97" s="1" t="n">
        <v>2.69669E-013</v>
      </c>
      <c r="K97" s="1" t="n">
        <v>1.22733E-013</v>
      </c>
      <c r="L97" s="1" t="n">
        <v>6.13944E-014</v>
      </c>
      <c r="M97" s="1" t="n">
        <v>3.39986E-014</v>
      </c>
      <c r="N97" s="1" t="n">
        <v>2.11185E-014</v>
      </c>
      <c r="O97" s="1" t="n">
        <v>1.44946E-014</v>
      </c>
      <c r="P97" s="1" t="n">
        <v>1.12362E-014</v>
      </c>
      <c r="Q97" s="1" t="n">
        <v>8.52794E-015</v>
      </c>
      <c r="R97" s="1" t="n">
        <v>4.32571E-015</v>
      </c>
      <c r="S97" s="1" t="n">
        <v>3.52271E-015</v>
      </c>
      <c r="T97" s="1" t="n">
        <v>3.22731E-015</v>
      </c>
      <c r="U97" s="1" t="n">
        <v>3.23167E-016</v>
      </c>
      <c r="V97" s="0" t="n">
        <v>0</v>
      </c>
      <c r="W97" s="0" t="n">
        <v>0</v>
      </c>
      <c r="X97" s="0" t="n">
        <v>0</v>
      </c>
      <c r="Y97" s="0" t="n">
        <v>0</v>
      </c>
      <c r="Z97" s="1" t="n">
        <v>8.16587E-016</v>
      </c>
      <c r="AA97" s="1" t="n">
        <v>5.42144E-016</v>
      </c>
      <c r="AB97" s="1" t="n">
        <v>1.63328E-015</v>
      </c>
      <c r="AC97" s="1" t="n">
        <v>7.0592E-016</v>
      </c>
      <c r="AD97" s="1" t="n">
        <v>4.72309E-016</v>
      </c>
      <c r="AE97" s="0" t="n">
        <v>0</v>
      </c>
      <c r="AF97" s="0" t="n">
        <v>0</v>
      </c>
      <c r="AG97" s="1" t="n">
        <f aca="false">SUM(J97:K97)</f>
        <v>3.92402E-013</v>
      </c>
      <c r="AH97" s="1" t="n">
        <f aca="false">SUM(L97:R97)</f>
        <v>1.5509595E-013</v>
      </c>
      <c r="AI97" s="1" t="n">
        <f aca="false">SUM(S97:AF97)</f>
        <v>1.1243427E-014</v>
      </c>
    </row>
    <row r="98" customFormat="false" ht="12.8" hidden="false" customHeight="false" outlineLevel="0" collapsed="false">
      <c r="A98" s="0" t="n">
        <v>304</v>
      </c>
      <c r="B98" s="0" t="n">
        <v>12</v>
      </c>
      <c r="C98" s="0" t="n">
        <v>27</v>
      </c>
      <c r="D98" s="0" t="n">
        <v>20</v>
      </c>
      <c r="E98" s="0" t="n">
        <v>30</v>
      </c>
      <c r="F98" s="0" t="n">
        <v>283.636</v>
      </c>
      <c r="G98" s="0" t="n">
        <v>294.545</v>
      </c>
      <c r="H98" s="0" t="n">
        <v>24.8984</v>
      </c>
      <c r="I98" s="0" t="n">
        <v>289.091</v>
      </c>
      <c r="J98" s="1" t="n">
        <v>2.68998E-013</v>
      </c>
      <c r="K98" s="1" t="n">
        <v>1.22421E-013</v>
      </c>
      <c r="L98" s="1" t="n">
        <v>6.12481E-014</v>
      </c>
      <c r="M98" s="1" t="n">
        <v>3.39414E-014</v>
      </c>
      <c r="N98" s="1" t="n">
        <v>2.10829E-014</v>
      </c>
      <c r="O98" s="1" t="n">
        <v>1.44742E-014</v>
      </c>
      <c r="P98" s="1" t="n">
        <v>1.12248E-014</v>
      </c>
      <c r="Q98" s="1" t="n">
        <v>8.52525E-015</v>
      </c>
      <c r="R98" s="1" t="n">
        <v>4.39046E-015</v>
      </c>
      <c r="S98" s="1" t="n">
        <v>3.70951E-015</v>
      </c>
      <c r="T98" s="1" t="n">
        <v>1.81762E-015</v>
      </c>
      <c r="U98" s="1" t="n">
        <v>1.27141E-015</v>
      </c>
      <c r="V98" s="1" t="n">
        <v>1.40942E-015</v>
      </c>
      <c r="W98" s="1" t="n">
        <v>2.08634E-017</v>
      </c>
      <c r="X98" s="0" t="n">
        <v>0</v>
      </c>
      <c r="Y98" s="1" t="n">
        <v>4.03846E-016</v>
      </c>
      <c r="Z98" s="1" t="n">
        <v>8.13217E-016</v>
      </c>
      <c r="AA98" s="1" t="n">
        <v>5.4159E-016</v>
      </c>
      <c r="AB98" s="1" t="n">
        <v>1.63224E-015</v>
      </c>
      <c r="AC98" s="1" t="n">
        <v>7.07585E-016</v>
      </c>
      <c r="AD98" s="1" t="n">
        <v>5.07134E-016</v>
      </c>
      <c r="AE98" s="1" t="n">
        <v>2.21795E-016</v>
      </c>
      <c r="AF98" s="1" t="n">
        <v>3.07975E-016</v>
      </c>
      <c r="AG98" s="1" t="n">
        <f aca="false">SUM(J98:K98)</f>
        <v>3.91419E-013</v>
      </c>
      <c r="AH98" s="1" t="n">
        <f aca="false">SUM(L98:R98)</f>
        <v>1.5488711E-013</v>
      </c>
      <c r="AI98" s="1" t="n">
        <f aca="false">SUM(S98:AF98)</f>
        <v>1.33642054E-014</v>
      </c>
    </row>
    <row r="99" customFormat="false" ht="12.8" hidden="false" customHeight="false" outlineLevel="0" collapsed="false">
      <c r="A99" s="0" t="n">
        <v>305</v>
      </c>
      <c r="B99" s="0" t="n">
        <v>12</v>
      </c>
      <c r="C99" s="0" t="n">
        <v>28</v>
      </c>
      <c r="D99" s="0" t="n">
        <v>20</v>
      </c>
      <c r="E99" s="0" t="n">
        <v>30</v>
      </c>
      <c r="F99" s="0" t="n">
        <v>294.545</v>
      </c>
      <c r="G99" s="0" t="n">
        <v>305.455</v>
      </c>
      <c r="H99" s="0" t="n">
        <v>24.8984</v>
      </c>
      <c r="I99" s="0" t="n">
        <v>300</v>
      </c>
      <c r="J99" s="1" t="n">
        <v>2.68327E-013</v>
      </c>
      <c r="K99" s="1" t="n">
        <v>1.22103E-013</v>
      </c>
      <c r="L99" s="1" t="n">
        <v>6.16317E-014</v>
      </c>
      <c r="M99" s="1" t="n">
        <v>3.3985E-014</v>
      </c>
      <c r="N99" s="1" t="n">
        <v>2.10473E-014</v>
      </c>
      <c r="O99" s="1" t="n">
        <v>1.50127E-014</v>
      </c>
      <c r="P99" s="1" t="n">
        <v>1.12316E-014</v>
      </c>
      <c r="Q99" s="1" t="n">
        <v>8.90257E-015</v>
      </c>
      <c r="R99" s="1" t="n">
        <v>4.66484E-015</v>
      </c>
      <c r="S99" s="1" t="n">
        <v>3.71149E-015</v>
      </c>
      <c r="T99" s="1" t="n">
        <v>3.34346E-015</v>
      </c>
      <c r="U99" s="1" t="n">
        <v>1.71902E-015</v>
      </c>
      <c r="V99" s="1" t="n">
        <v>7.26571E-016</v>
      </c>
      <c r="W99" s="1" t="n">
        <v>2.93586E-016</v>
      </c>
      <c r="X99" s="0" t="n">
        <v>0</v>
      </c>
      <c r="Y99" s="1" t="n">
        <v>4.33158E-016</v>
      </c>
      <c r="Z99" s="1" t="n">
        <v>8.74102E-016</v>
      </c>
      <c r="AA99" s="1" t="n">
        <v>5.40769E-016</v>
      </c>
      <c r="AB99" s="1" t="n">
        <v>1.63065E-015</v>
      </c>
      <c r="AC99" s="1" t="n">
        <v>7.65231E-016</v>
      </c>
      <c r="AD99" s="1" t="n">
        <v>5.48374E-016</v>
      </c>
      <c r="AE99" s="1" t="n">
        <v>2.39365E-016</v>
      </c>
      <c r="AF99" s="1" t="n">
        <v>3.32373E-016</v>
      </c>
      <c r="AG99" s="1" t="n">
        <f aca="false">SUM(J99:K99)</f>
        <v>3.9043E-013</v>
      </c>
      <c r="AH99" s="1" t="n">
        <f aca="false">SUM(L99:R99)</f>
        <v>1.5647571E-013</v>
      </c>
      <c r="AI99" s="1" t="n">
        <f aca="false">SUM(S99:AF99)</f>
        <v>1.5158149E-014</v>
      </c>
    </row>
    <row r="100" customFormat="false" ht="12.8" hidden="false" customHeight="false" outlineLevel="0" collapsed="false">
      <c r="A100" s="0" t="n">
        <v>306</v>
      </c>
      <c r="B100" s="0" t="n">
        <v>12</v>
      </c>
      <c r="C100" s="0" t="n">
        <v>29</v>
      </c>
      <c r="D100" s="0" t="n">
        <v>20</v>
      </c>
      <c r="E100" s="0" t="n">
        <v>30</v>
      </c>
      <c r="F100" s="0" t="n">
        <v>305.455</v>
      </c>
      <c r="G100" s="0" t="n">
        <v>316.364</v>
      </c>
      <c r="H100" s="0" t="n">
        <v>24.8984</v>
      </c>
      <c r="I100" s="0" t="n">
        <v>310.909</v>
      </c>
      <c r="J100" s="1" t="n">
        <v>2.67673E-013</v>
      </c>
      <c r="K100" s="1" t="n">
        <v>1.21799E-013</v>
      </c>
      <c r="L100" s="1" t="n">
        <v>6.14756E-014</v>
      </c>
      <c r="M100" s="1" t="n">
        <v>3.44652E-014</v>
      </c>
      <c r="N100" s="1" t="n">
        <v>2.10105E-014</v>
      </c>
      <c r="O100" s="1" t="n">
        <v>1.49861E-014</v>
      </c>
      <c r="P100" s="1" t="n">
        <v>1.12191E-014</v>
      </c>
      <c r="Q100" s="1" t="n">
        <v>8.89483E-015</v>
      </c>
      <c r="R100" s="1" t="n">
        <v>4.66262E-015</v>
      </c>
      <c r="S100" s="1" t="n">
        <v>3.84156E-015</v>
      </c>
      <c r="T100" s="1" t="n">
        <v>3.50915E-015</v>
      </c>
      <c r="U100" s="1" t="n">
        <v>1.72074E-015</v>
      </c>
      <c r="V100" s="1" t="n">
        <v>1.52302E-015</v>
      </c>
      <c r="W100" s="1" t="n">
        <v>2.26275E-017</v>
      </c>
      <c r="X100" s="1" t="n">
        <v>1.93695E-016</v>
      </c>
      <c r="Y100" s="1" t="n">
        <v>3.58628E-016</v>
      </c>
      <c r="Z100" s="1" t="n">
        <v>9.52301E-016</v>
      </c>
      <c r="AA100" s="1" t="n">
        <v>5.93603E-016</v>
      </c>
      <c r="AB100" s="1" t="n">
        <v>1.78755E-015</v>
      </c>
      <c r="AC100" s="1" t="n">
        <v>8.32042E-016</v>
      </c>
      <c r="AD100" s="1" t="n">
        <v>5.59868E-016</v>
      </c>
      <c r="AE100" s="1" t="n">
        <v>9.96838E-018</v>
      </c>
      <c r="AF100" s="1" t="n">
        <v>5.14342E-017</v>
      </c>
      <c r="AG100" s="1" t="n">
        <f aca="false">SUM(J100:K100)</f>
        <v>3.89472E-013</v>
      </c>
      <c r="AH100" s="1" t="n">
        <f aca="false">SUM(L100:R100)</f>
        <v>1.5671395E-013</v>
      </c>
      <c r="AI100" s="1" t="n">
        <f aca="false">SUM(S100:AF100)</f>
        <v>1.595618708E-014</v>
      </c>
    </row>
    <row r="101" customFormat="false" ht="12.8" hidden="false" customHeight="false" outlineLevel="0" collapsed="false">
      <c r="A101" s="0" t="n">
        <v>307</v>
      </c>
      <c r="B101" s="0" t="n">
        <v>12</v>
      </c>
      <c r="C101" s="0" t="n">
        <v>30</v>
      </c>
      <c r="D101" s="0" t="n">
        <v>20</v>
      </c>
      <c r="E101" s="0" t="n">
        <v>30</v>
      </c>
      <c r="F101" s="0" t="n">
        <v>316.364</v>
      </c>
      <c r="G101" s="0" t="n">
        <v>327.273</v>
      </c>
      <c r="H101" s="0" t="n">
        <v>24.8984</v>
      </c>
      <c r="I101" s="0" t="n">
        <v>321.818</v>
      </c>
      <c r="J101" s="1" t="n">
        <v>2.67169E-013</v>
      </c>
      <c r="K101" s="1" t="n">
        <v>1.21578E-013</v>
      </c>
      <c r="L101" s="1" t="n">
        <v>6.13686E-014</v>
      </c>
      <c r="M101" s="1" t="n">
        <v>3.49076E-014</v>
      </c>
      <c r="N101" s="1" t="n">
        <v>2.09955E-014</v>
      </c>
      <c r="O101" s="1" t="n">
        <v>1.49732E-014</v>
      </c>
      <c r="P101" s="1" t="n">
        <v>1.1779E-014</v>
      </c>
      <c r="Q101" s="1" t="n">
        <v>9.23742E-015</v>
      </c>
      <c r="R101" s="1" t="n">
        <v>4.77345E-015</v>
      </c>
      <c r="S101" s="1" t="n">
        <v>4.17642E-015</v>
      </c>
      <c r="T101" s="1" t="n">
        <v>5.60951E-015</v>
      </c>
      <c r="U101" s="1" t="n">
        <v>2.26966E-015</v>
      </c>
      <c r="V101" s="1" t="n">
        <v>1.64125E-015</v>
      </c>
      <c r="W101" s="1" t="n">
        <v>3.45732E-016</v>
      </c>
      <c r="X101" s="1" t="n">
        <v>2.28869E-016</v>
      </c>
      <c r="Y101" s="1" t="n">
        <v>1.3832E-015</v>
      </c>
      <c r="Z101" s="1" t="n">
        <v>1.03183E-015</v>
      </c>
      <c r="AA101" s="1" t="n">
        <v>5.929E-016</v>
      </c>
      <c r="AB101" s="1" t="n">
        <v>1.78616E-015</v>
      </c>
      <c r="AC101" s="1" t="n">
        <v>9.14214E-016</v>
      </c>
      <c r="AD101" s="1" t="n">
        <v>6.96704E-016</v>
      </c>
      <c r="AE101" s="1" t="n">
        <v>5.46256E-016</v>
      </c>
      <c r="AF101" s="1" t="n">
        <v>8.03974E-016</v>
      </c>
      <c r="AG101" s="1" t="n">
        <f aca="false">SUM(J101:K101)</f>
        <v>3.88747E-013</v>
      </c>
      <c r="AH101" s="1" t="n">
        <f aca="false">SUM(L101:R101)</f>
        <v>1.5803477E-013</v>
      </c>
      <c r="AI101" s="1" t="n">
        <f aca="false">SUM(S101:AF101)</f>
        <v>2.2026679E-014</v>
      </c>
    </row>
    <row r="102" customFormat="false" ht="12.8" hidden="false" customHeight="false" outlineLevel="0" collapsed="false">
      <c r="A102" s="0" t="n">
        <v>308</v>
      </c>
      <c r="B102" s="0" t="n">
        <v>12</v>
      </c>
      <c r="C102" s="0" t="n">
        <v>31</v>
      </c>
      <c r="D102" s="0" t="n">
        <v>20</v>
      </c>
      <c r="E102" s="0" t="n">
        <v>30</v>
      </c>
      <c r="F102" s="0" t="n">
        <v>327.273</v>
      </c>
      <c r="G102" s="0" t="n">
        <v>338.182</v>
      </c>
      <c r="H102" s="0" t="n">
        <v>24.8984</v>
      </c>
      <c r="I102" s="0" t="n">
        <v>332.727</v>
      </c>
      <c r="J102" s="1" t="n">
        <v>2.66864E-013</v>
      </c>
      <c r="K102" s="1" t="n">
        <v>1.21423E-013</v>
      </c>
      <c r="L102" s="1" t="n">
        <v>6.12866E-014</v>
      </c>
      <c r="M102" s="1" t="n">
        <v>3.51908E-014</v>
      </c>
      <c r="N102" s="1" t="n">
        <v>2.11128E-014</v>
      </c>
      <c r="O102" s="1" t="n">
        <v>1.49662E-014</v>
      </c>
      <c r="P102" s="1" t="n">
        <v>1.21945E-014</v>
      </c>
      <c r="Q102" s="1" t="n">
        <v>9.67974E-015</v>
      </c>
      <c r="R102" s="1" t="n">
        <v>5.14624E-015</v>
      </c>
      <c r="S102" s="1" t="n">
        <v>4.39231E-015</v>
      </c>
      <c r="T102" s="1" t="n">
        <v>4.30373E-015</v>
      </c>
      <c r="U102" s="1" t="n">
        <v>4.09221E-015</v>
      </c>
      <c r="V102" s="1" t="n">
        <v>1.84109E-015</v>
      </c>
      <c r="W102" s="1" t="n">
        <v>4.05049E-016</v>
      </c>
      <c r="X102" s="1" t="n">
        <v>2.67896E-016</v>
      </c>
      <c r="Y102" s="1" t="n">
        <v>1.02896E-015</v>
      </c>
      <c r="Z102" s="1" t="n">
        <v>1.11996E-015</v>
      </c>
      <c r="AA102" s="1" t="n">
        <v>5.9157E-016</v>
      </c>
      <c r="AB102" s="1" t="n">
        <v>1.78403E-015</v>
      </c>
      <c r="AC102" s="1" t="n">
        <v>9.94021E-016</v>
      </c>
      <c r="AD102" s="1" t="n">
        <v>7.14984E-016</v>
      </c>
      <c r="AE102" s="1" t="n">
        <v>3.12696E-016</v>
      </c>
      <c r="AF102" s="1" t="n">
        <v>4.88321E-016</v>
      </c>
      <c r="AG102" s="1" t="n">
        <f aca="false">SUM(J102:K102)</f>
        <v>3.88287E-013</v>
      </c>
      <c r="AH102" s="1" t="n">
        <f aca="false">SUM(L102:R102)</f>
        <v>1.5957688E-013</v>
      </c>
      <c r="AI102" s="1" t="n">
        <f aca="false">SUM(S102:AF102)</f>
        <v>2.2336827E-014</v>
      </c>
    </row>
    <row r="103" customFormat="false" ht="12.8" hidden="false" customHeight="false" outlineLevel="0" collapsed="false">
      <c r="A103" s="0" t="n">
        <v>309</v>
      </c>
      <c r="B103" s="0" t="n">
        <v>12</v>
      </c>
      <c r="C103" s="0" t="n">
        <v>32</v>
      </c>
      <c r="D103" s="0" t="n">
        <v>20</v>
      </c>
      <c r="E103" s="0" t="n">
        <v>30</v>
      </c>
      <c r="F103" s="0" t="n">
        <v>338.182</v>
      </c>
      <c r="G103" s="0" t="n">
        <v>349.091</v>
      </c>
      <c r="H103" s="0" t="n">
        <v>24.8984</v>
      </c>
      <c r="I103" s="0" t="n">
        <v>343.636</v>
      </c>
      <c r="J103" s="1" t="n">
        <v>2.6687E-013</v>
      </c>
      <c r="K103" s="1" t="n">
        <v>1.2141E-013</v>
      </c>
      <c r="L103" s="1" t="n">
        <v>6.12779E-014</v>
      </c>
      <c r="M103" s="1" t="n">
        <v>3.51858E-014</v>
      </c>
      <c r="N103" s="1" t="n">
        <v>2.18553E-014</v>
      </c>
      <c r="O103" s="1" t="n">
        <v>1.49988E-014</v>
      </c>
      <c r="P103" s="1" t="n">
        <v>1.22071E-014</v>
      </c>
      <c r="Q103" s="1" t="n">
        <v>1.00713E-014</v>
      </c>
      <c r="R103" s="1" t="n">
        <v>5.52905E-015</v>
      </c>
      <c r="S103" s="1" t="n">
        <v>4.55116E-015</v>
      </c>
      <c r="T103" s="1" t="n">
        <v>4.87422E-015</v>
      </c>
      <c r="U103" s="1" t="n">
        <v>2.59824E-015</v>
      </c>
      <c r="V103" s="1" t="n">
        <v>4.51121E-015</v>
      </c>
      <c r="W103" s="1" t="n">
        <v>9.47555E-016</v>
      </c>
      <c r="X103" s="1" t="n">
        <v>6.17329E-016</v>
      </c>
      <c r="Y103" s="1" t="n">
        <v>2.5241E-015</v>
      </c>
      <c r="Z103" s="1" t="n">
        <v>1.22132E-015</v>
      </c>
      <c r="AA103" s="1" t="n">
        <v>5.89717E-016</v>
      </c>
      <c r="AB103" s="1" t="n">
        <v>1.78276E-015</v>
      </c>
      <c r="AC103" s="1" t="n">
        <v>1.09246E-015</v>
      </c>
      <c r="AD103" s="1" t="n">
        <v>8.59269E-016</v>
      </c>
      <c r="AE103" s="1" t="n">
        <v>8.07779E-016</v>
      </c>
      <c r="AF103" s="1" t="n">
        <v>1.24775E-015</v>
      </c>
      <c r="AG103" s="1" t="n">
        <f aca="false">SUM(J103:K103)</f>
        <v>3.8828E-013</v>
      </c>
      <c r="AH103" s="1" t="n">
        <f aca="false">SUM(L103:R103)</f>
        <v>1.6112525E-013</v>
      </c>
      <c r="AI103" s="1" t="n">
        <f aca="false">SUM(S103:AF103)</f>
        <v>2.8224869E-014</v>
      </c>
    </row>
    <row r="104" customFormat="false" ht="12.8" hidden="false" customHeight="false" outlineLevel="0" collapsed="false">
      <c r="A104" s="0" t="n">
        <v>310</v>
      </c>
      <c r="B104" s="0" t="n">
        <v>12</v>
      </c>
      <c r="C104" s="0" t="n">
        <v>33</v>
      </c>
      <c r="D104" s="0" t="n">
        <v>20</v>
      </c>
      <c r="E104" s="0" t="n">
        <v>30</v>
      </c>
      <c r="F104" s="0" t="n">
        <v>349.091</v>
      </c>
      <c r="G104" s="0" t="n">
        <v>360</v>
      </c>
      <c r="H104" s="0" t="n">
        <v>24.8984</v>
      </c>
      <c r="I104" s="0" t="n">
        <v>354.545</v>
      </c>
      <c r="J104" s="1" t="n">
        <v>2.67416E-013</v>
      </c>
      <c r="K104" s="1" t="n">
        <v>1.2167E-013</v>
      </c>
      <c r="L104" s="1" t="n">
        <v>6.1412E-014</v>
      </c>
      <c r="M104" s="1" t="n">
        <v>3.52628E-014</v>
      </c>
      <c r="N104" s="1" t="n">
        <v>2.1904E-014</v>
      </c>
      <c r="O104" s="1" t="n">
        <v>1.56234E-014</v>
      </c>
      <c r="P104" s="1" t="n">
        <v>1.27309E-014</v>
      </c>
      <c r="Q104" s="1" t="n">
        <v>1.03179E-014</v>
      </c>
      <c r="R104" s="1" t="n">
        <v>5.62917E-015</v>
      </c>
      <c r="S104" s="1" t="n">
        <v>4.97127E-015</v>
      </c>
      <c r="T104" s="1" t="n">
        <v>5.32627E-015</v>
      </c>
      <c r="U104" s="1" t="n">
        <v>3.03893E-015</v>
      </c>
      <c r="V104" s="1" t="n">
        <v>4.18584E-015</v>
      </c>
      <c r="W104" s="1" t="n">
        <v>2.06847E-015</v>
      </c>
      <c r="X104" s="1" t="n">
        <v>9.92094E-015</v>
      </c>
      <c r="Y104" s="1" t="n">
        <v>3.40563E-015</v>
      </c>
      <c r="Z104" s="1" t="n">
        <v>1.34148E-015</v>
      </c>
      <c r="AA104" s="1" t="n">
        <v>6.2031E-016</v>
      </c>
      <c r="AB104" s="1" t="n">
        <v>1.87594E-015</v>
      </c>
      <c r="AC104" s="1" t="n">
        <v>1.1941E-015</v>
      </c>
      <c r="AD104" s="1" t="n">
        <v>8.93198E-016</v>
      </c>
      <c r="AE104" s="1" t="n">
        <v>5.5662E-016</v>
      </c>
      <c r="AF104" s="1" t="n">
        <v>1.06468E-015</v>
      </c>
      <c r="AG104" s="1" t="n">
        <f aca="false">SUM(J104:K104)</f>
        <v>3.89086E-013</v>
      </c>
      <c r="AH104" s="1" t="n">
        <f aca="false">SUM(L104:R104)</f>
        <v>1.6288017E-013</v>
      </c>
      <c r="AI104" s="1" t="n">
        <f aca="false">SUM(S104:AF104)</f>
        <v>4.0463678E-014</v>
      </c>
    </row>
    <row r="105" customFormat="false" ht="12.8" hidden="false" customHeight="false" outlineLevel="0" collapsed="false">
      <c r="A105" s="0" t="n">
        <v>311</v>
      </c>
      <c r="B105" s="0" t="n">
        <v>13</v>
      </c>
      <c r="C105" s="0" t="n">
        <v>1</v>
      </c>
      <c r="D105" s="0" t="n">
        <v>30</v>
      </c>
      <c r="E105" s="0" t="n">
        <v>40</v>
      </c>
      <c r="F105" s="0" t="n">
        <v>0</v>
      </c>
      <c r="G105" s="0" t="n">
        <v>12.4138</v>
      </c>
      <c r="H105" s="0" t="n">
        <v>34.8475</v>
      </c>
      <c r="I105" s="0" t="n">
        <v>6.2069</v>
      </c>
      <c r="J105" s="1" t="n">
        <v>3.71432E-011</v>
      </c>
      <c r="K105" s="1" t="n">
        <v>1.51815E-011</v>
      </c>
      <c r="L105" s="1" t="n">
        <v>7.77342E-012</v>
      </c>
      <c r="M105" s="1" t="n">
        <v>4.21814E-012</v>
      </c>
      <c r="N105" s="1" t="n">
        <v>3.27112E-012</v>
      </c>
      <c r="O105" s="1" t="n">
        <v>2.13556E-012</v>
      </c>
      <c r="P105" s="1" t="n">
        <v>1.4421E-012</v>
      </c>
      <c r="Q105" s="1" t="n">
        <v>6.47877E-013</v>
      </c>
      <c r="R105" s="1" t="n">
        <v>9.92089E-013</v>
      </c>
      <c r="S105" s="1" t="n">
        <v>3.04416E-013</v>
      </c>
      <c r="T105" s="1" t="n">
        <v>5.5508E-013</v>
      </c>
      <c r="U105" s="1" t="n">
        <v>3.57014E-013</v>
      </c>
      <c r="V105" s="1" t="n">
        <v>3.45711E-013</v>
      </c>
      <c r="W105" s="1" t="n">
        <v>3.7078E-013</v>
      </c>
      <c r="X105" s="1" t="n">
        <v>3.13282E-013</v>
      </c>
      <c r="Y105" s="1" t="n">
        <v>3.1269E-013</v>
      </c>
      <c r="Z105" s="1" t="n">
        <v>2.10671E-013</v>
      </c>
      <c r="AA105" s="1" t="n">
        <v>2.27369E-013</v>
      </c>
      <c r="AB105" s="1" t="n">
        <v>2.86161E-013</v>
      </c>
      <c r="AC105" s="1" t="n">
        <v>2.74594E-013</v>
      </c>
      <c r="AD105" s="1" t="n">
        <v>3.63322E-013</v>
      </c>
      <c r="AE105" s="1" t="n">
        <v>1.19488E-013</v>
      </c>
      <c r="AF105" s="1" t="n">
        <v>4.80255E-014</v>
      </c>
      <c r="AG105" s="1" t="n">
        <f aca="false">SUM(J105:K105)</f>
        <v>5.23247E-011</v>
      </c>
      <c r="AH105" s="1" t="n">
        <f aca="false">SUM(L105:R105)</f>
        <v>2.0480306E-011</v>
      </c>
      <c r="AI105" s="1" t="n">
        <f aca="false">SUM(S105:AF105)</f>
        <v>4.0886035E-012</v>
      </c>
    </row>
    <row r="106" customFormat="false" ht="12.8" hidden="false" customHeight="false" outlineLevel="0" collapsed="false">
      <c r="A106" s="0" t="n">
        <v>312</v>
      </c>
      <c r="B106" s="0" t="n">
        <v>13</v>
      </c>
      <c r="C106" s="0" t="n">
        <v>2</v>
      </c>
      <c r="D106" s="0" t="n">
        <v>30</v>
      </c>
      <c r="E106" s="0" t="n">
        <v>40</v>
      </c>
      <c r="F106" s="0" t="n">
        <v>12.4138</v>
      </c>
      <c r="G106" s="0" t="n">
        <v>24.8276</v>
      </c>
      <c r="H106" s="0" t="n">
        <v>34.8475</v>
      </c>
      <c r="I106" s="0" t="n">
        <v>18.6207</v>
      </c>
      <c r="J106" s="1" t="n">
        <v>1.86258E-011</v>
      </c>
      <c r="K106" s="1" t="n">
        <v>7.61209E-012</v>
      </c>
      <c r="L106" s="1" t="n">
        <v>3.89751E-012</v>
      </c>
      <c r="M106" s="1" t="n">
        <v>2.11492E-012</v>
      </c>
      <c r="N106" s="1" t="n">
        <v>1.6149E-012</v>
      </c>
      <c r="O106" s="1" t="n">
        <v>1.01951E-012</v>
      </c>
      <c r="P106" s="1" t="n">
        <v>6.88435E-013</v>
      </c>
      <c r="Q106" s="1" t="n">
        <v>3.16146E-013</v>
      </c>
      <c r="R106" s="1" t="n">
        <v>4.63353E-013</v>
      </c>
      <c r="S106" s="1" t="n">
        <v>1.35135E-013</v>
      </c>
      <c r="T106" s="1" t="n">
        <v>3.63873E-013</v>
      </c>
      <c r="U106" s="1" t="n">
        <v>2.76499E-013</v>
      </c>
      <c r="V106" s="1" t="n">
        <v>9.14326E-014</v>
      </c>
      <c r="W106" s="1" t="n">
        <v>1.68397E-013</v>
      </c>
      <c r="X106" s="0" t="n">
        <v>0</v>
      </c>
      <c r="Y106" s="1" t="n">
        <v>7.36901E-014</v>
      </c>
      <c r="Z106" s="1" t="n">
        <v>9.82679E-014</v>
      </c>
      <c r="AA106" s="1" t="n">
        <v>1.04419E-013</v>
      </c>
      <c r="AB106" s="1" t="n">
        <v>1.28783E-013</v>
      </c>
      <c r="AC106" s="1" t="n">
        <v>1.31112E-013</v>
      </c>
      <c r="AD106" s="1" t="n">
        <v>1.7349E-013</v>
      </c>
      <c r="AE106" s="1" t="n">
        <v>5.62386E-014</v>
      </c>
      <c r="AF106" s="1" t="n">
        <v>2.14123E-014</v>
      </c>
      <c r="AG106" s="1" t="n">
        <f aca="false">SUM(J106:K106)</f>
        <v>2.623789E-011</v>
      </c>
      <c r="AH106" s="1" t="n">
        <f aca="false">SUM(L106:R106)</f>
        <v>1.0114774E-011</v>
      </c>
      <c r="AI106" s="1" t="n">
        <f aca="false">SUM(S106:AF106)</f>
        <v>1.8227495E-012</v>
      </c>
    </row>
    <row r="107" customFormat="false" ht="12.8" hidden="false" customHeight="false" outlineLevel="0" collapsed="false">
      <c r="A107" s="0" t="n">
        <v>313</v>
      </c>
      <c r="B107" s="0" t="n">
        <v>13</v>
      </c>
      <c r="C107" s="0" t="n">
        <v>3</v>
      </c>
      <c r="D107" s="0" t="n">
        <v>30</v>
      </c>
      <c r="E107" s="0" t="n">
        <v>40</v>
      </c>
      <c r="F107" s="0" t="n">
        <v>24.8276</v>
      </c>
      <c r="G107" s="0" t="n">
        <v>37.2414</v>
      </c>
      <c r="H107" s="0" t="n">
        <v>34.8475</v>
      </c>
      <c r="I107" s="0" t="n">
        <v>31.0345</v>
      </c>
      <c r="J107" s="1" t="n">
        <v>1.86408E-011</v>
      </c>
      <c r="K107" s="1" t="n">
        <v>7.61917E-012</v>
      </c>
      <c r="L107" s="1" t="n">
        <v>3.90126E-012</v>
      </c>
      <c r="M107" s="1" t="n">
        <v>2.10801E-012</v>
      </c>
      <c r="N107" s="1" t="n">
        <v>1.56606E-012</v>
      </c>
      <c r="O107" s="1" t="n">
        <v>1.02236E-012</v>
      </c>
      <c r="P107" s="1" t="n">
        <v>6.90333E-013</v>
      </c>
      <c r="Q107" s="1" t="n">
        <v>2.91437E-013</v>
      </c>
      <c r="R107" s="1" t="n">
        <v>4.42171E-013</v>
      </c>
      <c r="S107" s="1" t="n">
        <v>2.4747E-013</v>
      </c>
      <c r="T107" s="1" t="n">
        <v>2.93163E-013</v>
      </c>
      <c r="U107" s="1" t="n">
        <v>1.21584E-013</v>
      </c>
      <c r="V107" s="1" t="n">
        <v>1.41733E-013</v>
      </c>
      <c r="W107" s="1" t="n">
        <v>5.53429E-014</v>
      </c>
      <c r="X107" s="0" t="n">
        <v>0</v>
      </c>
      <c r="Y107" s="1" t="n">
        <v>3.01314E-014</v>
      </c>
      <c r="Z107" s="1" t="n">
        <v>4.18599E-014</v>
      </c>
      <c r="AA107" s="1" t="n">
        <v>9.32783E-014</v>
      </c>
      <c r="AB107" s="1" t="n">
        <v>2.15408E-013</v>
      </c>
      <c r="AC107" s="1" t="n">
        <v>1.31118E-013</v>
      </c>
      <c r="AD107" s="1" t="n">
        <v>1.73532E-013</v>
      </c>
      <c r="AE107" s="1" t="n">
        <v>6.50952E-014</v>
      </c>
      <c r="AF107" s="1" t="n">
        <v>3.56286E-014</v>
      </c>
      <c r="AG107" s="1" t="n">
        <f aca="false">SUM(J107:K107)</f>
        <v>2.625997E-011</v>
      </c>
      <c r="AH107" s="1" t="n">
        <f aca="false">SUM(L107:R107)</f>
        <v>1.0021631E-011</v>
      </c>
      <c r="AI107" s="1" t="n">
        <f aca="false">SUM(S107:AF107)</f>
        <v>1.6453443E-012</v>
      </c>
    </row>
    <row r="108" customFormat="false" ht="12.8" hidden="false" customHeight="false" outlineLevel="0" collapsed="false">
      <c r="A108" s="0" t="n">
        <v>314</v>
      </c>
      <c r="B108" s="0" t="n">
        <v>13</v>
      </c>
      <c r="C108" s="0" t="n">
        <v>4</v>
      </c>
      <c r="D108" s="0" t="n">
        <v>30</v>
      </c>
      <c r="E108" s="0" t="n">
        <v>40</v>
      </c>
      <c r="F108" s="0" t="n">
        <v>37.2414</v>
      </c>
      <c r="G108" s="0" t="n">
        <v>49.6552</v>
      </c>
      <c r="H108" s="0" t="n">
        <v>34.8475</v>
      </c>
      <c r="I108" s="0" t="n">
        <v>43.4483</v>
      </c>
      <c r="J108" s="1" t="n">
        <v>1.86481E-011</v>
      </c>
      <c r="K108" s="1" t="n">
        <v>7.62316E-012</v>
      </c>
      <c r="L108" s="1" t="n">
        <v>3.90348E-012</v>
      </c>
      <c r="M108" s="1" t="n">
        <v>2.07675E-012</v>
      </c>
      <c r="N108" s="1" t="n">
        <v>1.56935E-012</v>
      </c>
      <c r="O108" s="1" t="n">
        <v>1.45668E-012</v>
      </c>
      <c r="P108" s="1" t="n">
        <v>1.26036E-012</v>
      </c>
      <c r="Q108" s="1" t="n">
        <v>5.5584E-013</v>
      </c>
      <c r="R108" s="1" t="n">
        <v>7.92462E-013</v>
      </c>
      <c r="S108" s="1" t="n">
        <v>1.13771E-013</v>
      </c>
      <c r="T108" s="1" t="n">
        <v>1.80556E-013</v>
      </c>
      <c r="U108" s="1" t="n">
        <v>1.02957E-013</v>
      </c>
      <c r="V108" s="1" t="n">
        <v>6.32358E-014</v>
      </c>
      <c r="W108" s="1" t="n">
        <v>3.18679E-014</v>
      </c>
      <c r="X108" s="0" t="n">
        <v>0</v>
      </c>
      <c r="Y108" s="0" t="n">
        <v>0</v>
      </c>
      <c r="Z108" s="1" t="n">
        <v>3.89242E-014</v>
      </c>
      <c r="AA108" s="1" t="n">
        <v>5.51995E-014</v>
      </c>
      <c r="AB108" s="1" t="n">
        <v>1.18113E-013</v>
      </c>
      <c r="AC108" s="1" t="n">
        <v>2.62624E-013</v>
      </c>
      <c r="AD108" s="1" t="n">
        <v>3.47597E-013</v>
      </c>
      <c r="AE108" s="1" t="n">
        <v>9.8132E-014</v>
      </c>
      <c r="AF108" s="1" t="n">
        <v>1.5902E-014</v>
      </c>
      <c r="AG108" s="1" t="n">
        <f aca="false">SUM(J108:K108)</f>
        <v>2.627126E-011</v>
      </c>
      <c r="AH108" s="1" t="n">
        <f aca="false">SUM(L108:R108)</f>
        <v>1.1614922E-011</v>
      </c>
      <c r="AI108" s="1" t="n">
        <f aca="false">SUM(S108:AF108)</f>
        <v>1.4288794E-012</v>
      </c>
    </row>
    <row r="109" customFormat="false" ht="12.8" hidden="false" customHeight="false" outlineLevel="0" collapsed="false">
      <c r="A109" s="0" t="n">
        <v>315</v>
      </c>
      <c r="B109" s="0" t="n">
        <v>13</v>
      </c>
      <c r="C109" s="0" t="n">
        <v>5</v>
      </c>
      <c r="D109" s="0" t="n">
        <v>30</v>
      </c>
      <c r="E109" s="0" t="n">
        <v>40</v>
      </c>
      <c r="F109" s="0" t="n">
        <v>49.6552</v>
      </c>
      <c r="G109" s="0" t="n">
        <v>62.069</v>
      </c>
      <c r="H109" s="0" t="n">
        <v>34.8475</v>
      </c>
      <c r="I109" s="0" t="n">
        <v>55.8621</v>
      </c>
      <c r="J109" s="1" t="n">
        <v>3.7294E-011</v>
      </c>
      <c r="K109" s="1" t="n">
        <v>1.52446E-011</v>
      </c>
      <c r="L109" s="1" t="n">
        <v>7.78331E-012</v>
      </c>
      <c r="M109" s="1" t="n">
        <v>4.06945E-012</v>
      </c>
      <c r="N109" s="1" t="n">
        <v>3.14448E-012</v>
      </c>
      <c r="O109" s="1" t="n">
        <v>1.53576E-012</v>
      </c>
      <c r="P109" s="1" t="n">
        <v>6.31777E-013</v>
      </c>
      <c r="Q109" s="1" t="n">
        <v>2.67831E-013</v>
      </c>
      <c r="R109" s="1" t="n">
        <v>3.89584E-013</v>
      </c>
      <c r="S109" s="1" t="n">
        <v>1.04529E-013</v>
      </c>
      <c r="T109" s="1" t="n">
        <v>1.66541E-013</v>
      </c>
      <c r="U109" s="1" t="n">
        <v>9.57722E-014</v>
      </c>
      <c r="V109" s="1" t="n">
        <v>5.907E-014</v>
      </c>
      <c r="W109" s="1" t="n">
        <v>4.92039E-014</v>
      </c>
      <c r="X109" s="0" t="n">
        <v>0</v>
      </c>
      <c r="Y109" s="1" t="n">
        <v>2.53285E-014</v>
      </c>
      <c r="Z109" s="1" t="n">
        <v>3.62158E-014</v>
      </c>
      <c r="AA109" s="1" t="n">
        <v>5.0992E-014</v>
      </c>
      <c r="AB109" s="1" t="n">
        <v>9.46241E-014</v>
      </c>
      <c r="AC109" s="1" t="n">
        <v>1.20366E-013</v>
      </c>
      <c r="AD109" s="1" t="n">
        <v>1.59128E-013</v>
      </c>
      <c r="AE109" s="1" t="n">
        <v>4.88783E-014</v>
      </c>
      <c r="AF109" s="1" t="n">
        <v>1.45666E-014</v>
      </c>
      <c r="AG109" s="1" t="n">
        <f aca="false">SUM(J109:K109)</f>
        <v>5.25386E-011</v>
      </c>
      <c r="AH109" s="1" t="n">
        <f aca="false">SUM(L109:R109)</f>
        <v>1.7822192E-011</v>
      </c>
      <c r="AI109" s="1" t="n">
        <f aca="false">SUM(S109:AF109)</f>
        <v>1.0252154E-012</v>
      </c>
    </row>
    <row r="110" customFormat="false" ht="12.8" hidden="false" customHeight="false" outlineLevel="0" collapsed="false">
      <c r="A110" s="0" t="n">
        <v>316</v>
      </c>
      <c r="B110" s="0" t="n">
        <v>13</v>
      </c>
      <c r="C110" s="0" t="n">
        <v>6</v>
      </c>
      <c r="D110" s="0" t="n">
        <v>30</v>
      </c>
      <c r="E110" s="0" t="n">
        <v>40</v>
      </c>
      <c r="F110" s="0" t="n">
        <v>62.069</v>
      </c>
      <c r="G110" s="0" t="n">
        <v>74.4828</v>
      </c>
      <c r="H110" s="0" t="n">
        <v>34.8475</v>
      </c>
      <c r="I110" s="0" t="n">
        <v>68.2759</v>
      </c>
      <c r="J110" s="1" t="n">
        <v>1.86391E-011</v>
      </c>
      <c r="K110" s="1" t="n">
        <v>7.61993E-012</v>
      </c>
      <c r="L110" s="1" t="n">
        <v>3.83862E-012</v>
      </c>
      <c r="M110" s="1" t="n">
        <v>2.03005E-012</v>
      </c>
      <c r="N110" s="1" t="n">
        <v>1.5743E-012</v>
      </c>
      <c r="O110" s="1" t="n">
        <v>9.40041E-013</v>
      </c>
      <c r="P110" s="1" t="n">
        <v>6.06008E-013</v>
      </c>
      <c r="Q110" s="1" t="n">
        <v>2.65257E-013</v>
      </c>
      <c r="R110" s="1" t="n">
        <v>3.73098E-013</v>
      </c>
      <c r="S110" s="1" t="n">
        <v>1.0487E-013</v>
      </c>
      <c r="T110" s="1" t="n">
        <v>1.67168E-013</v>
      </c>
      <c r="U110" s="1" t="n">
        <v>9.6149E-014</v>
      </c>
      <c r="V110" s="1" t="n">
        <v>5.89992E-014</v>
      </c>
      <c r="W110" s="1" t="n">
        <v>2.75347E-014</v>
      </c>
      <c r="X110" s="0" t="n">
        <v>0</v>
      </c>
      <c r="Y110" s="0" t="n">
        <v>0</v>
      </c>
      <c r="Z110" s="1" t="n">
        <v>3.35714E-014</v>
      </c>
      <c r="AA110" s="1" t="n">
        <v>4.72029E-014</v>
      </c>
      <c r="AB110" s="1" t="n">
        <v>8.85246E-014</v>
      </c>
      <c r="AC110" s="1" t="n">
        <v>1.20497E-013</v>
      </c>
      <c r="AD110" s="1" t="n">
        <v>1.59299E-013</v>
      </c>
      <c r="AE110" s="1" t="n">
        <v>4.82856E-014</v>
      </c>
      <c r="AF110" s="1" t="n">
        <v>1.34567E-014</v>
      </c>
      <c r="AG110" s="1" t="n">
        <f aca="false">SUM(J110:K110)</f>
        <v>2.625903E-011</v>
      </c>
      <c r="AH110" s="1" t="n">
        <f aca="false">SUM(L110:R110)</f>
        <v>9.627374E-012</v>
      </c>
      <c r="AI110" s="1" t="n">
        <f aca="false">SUM(S110:AF110)</f>
        <v>9.655581E-013</v>
      </c>
    </row>
    <row r="111" customFormat="false" ht="12.8" hidden="false" customHeight="false" outlineLevel="0" collapsed="false">
      <c r="A111" s="0" t="n">
        <v>317</v>
      </c>
      <c r="B111" s="0" t="n">
        <v>13</v>
      </c>
      <c r="C111" s="0" t="n">
        <v>7</v>
      </c>
      <c r="D111" s="0" t="n">
        <v>30</v>
      </c>
      <c r="E111" s="0" t="n">
        <v>40</v>
      </c>
      <c r="F111" s="0" t="n">
        <v>74.4828</v>
      </c>
      <c r="G111" s="0" t="n">
        <v>86.8966</v>
      </c>
      <c r="H111" s="0" t="n">
        <v>34.8475</v>
      </c>
      <c r="I111" s="0" t="n">
        <v>80.6897</v>
      </c>
      <c r="J111" s="1" t="n">
        <v>1.86279E-011</v>
      </c>
      <c r="K111" s="1" t="n">
        <v>7.61569E-012</v>
      </c>
      <c r="L111" s="1" t="n">
        <v>3.83777E-012</v>
      </c>
      <c r="M111" s="1" t="n">
        <v>2.03071E-012</v>
      </c>
      <c r="N111" s="1" t="n">
        <v>1.5748E-012</v>
      </c>
      <c r="O111" s="1" t="n">
        <v>9.41012E-013</v>
      </c>
      <c r="P111" s="1" t="n">
        <v>6.06837E-013</v>
      </c>
      <c r="Q111" s="1" t="n">
        <v>2.65723E-013</v>
      </c>
      <c r="R111" s="1" t="n">
        <v>3.58538E-013</v>
      </c>
      <c r="S111" s="1" t="n">
        <v>1.0516E-013</v>
      </c>
      <c r="T111" s="1" t="n">
        <v>1.60931E-013</v>
      </c>
      <c r="U111" s="1" t="n">
        <v>8.96333E-014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1" t="n">
        <v>2.39836E-014</v>
      </c>
      <c r="AB111" s="1" t="n">
        <v>8.85121E-014</v>
      </c>
      <c r="AC111" s="1" t="n">
        <v>1.20615E-013</v>
      </c>
      <c r="AD111" s="1" t="n">
        <v>1.59445E-013</v>
      </c>
      <c r="AE111" s="1" t="n">
        <v>4.83216E-014</v>
      </c>
      <c r="AF111" s="1" t="n">
        <v>1.30098E-014</v>
      </c>
      <c r="AG111" s="1" t="n">
        <f aca="false">SUM(J111:K111)</f>
        <v>2.624359E-011</v>
      </c>
      <c r="AH111" s="1" t="n">
        <f aca="false">SUM(L111:R111)</f>
        <v>9.61539E-012</v>
      </c>
      <c r="AI111" s="1" t="n">
        <f aca="false">SUM(S111:AF111)</f>
        <v>8.096114E-013</v>
      </c>
    </row>
    <row r="112" customFormat="false" ht="12.8" hidden="false" customHeight="false" outlineLevel="0" collapsed="false">
      <c r="A112" s="0" t="n">
        <v>318</v>
      </c>
      <c r="B112" s="0" t="n">
        <v>13</v>
      </c>
      <c r="C112" s="0" t="n">
        <v>8</v>
      </c>
      <c r="D112" s="0" t="n">
        <v>30</v>
      </c>
      <c r="E112" s="0" t="n">
        <v>40</v>
      </c>
      <c r="F112" s="0" t="n">
        <v>86.8966</v>
      </c>
      <c r="G112" s="0" t="n">
        <v>99.3103</v>
      </c>
      <c r="H112" s="0" t="n">
        <v>34.8475</v>
      </c>
      <c r="I112" s="0" t="n">
        <v>93.1034</v>
      </c>
      <c r="J112" s="1" t="n">
        <v>1.8611E-011</v>
      </c>
      <c r="K112" s="1" t="n">
        <v>7.60894E-012</v>
      </c>
      <c r="L112" s="1" t="n">
        <v>3.83541E-012</v>
      </c>
      <c r="M112" s="1" t="n">
        <v>2.03035E-012</v>
      </c>
      <c r="N112" s="1" t="n">
        <v>1.57452E-012</v>
      </c>
      <c r="O112" s="1" t="n">
        <v>9.41443E-013</v>
      </c>
      <c r="P112" s="1" t="n">
        <v>6.07281E-013</v>
      </c>
      <c r="Q112" s="1" t="n">
        <v>2.66002E-013</v>
      </c>
      <c r="R112" s="1" t="n">
        <v>3.59163E-013</v>
      </c>
      <c r="S112" s="1" t="n">
        <v>9.64546E-014</v>
      </c>
      <c r="T112" s="1" t="n">
        <v>1.55534E-013</v>
      </c>
      <c r="U112" s="1" t="n">
        <v>8.98905E-014</v>
      </c>
      <c r="V112" s="1" t="n">
        <v>5.4871E-014</v>
      </c>
      <c r="W112" s="1" t="n">
        <v>4.33594E-014</v>
      </c>
      <c r="X112" s="1" t="n">
        <v>1.57724E-014</v>
      </c>
      <c r="Y112" s="1" t="n">
        <v>2.53103E-014</v>
      </c>
      <c r="Z112" s="1" t="n">
        <v>3.35217E-014</v>
      </c>
      <c r="AA112" s="1" t="n">
        <v>4.71235E-014</v>
      </c>
      <c r="AB112" s="1" t="n">
        <v>8.84256E-014</v>
      </c>
      <c r="AC112" s="1" t="n">
        <v>1.20671E-013</v>
      </c>
      <c r="AD112" s="1" t="n">
        <v>1.59515E-013</v>
      </c>
      <c r="AE112" s="1" t="n">
        <v>4.83392E-014</v>
      </c>
      <c r="AF112" s="1" t="n">
        <v>1.34835E-014</v>
      </c>
      <c r="AG112" s="1" t="n">
        <f aca="false">SUM(J112:K112)</f>
        <v>2.621994E-011</v>
      </c>
      <c r="AH112" s="1" t="n">
        <f aca="false">SUM(L112:R112)</f>
        <v>9.614169E-012</v>
      </c>
      <c r="AI112" s="1" t="n">
        <f aca="false">SUM(S112:AF112)</f>
        <v>9.922717E-013</v>
      </c>
    </row>
    <row r="113" customFormat="false" ht="12.8" hidden="false" customHeight="false" outlineLevel="0" collapsed="false">
      <c r="A113" s="0" t="n">
        <v>319</v>
      </c>
      <c r="B113" s="0" t="n">
        <v>13</v>
      </c>
      <c r="C113" s="0" t="n">
        <v>9</v>
      </c>
      <c r="D113" s="0" t="n">
        <v>30</v>
      </c>
      <c r="E113" s="0" t="n">
        <v>40</v>
      </c>
      <c r="F113" s="0" t="n">
        <v>99.3103</v>
      </c>
      <c r="G113" s="0" t="n">
        <v>111.724</v>
      </c>
      <c r="H113" s="0" t="n">
        <v>34.8475</v>
      </c>
      <c r="I113" s="0" t="n">
        <v>105.517</v>
      </c>
      <c r="J113" s="1" t="n">
        <v>3.7153E-011</v>
      </c>
      <c r="K113" s="1" t="n">
        <v>1.51889E-011</v>
      </c>
      <c r="L113" s="1" t="n">
        <v>7.65858E-012</v>
      </c>
      <c r="M113" s="1" t="n">
        <v>4.05633E-012</v>
      </c>
      <c r="N113" s="1" t="n">
        <v>3.14565E-012</v>
      </c>
      <c r="O113" s="1" t="n">
        <v>1.88246E-012</v>
      </c>
      <c r="P113" s="1" t="n">
        <v>1.21476E-012</v>
      </c>
      <c r="Q113" s="1" t="n">
        <v>5.32327E-013</v>
      </c>
      <c r="R113" s="1" t="n">
        <v>7.34661E-013</v>
      </c>
      <c r="S113" s="1" t="n">
        <v>1.05521E-013</v>
      </c>
      <c r="T113" s="1" t="n">
        <v>1.6167E-013</v>
      </c>
      <c r="U113" s="1" t="n">
        <v>9.00945E-014</v>
      </c>
      <c r="V113" s="1" t="n">
        <v>5.93121E-014</v>
      </c>
      <c r="W113" s="1" t="n">
        <v>2.76728E-014</v>
      </c>
      <c r="X113" s="0" t="n">
        <v>0</v>
      </c>
      <c r="Y113" s="0" t="n">
        <v>0</v>
      </c>
      <c r="Z113" s="1" t="n">
        <v>3.34469E-014</v>
      </c>
      <c r="AA113" s="1" t="n">
        <v>4.70239E-014</v>
      </c>
      <c r="AB113" s="1" t="n">
        <v>1.02058E-013</v>
      </c>
      <c r="AC113" s="1" t="n">
        <v>2.41249E-013</v>
      </c>
      <c r="AD113" s="1" t="n">
        <v>3.18909E-013</v>
      </c>
      <c r="AE113" s="1" t="n">
        <v>8.89887E-014</v>
      </c>
      <c r="AF113" s="1" t="n">
        <v>1.34795E-014</v>
      </c>
      <c r="AG113" s="1" t="n">
        <f aca="false">SUM(J113:K113)</f>
        <v>5.23419E-011</v>
      </c>
      <c r="AH113" s="1" t="n">
        <f aca="false">SUM(L113:R113)</f>
        <v>1.9224768E-011</v>
      </c>
      <c r="AI113" s="1" t="n">
        <f aca="false">SUM(S113:AF113)</f>
        <v>1.2894254E-012</v>
      </c>
    </row>
    <row r="114" customFormat="false" ht="12.8" hidden="false" customHeight="false" outlineLevel="0" collapsed="false">
      <c r="A114" s="0" t="n">
        <v>320</v>
      </c>
      <c r="B114" s="0" t="n">
        <v>13</v>
      </c>
      <c r="C114" s="0" t="n">
        <v>10</v>
      </c>
      <c r="D114" s="0" t="n">
        <v>30</v>
      </c>
      <c r="E114" s="0" t="n">
        <v>40</v>
      </c>
      <c r="F114" s="0" t="n">
        <v>111.724</v>
      </c>
      <c r="G114" s="0" t="n">
        <v>124.138</v>
      </c>
      <c r="H114" s="0" t="n">
        <v>34.8475</v>
      </c>
      <c r="I114" s="0" t="n">
        <v>117.931</v>
      </c>
      <c r="J114" s="1" t="n">
        <v>1.85394E-011</v>
      </c>
      <c r="K114" s="1" t="n">
        <v>7.57859E-012</v>
      </c>
      <c r="L114" s="1" t="n">
        <v>3.8603E-012</v>
      </c>
      <c r="M114" s="1" t="n">
        <v>2.02512E-012</v>
      </c>
      <c r="N114" s="1" t="n">
        <v>1.57049E-012</v>
      </c>
      <c r="O114" s="1" t="n">
        <v>9.84715E-013</v>
      </c>
      <c r="P114" s="1" t="n">
        <v>6.33153E-013</v>
      </c>
      <c r="Q114" s="1" t="n">
        <v>2.69173E-013</v>
      </c>
      <c r="R114" s="1" t="n">
        <v>3.92208E-013</v>
      </c>
      <c r="S114" s="1" t="n">
        <v>2.11286E-013</v>
      </c>
      <c r="T114" s="1" t="n">
        <v>1.68669E-013</v>
      </c>
      <c r="U114" s="1" t="n">
        <v>9.71149E-014</v>
      </c>
      <c r="V114" s="1" t="n">
        <v>5.58893E-014</v>
      </c>
      <c r="W114" s="1" t="n">
        <v>1.96076E-014</v>
      </c>
      <c r="X114" s="0" t="n">
        <v>0</v>
      </c>
      <c r="Y114" s="0" t="n">
        <v>0</v>
      </c>
      <c r="Z114" s="1" t="n">
        <v>3.59486E-014</v>
      </c>
      <c r="AA114" s="1" t="n">
        <v>4.86885E-014</v>
      </c>
      <c r="AB114" s="1" t="n">
        <v>8.80509E-014</v>
      </c>
      <c r="AC114" s="1" t="n">
        <v>1.20453E-013</v>
      </c>
      <c r="AD114" s="1" t="n">
        <v>1.59246E-013</v>
      </c>
      <c r="AE114" s="1" t="n">
        <v>4.82783E-014</v>
      </c>
      <c r="AF114" s="1" t="n">
        <v>1.35044E-014</v>
      </c>
      <c r="AG114" s="1" t="n">
        <f aca="false">SUM(J114:K114)</f>
        <v>2.611799E-011</v>
      </c>
      <c r="AH114" s="1" t="n">
        <f aca="false">SUM(L114:R114)</f>
        <v>9.735159E-012</v>
      </c>
      <c r="AI114" s="1" t="n">
        <f aca="false">SUM(S114:AF114)</f>
        <v>1.0667365E-012</v>
      </c>
    </row>
    <row r="115" customFormat="false" ht="12.8" hidden="false" customHeight="false" outlineLevel="0" collapsed="false">
      <c r="A115" s="0" t="n">
        <v>321</v>
      </c>
      <c r="B115" s="0" t="n">
        <v>13</v>
      </c>
      <c r="C115" s="0" t="n">
        <v>11</v>
      </c>
      <c r="D115" s="0" t="n">
        <v>30</v>
      </c>
      <c r="E115" s="0" t="n">
        <v>40</v>
      </c>
      <c r="F115" s="0" t="n">
        <v>124.138</v>
      </c>
      <c r="G115" s="0" t="n">
        <v>136.552</v>
      </c>
      <c r="H115" s="0" t="n">
        <v>34.8475</v>
      </c>
      <c r="I115" s="0" t="n">
        <v>130.345</v>
      </c>
      <c r="J115" s="1" t="n">
        <v>1.85168E-011</v>
      </c>
      <c r="K115" s="1" t="n">
        <v>7.56913E-012</v>
      </c>
      <c r="L115" s="1" t="n">
        <v>3.87561E-012</v>
      </c>
      <c r="M115" s="1" t="n">
        <v>2.03555E-012</v>
      </c>
      <c r="N115" s="1" t="n">
        <v>1.56864E-012</v>
      </c>
      <c r="O115" s="1" t="n">
        <v>9.83686E-013</v>
      </c>
      <c r="P115" s="1" t="n">
        <v>6.3261E-013</v>
      </c>
      <c r="Q115" s="1" t="n">
        <v>2.69065E-013</v>
      </c>
      <c r="R115" s="1" t="n">
        <v>3.9213E-013</v>
      </c>
      <c r="S115" s="1" t="n">
        <v>1.15119E-013</v>
      </c>
      <c r="T115" s="1" t="n">
        <v>2.51468E-013</v>
      </c>
      <c r="U115" s="1" t="n">
        <v>9.72088E-014</v>
      </c>
      <c r="V115" s="1" t="n">
        <v>6.3927E-014</v>
      </c>
      <c r="W115" s="1" t="n">
        <v>2.99946E-014</v>
      </c>
      <c r="X115" s="0" t="n">
        <v>0</v>
      </c>
      <c r="Y115" s="1" t="n">
        <v>2.52751E-014</v>
      </c>
      <c r="Z115" s="0" t="n">
        <v>0</v>
      </c>
      <c r="AA115" s="1" t="n">
        <v>5.37055E-014</v>
      </c>
      <c r="AB115" s="1" t="n">
        <v>1.82583E-013</v>
      </c>
      <c r="AC115" s="1" t="n">
        <v>1.31971E-013</v>
      </c>
      <c r="AD115" s="1" t="n">
        <v>1.74523E-013</v>
      </c>
      <c r="AE115" s="1" t="n">
        <v>6.19269E-014</v>
      </c>
      <c r="AF115" s="1" t="n">
        <v>2.94596E-014</v>
      </c>
      <c r="AG115" s="1" t="n">
        <f aca="false">SUM(J115:K115)</f>
        <v>2.608593E-011</v>
      </c>
      <c r="AH115" s="1" t="n">
        <f aca="false">SUM(L115:R115)</f>
        <v>9.757291E-012</v>
      </c>
      <c r="AI115" s="1" t="n">
        <f aca="false">SUM(S115:AF115)</f>
        <v>1.2171615E-012</v>
      </c>
    </row>
    <row r="116" customFormat="false" ht="12.8" hidden="false" customHeight="false" outlineLevel="0" collapsed="false">
      <c r="A116" s="0" t="n">
        <v>322</v>
      </c>
      <c r="B116" s="0" t="n">
        <v>13</v>
      </c>
      <c r="C116" s="0" t="n">
        <v>12</v>
      </c>
      <c r="D116" s="0" t="n">
        <v>30</v>
      </c>
      <c r="E116" s="0" t="n">
        <v>40</v>
      </c>
      <c r="F116" s="0" t="n">
        <v>136.552</v>
      </c>
      <c r="G116" s="0" t="n">
        <v>148.966</v>
      </c>
      <c r="H116" s="0" t="n">
        <v>34.8475</v>
      </c>
      <c r="I116" s="0" t="n">
        <v>142.759</v>
      </c>
      <c r="J116" s="1" t="n">
        <v>1.84986E-011</v>
      </c>
      <c r="K116" s="1" t="n">
        <v>7.56208E-012</v>
      </c>
      <c r="L116" s="1" t="n">
        <v>3.87226E-012</v>
      </c>
      <c r="M116" s="1" t="n">
        <v>2.06627E-012</v>
      </c>
      <c r="N116" s="1" t="n">
        <v>1.56779E-012</v>
      </c>
      <c r="O116" s="1" t="n">
        <v>1.02355E-012</v>
      </c>
      <c r="P116" s="1" t="n">
        <v>6.33418E-013</v>
      </c>
      <c r="Q116" s="1" t="n">
        <v>2.90433E-013</v>
      </c>
      <c r="R116" s="1" t="n">
        <v>4.08683E-013</v>
      </c>
      <c r="S116" s="1" t="n">
        <v>1.25415E-013</v>
      </c>
      <c r="T116" s="1" t="n">
        <v>3.01061E-013</v>
      </c>
      <c r="U116" s="1" t="n">
        <v>1.04916E-013</v>
      </c>
      <c r="V116" s="1" t="n">
        <v>6.88458E-014</v>
      </c>
      <c r="W116" s="1" t="n">
        <v>5.38149E-014</v>
      </c>
      <c r="X116" s="0" t="n">
        <v>0</v>
      </c>
      <c r="Y116" s="1" t="n">
        <v>2.99413E-014</v>
      </c>
      <c r="Z116" s="1" t="n">
        <v>7.97634E-014</v>
      </c>
      <c r="AA116" s="1" t="n">
        <v>8.56639E-014</v>
      </c>
      <c r="AB116" s="1" t="n">
        <v>1.10139E-013</v>
      </c>
      <c r="AC116" s="1" t="n">
        <v>1.31845E-013</v>
      </c>
      <c r="AD116" s="1" t="n">
        <v>1.74366E-013</v>
      </c>
      <c r="AE116" s="1" t="n">
        <v>5.44355E-014</v>
      </c>
      <c r="AF116" s="1" t="n">
        <v>1.7894E-014</v>
      </c>
      <c r="AG116" s="1" t="n">
        <f aca="false">SUM(J116:K116)</f>
        <v>2.606068E-011</v>
      </c>
      <c r="AH116" s="1" t="n">
        <f aca="false">SUM(L116:R116)</f>
        <v>9.862404E-012</v>
      </c>
      <c r="AI116" s="1" t="n">
        <f aca="false">SUM(S116:AF116)</f>
        <v>1.3381008E-012</v>
      </c>
    </row>
    <row r="117" customFormat="false" ht="12.8" hidden="false" customHeight="false" outlineLevel="0" collapsed="false">
      <c r="A117" s="0" t="n">
        <v>323</v>
      </c>
      <c r="B117" s="0" t="n">
        <v>13</v>
      </c>
      <c r="C117" s="0" t="n">
        <v>13</v>
      </c>
      <c r="D117" s="0" t="n">
        <v>30</v>
      </c>
      <c r="E117" s="0" t="n">
        <v>40</v>
      </c>
      <c r="F117" s="0" t="n">
        <v>148.966</v>
      </c>
      <c r="G117" s="0" t="n">
        <v>161.379</v>
      </c>
      <c r="H117" s="0" t="n">
        <v>34.8475</v>
      </c>
      <c r="I117" s="0" t="n">
        <v>155.172</v>
      </c>
      <c r="J117" s="1" t="n">
        <v>3.69803E-011</v>
      </c>
      <c r="K117" s="1" t="n">
        <v>1.51147E-011</v>
      </c>
      <c r="L117" s="1" t="n">
        <v>7.73917E-012</v>
      </c>
      <c r="M117" s="1" t="n">
        <v>4.19224E-012</v>
      </c>
      <c r="N117" s="1" t="n">
        <v>3.17625E-012</v>
      </c>
      <c r="O117" s="1" t="n">
        <v>2.04695E-012</v>
      </c>
      <c r="P117" s="1" t="n">
        <v>1.38221E-012</v>
      </c>
      <c r="Q117" s="1" t="n">
        <v>6.11235E-013</v>
      </c>
      <c r="R117" s="1" t="n">
        <v>6.93184E-013</v>
      </c>
      <c r="S117" s="1" t="n">
        <v>1.25463E-013</v>
      </c>
      <c r="T117" s="1" t="n">
        <v>2.18078E-013</v>
      </c>
      <c r="U117" s="1" t="n">
        <v>2.59061E-013</v>
      </c>
      <c r="V117" s="1" t="n">
        <v>1.67688E-013</v>
      </c>
      <c r="W117" s="1" t="n">
        <v>1.00467E-013</v>
      </c>
      <c r="X117" s="0" t="n">
        <v>0</v>
      </c>
      <c r="Y117" s="1" t="n">
        <v>3.5096E-014</v>
      </c>
      <c r="Z117" s="1" t="n">
        <v>4.43136E-014</v>
      </c>
      <c r="AA117" s="1" t="n">
        <v>6.38584E-014</v>
      </c>
      <c r="AB117" s="1" t="n">
        <v>1.3355E-013</v>
      </c>
      <c r="AC117" s="1" t="n">
        <v>2.6289E-013</v>
      </c>
      <c r="AD117" s="1" t="n">
        <v>3.47806E-013</v>
      </c>
      <c r="AE117" s="1" t="n">
        <v>9.97912E-014</v>
      </c>
      <c r="AF117" s="1" t="n">
        <v>1.89417E-014</v>
      </c>
      <c r="AG117" s="1" t="n">
        <f aca="false">SUM(J117:K117)</f>
        <v>5.2095E-011</v>
      </c>
      <c r="AH117" s="1" t="n">
        <f aca="false">SUM(L117:R117)</f>
        <v>1.9841239E-011</v>
      </c>
      <c r="AI117" s="1" t="n">
        <f aca="false">SUM(S117:AF117)</f>
        <v>1.8770039E-012</v>
      </c>
    </row>
    <row r="118" customFormat="false" ht="12.8" hidden="false" customHeight="false" outlineLevel="0" collapsed="false">
      <c r="A118" s="0" t="n">
        <v>324</v>
      </c>
      <c r="B118" s="0" t="n">
        <v>13</v>
      </c>
      <c r="C118" s="0" t="n">
        <v>14</v>
      </c>
      <c r="D118" s="0" t="n">
        <v>30</v>
      </c>
      <c r="E118" s="0" t="n">
        <v>40</v>
      </c>
      <c r="F118" s="0" t="n">
        <v>161.379</v>
      </c>
      <c r="G118" s="0" t="n">
        <v>173.793</v>
      </c>
      <c r="H118" s="0" t="n">
        <v>34.8475</v>
      </c>
      <c r="I118" s="0" t="n">
        <v>167.586</v>
      </c>
      <c r="J118" s="1" t="n">
        <v>1.85321E-011</v>
      </c>
      <c r="K118" s="1" t="n">
        <v>7.57465E-012</v>
      </c>
      <c r="L118" s="1" t="n">
        <v>3.8785E-012</v>
      </c>
      <c r="M118" s="1" t="n">
        <v>2.10462E-012</v>
      </c>
      <c r="N118" s="1" t="n">
        <v>1.63209E-012</v>
      </c>
      <c r="O118" s="1" t="n">
        <v>1.06554E-012</v>
      </c>
      <c r="P118" s="1" t="n">
        <v>7.19527E-013</v>
      </c>
      <c r="Q118" s="1" t="n">
        <v>3.19751E-013</v>
      </c>
      <c r="R118" s="1" t="n">
        <v>7.09349E-013</v>
      </c>
      <c r="S118" s="1" t="n">
        <v>2.87094E-013</v>
      </c>
      <c r="T118" s="1" t="n">
        <v>5.23473E-013</v>
      </c>
      <c r="U118" s="1" t="n">
        <v>3.23153E-013</v>
      </c>
      <c r="V118" s="1" t="n">
        <v>1.10657E-013</v>
      </c>
      <c r="W118" s="1" t="n">
        <v>1.95446E-013</v>
      </c>
      <c r="X118" s="1" t="n">
        <v>1.71562E-014</v>
      </c>
      <c r="Y118" s="1" t="n">
        <v>1.3152E-013</v>
      </c>
      <c r="Z118" s="1" t="n">
        <v>1.14473E-013</v>
      </c>
      <c r="AA118" s="1" t="n">
        <v>1.55216E-013</v>
      </c>
      <c r="AB118" s="1" t="n">
        <v>2.52832E-013</v>
      </c>
      <c r="AC118" s="1" t="n">
        <v>1.38297E-013</v>
      </c>
      <c r="AD118" s="1" t="n">
        <v>1.82736E-013</v>
      </c>
      <c r="AE118" s="1" t="n">
        <v>7.13212E-014</v>
      </c>
      <c r="AF118" s="1" t="n">
        <v>4.37419E-014</v>
      </c>
      <c r="AG118" s="1" t="n">
        <f aca="false">SUM(J118:K118)</f>
        <v>2.610675E-011</v>
      </c>
      <c r="AH118" s="1" t="n">
        <f aca="false">SUM(L118:R118)</f>
        <v>1.0429377E-011</v>
      </c>
      <c r="AI118" s="1" t="n">
        <f aca="false">SUM(S118:AF118)</f>
        <v>2.5471163E-012</v>
      </c>
    </row>
    <row r="119" customFormat="false" ht="12.8" hidden="false" customHeight="false" outlineLevel="0" collapsed="false">
      <c r="A119" s="0" t="n">
        <v>325</v>
      </c>
      <c r="B119" s="0" t="n">
        <v>13</v>
      </c>
      <c r="C119" s="0" t="n">
        <v>15</v>
      </c>
      <c r="D119" s="0" t="n">
        <v>30</v>
      </c>
      <c r="E119" s="0" t="n">
        <v>40</v>
      </c>
      <c r="F119" s="0" t="n">
        <v>173.793</v>
      </c>
      <c r="G119" s="0" t="n">
        <v>186.207</v>
      </c>
      <c r="H119" s="0" t="n">
        <v>34.8475</v>
      </c>
      <c r="I119" s="0" t="n">
        <v>180</v>
      </c>
      <c r="J119" s="1" t="n">
        <v>1.86086E-011</v>
      </c>
      <c r="K119" s="1" t="n">
        <v>7.60651E-012</v>
      </c>
      <c r="L119" s="1" t="n">
        <v>3.89485E-012</v>
      </c>
      <c r="M119" s="1" t="n">
        <v>2.1135E-012</v>
      </c>
      <c r="N119" s="1" t="n">
        <v>1.63899E-012</v>
      </c>
      <c r="O119" s="1" t="n">
        <v>1.07003E-012</v>
      </c>
      <c r="P119" s="1" t="n">
        <v>7.2257E-013</v>
      </c>
      <c r="Q119" s="1" t="n">
        <v>3.31849E-013</v>
      </c>
      <c r="R119" s="1" t="n">
        <v>5.09769E-013</v>
      </c>
      <c r="S119" s="1" t="n">
        <v>1.56427E-013</v>
      </c>
      <c r="T119" s="1" t="n">
        <v>2.85229E-013</v>
      </c>
      <c r="U119" s="1" t="n">
        <v>1.83446E-013</v>
      </c>
      <c r="V119" s="1" t="n">
        <v>3.58727E-013</v>
      </c>
      <c r="W119" s="1" t="n">
        <v>4.42764E-013</v>
      </c>
      <c r="X119" s="1" t="n">
        <v>5.3786E-013</v>
      </c>
      <c r="Y119" s="1" t="n">
        <v>3.49983E-013</v>
      </c>
      <c r="Z119" s="1" t="n">
        <v>2.16303E-013</v>
      </c>
      <c r="AA119" s="1" t="n">
        <v>1.91529E-013</v>
      </c>
      <c r="AB119" s="1" t="n">
        <v>1.46565E-013</v>
      </c>
      <c r="AC119" s="1" t="n">
        <v>1.37906E-013</v>
      </c>
      <c r="AD119" s="1" t="n">
        <v>1.82338E-013</v>
      </c>
      <c r="AE119" s="1" t="n">
        <v>6.01109E-014</v>
      </c>
      <c r="AF119" s="1" t="n">
        <v>2.61161E-014</v>
      </c>
      <c r="AG119" s="1" t="n">
        <f aca="false">SUM(J119:K119)</f>
        <v>2.621511E-011</v>
      </c>
      <c r="AH119" s="1" t="n">
        <f aca="false">SUM(L119:R119)</f>
        <v>1.0281558E-011</v>
      </c>
      <c r="AI119" s="1" t="n">
        <f aca="false">SUM(S119:AF119)</f>
        <v>3.275304E-012</v>
      </c>
    </row>
    <row r="120" customFormat="false" ht="12.8" hidden="false" customHeight="false" outlineLevel="0" collapsed="false">
      <c r="A120" s="0" t="n">
        <v>326</v>
      </c>
      <c r="B120" s="0" t="n">
        <v>13</v>
      </c>
      <c r="C120" s="0" t="n">
        <v>16</v>
      </c>
      <c r="D120" s="0" t="n">
        <v>30</v>
      </c>
      <c r="E120" s="0" t="n">
        <v>40</v>
      </c>
      <c r="F120" s="0" t="n">
        <v>186.207</v>
      </c>
      <c r="G120" s="0" t="n">
        <v>198.621</v>
      </c>
      <c r="H120" s="0" t="n">
        <v>34.8475</v>
      </c>
      <c r="I120" s="0" t="n">
        <v>192.414</v>
      </c>
      <c r="J120" s="1" t="n">
        <v>1.86736E-011</v>
      </c>
      <c r="K120" s="1" t="n">
        <v>7.63286E-012</v>
      </c>
      <c r="L120" s="1" t="n">
        <v>3.90831E-012</v>
      </c>
      <c r="M120" s="1" t="n">
        <v>2.12079E-012</v>
      </c>
      <c r="N120" s="1" t="n">
        <v>1.64465E-012</v>
      </c>
      <c r="O120" s="1" t="n">
        <v>1.0737E-012</v>
      </c>
      <c r="P120" s="1" t="n">
        <v>7.25051E-013</v>
      </c>
      <c r="Q120" s="1" t="n">
        <v>3.16816E-013</v>
      </c>
      <c r="R120" s="1" t="n">
        <v>7.00429E-013</v>
      </c>
      <c r="S120" s="1" t="n">
        <v>2.83329E-013</v>
      </c>
      <c r="T120" s="1" t="n">
        <v>5.16638E-013</v>
      </c>
      <c r="U120" s="1" t="n">
        <v>3.18291E-013</v>
      </c>
      <c r="V120" s="1" t="n">
        <v>1.08465E-013</v>
      </c>
      <c r="W120" s="1" t="n">
        <v>1.91211E-013</v>
      </c>
      <c r="X120" s="1" t="n">
        <v>1.71662E-014</v>
      </c>
      <c r="Y120" s="1" t="n">
        <v>1.34201E-013</v>
      </c>
      <c r="Z120" s="1" t="n">
        <v>1.16817E-013</v>
      </c>
      <c r="AA120" s="1" t="n">
        <v>1.57744E-013</v>
      </c>
      <c r="AB120" s="1" t="n">
        <v>2.55682E-013</v>
      </c>
      <c r="AC120" s="1" t="n">
        <v>1.37433E-013</v>
      </c>
      <c r="AD120" s="1" t="n">
        <v>1.81863E-013</v>
      </c>
      <c r="AE120" s="1" t="n">
        <v>7.1196E-014</v>
      </c>
      <c r="AF120" s="1" t="n">
        <v>4.35256E-014</v>
      </c>
      <c r="AG120" s="1" t="n">
        <f aca="false">SUM(J120:K120)</f>
        <v>2.630646E-011</v>
      </c>
      <c r="AH120" s="1" t="n">
        <f aca="false">SUM(L120:R120)</f>
        <v>1.0489746E-011</v>
      </c>
      <c r="AI120" s="1" t="n">
        <f aca="false">SUM(S120:AF120)</f>
        <v>2.5335618E-012</v>
      </c>
    </row>
    <row r="121" customFormat="false" ht="12.8" hidden="false" customHeight="false" outlineLevel="0" collapsed="false">
      <c r="A121" s="0" t="n">
        <v>327</v>
      </c>
      <c r="B121" s="0" t="n">
        <v>13</v>
      </c>
      <c r="C121" s="0" t="n">
        <v>17</v>
      </c>
      <c r="D121" s="0" t="n">
        <v>30</v>
      </c>
      <c r="E121" s="0" t="n">
        <v>40</v>
      </c>
      <c r="F121" s="0" t="n">
        <v>198.621</v>
      </c>
      <c r="G121" s="0" t="n">
        <v>211.034</v>
      </c>
      <c r="H121" s="0" t="n">
        <v>34.8475</v>
      </c>
      <c r="I121" s="0" t="n">
        <v>204.828</v>
      </c>
      <c r="J121" s="1" t="n">
        <v>3.74309E-011</v>
      </c>
      <c r="K121" s="1" t="n">
        <v>1.52996E-011</v>
      </c>
      <c r="L121" s="1" t="n">
        <v>7.83381E-012</v>
      </c>
      <c r="M121" s="1" t="n">
        <v>4.24081E-012</v>
      </c>
      <c r="N121" s="1" t="n">
        <v>3.18272E-012</v>
      </c>
      <c r="O121" s="1" t="n">
        <v>2.03859E-012</v>
      </c>
      <c r="P121" s="1" t="n">
        <v>1.37658E-012</v>
      </c>
      <c r="Q121" s="1" t="n">
        <v>6.07019E-013</v>
      </c>
      <c r="R121" s="1" t="n">
        <v>6.8772E-013</v>
      </c>
      <c r="S121" s="1" t="n">
        <v>1.23751E-013</v>
      </c>
      <c r="T121" s="1" t="n">
        <v>2.14593E-013</v>
      </c>
      <c r="U121" s="1" t="n">
        <v>2.54581E-013</v>
      </c>
      <c r="V121" s="1" t="n">
        <v>1.64266E-013</v>
      </c>
      <c r="W121" s="1" t="n">
        <v>9.88898E-014</v>
      </c>
      <c r="X121" s="0" t="n">
        <v>0</v>
      </c>
      <c r="Y121" s="1" t="n">
        <v>3.5483E-014</v>
      </c>
      <c r="Z121" s="1" t="n">
        <v>4.5184E-014</v>
      </c>
      <c r="AA121" s="1" t="n">
        <v>6.48838E-014</v>
      </c>
      <c r="AB121" s="1" t="n">
        <v>1.35006E-013</v>
      </c>
      <c r="AC121" s="1" t="n">
        <v>2.63591E-013</v>
      </c>
      <c r="AD121" s="1" t="n">
        <v>3.48205E-013</v>
      </c>
      <c r="AE121" s="1" t="n">
        <v>9.92616E-014</v>
      </c>
      <c r="AF121" s="1" t="n">
        <v>1.88997E-014</v>
      </c>
      <c r="AG121" s="1" t="n">
        <f aca="false">SUM(J121:K121)</f>
        <v>5.27305E-011</v>
      </c>
      <c r="AH121" s="1" t="n">
        <f aca="false">SUM(L121:R121)</f>
        <v>1.9967249E-011</v>
      </c>
      <c r="AI121" s="1" t="n">
        <f aca="false">SUM(S121:AF121)</f>
        <v>1.8665949E-012</v>
      </c>
    </row>
    <row r="122" customFormat="false" ht="12.8" hidden="false" customHeight="false" outlineLevel="0" collapsed="false">
      <c r="A122" s="0" t="n">
        <v>328</v>
      </c>
      <c r="B122" s="0" t="n">
        <v>13</v>
      </c>
      <c r="C122" s="0" t="n">
        <v>18</v>
      </c>
      <c r="D122" s="0" t="n">
        <v>30</v>
      </c>
      <c r="E122" s="0" t="n">
        <v>40</v>
      </c>
      <c r="F122" s="0" t="n">
        <v>211.034</v>
      </c>
      <c r="G122" s="0" t="n">
        <v>223.448</v>
      </c>
      <c r="H122" s="0" t="n">
        <v>34.8475</v>
      </c>
      <c r="I122" s="0" t="n">
        <v>217.241</v>
      </c>
      <c r="J122" s="1" t="n">
        <v>1.8728E-011</v>
      </c>
      <c r="K122" s="1" t="n">
        <v>7.65606E-012</v>
      </c>
      <c r="L122" s="1" t="n">
        <v>3.92036E-012</v>
      </c>
      <c r="M122" s="1" t="n">
        <v>2.08034E-012</v>
      </c>
      <c r="N122" s="1" t="n">
        <v>1.56661E-012</v>
      </c>
      <c r="O122" s="1" t="n">
        <v>1.02276E-012</v>
      </c>
      <c r="P122" s="1" t="n">
        <v>6.29782E-013</v>
      </c>
      <c r="Q122" s="1" t="n">
        <v>2.8871E-013</v>
      </c>
      <c r="R122" s="1" t="n">
        <v>4.04889E-013</v>
      </c>
      <c r="S122" s="1" t="n">
        <v>1.24233E-013</v>
      </c>
      <c r="T122" s="1" t="n">
        <v>2.96506E-013</v>
      </c>
      <c r="U122" s="1" t="n">
        <v>1.03377E-013</v>
      </c>
      <c r="V122" s="1" t="n">
        <v>6.78108E-014</v>
      </c>
      <c r="W122" s="1" t="n">
        <v>5.33483E-014</v>
      </c>
      <c r="X122" s="0" t="n">
        <v>0</v>
      </c>
      <c r="Y122" s="1" t="n">
        <v>3.00956E-014</v>
      </c>
      <c r="Z122" s="1" t="n">
        <v>8.08068E-014</v>
      </c>
      <c r="AA122" s="1" t="n">
        <v>8.67442E-014</v>
      </c>
      <c r="AB122" s="1" t="n">
        <v>1.11319E-013</v>
      </c>
      <c r="AC122" s="1" t="n">
        <v>1.31835E-013</v>
      </c>
      <c r="AD122" s="1" t="n">
        <v>1.742E-013</v>
      </c>
      <c r="AE122" s="1" t="n">
        <v>5.41619E-014</v>
      </c>
      <c r="AF122" s="1" t="n">
        <v>1.7865E-014</v>
      </c>
      <c r="AG122" s="1" t="n">
        <f aca="false">SUM(J122:K122)</f>
        <v>2.638406E-011</v>
      </c>
      <c r="AH122" s="1" t="n">
        <f aca="false">SUM(L122:R122)</f>
        <v>9.913451E-012</v>
      </c>
      <c r="AI122" s="1" t="n">
        <f aca="false">SUM(S122:AF122)</f>
        <v>1.3323026E-012</v>
      </c>
    </row>
    <row r="123" customFormat="false" ht="12.8" hidden="false" customHeight="false" outlineLevel="0" collapsed="false">
      <c r="A123" s="0" t="n">
        <v>329</v>
      </c>
      <c r="B123" s="0" t="n">
        <v>13</v>
      </c>
      <c r="C123" s="0" t="n">
        <v>19</v>
      </c>
      <c r="D123" s="0" t="n">
        <v>30</v>
      </c>
      <c r="E123" s="0" t="n">
        <v>40</v>
      </c>
      <c r="F123" s="0" t="n">
        <v>223.448</v>
      </c>
      <c r="G123" s="0" t="n">
        <v>235.862</v>
      </c>
      <c r="H123" s="0" t="n">
        <v>34.8475</v>
      </c>
      <c r="I123" s="0" t="n">
        <v>229.655</v>
      </c>
      <c r="J123" s="1" t="n">
        <v>1.87264E-011</v>
      </c>
      <c r="K123" s="1" t="n">
        <v>7.65501E-012</v>
      </c>
      <c r="L123" s="1" t="n">
        <v>3.91957E-012</v>
      </c>
      <c r="M123" s="1" t="n">
        <v>2.03893E-012</v>
      </c>
      <c r="N123" s="1" t="n">
        <v>1.56816E-012</v>
      </c>
      <c r="O123" s="1" t="n">
        <v>9.81802E-013</v>
      </c>
      <c r="P123" s="1" t="n">
        <v>6.30073E-013</v>
      </c>
      <c r="Q123" s="1" t="n">
        <v>2.67495E-013</v>
      </c>
      <c r="R123" s="1" t="n">
        <v>3.89219E-013</v>
      </c>
      <c r="S123" s="1" t="n">
        <v>1.1408E-013</v>
      </c>
      <c r="T123" s="1" t="n">
        <v>2.48769E-013</v>
      </c>
      <c r="U123" s="1" t="n">
        <v>9.61828E-014</v>
      </c>
      <c r="V123" s="1" t="n">
        <v>6.32585E-014</v>
      </c>
      <c r="W123" s="1" t="n">
        <v>2.98073E-014</v>
      </c>
      <c r="X123" s="0" t="n">
        <v>0</v>
      </c>
      <c r="Y123" s="1" t="n">
        <v>2.52841E-014</v>
      </c>
      <c r="Z123" s="0" t="n">
        <v>0</v>
      </c>
      <c r="AA123" s="1" t="n">
        <v>5.43449E-014</v>
      </c>
      <c r="AB123" s="1" t="n">
        <v>1.84374E-013</v>
      </c>
      <c r="AC123" s="1" t="n">
        <v>1.31914E-013</v>
      </c>
      <c r="AD123" s="1" t="n">
        <v>1.74309E-013</v>
      </c>
      <c r="AE123" s="1" t="n">
        <v>6.1636E-014</v>
      </c>
      <c r="AF123" s="1" t="n">
        <v>2.94014E-014</v>
      </c>
      <c r="AG123" s="1" t="n">
        <f aca="false">SUM(J123:K123)</f>
        <v>2.638141E-011</v>
      </c>
      <c r="AH123" s="1" t="n">
        <f aca="false">SUM(L123:R123)</f>
        <v>9.795249E-012</v>
      </c>
      <c r="AI123" s="1" t="n">
        <f aca="false">SUM(S123:AF123)</f>
        <v>1.213361E-012</v>
      </c>
    </row>
    <row r="124" customFormat="false" ht="12.8" hidden="false" customHeight="false" outlineLevel="0" collapsed="false">
      <c r="A124" s="0" t="n">
        <v>330</v>
      </c>
      <c r="B124" s="0" t="n">
        <v>13</v>
      </c>
      <c r="C124" s="0" t="n">
        <v>20</v>
      </c>
      <c r="D124" s="0" t="n">
        <v>30</v>
      </c>
      <c r="E124" s="0" t="n">
        <v>40</v>
      </c>
      <c r="F124" s="0" t="n">
        <v>235.862</v>
      </c>
      <c r="G124" s="0" t="n">
        <v>248.276</v>
      </c>
      <c r="H124" s="0" t="n">
        <v>34.8475</v>
      </c>
      <c r="I124" s="0" t="n">
        <v>242.069</v>
      </c>
      <c r="J124" s="1" t="n">
        <v>1.87181E-011</v>
      </c>
      <c r="K124" s="1" t="n">
        <v>7.65179E-012</v>
      </c>
      <c r="L124" s="1" t="n">
        <v>3.89237E-012</v>
      </c>
      <c r="M124" s="1" t="n">
        <v>2.02366E-012</v>
      </c>
      <c r="N124" s="1" t="n">
        <v>1.56936E-012</v>
      </c>
      <c r="O124" s="1" t="n">
        <v>9.83002E-013</v>
      </c>
      <c r="P124" s="1" t="n">
        <v>6.31208E-013</v>
      </c>
      <c r="Q124" s="1" t="n">
        <v>2.68165E-013</v>
      </c>
      <c r="R124" s="1" t="n">
        <v>3.90346E-013</v>
      </c>
      <c r="S124" s="1" t="n">
        <v>2.09816E-013</v>
      </c>
      <c r="T124" s="1" t="n">
        <v>1.67708E-013</v>
      </c>
      <c r="U124" s="1" t="n">
        <v>9.65326E-014</v>
      </c>
      <c r="V124" s="1" t="n">
        <v>5.55388E-014</v>
      </c>
      <c r="W124" s="1" t="n">
        <v>1.95944E-014</v>
      </c>
      <c r="X124" s="0" t="n">
        <v>0</v>
      </c>
      <c r="Y124" s="0" t="n">
        <v>0</v>
      </c>
      <c r="Z124" s="1" t="n">
        <v>3.61748E-014</v>
      </c>
      <c r="AA124" s="1" t="n">
        <v>4.89738E-014</v>
      </c>
      <c r="AB124" s="1" t="n">
        <v>8.84854E-014</v>
      </c>
      <c r="AC124" s="1" t="n">
        <v>1.20688E-013</v>
      </c>
      <c r="AD124" s="1" t="n">
        <v>1.5937E-013</v>
      </c>
      <c r="AE124" s="1" t="n">
        <v>4.80852E-014</v>
      </c>
      <c r="AF124" s="1" t="n">
        <v>1.34955E-014</v>
      </c>
      <c r="AG124" s="1" t="n">
        <f aca="false">SUM(J124:K124)</f>
        <v>2.636989E-011</v>
      </c>
      <c r="AH124" s="1" t="n">
        <f aca="false">SUM(L124:R124)</f>
        <v>9.758111E-012</v>
      </c>
      <c r="AI124" s="1" t="n">
        <f aca="false">SUM(S124:AF124)</f>
        <v>1.0644625E-012</v>
      </c>
    </row>
    <row r="125" customFormat="false" ht="12.8" hidden="false" customHeight="false" outlineLevel="0" collapsed="false">
      <c r="A125" s="0" t="n">
        <v>331</v>
      </c>
      <c r="B125" s="0" t="n">
        <v>13</v>
      </c>
      <c r="C125" s="0" t="n">
        <v>21</v>
      </c>
      <c r="D125" s="0" t="n">
        <v>30</v>
      </c>
      <c r="E125" s="0" t="n">
        <v>40</v>
      </c>
      <c r="F125" s="0" t="n">
        <v>248.276</v>
      </c>
      <c r="G125" s="0" t="n">
        <v>260.69</v>
      </c>
      <c r="H125" s="0" t="n">
        <v>34.8475</v>
      </c>
      <c r="I125" s="0" t="n">
        <v>254.483</v>
      </c>
      <c r="J125" s="1" t="n">
        <v>3.73861E-011</v>
      </c>
      <c r="K125" s="1" t="n">
        <v>1.52842E-011</v>
      </c>
      <c r="L125" s="1" t="n">
        <v>7.68252E-012</v>
      </c>
      <c r="M125" s="1" t="n">
        <v>4.04835E-012</v>
      </c>
      <c r="N125" s="1" t="n">
        <v>3.13949E-012</v>
      </c>
      <c r="O125" s="1" t="n">
        <v>1.87827E-012</v>
      </c>
      <c r="P125" s="1" t="n">
        <v>1.21244E-012</v>
      </c>
      <c r="Q125" s="1" t="n">
        <v>5.31521E-013</v>
      </c>
      <c r="R125" s="1" t="n">
        <v>7.32962E-013</v>
      </c>
      <c r="S125" s="1" t="n">
        <v>1.05302E-013</v>
      </c>
      <c r="T125" s="1" t="n">
        <v>1.61381E-013</v>
      </c>
      <c r="U125" s="1" t="n">
        <v>8.9976E-014</v>
      </c>
      <c r="V125" s="1" t="n">
        <v>5.92109E-014</v>
      </c>
      <c r="W125" s="1" t="n">
        <v>2.76358E-014</v>
      </c>
      <c r="X125" s="0" t="n">
        <v>0</v>
      </c>
      <c r="Y125" s="0" t="n">
        <v>0</v>
      </c>
      <c r="Z125" s="1" t="n">
        <v>3.35089E-014</v>
      </c>
      <c r="AA125" s="1" t="n">
        <v>4.71004E-014</v>
      </c>
      <c r="AB125" s="1" t="n">
        <v>1.0221E-013</v>
      </c>
      <c r="AC125" s="1" t="n">
        <v>2.41558E-013</v>
      </c>
      <c r="AD125" s="1" t="n">
        <v>3.18994E-013</v>
      </c>
      <c r="AE125" s="1" t="n">
        <v>8.86046E-014</v>
      </c>
      <c r="AF125" s="1" t="n">
        <v>1.34695E-014</v>
      </c>
      <c r="AG125" s="1" t="n">
        <f aca="false">SUM(J125:K125)</f>
        <v>5.26703E-011</v>
      </c>
      <c r="AH125" s="1" t="n">
        <f aca="false">SUM(L125:R125)</f>
        <v>1.9225553E-011</v>
      </c>
      <c r="AI125" s="1" t="n">
        <f aca="false">SUM(S125:AF125)</f>
        <v>1.2889511E-012</v>
      </c>
    </row>
    <row r="126" customFormat="false" ht="12.8" hidden="false" customHeight="false" outlineLevel="0" collapsed="false">
      <c r="A126" s="0" t="n">
        <v>332</v>
      </c>
      <c r="B126" s="0" t="n">
        <v>13</v>
      </c>
      <c r="C126" s="0" t="n">
        <v>22</v>
      </c>
      <c r="D126" s="0" t="n">
        <v>30</v>
      </c>
      <c r="E126" s="0" t="n">
        <v>40</v>
      </c>
      <c r="F126" s="0" t="n">
        <v>260.69</v>
      </c>
      <c r="G126" s="0" t="n">
        <v>273.103</v>
      </c>
      <c r="H126" s="0" t="n">
        <v>34.8475</v>
      </c>
      <c r="I126" s="0" t="n">
        <v>266.897</v>
      </c>
      <c r="J126" s="1" t="n">
        <v>1.86569E-011</v>
      </c>
      <c r="K126" s="1" t="n">
        <v>7.62772E-012</v>
      </c>
      <c r="L126" s="1" t="n">
        <v>3.83583E-012</v>
      </c>
      <c r="M126" s="1" t="n">
        <v>2.02288E-012</v>
      </c>
      <c r="N126" s="1" t="n">
        <v>1.56873E-012</v>
      </c>
      <c r="O126" s="1" t="n">
        <v>9.39463E-013</v>
      </c>
      <c r="P126" s="1" t="n">
        <v>6.06688E-013</v>
      </c>
      <c r="Q126" s="1" t="n">
        <v>2.66097E-013</v>
      </c>
      <c r="R126" s="1" t="n">
        <v>3.5953E-013</v>
      </c>
      <c r="S126" s="1" t="n">
        <v>9.66123E-014</v>
      </c>
      <c r="T126" s="1" t="n">
        <v>1.55966E-013</v>
      </c>
      <c r="U126" s="1" t="n">
        <v>9.01816E-014</v>
      </c>
      <c r="V126" s="1" t="n">
        <v>5.50234E-014</v>
      </c>
      <c r="W126" s="1" t="n">
        <v>4.34938E-014</v>
      </c>
      <c r="X126" s="1" t="n">
        <v>1.58175E-014</v>
      </c>
      <c r="Y126" s="1" t="n">
        <v>2.52399E-014</v>
      </c>
      <c r="Z126" s="1" t="n">
        <v>3.3432E-014</v>
      </c>
      <c r="AA126" s="1" t="n">
        <v>4.7001E-014</v>
      </c>
      <c r="AB126" s="1" t="n">
        <v>8.82637E-014</v>
      </c>
      <c r="AC126" s="1" t="n">
        <v>1.20805E-013</v>
      </c>
      <c r="AD126" s="1" t="n">
        <v>1.59536E-013</v>
      </c>
      <c r="AE126" s="1" t="n">
        <v>4.81434E-014</v>
      </c>
      <c r="AF126" s="1" t="n">
        <v>1.34732E-014</v>
      </c>
      <c r="AG126" s="1" t="n">
        <f aca="false">SUM(J126:K126)</f>
        <v>2.628462E-011</v>
      </c>
      <c r="AH126" s="1" t="n">
        <f aca="false">SUM(L126:R126)</f>
        <v>9.599218E-012</v>
      </c>
      <c r="AI126" s="1" t="n">
        <f aca="false">SUM(S126:AF126)</f>
        <v>9.929888E-013</v>
      </c>
    </row>
    <row r="127" customFormat="false" ht="12.8" hidden="false" customHeight="false" outlineLevel="0" collapsed="false">
      <c r="A127" s="0" t="n">
        <v>333</v>
      </c>
      <c r="B127" s="0" t="n">
        <v>13</v>
      </c>
      <c r="C127" s="0" t="n">
        <v>23</v>
      </c>
      <c r="D127" s="0" t="n">
        <v>30</v>
      </c>
      <c r="E127" s="0" t="n">
        <v>40</v>
      </c>
      <c r="F127" s="0" t="n">
        <v>273.103</v>
      </c>
      <c r="G127" s="0" t="n">
        <v>285.517</v>
      </c>
      <c r="H127" s="0" t="n">
        <v>34.8475</v>
      </c>
      <c r="I127" s="0" t="n">
        <v>279.31</v>
      </c>
      <c r="J127" s="1" t="n">
        <v>1.8626E-011</v>
      </c>
      <c r="K127" s="1" t="n">
        <v>7.61489E-012</v>
      </c>
      <c r="L127" s="1" t="n">
        <v>3.83032E-012</v>
      </c>
      <c r="M127" s="1" t="n">
        <v>2.0208E-012</v>
      </c>
      <c r="N127" s="1" t="n">
        <v>1.56713E-012</v>
      </c>
      <c r="O127" s="1" t="n">
        <v>9.38976E-013</v>
      </c>
      <c r="P127" s="1" t="n">
        <v>6.06523E-013</v>
      </c>
      <c r="Q127" s="1" t="n">
        <v>2.66099E-013</v>
      </c>
      <c r="R127" s="1" t="n">
        <v>3.59748E-013</v>
      </c>
      <c r="S127" s="1" t="n">
        <v>1.05553E-013</v>
      </c>
      <c r="T127" s="1" t="n">
        <v>1.61934E-013</v>
      </c>
      <c r="U127" s="1" t="n">
        <v>9.03196E-014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1" t="n">
        <v>2.38157E-014</v>
      </c>
      <c r="AB127" s="1" t="n">
        <v>8.80728E-014</v>
      </c>
      <c r="AC127" s="1" t="n">
        <v>1.2075E-013</v>
      </c>
      <c r="AD127" s="1" t="n">
        <v>1.59467E-013</v>
      </c>
      <c r="AE127" s="1" t="n">
        <v>4.81258E-014</v>
      </c>
      <c r="AF127" s="1" t="n">
        <v>1.29999E-014</v>
      </c>
      <c r="AG127" s="1" t="n">
        <f aca="false">SUM(J127:K127)</f>
        <v>2.624089E-011</v>
      </c>
      <c r="AH127" s="1" t="n">
        <f aca="false">SUM(L127:R127)</f>
        <v>9.589596E-012</v>
      </c>
      <c r="AI127" s="1" t="n">
        <f aca="false">SUM(S127:AF127)</f>
        <v>8.110378E-013</v>
      </c>
    </row>
    <row r="128" customFormat="false" ht="12.8" hidden="false" customHeight="false" outlineLevel="0" collapsed="false">
      <c r="A128" s="0" t="n">
        <v>334</v>
      </c>
      <c r="B128" s="0" t="n">
        <v>13</v>
      </c>
      <c r="C128" s="0" t="n">
        <v>24</v>
      </c>
      <c r="D128" s="0" t="n">
        <v>30</v>
      </c>
      <c r="E128" s="0" t="n">
        <v>40</v>
      </c>
      <c r="F128" s="0" t="n">
        <v>285.517</v>
      </c>
      <c r="G128" s="0" t="n">
        <v>297.931</v>
      </c>
      <c r="H128" s="0" t="n">
        <v>34.8475</v>
      </c>
      <c r="I128" s="0" t="n">
        <v>291.724</v>
      </c>
      <c r="J128" s="1" t="n">
        <v>1.85911E-011</v>
      </c>
      <c r="K128" s="1" t="n">
        <v>7.60026E-012</v>
      </c>
      <c r="L128" s="1" t="n">
        <v>3.82368E-012</v>
      </c>
      <c r="M128" s="1" t="n">
        <v>2.01791E-012</v>
      </c>
      <c r="N128" s="1" t="n">
        <v>1.56489E-012</v>
      </c>
      <c r="O128" s="1" t="n">
        <v>9.37981E-013</v>
      </c>
      <c r="P128" s="1" t="n">
        <v>6.0602E-013</v>
      </c>
      <c r="Q128" s="1" t="n">
        <v>2.65949E-013</v>
      </c>
      <c r="R128" s="1" t="n">
        <v>3.75052E-013</v>
      </c>
      <c r="S128" s="1" t="n">
        <v>1.05561E-013</v>
      </c>
      <c r="T128" s="1" t="n">
        <v>1.68789E-013</v>
      </c>
      <c r="U128" s="1" t="n">
        <v>9.72312E-014</v>
      </c>
      <c r="V128" s="1" t="n">
        <v>5.94407E-014</v>
      </c>
      <c r="W128" s="1" t="n">
        <v>2.7732E-014</v>
      </c>
      <c r="X128" s="0" t="n">
        <v>0</v>
      </c>
      <c r="Y128" s="0" t="n">
        <v>0</v>
      </c>
      <c r="Z128" s="1" t="n">
        <v>3.33361E-014</v>
      </c>
      <c r="AA128" s="1" t="n">
        <v>4.67912E-014</v>
      </c>
      <c r="AB128" s="1" t="n">
        <v>8.78157E-014</v>
      </c>
      <c r="AC128" s="1" t="n">
        <v>1.20629E-013</v>
      </c>
      <c r="AD128" s="1" t="n">
        <v>1.59318E-013</v>
      </c>
      <c r="AE128" s="1" t="n">
        <v>4.80898E-014</v>
      </c>
      <c r="AF128" s="1" t="n">
        <v>1.34465E-014</v>
      </c>
      <c r="AG128" s="1" t="n">
        <f aca="false">SUM(J128:K128)</f>
        <v>2.619136E-011</v>
      </c>
      <c r="AH128" s="1" t="n">
        <f aca="false">SUM(L128:R128)</f>
        <v>9.591482E-012</v>
      </c>
      <c r="AI128" s="1" t="n">
        <f aca="false">SUM(S128:AF128)</f>
        <v>9.681802E-013</v>
      </c>
    </row>
    <row r="129" customFormat="false" ht="12.8" hidden="false" customHeight="false" outlineLevel="0" collapsed="false">
      <c r="A129" s="0" t="n">
        <v>335</v>
      </c>
      <c r="B129" s="0" t="n">
        <v>13</v>
      </c>
      <c r="C129" s="0" t="n">
        <v>25</v>
      </c>
      <c r="D129" s="0" t="n">
        <v>30</v>
      </c>
      <c r="E129" s="0" t="n">
        <v>40</v>
      </c>
      <c r="F129" s="0" t="n">
        <v>297.931</v>
      </c>
      <c r="G129" s="0" t="n">
        <v>310.345</v>
      </c>
      <c r="H129" s="0" t="n">
        <v>34.8475</v>
      </c>
      <c r="I129" s="0" t="n">
        <v>304.138</v>
      </c>
      <c r="J129" s="1" t="n">
        <v>3.70745E-011</v>
      </c>
      <c r="K129" s="1" t="n">
        <v>1.51545E-011</v>
      </c>
      <c r="L129" s="1" t="n">
        <v>7.73628E-012</v>
      </c>
      <c r="M129" s="1" t="n">
        <v>4.04085E-012</v>
      </c>
      <c r="N129" s="1" t="n">
        <v>3.12238E-012</v>
      </c>
      <c r="O129" s="1" t="n">
        <v>1.52729E-012</v>
      </c>
      <c r="P129" s="1" t="n">
        <v>6.30778E-013</v>
      </c>
      <c r="Q129" s="1" t="n">
        <v>2.68685E-013</v>
      </c>
      <c r="R129" s="1" t="n">
        <v>3.91738E-013</v>
      </c>
      <c r="S129" s="1" t="n">
        <v>1.05537E-013</v>
      </c>
      <c r="T129" s="1" t="n">
        <v>1.68791E-013</v>
      </c>
      <c r="U129" s="1" t="n">
        <v>9.72347E-014</v>
      </c>
      <c r="V129" s="1" t="n">
        <v>5.97711E-014</v>
      </c>
      <c r="W129" s="1" t="n">
        <v>4.96723E-014</v>
      </c>
      <c r="X129" s="0" t="n">
        <v>0</v>
      </c>
      <c r="Y129" s="1" t="n">
        <v>2.51827E-014</v>
      </c>
      <c r="Z129" s="1" t="n">
        <v>3.57987E-014</v>
      </c>
      <c r="AA129" s="1" t="n">
        <v>5.04002E-014</v>
      </c>
      <c r="AB129" s="1" t="n">
        <v>9.37364E-014</v>
      </c>
      <c r="AC129" s="1" t="n">
        <v>1.20457E-013</v>
      </c>
      <c r="AD129" s="1" t="n">
        <v>1.59106E-013</v>
      </c>
      <c r="AE129" s="1" t="n">
        <v>4.86727E-014</v>
      </c>
      <c r="AF129" s="1" t="n">
        <v>1.4541E-014</v>
      </c>
      <c r="AG129" s="1" t="n">
        <f aca="false">SUM(J129:K129)</f>
        <v>5.2229E-011</v>
      </c>
      <c r="AH129" s="1" t="n">
        <f aca="false">SUM(L129:R129)</f>
        <v>1.7718001E-011</v>
      </c>
      <c r="AI129" s="1" t="n">
        <f aca="false">SUM(S129:AF129)</f>
        <v>1.0289008E-012</v>
      </c>
    </row>
    <row r="130" customFormat="false" ht="12.8" hidden="false" customHeight="false" outlineLevel="0" collapsed="false">
      <c r="A130" s="0" t="n">
        <v>336</v>
      </c>
      <c r="B130" s="0" t="n">
        <v>13</v>
      </c>
      <c r="C130" s="0" t="n">
        <v>26</v>
      </c>
      <c r="D130" s="0" t="n">
        <v>30</v>
      </c>
      <c r="E130" s="0" t="n">
        <v>40</v>
      </c>
      <c r="F130" s="0" t="n">
        <v>310.345</v>
      </c>
      <c r="G130" s="0" t="n">
        <v>322.759</v>
      </c>
      <c r="H130" s="0" t="n">
        <v>34.8475</v>
      </c>
      <c r="I130" s="0" t="n">
        <v>316.552</v>
      </c>
      <c r="J130" s="1" t="n">
        <v>1.84902E-011</v>
      </c>
      <c r="K130" s="1" t="n">
        <v>7.55844E-012</v>
      </c>
      <c r="L130" s="1" t="n">
        <v>3.87035E-012</v>
      </c>
      <c r="M130" s="1" t="n">
        <v>2.06031E-012</v>
      </c>
      <c r="N130" s="1" t="n">
        <v>1.55829E-012</v>
      </c>
      <c r="O130" s="1" t="n">
        <v>1.44908E-012</v>
      </c>
      <c r="P130" s="1" t="n">
        <v>1.26021E-012</v>
      </c>
      <c r="Q130" s="1" t="n">
        <v>5.57421E-013</v>
      </c>
      <c r="R130" s="1" t="n">
        <v>7.98758E-013</v>
      </c>
      <c r="S130" s="1" t="n">
        <v>1.14936E-013</v>
      </c>
      <c r="T130" s="1" t="n">
        <v>1.83173E-013</v>
      </c>
      <c r="U130" s="1" t="n">
        <v>1.04815E-013</v>
      </c>
      <c r="V130" s="1" t="n">
        <v>6.42555E-014</v>
      </c>
      <c r="W130" s="1" t="n">
        <v>3.23553E-014</v>
      </c>
      <c r="X130" s="0" t="n">
        <v>0</v>
      </c>
      <c r="Y130" s="0" t="n">
        <v>0</v>
      </c>
      <c r="Z130" s="1" t="n">
        <v>3.83183E-014</v>
      </c>
      <c r="AA130" s="1" t="n">
        <v>5.44377E-014</v>
      </c>
      <c r="AB130" s="1" t="n">
        <v>1.1731E-013</v>
      </c>
      <c r="AC130" s="1" t="n">
        <v>2.63991E-013</v>
      </c>
      <c r="AD130" s="1" t="n">
        <v>3.48667E-013</v>
      </c>
      <c r="AE130" s="1" t="n">
        <v>9.75829E-014</v>
      </c>
      <c r="AF130" s="1" t="n">
        <v>1.58608E-014</v>
      </c>
      <c r="AG130" s="1" t="n">
        <f aca="false">SUM(J130:K130)</f>
        <v>2.604864E-011</v>
      </c>
      <c r="AH130" s="1" t="n">
        <f aca="false">SUM(L130:R130)</f>
        <v>1.1554419E-011</v>
      </c>
      <c r="AI130" s="1" t="n">
        <f aca="false">SUM(S130:AF130)</f>
        <v>1.4357025E-012</v>
      </c>
    </row>
    <row r="131" customFormat="false" ht="12.8" hidden="false" customHeight="false" outlineLevel="0" collapsed="false">
      <c r="A131" s="0" t="n">
        <v>337</v>
      </c>
      <c r="B131" s="0" t="n">
        <v>13</v>
      </c>
      <c r="C131" s="0" t="n">
        <v>27</v>
      </c>
      <c r="D131" s="0" t="n">
        <v>30</v>
      </c>
      <c r="E131" s="0" t="n">
        <v>40</v>
      </c>
      <c r="F131" s="0" t="n">
        <v>322.759</v>
      </c>
      <c r="G131" s="0" t="n">
        <v>335.172</v>
      </c>
      <c r="H131" s="0" t="n">
        <v>34.8475</v>
      </c>
      <c r="I131" s="0" t="n">
        <v>328.966</v>
      </c>
      <c r="J131" s="1" t="n">
        <v>1.84705E-011</v>
      </c>
      <c r="K131" s="1" t="n">
        <v>7.54928E-012</v>
      </c>
      <c r="L131" s="1" t="n">
        <v>3.86548E-012</v>
      </c>
      <c r="M131" s="1" t="n">
        <v>2.08917E-012</v>
      </c>
      <c r="N131" s="1" t="n">
        <v>1.55696E-012</v>
      </c>
      <c r="O131" s="1" t="n">
        <v>1.01641E-012</v>
      </c>
      <c r="P131" s="1" t="n">
        <v>6.8632E-013</v>
      </c>
      <c r="Q131" s="1" t="n">
        <v>2.92055E-013</v>
      </c>
      <c r="R131" s="1" t="n">
        <v>4.4365E-013</v>
      </c>
      <c r="S131" s="1" t="n">
        <v>2.49991E-013</v>
      </c>
      <c r="T131" s="1" t="n">
        <v>2.97247E-013</v>
      </c>
      <c r="U131" s="1" t="n">
        <v>1.23565E-013</v>
      </c>
      <c r="V131" s="1" t="n">
        <v>1.44472E-013</v>
      </c>
      <c r="W131" s="1" t="n">
        <v>5.62485E-014</v>
      </c>
      <c r="X131" s="0" t="n">
        <v>0</v>
      </c>
      <c r="Y131" s="1" t="n">
        <v>2.98024E-014</v>
      </c>
      <c r="Z131" s="1" t="n">
        <v>4.10815E-014</v>
      </c>
      <c r="AA131" s="1" t="n">
        <v>9.19373E-014</v>
      </c>
      <c r="AB131" s="1" t="n">
        <v>2.13193E-013</v>
      </c>
      <c r="AC131" s="1" t="n">
        <v>1.31654E-013</v>
      </c>
      <c r="AD131" s="1" t="n">
        <v>1.73918E-013</v>
      </c>
      <c r="AE131" s="1" t="n">
        <v>6.47809E-014</v>
      </c>
      <c r="AF131" s="1" t="n">
        <v>3.55401E-014</v>
      </c>
      <c r="AG131" s="1" t="n">
        <f aca="false">SUM(J131:K131)</f>
        <v>2.601978E-011</v>
      </c>
      <c r="AH131" s="1" t="n">
        <f aca="false">SUM(L131:R131)</f>
        <v>9.950045E-012</v>
      </c>
      <c r="AI131" s="1" t="n">
        <f aca="false">SUM(S131:AF131)</f>
        <v>1.6534307E-012</v>
      </c>
    </row>
    <row r="132" customFormat="false" ht="12.8" hidden="false" customHeight="false" outlineLevel="0" collapsed="false">
      <c r="A132" s="0" t="n">
        <v>338</v>
      </c>
      <c r="B132" s="0" t="n">
        <v>13</v>
      </c>
      <c r="C132" s="0" t="n">
        <v>28</v>
      </c>
      <c r="D132" s="0" t="n">
        <v>30</v>
      </c>
      <c r="E132" s="0" t="n">
        <v>40</v>
      </c>
      <c r="F132" s="0" t="n">
        <v>335.172</v>
      </c>
      <c r="G132" s="0" t="n">
        <v>347.586</v>
      </c>
      <c r="H132" s="0" t="n">
        <v>34.8475</v>
      </c>
      <c r="I132" s="0" t="n">
        <v>341.379</v>
      </c>
      <c r="J132" s="1" t="n">
        <v>1.84659E-011</v>
      </c>
      <c r="K132" s="1" t="n">
        <v>7.5464E-012</v>
      </c>
      <c r="L132" s="1" t="n">
        <v>3.86388E-012</v>
      </c>
      <c r="M132" s="1" t="n">
        <v>2.09667E-012</v>
      </c>
      <c r="N132" s="1" t="n">
        <v>1.60369E-012</v>
      </c>
      <c r="O132" s="1" t="n">
        <v>1.01655E-012</v>
      </c>
      <c r="P132" s="1" t="n">
        <v>6.86436E-013</v>
      </c>
      <c r="Q132" s="1" t="n">
        <v>3.15265E-013</v>
      </c>
      <c r="R132" s="1" t="n">
        <v>4.64229E-013</v>
      </c>
      <c r="S132" s="1" t="n">
        <v>1.36157E-013</v>
      </c>
      <c r="T132" s="1" t="n">
        <v>3.67828E-013</v>
      </c>
      <c r="U132" s="1" t="n">
        <v>2.81052E-013</v>
      </c>
      <c r="V132" s="1" t="n">
        <v>9.33484E-014</v>
      </c>
      <c r="W132" s="1" t="n">
        <v>1.71853E-013</v>
      </c>
      <c r="X132" s="0" t="n">
        <v>0</v>
      </c>
      <c r="Y132" s="1" t="n">
        <v>7.24426E-014</v>
      </c>
      <c r="Z132" s="1" t="n">
        <v>9.62639E-014</v>
      </c>
      <c r="AA132" s="1" t="n">
        <v>1.02876E-013</v>
      </c>
      <c r="AB132" s="1" t="n">
        <v>1.28066E-013</v>
      </c>
      <c r="AC132" s="1" t="n">
        <v>1.31332E-013</v>
      </c>
      <c r="AD132" s="1" t="n">
        <v>1.73558E-013</v>
      </c>
      <c r="AE132" s="1" t="n">
        <v>5.59194E-014</v>
      </c>
      <c r="AF132" s="1" t="n">
        <v>2.13132E-014</v>
      </c>
      <c r="AG132" s="1" t="n">
        <f aca="false">SUM(J132:K132)</f>
        <v>2.60123E-011</v>
      </c>
      <c r="AH132" s="1" t="n">
        <f aca="false">SUM(L132:R132)</f>
        <v>1.004672E-011</v>
      </c>
      <c r="AI132" s="1" t="n">
        <f aca="false">SUM(S132:AF132)</f>
        <v>1.8320095E-012</v>
      </c>
    </row>
    <row r="133" customFormat="false" ht="12.8" hidden="false" customHeight="false" outlineLevel="0" collapsed="false">
      <c r="A133" s="0" t="n">
        <v>339</v>
      </c>
      <c r="B133" s="0" t="n">
        <v>13</v>
      </c>
      <c r="C133" s="0" t="n">
        <v>29</v>
      </c>
      <c r="D133" s="0" t="n">
        <v>30</v>
      </c>
      <c r="E133" s="0" t="n">
        <v>40</v>
      </c>
      <c r="F133" s="0" t="n">
        <v>347.586</v>
      </c>
      <c r="G133" s="0" t="n">
        <v>360</v>
      </c>
      <c r="H133" s="0" t="n">
        <v>34.8475</v>
      </c>
      <c r="I133" s="0" t="n">
        <v>353.793</v>
      </c>
      <c r="J133" s="1" t="n">
        <v>1.84878E-011</v>
      </c>
      <c r="K133" s="1" t="n">
        <v>7.55604E-012</v>
      </c>
      <c r="L133" s="1" t="n">
        <v>3.86892E-012</v>
      </c>
      <c r="M133" s="1" t="n">
        <v>2.09942E-012</v>
      </c>
      <c r="N133" s="1" t="n">
        <v>1.62805E-012</v>
      </c>
      <c r="O133" s="1" t="n">
        <v>1.0629E-012</v>
      </c>
      <c r="P133" s="1" t="n">
        <v>7.17744E-013</v>
      </c>
      <c r="Q133" s="1" t="n">
        <v>3.17499E-013</v>
      </c>
      <c r="R133" s="1" t="n">
        <v>4.8517E-013</v>
      </c>
      <c r="S133" s="1" t="n">
        <v>1.48891E-013</v>
      </c>
      <c r="T133" s="1" t="n">
        <v>2.7148E-013</v>
      </c>
      <c r="U133" s="1" t="n">
        <v>1.74594E-013</v>
      </c>
      <c r="V133" s="1" t="n">
        <v>2.18255E-013</v>
      </c>
      <c r="W133" s="1" t="n">
        <v>2.45486E-013</v>
      </c>
      <c r="X133" s="1" t="n">
        <v>2.57144E-013</v>
      </c>
      <c r="Y133" s="1" t="n">
        <v>2.25212E-013</v>
      </c>
      <c r="Z133" s="1" t="n">
        <v>1.30111E-013</v>
      </c>
      <c r="AA133" s="1" t="n">
        <v>1.29882E-013</v>
      </c>
      <c r="AB133" s="1" t="n">
        <v>1.40006E-013</v>
      </c>
      <c r="AC133" s="1" t="n">
        <v>1.37791E-013</v>
      </c>
      <c r="AD133" s="1" t="n">
        <v>1.82162E-013</v>
      </c>
      <c r="AE133" s="1" t="n">
        <v>5.93698E-014</v>
      </c>
      <c r="AF133" s="1" t="n">
        <v>2.37354E-014</v>
      </c>
      <c r="AG133" s="1" t="n">
        <f aca="false">SUM(J133:K133)</f>
        <v>2.604384E-011</v>
      </c>
      <c r="AH133" s="1" t="n">
        <f aca="false">SUM(L133:R133)</f>
        <v>1.0179703E-011</v>
      </c>
      <c r="AI133" s="1" t="n">
        <f aca="false">SUM(S133:AF133)</f>
        <v>2.3441192E-012</v>
      </c>
    </row>
    <row r="134" customFormat="false" ht="12.8" hidden="false" customHeight="false" outlineLevel="0" collapsed="false">
      <c r="A134" s="0" t="n">
        <v>340</v>
      </c>
      <c r="B134" s="0" t="n">
        <v>14</v>
      </c>
      <c r="C134" s="0" t="n">
        <v>1</v>
      </c>
      <c r="D134" s="0" t="n">
        <v>40</v>
      </c>
      <c r="E134" s="0" t="n">
        <v>50</v>
      </c>
      <c r="F134" s="0" t="n">
        <v>0</v>
      </c>
      <c r="G134" s="0" t="n">
        <v>14.4</v>
      </c>
      <c r="H134" s="0" t="n">
        <v>44.7824</v>
      </c>
      <c r="I134" s="0" t="n">
        <v>7.2</v>
      </c>
      <c r="J134" s="1" t="n">
        <v>6.43813E-010</v>
      </c>
      <c r="K134" s="1" t="n">
        <v>2.62873E-010</v>
      </c>
      <c r="L134" s="1" t="n">
        <v>1.36599E-010</v>
      </c>
      <c r="M134" s="1" t="n">
        <v>7.04343E-011</v>
      </c>
      <c r="N134" s="1" t="n">
        <v>5.41577E-011</v>
      </c>
      <c r="O134" s="1" t="n">
        <v>3.41757E-011</v>
      </c>
      <c r="P134" s="1" t="n">
        <v>2.2999E-011</v>
      </c>
      <c r="Q134" s="1" t="n">
        <v>1.46198E-011</v>
      </c>
      <c r="R134" s="1" t="n">
        <v>1.65604E-011</v>
      </c>
      <c r="S134" s="1" t="n">
        <v>1.06923E-011</v>
      </c>
      <c r="T134" s="1" t="n">
        <v>7.91856E-012</v>
      </c>
      <c r="U134" s="1" t="n">
        <v>9.20132E-012</v>
      </c>
      <c r="V134" s="1" t="n">
        <v>8.22824E-012</v>
      </c>
      <c r="W134" s="1" t="n">
        <v>6.33139E-012</v>
      </c>
      <c r="X134" s="1" t="n">
        <v>6.53863E-012</v>
      </c>
      <c r="Y134" s="1" t="n">
        <v>8.17777E-012</v>
      </c>
      <c r="Z134" s="1" t="n">
        <v>9.51118E-013</v>
      </c>
      <c r="AA134" s="1" t="n">
        <v>5.70237E-012</v>
      </c>
      <c r="AB134" s="1" t="n">
        <v>3.80723E-012</v>
      </c>
      <c r="AC134" s="1" t="n">
        <v>1.64774E-012</v>
      </c>
      <c r="AD134" s="1" t="n">
        <v>3.12625E-012</v>
      </c>
      <c r="AE134" s="1" t="n">
        <v>2.45475E-012</v>
      </c>
      <c r="AF134" s="1" t="n">
        <v>2.55747E-012</v>
      </c>
      <c r="AG134" s="1" t="n">
        <f aca="false">SUM(J134:K134)</f>
        <v>9.06686E-010</v>
      </c>
      <c r="AH134" s="1" t="n">
        <f aca="false">SUM(L134:R134)</f>
        <v>3.495459E-010</v>
      </c>
      <c r="AI134" s="1" t="n">
        <f aca="false">SUM(S134:AF134)</f>
        <v>7.7335138E-011</v>
      </c>
    </row>
    <row r="135" customFormat="false" ht="12.8" hidden="false" customHeight="false" outlineLevel="0" collapsed="false">
      <c r="A135" s="0" t="n">
        <v>341</v>
      </c>
      <c r="B135" s="0" t="n">
        <v>14</v>
      </c>
      <c r="C135" s="0" t="n">
        <v>2</v>
      </c>
      <c r="D135" s="0" t="n">
        <v>40</v>
      </c>
      <c r="E135" s="0" t="n">
        <v>50</v>
      </c>
      <c r="F135" s="0" t="n">
        <v>14.4</v>
      </c>
      <c r="G135" s="0" t="n">
        <v>28.8</v>
      </c>
      <c r="H135" s="0" t="n">
        <v>44.7824</v>
      </c>
      <c r="I135" s="0" t="n">
        <v>21.6</v>
      </c>
      <c r="J135" s="1" t="n">
        <v>3.22565E-010</v>
      </c>
      <c r="K135" s="1" t="n">
        <v>1.31692E-010</v>
      </c>
      <c r="L135" s="1" t="n">
        <v>6.84312E-011</v>
      </c>
      <c r="M135" s="1" t="n">
        <v>3.52843E-011</v>
      </c>
      <c r="N135" s="1" t="n">
        <v>2.66807E-011</v>
      </c>
      <c r="O135" s="1" t="n">
        <v>1.63329E-011</v>
      </c>
      <c r="P135" s="1" t="n">
        <v>1.09914E-011</v>
      </c>
      <c r="Q135" s="1" t="n">
        <v>7.10564E-012</v>
      </c>
      <c r="R135" s="1" t="n">
        <v>1.51984E-011</v>
      </c>
      <c r="S135" s="1" t="n">
        <v>9.19231E-012</v>
      </c>
      <c r="T135" s="1" t="n">
        <v>6.71273E-012</v>
      </c>
      <c r="U135" s="1" t="n">
        <v>5.78026E-012</v>
      </c>
      <c r="V135" s="1" t="n">
        <v>2.76347E-012</v>
      </c>
      <c r="W135" s="1" t="n">
        <v>3.36869E-012</v>
      </c>
      <c r="X135" s="1" t="n">
        <v>2.69351E-012</v>
      </c>
      <c r="Y135" s="1" t="n">
        <v>9.62243E-013</v>
      </c>
      <c r="Z135" s="1" t="n">
        <v>2.24094E-013</v>
      </c>
      <c r="AA135" s="1" t="n">
        <v>1.6927E-012</v>
      </c>
      <c r="AB135" s="1" t="n">
        <v>1.77224E-012</v>
      </c>
      <c r="AC135" s="1" t="n">
        <v>1.40971E-012</v>
      </c>
      <c r="AD135" s="1" t="n">
        <v>2.67355E-012</v>
      </c>
      <c r="AE135" s="1" t="n">
        <v>1.64348E-012</v>
      </c>
      <c r="AF135" s="1" t="n">
        <v>1.22033E-012</v>
      </c>
      <c r="AG135" s="1" t="n">
        <f aca="false">SUM(J135:K135)</f>
        <v>4.54257E-010</v>
      </c>
      <c r="AH135" s="1" t="n">
        <f aca="false">SUM(L135:R135)</f>
        <v>1.8002454E-010</v>
      </c>
      <c r="AI135" s="1" t="n">
        <f aca="false">SUM(S135:AF135)</f>
        <v>4.2109317E-011</v>
      </c>
    </row>
    <row r="136" customFormat="false" ht="12.8" hidden="false" customHeight="false" outlineLevel="0" collapsed="false">
      <c r="A136" s="0" t="n">
        <v>342</v>
      </c>
      <c r="B136" s="0" t="n">
        <v>14</v>
      </c>
      <c r="C136" s="0" t="n">
        <v>3</v>
      </c>
      <c r="D136" s="0" t="n">
        <v>40</v>
      </c>
      <c r="E136" s="0" t="n">
        <v>50</v>
      </c>
      <c r="F136" s="0" t="n">
        <v>28.8</v>
      </c>
      <c r="G136" s="0" t="n">
        <v>43.2</v>
      </c>
      <c r="H136" s="0" t="n">
        <v>44.7824</v>
      </c>
      <c r="I136" s="0" t="n">
        <v>36</v>
      </c>
      <c r="J136" s="1" t="n">
        <v>6.45819E-010</v>
      </c>
      <c r="K136" s="1" t="n">
        <v>2.6372E-010</v>
      </c>
      <c r="L136" s="1" t="n">
        <v>1.37044E-010</v>
      </c>
      <c r="M136" s="1" t="n">
        <v>6.95685E-011</v>
      </c>
      <c r="N136" s="1" t="n">
        <v>5.19407E-011</v>
      </c>
      <c r="O136" s="1" t="n">
        <v>3.27749E-011</v>
      </c>
      <c r="P136" s="1" t="n">
        <v>2.10618E-011</v>
      </c>
      <c r="Q136" s="1" t="n">
        <v>1.3162E-011</v>
      </c>
      <c r="R136" s="1" t="n">
        <v>6.7549E-012</v>
      </c>
      <c r="S136" s="1" t="n">
        <v>4.36188E-012</v>
      </c>
      <c r="T136" s="1" t="n">
        <v>3.17694E-012</v>
      </c>
      <c r="U136" s="1" t="n">
        <v>5.38053E-012</v>
      </c>
      <c r="V136" s="1" t="n">
        <v>3.00796E-012</v>
      </c>
      <c r="W136" s="1" t="n">
        <v>1.20836E-012</v>
      </c>
      <c r="X136" s="1" t="n">
        <v>8.4491E-013</v>
      </c>
      <c r="Y136" s="1" t="n">
        <v>3.95241E-013</v>
      </c>
      <c r="Z136" s="1" t="n">
        <v>9.1707E-014</v>
      </c>
      <c r="AA136" s="1" t="n">
        <v>9.85033E-013</v>
      </c>
      <c r="AB136" s="1" t="n">
        <v>1.45816E-012</v>
      </c>
      <c r="AC136" s="1" t="n">
        <v>6.19897E-013</v>
      </c>
      <c r="AD136" s="1" t="n">
        <v>1.17555E-012</v>
      </c>
      <c r="AE136" s="1" t="n">
        <v>1.61996E-012</v>
      </c>
      <c r="AF136" s="1" t="n">
        <v>2.44344E-012</v>
      </c>
      <c r="AG136" s="1" t="n">
        <f aca="false">SUM(J136:K136)</f>
        <v>9.09539E-010</v>
      </c>
      <c r="AH136" s="1" t="n">
        <f aca="false">SUM(L136:R136)</f>
        <v>3.323068E-010</v>
      </c>
      <c r="AI136" s="1" t="n">
        <f aca="false">SUM(S136:AF136)</f>
        <v>2.6769568E-011</v>
      </c>
    </row>
    <row r="137" customFormat="false" ht="12.8" hidden="false" customHeight="false" outlineLevel="0" collapsed="false">
      <c r="A137" s="0" t="n">
        <v>343</v>
      </c>
      <c r="B137" s="0" t="n">
        <v>14</v>
      </c>
      <c r="C137" s="0" t="n">
        <v>4</v>
      </c>
      <c r="D137" s="0" t="n">
        <v>40</v>
      </c>
      <c r="E137" s="0" t="n">
        <v>50</v>
      </c>
      <c r="F137" s="0" t="n">
        <v>43.2</v>
      </c>
      <c r="G137" s="0" t="n">
        <v>57.6</v>
      </c>
      <c r="H137" s="0" t="n">
        <v>44.7824</v>
      </c>
      <c r="I137" s="0" t="n">
        <v>50.4</v>
      </c>
      <c r="J137" s="1" t="n">
        <v>3.23122E-010</v>
      </c>
      <c r="K137" s="1" t="n">
        <v>1.31945E-010</v>
      </c>
      <c r="L137" s="1" t="n">
        <v>6.85627E-011</v>
      </c>
      <c r="M137" s="1" t="n">
        <v>3.39217E-011</v>
      </c>
      <c r="N137" s="1" t="n">
        <v>2.60285E-011</v>
      </c>
      <c r="O137" s="1" t="n">
        <v>1.56904E-011</v>
      </c>
      <c r="P137" s="1" t="n">
        <v>1.00677E-011</v>
      </c>
      <c r="Q137" s="1" t="n">
        <v>6.10829E-012</v>
      </c>
      <c r="R137" s="1" t="n">
        <v>6.54593E-012</v>
      </c>
      <c r="S137" s="1" t="n">
        <v>6.8984E-012</v>
      </c>
      <c r="T137" s="1" t="n">
        <v>4.91572E-012</v>
      </c>
      <c r="U137" s="1" t="n">
        <v>2.35996E-012</v>
      </c>
      <c r="V137" s="1" t="n">
        <v>1.55365E-012</v>
      </c>
      <c r="W137" s="1" t="n">
        <v>1.12587E-012</v>
      </c>
      <c r="X137" s="1" t="n">
        <v>7.818E-013</v>
      </c>
      <c r="Y137" s="1" t="n">
        <v>3.62813E-013</v>
      </c>
      <c r="Z137" s="1" t="n">
        <v>7.71414E-014</v>
      </c>
      <c r="AA137" s="1" t="n">
        <v>6.00549E-013</v>
      </c>
      <c r="AB137" s="1" t="n">
        <v>6.54366E-013</v>
      </c>
      <c r="AC137" s="1" t="n">
        <v>1.09154E-012</v>
      </c>
      <c r="AD137" s="1" t="n">
        <v>2.07004E-012</v>
      </c>
      <c r="AE137" s="1" t="n">
        <v>1.40365E-012</v>
      </c>
      <c r="AF137" s="1" t="n">
        <v>1.22375E-012</v>
      </c>
      <c r="AG137" s="1" t="n">
        <f aca="false">SUM(J137:K137)</f>
        <v>4.55067E-010</v>
      </c>
      <c r="AH137" s="1" t="n">
        <f aca="false">SUM(L137:R137)</f>
        <v>1.6692522E-010</v>
      </c>
      <c r="AI137" s="1" t="n">
        <f aca="false">SUM(S137:AF137)</f>
        <v>2.51192494E-011</v>
      </c>
    </row>
    <row r="138" customFormat="false" ht="12.8" hidden="false" customHeight="false" outlineLevel="0" collapsed="false">
      <c r="A138" s="0" t="n">
        <v>344</v>
      </c>
      <c r="B138" s="0" t="n">
        <v>14</v>
      </c>
      <c r="C138" s="0" t="n">
        <v>5</v>
      </c>
      <c r="D138" s="0" t="n">
        <v>40</v>
      </c>
      <c r="E138" s="0" t="n">
        <v>50</v>
      </c>
      <c r="F138" s="0" t="n">
        <v>57.6</v>
      </c>
      <c r="G138" s="0" t="n">
        <v>72</v>
      </c>
      <c r="H138" s="0" t="n">
        <v>44.7824</v>
      </c>
      <c r="I138" s="0" t="n">
        <v>64.8</v>
      </c>
      <c r="J138" s="1" t="n">
        <v>6.46425E-010</v>
      </c>
      <c r="K138" s="1" t="n">
        <v>2.63992E-010</v>
      </c>
      <c r="L138" s="1" t="n">
        <v>1.35262E-010</v>
      </c>
      <c r="M138" s="1" t="n">
        <v>6.7815E-011</v>
      </c>
      <c r="N138" s="1" t="n">
        <v>5.21453E-011</v>
      </c>
      <c r="O138" s="1" t="n">
        <v>3.07268E-011</v>
      </c>
      <c r="P138" s="1" t="n">
        <v>1.9882E-011</v>
      </c>
      <c r="Q138" s="1" t="n">
        <v>1.20876E-011</v>
      </c>
      <c r="R138" s="1" t="n">
        <v>1.27956E-011</v>
      </c>
      <c r="S138" s="1" t="n">
        <v>4.61345E-012</v>
      </c>
      <c r="T138" s="1" t="n">
        <v>2.47906E-012</v>
      </c>
      <c r="U138" s="1" t="n">
        <v>2.36734E-012</v>
      </c>
      <c r="V138" s="1" t="n">
        <v>1.5237E-012</v>
      </c>
      <c r="W138" s="1" t="n">
        <v>1.04896E-012</v>
      </c>
      <c r="X138" s="1" t="n">
        <v>4.09705E-013</v>
      </c>
      <c r="Y138" s="0" t="n">
        <v>0</v>
      </c>
      <c r="Z138" s="0" t="n">
        <v>0</v>
      </c>
      <c r="AA138" s="1" t="n">
        <v>2.41823E-013</v>
      </c>
      <c r="AB138" s="1" t="n">
        <v>6.07099E-013</v>
      </c>
      <c r="AC138" s="1" t="n">
        <v>4.82968E-013</v>
      </c>
      <c r="AD138" s="1" t="n">
        <v>9.16057E-013</v>
      </c>
      <c r="AE138" s="1" t="n">
        <v>1.42268E-012</v>
      </c>
      <c r="AF138" s="1" t="n">
        <v>2.24075E-012</v>
      </c>
      <c r="AG138" s="1" t="n">
        <f aca="false">SUM(J138:K138)</f>
        <v>9.10417E-010</v>
      </c>
      <c r="AH138" s="1" t="n">
        <f aca="false">SUM(L138:R138)</f>
        <v>3.307143E-010</v>
      </c>
      <c r="AI138" s="1" t="n">
        <f aca="false">SUM(S138:AF138)</f>
        <v>1.8353592E-011</v>
      </c>
    </row>
    <row r="139" customFormat="false" ht="12.8" hidden="false" customHeight="false" outlineLevel="0" collapsed="false">
      <c r="A139" s="0" t="n">
        <v>345</v>
      </c>
      <c r="B139" s="0" t="n">
        <v>14</v>
      </c>
      <c r="C139" s="0" t="n">
        <v>6</v>
      </c>
      <c r="D139" s="0" t="n">
        <v>40</v>
      </c>
      <c r="E139" s="0" t="n">
        <v>50</v>
      </c>
      <c r="F139" s="0" t="n">
        <v>72</v>
      </c>
      <c r="G139" s="0" t="n">
        <v>86.4</v>
      </c>
      <c r="H139" s="0" t="n">
        <v>44.7824</v>
      </c>
      <c r="I139" s="0" t="n">
        <v>79.2</v>
      </c>
      <c r="J139" s="1" t="n">
        <v>3.23183E-010</v>
      </c>
      <c r="K139" s="1" t="n">
        <v>1.31996E-010</v>
      </c>
      <c r="L139" s="1" t="n">
        <v>6.72456E-011</v>
      </c>
      <c r="M139" s="1" t="n">
        <v>3.39409E-011</v>
      </c>
      <c r="N139" s="1" t="n">
        <v>2.6098E-011</v>
      </c>
      <c r="O139" s="1" t="n">
        <v>1.50269E-011</v>
      </c>
      <c r="P139" s="1" t="n">
        <v>9.80585E-012</v>
      </c>
      <c r="Q139" s="1" t="n">
        <v>5.97393E-012</v>
      </c>
      <c r="R139" s="1" t="n">
        <v>6.03701E-012</v>
      </c>
      <c r="S139" s="1" t="n">
        <v>3.69552E-012</v>
      </c>
      <c r="T139" s="1" t="n">
        <v>2.46831E-012</v>
      </c>
      <c r="U139" s="1" t="n">
        <v>2.201E-012</v>
      </c>
      <c r="V139" s="1" t="n">
        <v>1.45265E-012</v>
      </c>
      <c r="W139" s="1" t="n">
        <v>7.76488E-013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1" t="n">
        <v>4.83023E-013</v>
      </c>
      <c r="AD139" s="1" t="n">
        <v>9.16322E-013</v>
      </c>
      <c r="AE139" s="1" t="n">
        <v>8.95529E-013</v>
      </c>
      <c r="AF139" s="1" t="n">
        <v>1.12208E-012</v>
      </c>
      <c r="AG139" s="1" t="n">
        <f aca="false">SUM(J139:K139)</f>
        <v>4.55179E-010</v>
      </c>
      <c r="AH139" s="1" t="n">
        <f aca="false">SUM(L139:R139)</f>
        <v>1.6412819E-010</v>
      </c>
      <c r="AI139" s="1" t="n">
        <f aca="false">SUM(S139:AF139)</f>
        <v>1.4010922E-011</v>
      </c>
    </row>
    <row r="140" customFormat="false" ht="12.8" hidden="false" customHeight="false" outlineLevel="0" collapsed="false">
      <c r="A140" s="0" t="n">
        <v>346</v>
      </c>
      <c r="B140" s="0" t="n">
        <v>14</v>
      </c>
      <c r="C140" s="0" t="n">
        <v>7</v>
      </c>
      <c r="D140" s="0" t="n">
        <v>40</v>
      </c>
      <c r="E140" s="0" t="n">
        <v>50</v>
      </c>
      <c r="F140" s="0" t="n">
        <v>86.4</v>
      </c>
      <c r="G140" s="0" t="n">
        <v>100.8</v>
      </c>
      <c r="H140" s="0" t="n">
        <v>44.7824</v>
      </c>
      <c r="I140" s="0" t="n">
        <v>93.6</v>
      </c>
      <c r="J140" s="1" t="n">
        <v>6.45861E-010</v>
      </c>
      <c r="K140" s="1" t="n">
        <v>2.63787E-010</v>
      </c>
      <c r="L140" s="1" t="n">
        <v>1.34426E-010</v>
      </c>
      <c r="M140" s="1" t="n">
        <v>6.7871E-011</v>
      </c>
      <c r="N140" s="1" t="n">
        <v>5.21877E-011</v>
      </c>
      <c r="O140" s="1" t="n">
        <v>3.00679E-011</v>
      </c>
      <c r="P140" s="1" t="n">
        <v>1.96244E-011</v>
      </c>
      <c r="Q140" s="1" t="n">
        <v>1.19594E-011</v>
      </c>
      <c r="R140" s="1" t="n">
        <v>9.81285E-012</v>
      </c>
      <c r="S140" s="1" t="n">
        <v>3.45414E-012</v>
      </c>
      <c r="T140" s="1" t="n">
        <v>2.29841E-012</v>
      </c>
      <c r="U140" s="1" t="n">
        <v>2.20536E-012</v>
      </c>
      <c r="V140" s="1" t="n">
        <v>1.42166E-012</v>
      </c>
      <c r="W140" s="1" t="n">
        <v>9.74585E-013</v>
      </c>
      <c r="X140" s="1" t="n">
        <v>6.89999E-013</v>
      </c>
      <c r="Y140" s="1" t="n">
        <v>5.39289E-013</v>
      </c>
      <c r="Z140" s="1" t="n">
        <v>7.71147E-014</v>
      </c>
      <c r="AA140" s="1" t="n">
        <v>5.81366E-013</v>
      </c>
      <c r="AB140" s="1" t="n">
        <v>6.06693E-013</v>
      </c>
      <c r="AC140" s="1" t="n">
        <v>4.82656E-013</v>
      </c>
      <c r="AD140" s="1" t="n">
        <v>9.15792E-013</v>
      </c>
      <c r="AE140" s="1" t="n">
        <v>1.42491E-012</v>
      </c>
      <c r="AF140" s="1" t="n">
        <v>2.24508E-012</v>
      </c>
      <c r="AG140" s="1" t="n">
        <f aca="false">SUM(J140:K140)</f>
        <v>9.09648E-010</v>
      </c>
      <c r="AH140" s="1" t="n">
        <f aca="false">SUM(L140:R140)</f>
        <v>3.2594925E-010</v>
      </c>
      <c r="AI140" s="1" t="n">
        <f aca="false">SUM(S140:AF140)</f>
        <v>1.79170547E-011</v>
      </c>
    </row>
    <row r="141" customFormat="false" ht="12.8" hidden="false" customHeight="false" outlineLevel="0" collapsed="false">
      <c r="A141" s="0" t="n">
        <v>347</v>
      </c>
      <c r="B141" s="0" t="n">
        <v>14</v>
      </c>
      <c r="C141" s="0" t="n">
        <v>8</v>
      </c>
      <c r="D141" s="0" t="n">
        <v>40</v>
      </c>
      <c r="E141" s="0" t="n">
        <v>50</v>
      </c>
      <c r="F141" s="0" t="n">
        <v>100.8</v>
      </c>
      <c r="G141" s="0" t="n">
        <v>115.2</v>
      </c>
      <c r="H141" s="0" t="n">
        <v>44.7824</v>
      </c>
      <c r="I141" s="0" t="n">
        <v>108</v>
      </c>
      <c r="J141" s="1" t="n">
        <v>3.22517E-010</v>
      </c>
      <c r="K141" s="1" t="n">
        <v>1.31717E-010</v>
      </c>
      <c r="L141" s="1" t="n">
        <v>6.71353E-011</v>
      </c>
      <c r="M141" s="1" t="n">
        <v>3.39028E-011</v>
      </c>
      <c r="N141" s="1" t="n">
        <v>2.60689E-011</v>
      </c>
      <c r="O141" s="1" t="n">
        <v>1.50269E-011</v>
      </c>
      <c r="P141" s="1" t="n">
        <v>9.80912E-012</v>
      </c>
      <c r="Q141" s="1" t="n">
        <v>5.97931E-012</v>
      </c>
      <c r="R141" s="1" t="n">
        <v>8.53595E-012</v>
      </c>
      <c r="S141" s="1" t="n">
        <v>7.47916E-012</v>
      </c>
      <c r="T141" s="1" t="n">
        <v>4.96831E-012</v>
      </c>
      <c r="U141" s="1" t="n">
        <v>3.98396E-012</v>
      </c>
      <c r="V141" s="1" t="n">
        <v>1.45759E-012</v>
      </c>
      <c r="W141" s="1" t="n">
        <v>1.05445E-012</v>
      </c>
      <c r="X141" s="1" t="n">
        <v>4.10984E-013</v>
      </c>
      <c r="Y141" s="0" t="n">
        <v>0</v>
      </c>
      <c r="Z141" s="0" t="n">
        <v>0</v>
      </c>
      <c r="AA141" s="1" t="n">
        <v>2.41161E-013</v>
      </c>
      <c r="AB141" s="1" t="n">
        <v>6.05861E-013</v>
      </c>
      <c r="AC141" s="1" t="n">
        <v>9.62869E-013</v>
      </c>
      <c r="AD141" s="1" t="n">
        <v>1.82747E-012</v>
      </c>
      <c r="AE141" s="1" t="n">
        <v>1.2601E-012</v>
      </c>
      <c r="AF141" s="1" t="n">
        <v>1.12188E-012</v>
      </c>
      <c r="AG141" s="1" t="n">
        <f aca="false">SUM(J141:K141)</f>
        <v>4.54234E-010</v>
      </c>
      <c r="AH141" s="1" t="n">
        <f aca="false">SUM(L141:R141)</f>
        <v>1.6645828E-010</v>
      </c>
      <c r="AI141" s="1" t="n">
        <f aca="false">SUM(S141:AF141)</f>
        <v>2.5373795E-011</v>
      </c>
    </row>
    <row r="142" customFormat="false" ht="12.8" hidden="false" customHeight="false" outlineLevel="0" collapsed="false">
      <c r="A142" s="0" t="n">
        <v>348</v>
      </c>
      <c r="B142" s="0" t="n">
        <v>14</v>
      </c>
      <c r="C142" s="0" t="n">
        <v>9</v>
      </c>
      <c r="D142" s="0" t="n">
        <v>40</v>
      </c>
      <c r="E142" s="0" t="n">
        <v>50</v>
      </c>
      <c r="F142" s="0" t="n">
        <v>115.2</v>
      </c>
      <c r="G142" s="0" t="n">
        <v>129.6</v>
      </c>
      <c r="H142" s="0" t="n">
        <v>44.7824</v>
      </c>
      <c r="I142" s="0" t="n">
        <v>122.4</v>
      </c>
      <c r="J142" s="1" t="n">
        <v>3.22206E-010</v>
      </c>
      <c r="K142" s="1" t="n">
        <v>1.31582E-010</v>
      </c>
      <c r="L142" s="1" t="n">
        <v>6.78535E-011</v>
      </c>
      <c r="M142" s="1" t="n">
        <v>3.38712E-011</v>
      </c>
      <c r="N142" s="1" t="n">
        <v>2.6045E-011</v>
      </c>
      <c r="O142" s="1" t="n">
        <v>1.57241E-011</v>
      </c>
      <c r="P142" s="1" t="n">
        <v>1.01065E-011</v>
      </c>
      <c r="Q142" s="1" t="n">
        <v>6.14234E-012</v>
      </c>
      <c r="R142" s="1" t="n">
        <v>6.5939E-012</v>
      </c>
      <c r="S142" s="1" t="n">
        <v>3.77488E-012</v>
      </c>
      <c r="T142" s="1" t="n">
        <v>2.49329E-012</v>
      </c>
      <c r="U142" s="1" t="n">
        <v>2.98981E-012</v>
      </c>
      <c r="V142" s="1" t="n">
        <v>2.59684E-012</v>
      </c>
      <c r="W142" s="1" t="n">
        <v>1.07782E-012</v>
      </c>
      <c r="X142" s="1" t="n">
        <v>7.85757E-013</v>
      </c>
      <c r="Y142" s="1" t="n">
        <v>3.63854E-013</v>
      </c>
      <c r="Z142" s="1" t="n">
        <v>7.70383E-014</v>
      </c>
      <c r="AA142" s="1" t="n">
        <v>5.98886E-013</v>
      </c>
      <c r="AB142" s="1" t="n">
        <v>6.51744E-013</v>
      </c>
      <c r="AC142" s="1" t="n">
        <v>5.19304E-013</v>
      </c>
      <c r="AD142" s="1" t="n">
        <v>9.85856E-013</v>
      </c>
      <c r="AE142" s="1" t="n">
        <v>9.22874E-013</v>
      </c>
      <c r="AF142" s="1" t="n">
        <v>1.12078E-012</v>
      </c>
      <c r="AG142" s="1" t="n">
        <f aca="false">SUM(J142:K142)</f>
        <v>4.53788E-010</v>
      </c>
      <c r="AH142" s="1" t="n">
        <f aca="false">SUM(L142:R142)</f>
        <v>1.6633654E-010</v>
      </c>
      <c r="AI142" s="1" t="n">
        <f aca="false">SUM(S142:AF142)</f>
        <v>1.89587333E-011</v>
      </c>
    </row>
    <row r="143" customFormat="false" ht="12.8" hidden="false" customHeight="false" outlineLevel="0" collapsed="false">
      <c r="A143" s="0" t="n">
        <v>349</v>
      </c>
      <c r="B143" s="0" t="n">
        <v>14</v>
      </c>
      <c r="C143" s="0" t="n">
        <v>10</v>
      </c>
      <c r="D143" s="0" t="n">
        <v>40</v>
      </c>
      <c r="E143" s="0" t="n">
        <v>50</v>
      </c>
      <c r="F143" s="0" t="n">
        <v>129.6</v>
      </c>
      <c r="G143" s="0" t="n">
        <v>144</v>
      </c>
      <c r="H143" s="0" t="n">
        <v>44.7824</v>
      </c>
      <c r="I143" s="0" t="n">
        <v>136.8</v>
      </c>
      <c r="J143" s="1" t="n">
        <v>6.43533E-010</v>
      </c>
      <c r="K143" s="1" t="n">
        <v>2.62802E-010</v>
      </c>
      <c r="L143" s="1" t="n">
        <v>1.36564E-010</v>
      </c>
      <c r="M143" s="1" t="n">
        <v>6.83358E-011</v>
      </c>
      <c r="N143" s="1" t="n">
        <v>5.20126E-011</v>
      </c>
      <c r="O143" s="1" t="n">
        <v>3.2111E-011</v>
      </c>
      <c r="P143" s="1" t="n">
        <v>2.01844E-011</v>
      </c>
      <c r="Q143" s="1" t="n">
        <v>1.26583E-011</v>
      </c>
      <c r="R143" s="1" t="n">
        <v>1.33976E-011</v>
      </c>
      <c r="S143" s="1" t="n">
        <v>8.42951E-012</v>
      </c>
      <c r="T143" s="1" t="n">
        <v>2.71906E-012</v>
      </c>
      <c r="U143" s="1" t="n">
        <v>2.5774E-012</v>
      </c>
      <c r="V143" s="1" t="n">
        <v>1.6524E-012</v>
      </c>
      <c r="W143" s="1" t="n">
        <v>1.15916E-012</v>
      </c>
      <c r="X143" s="1" t="n">
        <v>4.7962E-013</v>
      </c>
      <c r="Y143" s="0" t="n">
        <v>0</v>
      </c>
      <c r="Z143" s="0" t="n">
        <v>0</v>
      </c>
      <c r="AA143" s="1" t="n">
        <v>2.7787E-013</v>
      </c>
      <c r="AB143" s="1" t="n">
        <v>6.98607E-013</v>
      </c>
      <c r="AC143" s="1" t="n">
        <v>5.65647E-013</v>
      </c>
      <c r="AD143" s="1" t="n">
        <v>1.07394E-012</v>
      </c>
      <c r="AE143" s="1" t="n">
        <v>1.58615E-012</v>
      </c>
      <c r="AF143" s="1" t="n">
        <v>2.4544E-012</v>
      </c>
      <c r="AG143" s="1" t="n">
        <f aca="false">SUM(J143:K143)</f>
        <v>9.06335E-010</v>
      </c>
      <c r="AH143" s="1" t="n">
        <f aca="false">SUM(L143:R143)</f>
        <v>3.352637E-010</v>
      </c>
      <c r="AI143" s="1" t="n">
        <f aca="false">SUM(S143:AF143)</f>
        <v>2.3673764E-011</v>
      </c>
    </row>
    <row r="144" customFormat="false" ht="12.8" hidden="false" customHeight="false" outlineLevel="0" collapsed="false">
      <c r="A144" s="0" t="n">
        <v>350</v>
      </c>
      <c r="B144" s="0" t="n">
        <v>14</v>
      </c>
      <c r="C144" s="0" t="n">
        <v>11</v>
      </c>
      <c r="D144" s="0" t="n">
        <v>40</v>
      </c>
      <c r="E144" s="0" t="n">
        <v>50</v>
      </c>
      <c r="F144" s="0" t="n">
        <v>144</v>
      </c>
      <c r="G144" s="0" t="n">
        <v>158.4</v>
      </c>
      <c r="H144" s="0" t="n">
        <v>44.7824</v>
      </c>
      <c r="I144" s="0" t="n">
        <v>151.2</v>
      </c>
      <c r="J144" s="1" t="n">
        <v>3.21436E-010</v>
      </c>
      <c r="K144" s="1" t="n">
        <v>1.31254E-010</v>
      </c>
      <c r="L144" s="1" t="n">
        <v>6.82051E-011</v>
      </c>
      <c r="M144" s="1" t="n">
        <v>3.49514E-011</v>
      </c>
      <c r="N144" s="1" t="n">
        <v>2.59784E-011</v>
      </c>
      <c r="O144" s="1" t="n">
        <v>1.6392E-011</v>
      </c>
      <c r="P144" s="1" t="n">
        <v>1.10309E-011</v>
      </c>
      <c r="Q144" s="1" t="n">
        <v>6.70031E-012</v>
      </c>
      <c r="R144" s="1" t="n">
        <v>7.43603E-012</v>
      </c>
      <c r="S144" s="1" t="n">
        <v>4.47964E-012</v>
      </c>
      <c r="T144" s="1" t="n">
        <v>6.18897E-012</v>
      </c>
      <c r="U144" s="1" t="n">
        <v>5.99883E-012</v>
      </c>
      <c r="V144" s="1" t="n">
        <v>4.01004E-012</v>
      </c>
      <c r="W144" s="1" t="n">
        <v>2.29789E-012</v>
      </c>
      <c r="X144" s="1" t="n">
        <v>1.32642E-012</v>
      </c>
      <c r="Y144" s="1" t="n">
        <v>8.6589E-013</v>
      </c>
      <c r="Z144" s="1" t="n">
        <v>1.98423E-013</v>
      </c>
      <c r="AA144" s="1" t="n">
        <v>1.49338E-012</v>
      </c>
      <c r="AB144" s="1" t="n">
        <v>1.55497E-012</v>
      </c>
      <c r="AC144" s="1" t="n">
        <v>1.28677E-012</v>
      </c>
      <c r="AD144" s="1" t="n">
        <v>2.44319E-012</v>
      </c>
      <c r="AE144" s="1" t="n">
        <v>1.55466E-012</v>
      </c>
      <c r="AF144" s="1" t="n">
        <v>1.22479E-012</v>
      </c>
      <c r="AG144" s="1" t="n">
        <f aca="false">SUM(J144:K144)</f>
        <v>4.5269E-010</v>
      </c>
      <c r="AH144" s="1" t="n">
        <f aca="false">SUM(L144:R144)</f>
        <v>1.7069414E-010</v>
      </c>
      <c r="AI144" s="1" t="n">
        <f aca="false">SUM(S144:AF144)</f>
        <v>3.4923863E-011</v>
      </c>
    </row>
    <row r="145" customFormat="false" ht="12.8" hidden="false" customHeight="false" outlineLevel="0" collapsed="false">
      <c r="A145" s="0" t="n">
        <v>351</v>
      </c>
      <c r="B145" s="0" t="n">
        <v>14</v>
      </c>
      <c r="C145" s="0" t="n">
        <v>12</v>
      </c>
      <c r="D145" s="0" t="n">
        <v>40</v>
      </c>
      <c r="E145" s="0" t="n">
        <v>50</v>
      </c>
      <c r="F145" s="0" t="n">
        <v>158.4</v>
      </c>
      <c r="G145" s="0" t="n">
        <v>172.8</v>
      </c>
      <c r="H145" s="0" t="n">
        <v>44.7824</v>
      </c>
      <c r="I145" s="0" t="n">
        <v>165.6</v>
      </c>
      <c r="J145" s="1" t="n">
        <v>6.43269E-010</v>
      </c>
      <c r="K145" s="1" t="n">
        <v>2.62647E-010</v>
      </c>
      <c r="L145" s="1" t="n">
        <v>1.3648E-010</v>
      </c>
      <c r="M145" s="1" t="n">
        <v>7.03747E-011</v>
      </c>
      <c r="N145" s="1" t="n">
        <v>5.37288E-011</v>
      </c>
      <c r="O145" s="1" t="n">
        <v>3.34734E-011</v>
      </c>
      <c r="P145" s="1" t="n">
        <v>2.25265E-011</v>
      </c>
      <c r="Q145" s="1" t="n">
        <v>1.43569E-011</v>
      </c>
      <c r="R145" s="1" t="n">
        <v>1.6002E-011</v>
      </c>
      <c r="S145" s="1" t="n">
        <v>1.00575E-011</v>
      </c>
      <c r="T145" s="1" t="n">
        <v>7.44963E-012</v>
      </c>
      <c r="U145" s="1" t="n">
        <v>6.62112E-012</v>
      </c>
      <c r="V145" s="1" t="n">
        <v>3.12548E-012</v>
      </c>
      <c r="W145" s="1" t="n">
        <v>3.9009E-012</v>
      </c>
      <c r="X145" s="1" t="n">
        <v>3.72934E-012</v>
      </c>
      <c r="Y145" s="1" t="n">
        <v>1.99042E-012</v>
      </c>
      <c r="Z145" s="1" t="n">
        <v>4.01864E-013</v>
      </c>
      <c r="AA145" s="1" t="n">
        <v>2.60164E-012</v>
      </c>
      <c r="AB145" s="1" t="n">
        <v>2.08046E-012</v>
      </c>
      <c r="AC145" s="1" t="n">
        <v>1.53491E-012</v>
      </c>
      <c r="AD145" s="1" t="n">
        <v>2.91387E-012</v>
      </c>
      <c r="AE145" s="1" t="n">
        <v>2.3478E-012</v>
      </c>
      <c r="AF145" s="1" t="n">
        <v>2.5078E-012</v>
      </c>
      <c r="AG145" s="1" t="n">
        <f aca="false">SUM(J145:K145)</f>
        <v>9.05916E-010</v>
      </c>
      <c r="AH145" s="1" t="n">
        <f aca="false">SUM(L145:R145)</f>
        <v>3.469423E-010</v>
      </c>
      <c r="AI145" s="1" t="n">
        <f aca="false">SUM(S145:AF145)</f>
        <v>5.1262734E-011</v>
      </c>
    </row>
    <row r="146" customFormat="false" ht="12.8" hidden="false" customHeight="false" outlineLevel="0" collapsed="false">
      <c r="A146" s="0" t="n">
        <v>352</v>
      </c>
      <c r="B146" s="0" t="n">
        <v>14</v>
      </c>
      <c r="C146" s="0" t="n">
        <v>13</v>
      </c>
      <c r="D146" s="0" t="n">
        <v>40</v>
      </c>
      <c r="E146" s="0" t="n">
        <v>50</v>
      </c>
      <c r="F146" s="0" t="n">
        <v>172.8</v>
      </c>
      <c r="G146" s="0" t="n">
        <v>187.2</v>
      </c>
      <c r="H146" s="0" t="n">
        <v>44.7824</v>
      </c>
      <c r="I146" s="0" t="n">
        <v>180</v>
      </c>
      <c r="J146" s="1" t="n">
        <v>3.22653E-010</v>
      </c>
      <c r="K146" s="1" t="n">
        <v>1.31751E-010</v>
      </c>
      <c r="L146" s="1" t="n">
        <v>6.8464E-011</v>
      </c>
      <c r="M146" s="1" t="n">
        <v>3.53022E-011</v>
      </c>
      <c r="N146" s="1" t="n">
        <v>2.71443E-011</v>
      </c>
      <c r="O146" s="1" t="n">
        <v>1.7129E-011</v>
      </c>
      <c r="P146" s="1" t="n">
        <v>1.15273E-011</v>
      </c>
      <c r="Q146" s="1" t="n">
        <v>7.45165E-012</v>
      </c>
      <c r="R146" s="1" t="n">
        <v>8.50174E-012</v>
      </c>
      <c r="S146" s="1" t="n">
        <v>5.4888E-012</v>
      </c>
      <c r="T146" s="1" t="n">
        <v>4.06517E-012</v>
      </c>
      <c r="U146" s="1" t="n">
        <v>6.44747E-012</v>
      </c>
      <c r="V146" s="1" t="n">
        <v>8.66136E-012</v>
      </c>
      <c r="W146" s="1" t="n">
        <v>6.5908E-012</v>
      </c>
      <c r="X146" s="1" t="n">
        <v>7.20628E-012</v>
      </c>
      <c r="Y146" s="1" t="n">
        <v>1.16195E-011</v>
      </c>
      <c r="Z146" s="1" t="n">
        <v>1.06665E-012</v>
      </c>
      <c r="AA146" s="1" t="n">
        <v>6.26036E-012</v>
      </c>
      <c r="AB146" s="1" t="n">
        <v>3.91705E-012</v>
      </c>
      <c r="AC146" s="1" t="n">
        <v>8.46197E-013</v>
      </c>
      <c r="AD146" s="1" t="n">
        <v>1.60575E-012</v>
      </c>
      <c r="AE146" s="1" t="n">
        <v>1.2472E-012</v>
      </c>
      <c r="AF146" s="1" t="n">
        <v>1.28321E-012</v>
      </c>
      <c r="AG146" s="1" t="n">
        <f aca="false">SUM(J146:K146)</f>
        <v>4.54404E-010</v>
      </c>
      <c r="AH146" s="1" t="n">
        <f aca="false">SUM(L146:R146)</f>
        <v>1.7552019E-010</v>
      </c>
      <c r="AI146" s="1" t="n">
        <f aca="false">SUM(S146:AF146)</f>
        <v>6.6305797E-011</v>
      </c>
    </row>
    <row r="147" customFormat="false" ht="12.8" hidden="false" customHeight="false" outlineLevel="0" collapsed="false">
      <c r="A147" s="0" t="n">
        <v>353</v>
      </c>
      <c r="B147" s="0" t="n">
        <v>14</v>
      </c>
      <c r="C147" s="0" t="n">
        <v>14</v>
      </c>
      <c r="D147" s="0" t="n">
        <v>40</v>
      </c>
      <c r="E147" s="0" t="n">
        <v>50</v>
      </c>
      <c r="F147" s="0" t="n">
        <v>187.2</v>
      </c>
      <c r="G147" s="0" t="n">
        <v>201.6</v>
      </c>
      <c r="H147" s="0" t="n">
        <v>44.7824</v>
      </c>
      <c r="I147" s="0" t="n">
        <v>194.4</v>
      </c>
      <c r="J147" s="1" t="n">
        <v>6.47176E-010</v>
      </c>
      <c r="K147" s="1" t="n">
        <v>2.6425E-010</v>
      </c>
      <c r="L147" s="1" t="n">
        <v>1.37315E-010</v>
      </c>
      <c r="M147" s="1" t="n">
        <v>7.08018E-011</v>
      </c>
      <c r="N147" s="1" t="n">
        <v>5.39317E-011</v>
      </c>
      <c r="O147" s="1" t="n">
        <v>3.34649E-011</v>
      </c>
      <c r="P147" s="1" t="n">
        <v>2.25203E-011</v>
      </c>
      <c r="Q147" s="1" t="n">
        <v>1.42789E-011</v>
      </c>
      <c r="R147" s="1" t="n">
        <v>1.58657E-011</v>
      </c>
      <c r="S147" s="1" t="n">
        <v>9.96018E-012</v>
      </c>
      <c r="T147" s="1" t="n">
        <v>7.37596E-012</v>
      </c>
      <c r="U147" s="1" t="n">
        <v>6.55307E-012</v>
      </c>
      <c r="V147" s="1" t="n">
        <v>3.08412E-012</v>
      </c>
      <c r="W147" s="1" t="n">
        <v>3.84957E-012</v>
      </c>
      <c r="X147" s="1" t="n">
        <v>3.68059E-012</v>
      </c>
      <c r="Y147" s="1" t="n">
        <v>1.9706E-012</v>
      </c>
      <c r="Z147" s="1" t="n">
        <v>4.08015E-013</v>
      </c>
      <c r="AA147" s="1" t="n">
        <v>2.63535E-012</v>
      </c>
      <c r="AB147" s="1" t="n">
        <v>2.10827E-012</v>
      </c>
      <c r="AC147" s="1" t="n">
        <v>1.55109E-012</v>
      </c>
      <c r="AD147" s="1" t="n">
        <v>2.94232E-012</v>
      </c>
      <c r="AE147" s="1" t="n">
        <v>2.35851E-012</v>
      </c>
      <c r="AF147" s="1" t="n">
        <v>2.50647E-012</v>
      </c>
      <c r="AG147" s="1" t="n">
        <f aca="false">SUM(J147:K147)</f>
        <v>9.11426E-010</v>
      </c>
      <c r="AH147" s="1" t="n">
        <f aca="false">SUM(L147:R147)</f>
        <v>3.481783E-010</v>
      </c>
      <c r="AI147" s="1" t="n">
        <f aca="false">SUM(S147:AF147)</f>
        <v>5.0984115E-011</v>
      </c>
    </row>
    <row r="148" customFormat="false" ht="12.8" hidden="false" customHeight="false" outlineLevel="0" collapsed="false">
      <c r="A148" s="0" t="n">
        <v>354</v>
      </c>
      <c r="B148" s="0" t="n">
        <v>14</v>
      </c>
      <c r="C148" s="0" t="n">
        <v>15</v>
      </c>
      <c r="D148" s="0" t="n">
        <v>40</v>
      </c>
      <c r="E148" s="0" t="n">
        <v>50</v>
      </c>
      <c r="F148" s="0" t="n">
        <v>201.6</v>
      </c>
      <c r="G148" s="0" t="n">
        <v>216</v>
      </c>
      <c r="H148" s="0" t="n">
        <v>44.7824</v>
      </c>
      <c r="I148" s="0" t="n">
        <v>208.8</v>
      </c>
      <c r="J148" s="1" t="n">
        <v>3.24017E-010</v>
      </c>
      <c r="K148" s="1" t="n">
        <v>1.3231E-010</v>
      </c>
      <c r="L148" s="1" t="n">
        <v>6.87553E-011</v>
      </c>
      <c r="M148" s="1" t="n">
        <v>3.51692E-011</v>
      </c>
      <c r="N148" s="1" t="n">
        <v>2.58885E-011</v>
      </c>
      <c r="O148" s="1" t="n">
        <v>1.63362E-011</v>
      </c>
      <c r="P148" s="1" t="n">
        <v>1.09933E-011</v>
      </c>
      <c r="Q148" s="1" t="n">
        <v>6.65983E-012</v>
      </c>
      <c r="R148" s="1" t="n">
        <v>7.38245E-012</v>
      </c>
      <c r="S148" s="1" t="n">
        <v>4.44123E-012</v>
      </c>
      <c r="T148" s="1" t="n">
        <v>6.13163E-012</v>
      </c>
      <c r="U148" s="1" t="n">
        <v>5.92928E-012</v>
      </c>
      <c r="V148" s="1" t="n">
        <v>3.96553E-012</v>
      </c>
      <c r="W148" s="1" t="n">
        <v>2.27518E-012</v>
      </c>
      <c r="X148" s="1" t="n">
        <v>1.31744E-012</v>
      </c>
      <c r="Y148" s="1" t="n">
        <v>8.61822E-013</v>
      </c>
      <c r="Z148" s="1" t="n">
        <v>1.99672E-013</v>
      </c>
      <c r="AA148" s="1" t="n">
        <v>1.50598E-012</v>
      </c>
      <c r="AB148" s="1" t="n">
        <v>1.57199E-012</v>
      </c>
      <c r="AC148" s="1" t="n">
        <v>1.29941E-012</v>
      </c>
      <c r="AD148" s="1" t="n">
        <v>2.46457E-012</v>
      </c>
      <c r="AE148" s="1" t="n">
        <v>1.56429E-012</v>
      </c>
      <c r="AF148" s="1" t="n">
        <v>1.22608E-012</v>
      </c>
      <c r="AG148" s="1" t="n">
        <f aca="false">SUM(J148:K148)</f>
        <v>4.56327E-010</v>
      </c>
      <c r="AH148" s="1" t="n">
        <f aca="false">SUM(L148:R148)</f>
        <v>1.7118478E-010</v>
      </c>
      <c r="AI148" s="1" t="n">
        <f aca="false">SUM(S148:AF148)</f>
        <v>3.4754104E-011</v>
      </c>
    </row>
    <row r="149" customFormat="false" ht="12.8" hidden="false" customHeight="false" outlineLevel="0" collapsed="false">
      <c r="A149" s="0" t="n">
        <v>355</v>
      </c>
      <c r="B149" s="0" t="n">
        <v>14</v>
      </c>
      <c r="C149" s="0" t="n">
        <v>16</v>
      </c>
      <c r="D149" s="0" t="n">
        <v>40</v>
      </c>
      <c r="E149" s="0" t="n">
        <v>50</v>
      </c>
      <c r="F149" s="0" t="n">
        <v>216</v>
      </c>
      <c r="G149" s="0" t="n">
        <v>230.4</v>
      </c>
      <c r="H149" s="0" t="n">
        <v>44.7824</v>
      </c>
      <c r="I149" s="0" t="n">
        <v>223.2</v>
      </c>
      <c r="J149" s="1" t="n">
        <v>6.4834E-010</v>
      </c>
      <c r="K149" s="1" t="n">
        <v>2.64768E-010</v>
      </c>
      <c r="L149" s="1" t="n">
        <v>1.37589E-010</v>
      </c>
      <c r="M149" s="1" t="n">
        <v>6.83504E-011</v>
      </c>
      <c r="N149" s="1" t="n">
        <v>5.18885E-011</v>
      </c>
      <c r="O149" s="1" t="n">
        <v>3.20221E-011</v>
      </c>
      <c r="P149" s="1" t="n">
        <v>2.00894E-011</v>
      </c>
      <c r="Q149" s="1" t="n">
        <v>1.25963E-011</v>
      </c>
      <c r="R149" s="1" t="n">
        <v>1.33167E-011</v>
      </c>
      <c r="S149" s="1" t="n">
        <v>8.37671E-012</v>
      </c>
      <c r="T149" s="1" t="n">
        <v>2.69536E-012</v>
      </c>
      <c r="U149" s="1" t="n">
        <v>2.55289E-012</v>
      </c>
      <c r="V149" s="1" t="n">
        <v>1.63881E-012</v>
      </c>
      <c r="W149" s="1" t="n">
        <v>1.15173E-012</v>
      </c>
      <c r="X149" s="1" t="n">
        <v>4.76578E-013</v>
      </c>
      <c r="Y149" s="0" t="n">
        <v>0</v>
      </c>
      <c r="Z149" s="0" t="n">
        <v>0</v>
      </c>
      <c r="AA149" s="1" t="n">
        <v>2.80188E-013</v>
      </c>
      <c r="AB149" s="1" t="n">
        <v>7.03251E-013</v>
      </c>
      <c r="AC149" s="1" t="n">
        <v>5.70954E-013</v>
      </c>
      <c r="AD149" s="1" t="n">
        <v>1.08298E-012</v>
      </c>
      <c r="AE149" s="1" t="n">
        <v>1.59173E-012</v>
      </c>
      <c r="AF149" s="1" t="n">
        <v>2.45495E-012</v>
      </c>
      <c r="AG149" s="1" t="n">
        <f aca="false">SUM(J149:K149)</f>
        <v>9.13108E-010</v>
      </c>
      <c r="AH149" s="1" t="n">
        <f aca="false">SUM(L149:R149)</f>
        <v>3.358524E-010</v>
      </c>
      <c r="AI149" s="1" t="n">
        <f aca="false">SUM(S149:AF149)</f>
        <v>2.3576131E-011</v>
      </c>
    </row>
    <row r="150" customFormat="false" ht="12.8" hidden="false" customHeight="false" outlineLevel="0" collapsed="false">
      <c r="A150" s="0" t="n">
        <v>356</v>
      </c>
      <c r="B150" s="0" t="n">
        <v>14</v>
      </c>
      <c r="C150" s="0" t="n">
        <v>17</v>
      </c>
      <c r="D150" s="0" t="n">
        <v>40</v>
      </c>
      <c r="E150" s="0" t="n">
        <v>50</v>
      </c>
      <c r="F150" s="0" t="n">
        <v>230.4</v>
      </c>
      <c r="G150" s="0" t="n">
        <v>244.8</v>
      </c>
      <c r="H150" s="0" t="n">
        <v>44.7824</v>
      </c>
      <c r="I150" s="0" t="n">
        <v>237.6</v>
      </c>
      <c r="J150" s="1" t="n">
        <v>3.24162E-010</v>
      </c>
      <c r="K150" s="1" t="n">
        <v>1.32381E-010</v>
      </c>
      <c r="L150" s="1" t="n">
        <v>6.81569E-011</v>
      </c>
      <c r="M150" s="1" t="n">
        <v>3.37855E-011</v>
      </c>
      <c r="N150" s="1" t="n">
        <v>2.59788E-011</v>
      </c>
      <c r="O150" s="1" t="n">
        <v>1.56771E-011</v>
      </c>
      <c r="P150" s="1" t="n">
        <v>1.00704E-011</v>
      </c>
      <c r="Q150" s="1" t="n">
        <v>6.12102E-012</v>
      </c>
      <c r="R150" s="1" t="n">
        <v>6.56928E-012</v>
      </c>
      <c r="S150" s="1" t="n">
        <v>3.75337E-012</v>
      </c>
      <c r="T150" s="1" t="n">
        <v>2.47645E-012</v>
      </c>
      <c r="U150" s="1" t="n">
        <v>2.97136E-012</v>
      </c>
      <c r="V150" s="1" t="n">
        <v>2.58435E-012</v>
      </c>
      <c r="W150" s="1" t="n">
        <v>1.07357E-012</v>
      </c>
      <c r="X150" s="1" t="n">
        <v>7.83883E-013</v>
      </c>
      <c r="Y150" s="1" t="n">
        <v>3.63696E-013</v>
      </c>
      <c r="Z150" s="1" t="n">
        <v>7.70658E-014</v>
      </c>
      <c r="AA150" s="1" t="n">
        <v>6.00308E-013</v>
      </c>
      <c r="AB150" s="1" t="n">
        <v>6.54416E-013</v>
      </c>
      <c r="AC150" s="1" t="n">
        <v>5.23127E-013</v>
      </c>
      <c r="AD150" s="1" t="n">
        <v>9.92358E-013</v>
      </c>
      <c r="AE150" s="1" t="n">
        <v>9.27088E-013</v>
      </c>
      <c r="AF150" s="1" t="n">
        <v>1.1224E-012</v>
      </c>
      <c r="AG150" s="1" t="n">
        <f aca="false">SUM(J150:K150)</f>
        <v>4.56543E-010</v>
      </c>
      <c r="AH150" s="1" t="n">
        <f aca="false">SUM(L150:R150)</f>
        <v>1.66359E-010</v>
      </c>
      <c r="AI150" s="1" t="n">
        <f aca="false">SUM(S150:AF150)</f>
        <v>1.89034418E-011</v>
      </c>
    </row>
    <row r="151" customFormat="false" ht="12.8" hidden="false" customHeight="false" outlineLevel="0" collapsed="false">
      <c r="A151" s="0" t="n">
        <v>357</v>
      </c>
      <c r="B151" s="0" t="n">
        <v>14</v>
      </c>
      <c r="C151" s="0" t="n">
        <v>18</v>
      </c>
      <c r="D151" s="0" t="n">
        <v>40</v>
      </c>
      <c r="E151" s="0" t="n">
        <v>50</v>
      </c>
      <c r="F151" s="0" t="n">
        <v>244.8</v>
      </c>
      <c r="G151" s="0" t="n">
        <v>259.2</v>
      </c>
      <c r="H151" s="0" t="n">
        <v>44.7824</v>
      </c>
      <c r="I151" s="0" t="n">
        <v>252</v>
      </c>
      <c r="J151" s="1" t="n">
        <v>3.24042E-010</v>
      </c>
      <c r="K151" s="1" t="n">
        <v>1.3234E-010</v>
      </c>
      <c r="L151" s="1" t="n">
        <v>6.72063E-011</v>
      </c>
      <c r="M151" s="1" t="n">
        <v>3.3801E-011</v>
      </c>
      <c r="N151" s="1" t="n">
        <v>2.59904E-011</v>
      </c>
      <c r="O151" s="1" t="n">
        <v>1.49798E-011</v>
      </c>
      <c r="P151" s="1" t="n">
        <v>9.78068E-012</v>
      </c>
      <c r="Q151" s="1" t="n">
        <v>5.96526E-012</v>
      </c>
      <c r="R151" s="1" t="n">
        <v>8.51436E-012</v>
      </c>
      <c r="S151" s="1" t="n">
        <v>7.457E-012</v>
      </c>
      <c r="T151" s="1" t="n">
        <v>4.95332E-012</v>
      </c>
      <c r="U151" s="1" t="n">
        <v>3.97513E-012</v>
      </c>
      <c r="V151" s="1" t="n">
        <v>1.45609E-012</v>
      </c>
      <c r="W151" s="1" t="n">
        <v>1.0532E-012</v>
      </c>
      <c r="X151" s="1" t="n">
        <v>4.10604E-013</v>
      </c>
      <c r="Y151" s="0" t="n">
        <v>0</v>
      </c>
      <c r="Z151" s="0" t="n">
        <v>0</v>
      </c>
      <c r="AA151" s="1" t="n">
        <v>2.41551E-013</v>
      </c>
      <c r="AB151" s="1" t="n">
        <v>6.06736E-013</v>
      </c>
      <c r="AC151" s="1" t="n">
        <v>9.65424E-013</v>
      </c>
      <c r="AD151" s="1" t="n">
        <v>1.83183E-012</v>
      </c>
      <c r="AE151" s="1" t="n">
        <v>1.26328E-012</v>
      </c>
      <c r="AF151" s="1" t="n">
        <v>1.12315E-012</v>
      </c>
      <c r="AG151" s="1" t="n">
        <f aca="false">SUM(J151:K151)</f>
        <v>4.56382E-010</v>
      </c>
      <c r="AH151" s="1" t="n">
        <f aca="false">SUM(L151:R151)</f>
        <v>1.662378E-010</v>
      </c>
      <c r="AI151" s="1" t="n">
        <f aca="false">SUM(S151:AF151)</f>
        <v>2.5337315E-011</v>
      </c>
    </row>
    <row r="152" customFormat="false" ht="12.8" hidden="false" customHeight="false" outlineLevel="0" collapsed="false">
      <c r="A152" s="0" t="n">
        <v>358</v>
      </c>
      <c r="B152" s="0" t="n">
        <v>14</v>
      </c>
      <c r="C152" s="0" t="n">
        <v>19</v>
      </c>
      <c r="D152" s="0" t="n">
        <v>40</v>
      </c>
      <c r="E152" s="0" t="n">
        <v>50</v>
      </c>
      <c r="F152" s="0" t="n">
        <v>259.2</v>
      </c>
      <c r="G152" s="0" t="n">
        <v>273.6</v>
      </c>
      <c r="H152" s="0" t="n">
        <v>44.7824</v>
      </c>
      <c r="I152" s="0" t="n">
        <v>266.4</v>
      </c>
      <c r="J152" s="1" t="n">
        <v>6.47386E-010</v>
      </c>
      <c r="K152" s="1" t="n">
        <v>2.64409E-010</v>
      </c>
      <c r="L152" s="1" t="n">
        <v>1.34332E-010</v>
      </c>
      <c r="M152" s="1" t="n">
        <v>6.75939E-011</v>
      </c>
      <c r="N152" s="1" t="n">
        <v>5.19744E-011</v>
      </c>
      <c r="O152" s="1" t="n">
        <v>2.99782E-011</v>
      </c>
      <c r="P152" s="1" t="n">
        <v>1.95775E-011</v>
      </c>
      <c r="Q152" s="1" t="n">
        <v>1.19448E-011</v>
      </c>
      <c r="R152" s="1" t="n">
        <v>9.80759E-012</v>
      </c>
      <c r="S152" s="1" t="n">
        <v>3.45442E-012</v>
      </c>
      <c r="T152" s="1" t="n">
        <v>2.30161E-012</v>
      </c>
      <c r="U152" s="1" t="n">
        <v>2.20907E-012</v>
      </c>
      <c r="V152" s="1" t="n">
        <v>1.42409E-012</v>
      </c>
      <c r="W152" s="1" t="n">
        <v>9.75937E-013</v>
      </c>
      <c r="X152" s="1" t="n">
        <v>6.91192E-013</v>
      </c>
      <c r="Y152" s="1" t="n">
        <v>5.40141E-013</v>
      </c>
      <c r="Z152" s="1" t="n">
        <v>7.69624E-014</v>
      </c>
      <c r="AA152" s="1" t="n">
        <v>5.80448E-013</v>
      </c>
      <c r="AB152" s="1" t="n">
        <v>6.05873E-013</v>
      </c>
      <c r="AC152" s="1" t="n">
        <v>4.81886E-013</v>
      </c>
      <c r="AD152" s="1" t="n">
        <v>9.14613E-013</v>
      </c>
      <c r="AE152" s="1" t="n">
        <v>1.4275E-012</v>
      </c>
      <c r="AF152" s="1" t="n">
        <v>2.24735E-012</v>
      </c>
      <c r="AG152" s="1" t="n">
        <f aca="false">SUM(J152:K152)</f>
        <v>9.11795E-010</v>
      </c>
      <c r="AH152" s="1" t="n">
        <f aca="false">SUM(L152:R152)</f>
        <v>3.2520839E-010</v>
      </c>
      <c r="AI152" s="1" t="n">
        <f aca="false">SUM(S152:AF152)</f>
        <v>1.79310924E-011</v>
      </c>
    </row>
    <row r="153" customFormat="false" ht="12.8" hidden="false" customHeight="false" outlineLevel="0" collapsed="false">
      <c r="A153" s="0" t="n">
        <v>359</v>
      </c>
      <c r="B153" s="0" t="n">
        <v>14</v>
      </c>
      <c r="C153" s="0" t="n">
        <v>20</v>
      </c>
      <c r="D153" s="0" t="n">
        <v>40</v>
      </c>
      <c r="E153" s="0" t="n">
        <v>50</v>
      </c>
      <c r="F153" s="0" t="n">
        <v>273.6</v>
      </c>
      <c r="G153" s="0" t="n">
        <v>288</v>
      </c>
      <c r="H153" s="0" t="n">
        <v>44.7824</v>
      </c>
      <c r="I153" s="0" t="n">
        <v>280.8</v>
      </c>
      <c r="J153" s="1" t="n">
        <v>3.2316E-010</v>
      </c>
      <c r="K153" s="1" t="n">
        <v>1.31986E-010</v>
      </c>
      <c r="L153" s="1" t="n">
        <v>6.70756E-011</v>
      </c>
      <c r="M153" s="1" t="n">
        <v>3.37631E-011</v>
      </c>
      <c r="N153" s="1" t="n">
        <v>2.59613E-011</v>
      </c>
      <c r="O153" s="1" t="n">
        <v>1.49821E-011</v>
      </c>
      <c r="P153" s="1" t="n">
        <v>9.78574E-012</v>
      </c>
      <c r="Q153" s="1" t="n">
        <v>5.97227E-012</v>
      </c>
      <c r="R153" s="1" t="n">
        <v>6.0451E-012</v>
      </c>
      <c r="S153" s="1" t="n">
        <v>3.69998E-012</v>
      </c>
      <c r="T153" s="1" t="n">
        <v>2.47486E-012</v>
      </c>
      <c r="U153" s="1" t="n">
        <v>2.21067E-012</v>
      </c>
      <c r="V153" s="1" t="n">
        <v>1.45915E-012</v>
      </c>
      <c r="W153" s="1" t="n">
        <v>7.79363E-013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1" t="n">
        <v>4.80937E-013</v>
      </c>
      <c r="AD153" s="1" t="n">
        <v>9.12982E-013</v>
      </c>
      <c r="AE153" s="1" t="n">
        <v>8.95861E-013</v>
      </c>
      <c r="AF153" s="1" t="n">
        <v>1.12322E-012</v>
      </c>
      <c r="AG153" s="1" t="n">
        <f aca="false">SUM(J153:K153)</f>
        <v>4.55146E-010</v>
      </c>
      <c r="AH153" s="1" t="n">
        <f aca="false">SUM(L153:R153)</f>
        <v>1.6358521E-010</v>
      </c>
      <c r="AI153" s="1" t="n">
        <f aca="false">SUM(S153:AF153)</f>
        <v>1.4037023E-011</v>
      </c>
    </row>
    <row r="154" customFormat="false" ht="12.8" hidden="false" customHeight="false" outlineLevel="0" collapsed="false">
      <c r="A154" s="0" t="n">
        <v>360</v>
      </c>
      <c r="B154" s="0" t="n">
        <v>14</v>
      </c>
      <c r="C154" s="0" t="n">
        <v>21</v>
      </c>
      <c r="D154" s="0" t="n">
        <v>40</v>
      </c>
      <c r="E154" s="0" t="n">
        <v>50</v>
      </c>
      <c r="F154" s="0" t="n">
        <v>288</v>
      </c>
      <c r="G154" s="0" t="n">
        <v>302.4</v>
      </c>
      <c r="H154" s="0" t="n">
        <v>44.7824</v>
      </c>
      <c r="I154" s="0" t="n">
        <v>295.2</v>
      </c>
      <c r="J154" s="1" t="n">
        <v>6.44906E-010</v>
      </c>
      <c r="K154" s="1" t="n">
        <v>2.6337E-010</v>
      </c>
      <c r="L154" s="1" t="n">
        <v>1.34761E-010</v>
      </c>
      <c r="M154" s="1" t="n">
        <v>6.73932E-011</v>
      </c>
      <c r="N154" s="1" t="n">
        <v>5.18211E-011</v>
      </c>
      <c r="O154" s="1" t="n">
        <v>3.06081E-011</v>
      </c>
      <c r="P154" s="1" t="n">
        <v>1.98365E-011</v>
      </c>
      <c r="Q154" s="1" t="n">
        <v>1.20897E-011</v>
      </c>
      <c r="R154" s="1" t="n">
        <v>1.28276E-011</v>
      </c>
      <c r="S154" s="1" t="n">
        <v>4.62657E-012</v>
      </c>
      <c r="T154" s="1" t="n">
        <v>2.49092E-012</v>
      </c>
      <c r="U154" s="1" t="n">
        <v>2.38262E-012</v>
      </c>
      <c r="V154" s="1" t="n">
        <v>1.53393E-012</v>
      </c>
      <c r="W154" s="1" t="n">
        <v>1.055E-012</v>
      </c>
      <c r="X154" s="1" t="n">
        <v>4.11285E-013</v>
      </c>
      <c r="Y154" s="0" t="n">
        <v>0</v>
      </c>
      <c r="Z154" s="0" t="n">
        <v>0</v>
      </c>
      <c r="AA154" s="1" t="n">
        <v>2.40547E-013</v>
      </c>
      <c r="AB154" s="1" t="n">
        <v>6.04652E-013</v>
      </c>
      <c r="AC154" s="1" t="n">
        <v>4.79606E-013</v>
      </c>
      <c r="AD154" s="1" t="n">
        <v>9.10621E-013</v>
      </c>
      <c r="AE154" s="1" t="n">
        <v>1.42361E-012</v>
      </c>
      <c r="AF154" s="1" t="n">
        <v>2.24282E-012</v>
      </c>
      <c r="AG154" s="1" t="n">
        <f aca="false">SUM(J154:K154)</f>
        <v>9.08276E-010</v>
      </c>
      <c r="AH154" s="1" t="n">
        <f aca="false">SUM(L154:R154)</f>
        <v>3.293372E-010</v>
      </c>
      <c r="AI154" s="1" t="n">
        <f aca="false">SUM(S154:AF154)</f>
        <v>1.8402181E-011</v>
      </c>
    </row>
    <row r="155" customFormat="false" ht="12.8" hidden="false" customHeight="false" outlineLevel="0" collapsed="false">
      <c r="A155" s="0" t="n">
        <v>361</v>
      </c>
      <c r="B155" s="0" t="n">
        <v>14</v>
      </c>
      <c r="C155" s="0" t="n">
        <v>22</v>
      </c>
      <c r="D155" s="0" t="n">
        <v>40</v>
      </c>
      <c r="E155" s="0" t="n">
        <v>50</v>
      </c>
      <c r="F155" s="0" t="n">
        <v>302.4</v>
      </c>
      <c r="G155" s="0" t="n">
        <v>316.8</v>
      </c>
      <c r="H155" s="0" t="n">
        <v>44.7824</v>
      </c>
      <c r="I155" s="0" t="n">
        <v>309.6</v>
      </c>
      <c r="J155" s="1" t="n">
        <v>3.21705E-010</v>
      </c>
      <c r="K155" s="1" t="n">
        <v>1.31365E-010</v>
      </c>
      <c r="L155" s="1" t="n">
        <v>6.82603E-011</v>
      </c>
      <c r="M155" s="1" t="n">
        <v>3.3694E-011</v>
      </c>
      <c r="N155" s="1" t="n">
        <v>2.58503E-011</v>
      </c>
      <c r="O155" s="1" t="n">
        <v>1.56168E-011</v>
      </c>
      <c r="P155" s="1" t="n">
        <v>1.00443E-011</v>
      </c>
      <c r="Q155" s="1" t="n">
        <v>6.11299E-012</v>
      </c>
      <c r="R155" s="1" t="n">
        <v>6.56971E-012</v>
      </c>
      <c r="S155" s="1" t="n">
        <v>6.933E-012</v>
      </c>
      <c r="T155" s="1" t="n">
        <v>4.94919E-012</v>
      </c>
      <c r="U155" s="1" t="n">
        <v>2.38104E-012</v>
      </c>
      <c r="V155" s="1" t="n">
        <v>1.56804E-012</v>
      </c>
      <c r="W155" s="1" t="n">
        <v>1.13515E-012</v>
      </c>
      <c r="X155" s="1" t="n">
        <v>7.85907E-013</v>
      </c>
      <c r="Y155" s="1" t="n">
        <v>3.64111E-013</v>
      </c>
      <c r="Z155" s="1" t="n">
        <v>7.68185E-014</v>
      </c>
      <c r="AA155" s="1" t="n">
        <v>5.97242E-013</v>
      </c>
      <c r="AB155" s="1" t="n">
        <v>6.4987E-013</v>
      </c>
      <c r="AC155" s="1" t="n">
        <v>1.08304E-012</v>
      </c>
      <c r="AD155" s="1" t="n">
        <v>2.0567E-012</v>
      </c>
      <c r="AE155" s="1" t="n">
        <v>1.40316E-012</v>
      </c>
      <c r="AF155" s="1" t="n">
        <v>1.22814E-012</v>
      </c>
      <c r="AG155" s="1" t="n">
        <f aca="false">SUM(J155:K155)</f>
        <v>4.5307E-010</v>
      </c>
      <c r="AH155" s="1" t="n">
        <f aca="false">SUM(L155:R155)</f>
        <v>1.661484E-010</v>
      </c>
      <c r="AI155" s="1" t="n">
        <f aca="false">SUM(S155:AF155)</f>
        <v>2.52114085E-011</v>
      </c>
    </row>
    <row r="156" customFormat="false" ht="12.8" hidden="false" customHeight="false" outlineLevel="0" collapsed="false">
      <c r="A156" s="0" t="n">
        <v>362</v>
      </c>
      <c r="B156" s="0" t="n">
        <v>14</v>
      </c>
      <c r="C156" s="0" t="n">
        <v>23</v>
      </c>
      <c r="D156" s="0" t="n">
        <v>40</v>
      </c>
      <c r="E156" s="0" t="n">
        <v>50</v>
      </c>
      <c r="F156" s="0" t="n">
        <v>316.8</v>
      </c>
      <c r="G156" s="0" t="n">
        <v>331.2</v>
      </c>
      <c r="H156" s="0" t="n">
        <v>44.7824</v>
      </c>
      <c r="I156" s="0" t="n">
        <v>324</v>
      </c>
      <c r="J156" s="1" t="n">
        <v>6.42221E-010</v>
      </c>
      <c r="K156" s="1" t="n">
        <v>2.62247E-010</v>
      </c>
      <c r="L156" s="1" t="n">
        <v>1.36276E-010</v>
      </c>
      <c r="M156" s="1" t="n">
        <v>6.91568E-011</v>
      </c>
      <c r="N156" s="1" t="n">
        <v>5.16114E-011</v>
      </c>
      <c r="O156" s="1" t="n">
        <v>3.25671E-011</v>
      </c>
      <c r="P156" s="1" t="n">
        <v>2.09826E-011</v>
      </c>
      <c r="Q156" s="1" t="n">
        <v>1.31402E-011</v>
      </c>
      <c r="R156" s="1" t="n">
        <v>6.78255E-012</v>
      </c>
      <c r="S156" s="1" t="n">
        <v>4.37822E-012</v>
      </c>
      <c r="T156" s="1" t="n">
        <v>3.2025E-012</v>
      </c>
      <c r="U156" s="1" t="n">
        <v>5.43109E-012</v>
      </c>
      <c r="V156" s="1" t="n">
        <v>3.03667E-012</v>
      </c>
      <c r="W156" s="1" t="n">
        <v>1.22061E-012</v>
      </c>
      <c r="X156" s="1" t="n">
        <v>8.51568E-013</v>
      </c>
      <c r="Y156" s="1" t="n">
        <v>3.97571E-013</v>
      </c>
      <c r="Z156" s="1" t="n">
        <v>9.09665E-014</v>
      </c>
      <c r="AA156" s="1" t="n">
        <v>9.74974E-013</v>
      </c>
      <c r="AB156" s="1" t="n">
        <v>1.44296E-012</v>
      </c>
      <c r="AC156" s="1" t="n">
        <v>6.14648E-013</v>
      </c>
      <c r="AD156" s="1" t="n">
        <v>1.16727E-012</v>
      </c>
      <c r="AE156" s="1" t="n">
        <v>1.6245E-012</v>
      </c>
      <c r="AF156" s="1" t="n">
        <v>2.45125E-012</v>
      </c>
      <c r="AG156" s="1" t="n">
        <f aca="false">SUM(J156:K156)</f>
        <v>9.04468E-010</v>
      </c>
      <c r="AH156" s="1" t="n">
        <f aca="false">SUM(L156:R156)</f>
        <v>3.3051665E-010</v>
      </c>
      <c r="AI156" s="1" t="n">
        <f aca="false">SUM(S156:AF156)</f>
        <v>2.68847975E-011</v>
      </c>
    </row>
    <row r="157" customFormat="false" ht="12.8" hidden="false" customHeight="false" outlineLevel="0" collapsed="false">
      <c r="A157" s="0" t="n">
        <v>363</v>
      </c>
      <c r="B157" s="0" t="n">
        <v>14</v>
      </c>
      <c r="C157" s="0" t="n">
        <v>24</v>
      </c>
      <c r="D157" s="0" t="n">
        <v>40</v>
      </c>
      <c r="E157" s="0" t="n">
        <v>50</v>
      </c>
      <c r="F157" s="0" t="n">
        <v>331.2</v>
      </c>
      <c r="G157" s="0" t="n">
        <v>345.6</v>
      </c>
      <c r="H157" s="0" t="n">
        <v>44.7824</v>
      </c>
      <c r="I157" s="0" t="n">
        <v>338.4</v>
      </c>
      <c r="J157" s="1" t="n">
        <v>3.20813E-010</v>
      </c>
      <c r="K157" s="1" t="n">
        <v>1.30974E-010</v>
      </c>
      <c r="L157" s="1" t="n">
        <v>6.80566E-011</v>
      </c>
      <c r="M157" s="1" t="n">
        <v>3.50927E-011</v>
      </c>
      <c r="N157" s="1" t="n">
        <v>2.65485E-011</v>
      </c>
      <c r="O157" s="1" t="n">
        <v>1.62659E-011</v>
      </c>
      <c r="P157" s="1" t="n">
        <v>1.0946E-011</v>
      </c>
      <c r="Q157" s="1" t="n">
        <v>7.07562E-012</v>
      </c>
      <c r="R157" s="1" t="n">
        <v>1.51888E-011</v>
      </c>
      <c r="S157" s="1" t="n">
        <v>9.22361E-012</v>
      </c>
      <c r="T157" s="1" t="n">
        <v>6.74306E-012</v>
      </c>
      <c r="U157" s="1" t="n">
        <v>5.81734E-012</v>
      </c>
      <c r="V157" s="1" t="n">
        <v>2.79362E-012</v>
      </c>
      <c r="W157" s="1" t="n">
        <v>3.40597E-012</v>
      </c>
      <c r="X157" s="1" t="n">
        <v>2.72271E-012</v>
      </c>
      <c r="Y157" s="1" t="n">
        <v>9.70868E-013</v>
      </c>
      <c r="Z157" s="1" t="n">
        <v>2.21314E-013</v>
      </c>
      <c r="AA157" s="1" t="n">
        <v>1.67302E-012</v>
      </c>
      <c r="AB157" s="1" t="n">
        <v>1.75114E-012</v>
      </c>
      <c r="AC157" s="1" t="n">
        <v>1.40238E-012</v>
      </c>
      <c r="AD157" s="1" t="n">
        <v>2.66298E-012</v>
      </c>
      <c r="AE157" s="1" t="n">
        <v>1.64246E-012</v>
      </c>
      <c r="AF157" s="1" t="n">
        <v>1.22218E-012</v>
      </c>
      <c r="AG157" s="1" t="n">
        <f aca="false">SUM(J157:K157)</f>
        <v>4.51787E-010</v>
      </c>
      <c r="AH157" s="1" t="n">
        <f aca="false">SUM(L157:R157)</f>
        <v>1.7917412E-010</v>
      </c>
      <c r="AI157" s="1" t="n">
        <f aca="false">SUM(S157:AF157)</f>
        <v>4.2252652E-011</v>
      </c>
    </row>
    <row r="158" customFormat="false" ht="12.8" hidden="false" customHeight="false" outlineLevel="0" collapsed="false">
      <c r="A158" s="0" t="n">
        <v>364</v>
      </c>
      <c r="B158" s="0" t="n">
        <v>14</v>
      </c>
      <c r="C158" s="0" t="n">
        <v>25</v>
      </c>
      <c r="D158" s="0" t="n">
        <v>40</v>
      </c>
      <c r="E158" s="0" t="n">
        <v>50</v>
      </c>
      <c r="F158" s="0" t="n">
        <v>345.6</v>
      </c>
      <c r="G158" s="0" t="n">
        <v>360</v>
      </c>
      <c r="H158" s="0" t="n">
        <v>44.7824</v>
      </c>
      <c r="I158" s="0" t="n">
        <v>352.8</v>
      </c>
      <c r="J158" s="1" t="n">
        <v>3.20997E-010</v>
      </c>
      <c r="K158" s="1" t="n">
        <v>1.31059E-010</v>
      </c>
      <c r="L158" s="1" t="n">
        <v>6.8103E-011</v>
      </c>
      <c r="M158" s="1" t="n">
        <v>3.51165E-011</v>
      </c>
      <c r="N158" s="1" t="n">
        <v>2.70016E-011</v>
      </c>
      <c r="O158" s="1" t="n">
        <v>1.70379E-011</v>
      </c>
      <c r="P158" s="1" t="n">
        <v>1.14661E-011</v>
      </c>
      <c r="Q158" s="1" t="n">
        <v>7.18032E-012</v>
      </c>
      <c r="R158" s="1" t="n">
        <v>8.07942E-012</v>
      </c>
      <c r="S158" s="1" t="n">
        <v>5.21549E-012</v>
      </c>
      <c r="T158" s="1" t="n">
        <v>3.86314E-012</v>
      </c>
      <c r="U158" s="1" t="n">
        <v>4.96162E-012</v>
      </c>
      <c r="V158" s="1" t="n">
        <v>5.22292E-012</v>
      </c>
      <c r="W158" s="1" t="n">
        <v>3.95936E-012</v>
      </c>
      <c r="X158" s="1" t="n">
        <v>4.50858E-012</v>
      </c>
      <c r="Y158" s="1" t="n">
        <v>6.35204E-012</v>
      </c>
      <c r="Z158" s="1" t="n">
        <v>6.88377E-013</v>
      </c>
      <c r="AA158" s="1" t="n">
        <v>3.98062E-012</v>
      </c>
      <c r="AB158" s="1" t="n">
        <v>2.3646E-012</v>
      </c>
      <c r="AC158" s="1" t="n">
        <v>8.04677E-013</v>
      </c>
      <c r="AD158" s="1" t="n">
        <v>1.52759E-012</v>
      </c>
      <c r="AE158" s="1" t="n">
        <v>1.21531E-012</v>
      </c>
      <c r="AF158" s="1" t="n">
        <v>1.28144E-012</v>
      </c>
      <c r="AG158" s="1" t="n">
        <f aca="false">SUM(J158:K158)</f>
        <v>4.52056E-010</v>
      </c>
      <c r="AH158" s="1" t="n">
        <f aca="false">SUM(L158:R158)</f>
        <v>1.7398484E-010</v>
      </c>
      <c r="AI158" s="1" t="n">
        <f aca="false">SUM(S158:AF158)</f>
        <v>4.5945764E-011</v>
      </c>
    </row>
    <row r="159" customFormat="false" ht="12.8" hidden="false" customHeight="false" outlineLevel="0" collapsed="false">
      <c r="A159" s="0" t="n">
        <v>365</v>
      </c>
      <c r="B159" s="0" t="n">
        <v>15</v>
      </c>
      <c r="C159" s="0" t="n">
        <v>1</v>
      </c>
      <c r="D159" s="0" t="n">
        <v>50</v>
      </c>
      <c r="E159" s="0" t="n">
        <v>60</v>
      </c>
      <c r="F159" s="0" t="n">
        <v>0</v>
      </c>
      <c r="G159" s="0" t="n">
        <v>17.1429</v>
      </c>
      <c r="H159" s="0" t="n">
        <v>54.6898</v>
      </c>
      <c r="I159" s="0" t="n">
        <v>8.57143</v>
      </c>
      <c r="J159" s="1" t="n">
        <v>4.16976E-009</v>
      </c>
      <c r="K159" s="1" t="n">
        <v>1.75341E-009</v>
      </c>
      <c r="L159" s="1" t="n">
        <v>8.89854E-010</v>
      </c>
      <c r="M159" s="1" t="n">
        <v>5.20567E-010</v>
      </c>
      <c r="N159" s="1" t="n">
        <v>3.26569E-010</v>
      </c>
      <c r="O159" s="1" t="n">
        <v>2.38903E-010</v>
      </c>
      <c r="P159" s="1" t="n">
        <v>1.69717E-010</v>
      </c>
      <c r="Q159" s="1" t="n">
        <v>1.30207E-010</v>
      </c>
      <c r="R159" s="1" t="n">
        <v>1.22267E-010</v>
      </c>
      <c r="S159" s="1" t="n">
        <v>8.76847E-011</v>
      </c>
      <c r="T159" s="1" t="n">
        <v>5.06699E-011</v>
      </c>
      <c r="U159" s="1" t="n">
        <v>6.22423E-011</v>
      </c>
      <c r="V159" s="1" t="n">
        <v>5.34436E-011</v>
      </c>
      <c r="W159" s="1" t="n">
        <v>6.13396E-011</v>
      </c>
      <c r="X159" s="1" t="n">
        <v>4.62968E-011</v>
      </c>
      <c r="Y159" s="1" t="n">
        <v>4.1805E-011</v>
      </c>
      <c r="Z159" s="1" t="n">
        <v>3.64131E-011</v>
      </c>
      <c r="AA159" s="1" t="n">
        <v>6.36775E-011</v>
      </c>
      <c r="AB159" s="1" t="n">
        <v>6.03201E-011</v>
      </c>
      <c r="AC159" s="1" t="n">
        <v>1.37464E-011</v>
      </c>
      <c r="AD159" s="1" t="n">
        <v>1.7537E-011</v>
      </c>
      <c r="AE159" s="1" t="n">
        <v>2.10188E-011</v>
      </c>
      <c r="AF159" s="1" t="n">
        <v>1.94707E-011</v>
      </c>
      <c r="AG159" s="1" t="n">
        <f aca="false">SUM(J159:K159)</f>
        <v>5.92317E-009</v>
      </c>
      <c r="AH159" s="1" t="n">
        <f aca="false">SUM(L159:R159)</f>
        <v>2.398084E-009</v>
      </c>
      <c r="AI159" s="1" t="n">
        <f aca="false">SUM(S159:AF159)</f>
        <v>6.356655E-010</v>
      </c>
    </row>
    <row r="160" customFormat="false" ht="12.8" hidden="false" customHeight="false" outlineLevel="0" collapsed="false">
      <c r="A160" s="0" t="n">
        <v>366</v>
      </c>
      <c r="B160" s="0" t="n">
        <v>15</v>
      </c>
      <c r="C160" s="0" t="n">
        <v>2</v>
      </c>
      <c r="D160" s="0" t="n">
        <v>50</v>
      </c>
      <c r="E160" s="0" t="n">
        <v>60</v>
      </c>
      <c r="F160" s="0" t="n">
        <v>17.1429</v>
      </c>
      <c r="G160" s="0" t="n">
        <v>34.2857</v>
      </c>
      <c r="H160" s="0" t="n">
        <v>54.6898</v>
      </c>
      <c r="I160" s="0" t="n">
        <v>25.7143</v>
      </c>
      <c r="J160" s="1" t="n">
        <v>4.17721E-009</v>
      </c>
      <c r="K160" s="1" t="n">
        <v>1.75651E-009</v>
      </c>
      <c r="L160" s="1" t="n">
        <v>8.91416E-010</v>
      </c>
      <c r="M160" s="1" t="n">
        <v>5.21473E-010</v>
      </c>
      <c r="N160" s="1" t="n">
        <v>3.19632E-010</v>
      </c>
      <c r="O160" s="1" t="n">
        <v>2.28775E-010</v>
      </c>
      <c r="P160" s="1" t="n">
        <v>1.62516E-010</v>
      </c>
      <c r="Q160" s="1" t="n">
        <v>1.24101E-010</v>
      </c>
      <c r="R160" s="1" t="n">
        <v>1.14429E-010</v>
      </c>
      <c r="S160" s="1" t="n">
        <v>7.86082E-011</v>
      </c>
      <c r="T160" s="1" t="n">
        <v>3.65948E-011</v>
      </c>
      <c r="U160" s="1" t="n">
        <v>2.15352E-011</v>
      </c>
      <c r="V160" s="1" t="n">
        <v>2.66696E-011</v>
      </c>
      <c r="W160" s="1" t="n">
        <v>3.07161E-011</v>
      </c>
      <c r="X160" s="1" t="n">
        <v>1.95609E-011</v>
      </c>
      <c r="Y160" s="1" t="n">
        <v>1.27156E-011</v>
      </c>
      <c r="Z160" s="1" t="n">
        <v>6.10354E-012</v>
      </c>
      <c r="AA160" s="1" t="n">
        <v>6.26887E-012</v>
      </c>
      <c r="AB160" s="1" t="n">
        <v>2.66243E-012</v>
      </c>
      <c r="AC160" s="1" t="n">
        <v>3.3771E-012</v>
      </c>
      <c r="AD160" s="1" t="n">
        <v>7.70674E-012</v>
      </c>
      <c r="AE160" s="1" t="n">
        <v>1.24685E-011</v>
      </c>
      <c r="AF160" s="1" t="n">
        <v>1.20548E-011</v>
      </c>
      <c r="AG160" s="1" t="n">
        <f aca="false">SUM(J160:K160)</f>
        <v>5.93372E-009</v>
      </c>
      <c r="AH160" s="1" t="n">
        <f aca="false">SUM(L160:R160)</f>
        <v>2.362342E-009</v>
      </c>
      <c r="AI160" s="1" t="n">
        <f aca="false">SUM(S160:AF160)</f>
        <v>2.7704238E-010</v>
      </c>
    </row>
    <row r="161" customFormat="false" ht="12.8" hidden="false" customHeight="false" outlineLevel="0" collapsed="false">
      <c r="A161" s="0" t="n">
        <v>367</v>
      </c>
      <c r="B161" s="0" t="n">
        <v>15</v>
      </c>
      <c r="C161" s="0" t="n">
        <v>3</v>
      </c>
      <c r="D161" s="0" t="n">
        <v>50</v>
      </c>
      <c r="E161" s="0" t="n">
        <v>60</v>
      </c>
      <c r="F161" s="0" t="n">
        <v>34.2857</v>
      </c>
      <c r="G161" s="0" t="n">
        <v>51.4286</v>
      </c>
      <c r="H161" s="0" t="n">
        <v>54.6898</v>
      </c>
      <c r="I161" s="0" t="n">
        <v>42.8571</v>
      </c>
      <c r="J161" s="1" t="n">
        <v>4.18298E-009</v>
      </c>
      <c r="K161" s="1" t="n">
        <v>1.75925E-009</v>
      </c>
      <c r="L161" s="1" t="n">
        <v>8.9284E-010</v>
      </c>
      <c r="M161" s="1" t="n">
        <v>5.11538E-010</v>
      </c>
      <c r="N161" s="1" t="n">
        <v>3.13808E-010</v>
      </c>
      <c r="O161" s="1" t="n">
        <v>2.29009E-010</v>
      </c>
      <c r="P161" s="1" t="n">
        <v>1.52615E-010</v>
      </c>
      <c r="Q161" s="1" t="n">
        <v>1.13502E-010</v>
      </c>
      <c r="R161" s="1" t="n">
        <v>1.02717E-010</v>
      </c>
      <c r="S161" s="1" t="n">
        <v>6.9219E-011</v>
      </c>
      <c r="T161" s="1" t="n">
        <v>3.63649E-011</v>
      </c>
      <c r="U161" s="1" t="n">
        <v>2.56413E-011</v>
      </c>
      <c r="V161" s="1" t="n">
        <v>1.46875E-011</v>
      </c>
      <c r="W161" s="1" t="n">
        <v>2.41136E-011</v>
      </c>
      <c r="X161" s="1" t="n">
        <v>1.57414E-011</v>
      </c>
      <c r="Y161" s="1" t="n">
        <v>9.73512E-012</v>
      </c>
      <c r="Z161" s="1" t="n">
        <v>2.50552E-012</v>
      </c>
      <c r="AA161" s="1" t="n">
        <v>2.38572E-012</v>
      </c>
      <c r="AB161" s="0" t="n">
        <v>0</v>
      </c>
      <c r="AC161" s="1" t="n">
        <v>3.11871E-013</v>
      </c>
      <c r="AD161" s="1" t="n">
        <v>1.71511E-012</v>
      </c>
      <c r="AE161" s="1" t="n">
        <v>5.09014E-012</v>
      </c>
      <c r="AF161" s="1" t="n">
        <v>4.29534E-012</v>
      </c>
      <c r="AG161" s="1" t="n">
        <f aca="false">SUM(J161:K161)</f>
        <v>5.94223E-009</v>
      </c>
      <c r="AH161" s="1" t="n">
        <f aca="false">SUM(L161:R161)</f>
        <v>2.316029E-009</v>
      </c>
      <c r="AI161" s="1" t="n">
        <f aca="false">SUM(S161:AF161)</f>
        <v>2.11806521E-010</v>
      </c>
    </row>
    <row r="162" customFormat="false" ht="12.8" hidden="false" customHeight="false" outlineLevel="0" collapsed="false">
      <c r="A162" s="0" t="n">
        <v>368</v>
      </c>
      <c r="B162" s="0" t="n">
        <v>15</v>
      </c>
      <c r="C162" s="0" t="n">
        <v>4</v>
      </c>
      <c r="D162" s="0" t="n">
        <v>50</v>
      </c>
      <c r="E162" s="0" t="n">
        <v>60</v>
      </c>
      <c r="F162" s="0" t="n">
        <v>51.4286</v>
      </c>
      <c r="G162" s="0" t="n">
        <v>68.5714</v>
      </c>
      <c r="H162" s="0" t="n">
        <v>54.6898</v>
      </c>
      <c r="I162" s="0" t="n">
        <v>60</v>
      </c>
      <c r="J162" s="1" t="n">
        <v>2.09323E-009</v>
      </c>
      <c r="K162" s="1" t="n">
        <v>8.80377E-010</v>
      </c>
      <c r="L162" s="1" t="n">
        <v>4.4608E-010</v>
      </c>
      <c r="M162" s="1" t="n">
        <v>2.50597E-010</v>
      </c>
      <c r="N162" s="1" t="n">
        <v>1.5721E-010</v>
      </c>
      <c r="O162" s="1" t="n">
        <v>1.14453E-010</v>
      </c>
      <c r="P162" s="1" t="n">
        <v>7.451E-011</v>
      </c>
      <c r="Q162" s="1" t="n">
        <v>5.63996E-011</v>
      </c>
      <c r="R162" s="1" t="n">
        <v>5.01698E-011</v>
      </c>
      <c r="S162" s="1" t="n">
        <v>6.00998E-011</v>
      </c>
      <c r="T162" s="1" t="n">
        <v>3.20103E-011</v>
      </c>
      <c r="U162" s="1" t="n">
        <v>2.65331E-011</v>
      </c>
      <c r="V162" s="1" t="n">
        <v>1.79365E-011</v>
      </c>
      <c r="W162" s="1" t="n">
        <v>1.1433E-011</v>
      </c>
      <c r="X162" s="1" t="n">
        <v>5.01856E-012</v>
      </c>
      <c r="Y162" s="1" t="n">
        <v>7.83098E-013</v>
      </c>
      <c r="Z162" s="1" t="n">
        <v>2.29908E-012</v>
      </c>
      <c r="AA162" s="1" t="n">
        <v>2.36511E-012</v>
      </c>
      <c r="AB162" s="1" t="n">
        <v>1.03017E-012</v>
      </c>
      <c r="AC162" s="1" t="n">
        <v>1.16357E-012</v>
      </c>
      <c r="AD162" s="1" t="n">
        <v>2.19452E-012</v>
      </c>
      <c r="AE162" s="1" t="n">
        <v>4.57624E-012</v>
      </c>
      <c r="AF162" s="1" t="n">
        <v>3.90555E-012</v>
      </c>
      <c r="AG162" s="1" t="n">
        <f aca="false">SUM(J162:K162)</f>
        <v>2.973607E-009</v>
      </c>
      <c r="AH162" s="1" t="n">
        <f aca="false">SUM(L162:R162)</f>
        <v>1.1494194E-009</v>
      </c>
      <c r="AI162" s="1" t="n">
        <f aca="false">SUM(S162:AF162)</f>
        <v>1.71348598E-010</v>
      </c>
    </row>
    <row r="163" customFormat="false" ht="12.8" hidden="false" customHeight="false" outlineLevel="0" collapsed="false">
      <c r="A163" s="0" t="n">
        <v>369</v>
      </c>
      <c r="B163" s="0" t="n">
        <v>15</v>
      </c>
      <c r="C163" s="0" t="n">
        <v>5</v>
      </c>
      <c r="D163" s="0" t="n">
        <v>50</v>
      </c>
      <c r="E163" s="0" t="n">
        <v>60</v>
      </c>
      <c r="F163" s="0" t="n">
        <v>68.5714</v>
      </c>
      <c r="G163" s="0" t="n">
        <v>85.7143</v>
      </c>
      <c r="H163" s="0" t="n">
        <v>54.6898</v>
      </c>
      <c r="I163" s="0" t="n">
        <v>77.1429</v>
      </c>
      <c r="J163" s="1" t="n">
        <v>4.18854E-009</v>
      </c>
      <c r="K163" s="1" t="n">
        <v>1.76185E-009</v>
      </c>
      <c r="L163" s="1" t="n">
        <v>8.83401E-010</v>
      </c>
      <c r="M163" s="1" t="n">
        <v>5.01877E-010</v>
      </c>
      <c r="N163" s="1" t="n">
        <v>3.14842E-010</v>
      </c>
      <c r="O163" s="1" t="n">
        <v>2.1907E-010</v>
      </c>
      <c r="P163" s="1" t="n">
        <v>1.49305E-010</v>
      </c>
      <c r="Q163" s="1" t="n">
        <v>1.05607E-010</v>
      </c>
      <c r="R163" s="1" t="n">
        <v>9.69608E-011</v>
      </c>
      <c r="S163" s="1" t="n">
        <v>3.67926E-011</v>
      </c>
      <c r="T163" s="1" t="n">
        <v>1.60534E-011</v>
      </c>
      <c r="U163" s="1" t="n">
        <v>1.30316E-011</v>
      </c>
      <c r="V163" s="1" t="n">
        <v>9.86345E-012</v>
      </c>
      <c r="W163" s="1" t="n">
        <v>1.0851E-011</v>
      </c>
      <c r="X163" s="1" t="n">
        <v>7.07775E-012</v>
      </c>
      <c r="Y163" s="1" t="n">
        <v>3.96447E-012</v>
      </c>
      <c r="Z163" s="0" t="n">
        <v>0</v>
      </c>
      <c r="AA163" s="0" t="n">
        <v>0</v>
      </c>
      <c r="AB163" s="0" t="n">
        <v>0</v>
      </c>
      <c r="AC163" s="1" t="n">
        <v>2.6952E-013</v>
      </c>
      <c r="AD163" s="1" t="n">
        <v>1.48279E-012</v>
      </c>
      <c r="AE163" s="1" t="n">
        <v>3.51988E-012</v>
      </c>
      <c r="AF163" s="1" t="n">
        <v>3.20328E-012</v>
      </c>
      <c r="AG163" s="1" t="n">
        <f aca="false">SUM(J163:K163)</f>
        <v>5.95039E-009</v>
      </c>
      <c r="AH163" s="1" t="n">
        <f aca="false">SUM(L163:R163)</f>
        <v>2.2710628E-009</v>
      </c>
      <c r="AI163" s="1" t="n">
        <f aca="false">SUM(S163:AF163)</f>
        <v>1.0610974E-010</v>
      </c>
    </row>
    <row r="164" customFormat="false" ht="12.8" hidden="false" customHeight="false" outlineLevel="0" collapsed="false">
      <c r="A164" s="0" t="n">
        <v>370</v>
      </c>
      <c r="B164" s="0" t="n">
        <v>15</v>
      </c>
      <c r="C164" s="0" t="n">
        <v>6</v>
      </c>
      <c r="D164" s="0" t="n">
        <v>50</v>
      </c>
      <c r="E164" s="0" t="n">
        <v>60</v>
      </c>
      <c r="F164" s="0" t="n">
        <v>85.7143</v>
      </c>
      <c r="G164" s="0" t="n">
        <v>102.857</v>
      </c>
      <c r="H164" s="0" t="n">
        <v>54.6898</v>
      </c>
      <c r="I164" s="0" t="n">
        <v>94.2857</v>
      </c>
      <c r="J164" s="1" t="n">
        <v>4.18784E-009</v>
      </c>
      <c r="K164" s="1" t="n">
        <v>1.76161E-009</v>
      </c>
      <c r="L164" s="1" t="n">
        <v>8.83425E-010</v>
      </c>
      <c r="M164" s="1" t="n">
        <v>5.02084E-010</v>
      </c>
      <c r="N164" s="1" t="n">
        <v>3.14968E-010</v>
      </c>
      <c r="O164" s="1" t="n">
        <v>2.19228E-010</v>
      </c>
      <c r="P164" s="1" t="n">
        <v>1.49449E-010</v>
      </c>
      <c r="Q164" s="1" t="n">
        <v>1.05758E-010</v>
      </c>
      <c r="R164" s="1" t="n">
        <v>9.71157E-011</v>
      </c>
      <c r="S164" s="1" t="n">
        <v>6.15022E-011</v>
      </c>
      <c r="T164" s="1" t="n">
        <v>3.0808E-011</v>
      </c>
      <c r="U164" s="1" t="n">
        <v>2.537E-011</v>
      </c>
      <c r="V164" s="1" t="n">
        <v>1.67077E-011</v>
      </c>
      <c r="W164" s="1" t="n">
        <v>1.06562E-011</v>
      </c>
      <c r="X164" s="1" t="n">
        <v>6.55791E-012</v>
      </c>
      <c r="Y164" s="1" t="n">
        <v>4.36909E-012</v>
      </c>
      <c r="Z164" s="1" t="n">
        <v>2.64091E-012</v>
      </c>
      <c r="AA164" s="1" t="n">
        <v>4.02237E-012</v>
      </c>
      <c r="AB164" s="1" t="n">
        <v>3.34079E-012</v>
      </c>
      <c r="AC164" s="1" t="n">
        <v>1.14273E-012</v>
      </c>
      <c r="AD164" s="1" t="n">
        <v>2.07969E-012</v>
      </c>
      <c r="AE164" s="1" t="n">
        <v>4.30054E-012</v>
      </c>
      <c r="AF164" s="1" t="n">
        <v>3.65661E-012</v>
      </c>
      <c r="AG164" s="1" t="n">
        <f aca="false">SUM(J164:K164)</f>
        <v>5.94945E-009</v>
      </c>
      <c r="AH164" s="1" t="n">
        <f aca="false">SUM(L164:R164)</f>
        <v>2.2720277E-009</v>
      </c>
      <c r="AI164" s="1" t="n">
        <f aca="false">SUM(S164:AF164)</f>
        <v>1.7715474E-010</v>
      </c>
    </row>
    <row r="165" customFormat="false" ht="12.8" hidden="false" customHeight="false" outlineLevel="0" collapsed="false">
      <c r="A165" s="0" t="n">
        <v>371</v>
      </c>
      <c r="B165" s="0" t="n">
        <v>15</v>
      </c>
      <c r="C165" s="0" t="n">
        <v>7</v>
      </c>
      <c r="D165" s="0" t="n">
        <v>50</v>
      </c>
      <c r="E165" s="0" t="n">
        <v>60</v>
      </c>
      <c r="F165" s="0" t="n">
        <v>102.857</v>
      </c>
      <c r="G165" s="0" t="n">
        <v>120</v>
      </c>
      <c r="H165" s="0" t="n">
        <v>54.6898</v>
      </c>
      <c r="I165" s="0" t="n">
        <v>111.429</v>
      </c>
      <c r="J165" s="1" t="n">
        <v>2.09228E-009</v>
      </c>
      <c r="K165" s="1" t="n">
        <v>8.80069E-010</v>
      </c>
      <c r="L165" s="1" t="n">
        <v>4.41353E-010</v>
      </c>
      <c r="M165" s="1" t="n">
        <v>2.50852E-010</v>
      </c>
      <c r="N165" s="1" t="n">
        <v>1.57364E-010</v>
      </c>
      <c r="O165" s="1" t="n">
        <v>1.09545E-010</v>
      </c>
      <c r="P165" s="1" t="n">
        <v>7.46848E-011</v>
      </c>
      <c r="Q165" s="1" t="n">
        <v>5.28618E-011</v>
      </c>
      <c r="R165" s="1" t="n">
        <v>4.8545E-011</v>
      </c>
      <c r="S165" s="1" t="n">
        <v>3.28818E-011</v>
      </c>
      <c r="T165" s="1" t="n">
        <v>1.60752E-011</v>
      </c>
      <c r="U165" s="1" t="n">
        <v>1.33335E-011</v>
      </c>
      <c r="V165" s="1" t="n">
        <v>1.37108E-011</v>
      </c>
      <c r="W165" s="1" t="n">
        <v>1.94414E-011</v>
      </c>
      <c r="X165" s="1" t="n">
        <v>7.09338E-012</v>
      </c>
      <c r="Y165" s="1" t="n">
        <v>3.9732E-012</v>
      </c>
      <c r="Z165" s="0" t="n">
        <v>0</v>
      </c>
      <c r="AA165" s="0" t="n">
        <v>0</v>
      </c>
      <c r="AB165" s="0" t="n">
        <v>0</v>
      </c>
      <c r="AC165" s="1" t="n">
        <v>2.69107E-013</v>
      </c>
      <c r="AD165" s="1" t="n">
        <v>1.48115E-012</v>
      </c>
      <c r="AE165" s="1" t="n">
        <v>3.51508E-012</v>
      </c>
      <c r="AF165" s="1" t="n">
        <v>3.20019E-012</v>
      </c>
      <c r="AG165" s="1" t="n">
        <f aca="false">SUM(J165:K165)</f>
        <v>2.972349E-009</v>
      </c>
      <c r="AH165" s="1" t="n">
        <f aca="false">SUM(L165:R165)</f>
        <v>1.1352056E-009</v>
      </c>
      <c r="AI165" s="1" t="n">
        <f aca="false">SUM(S165:AF165)</f>
        <v>1.14974807E-010</v>
      </c>
    </row>
    <row r="166" customFormat="false" ht="12.8" hidden="false" customHeight="false" outlineLevel="0" collapsed="false">
      <c r="A166" s="0" t="n">
        <v>372</v>
      </c>
      <c r="B166" s="0" t="n">
        <v>15</v>
      </c>
      <c r="C166" s="0" t="n">
        <v>8</v>
      </c>
      <c r="D166" s="0" t="n">
        <v>50</v>
      </c>
      <c r="E166" s="0" t="n">
        <v>60</v>
      </c>
      <c r="F166" s="0" t="n">
        <v>120</v>
      </c>
      <c r="G166" s="0" t="n">
        <v>137.143</v>
      </c>
      <c r="H166" s="0" t="n">
        <v>54.6898</v>
      </c>
      <c r="I166" s="0" t="n">
        <v>128.571</v>
      </c>
      <c r="J166" s="1" t="n">
        <v>4.18006E-009</v>
      </c>
      <c r="K166" s="1" t="n">
        <v>1.7581E-009</v>
      </c>
      <c r="L166" s="1" t="n">
        <v>8.91553E-010</v>
      </c>
      <c r="M166" s="1" t="n">
        <v>5.04531E-010</v>
      </c>
      <c r="N166" s="1" t="n">
        <v>3.14289E-010</v>
      </c>
      <c r="O166" s="1" t="n">
        <v>2.28836E-010</v>
      </c>
      <c r="P166" s="1" t="n">
        <v>1.49168E-010</v>
      </c>
      <c r="Q166" s="1" t="n">
        <v>1.12945E-010</v>
      </c>
      <c r="R166" s="1" t="n">
        <v>1.00557E-010</v>
      </c>
      <c r="S166" s="1" t="n">
        <v>6.69869E-011</v>
      </c>
      <c r="T166" s="1" t="n">
        <v>3.35687E-011</v>
      </c>
      <c r="U166" s="1" t="n">
        <v>2.78338E-011</v>
      </c>
      <c r="V166" s="1" t="n">
        <v>1.86212E-011</v>
      </c>
      <c r="W166" s="1" t="n">
        <v>1.46112E-011</v>
      </c>
      <c r="X166" s="1" t="n">
        <v>1.26743E-011</v>
      </c>
      <c r="Y166" s="1" t="n">
        <v>5.08518E-012</v>
      </c>
      <c r="Z166" s="1" t="n">
        <v>2.30414E-012</v>
      </c>
      <c r="AA166" s="1" t="n">
        <v>2.36922E-012</v>
      </c>
      <c r="AB166" s="1" t="n">
        <v>1.02971E-012</v>
      </c>
      <c r="AC166" s="1" t="n">
        <v>1.47301E-012</v>
      </c>
      <c r="AD166" s="1" t="n">
        <v>3.90073E-012</v>
      </c>
      <c r="AE166" s="1" t="n">
        <v>7.86226E-012</v>
      </c>
      <c r="AF166" s="1" t="n">
        <v>7.1524E-012</v>
      </c>
      <c r="AG166" s="1" t="n">
        <f aca="false">SUM(J166:K166)</f>
        <v>5.93816E-009</v>
      </c>
      <c r="AH166" s="1" t="n">
        <f aca="false">SUM(L166:R166)</f>
        <v>2.301879E-009</v>
      </c>
      <c r="AI166" s="1" t="n">
        <f aca="false">SUM(S166:AF166)</f>
        <v>2.0547275E-010</v>
      </c>
    </row>
    <row r="167" customFormat="false" ht="12.8" hidden="false" customHeight="false" outlineLevel="0" collapsed="false">
      <c r="A167" s="0" t="n">
        <v>373</v>
      </c>
      <c r="B167" s="0" t="n">
        <v>15</v>
      </c>
      <c r="C167" s="0" t="n">
        <v>9</v>
      </c>
      <c r="D167" s="0" t="n">
        <v>50</v>
      </c>
      <c r="E167" s="0" t="n">
        <v>60</v>
      </c>
      <c r="F167" s="0" t="n">
        <v>137.143</v>
      </c>
      <c r="G167" s="0" t="n">
        <v>154.286</v>
      </c>
      <c r="H167" s="0" t="n">
        <v>54.6898</v>
      </c>
      <c r="I167" s="0" t="n">
        <v>145.714</v>
      </c>
      <c r="J167" s="1" t="n">
        <v>4.17424E-009</v>
      </c>
      <c r="K167" s="1" t="n">
        <v>1.7556E-009</v>
      </c>
      <c r="L167" s="1" t="n">
        <v>8.90999E-010</v>
      </c>
      <c r="M167" s="1" t="n">
        <v>5.17947E-010</v>
      </c>
      <c r="N167" s="1" t="n">
        <v>3.13827E-010</v>
      </c>
      <c r="O167" s="1" t="n">
        <v>2.29496E-010</v>
      </c>
      <c r="P167" s="1" t="n">
        <v>1.59871E-010</v>
      </c>
      <c r="Q167" s="1" t="n">
        <v>1.19074E-010</v>
      </c>
      <c r="R167" s="1" t="n">
        <v>1.07713E-010</v>
      </c>
      <c r="S167" s="1" t="n">
        <v>7.50596E-011</v>
      </c>
      <c r="T167" s="1" t="n">
        <v>3.83874E-011</v>
      </c>
      <c r="U167" s="1" t="n">
        <v>2.81273E-011</v>
      </c>
      <c r="V167" s="1" t="n">
        <v>1.64226E-011</v>
      </c>
      <c r="W167" s="1" t="n">
        <v>2.74312E-011</v>
      </c>
      <c r="X167" s="1" t="n">
        <v>1.75752E-011</v>
      </c>
      <c r="Y167" s="1" t="n">
        <v>1.04625E-011</v>
      </c>
      <c r="Z167" s="1" t="n">
        <v>2.51703E-012</v>
      </c>
      <c r="AA167" s="1" t="n">
        <v>2.60421E-012</v>
      </c>
      <c r="AB167" s="1" t="n">
        <v>1.22139E-012</v>
      </c>
      <c r="AC167" s="1" t="n">
        <v>1.36883E-012</v>
      </c>
      <c r="AD167" s="1" t="n">
        <v>2.54332E-012</v>
      </c>
      <c r="AE167" s="1" t="n">
        <v>4.38938E-012</v>
      </c>
      <c r="AF167" s="1" t="n">
        <v>3.98652E-012</v>
      </c>
      <c r="AG167" s="1" t="n">
        <f aca="false">SUM(J167:K167)</f>
        <v>5.92984E-009</v>
      </c>
      <c r="AH167" s="1" t="n">
        <f aca="false">SUM(L167:R167)</f>
        <v>2.338927E-009</v>
      </c>
      <c r="AI167" s="1" t="n">
        <f aca="false">SUM(S167:AF167)</f>
        <v>2.3209648E-010</v>
      </c>
    </row>
    <row r="168" customFormat="false" ht="12.8" hidden="false" customHeight="false" outlineLevel="0" collapsed="false">
      <c r="A168" s="0" t="n">
        <v>374</v>
      </c>
      <c r="B168" s="0" t="n">
        <v>15</v>
      </c>
      <c r="C168" s="0" t="n">
        <v>10</v>
      </c>
      <c r="D168" s="0" t="n">
        <v>50</v>
      </c>
      <c r="E168" s="0" t="n">
        <v>60</v>
      </c>
      <c r="F168" s="0" t="n">
        <v>154.286</v>
      </c>
      <c r="G168" s="0" t="n">
        <v>171.429</v>
      </c>
      <c r="H168" s="0" t="n">
        <v>54.6898</v>
      </c>
      <c r="I168" s="0" t="n">
        <v>162.857</v>
      </c>
      <c r="J168" s="1" t="n">
        <v>4.17333E-009</v>
      </c>
      <c r="K168" s="1" t="n">
        <v>1.75494E-009</v>
      </c>
      <c r="L168" s="1" t="n">
        <v>8.90618E-010</v>
      </c>
      <c r="M168" s="1" t="n">
        <v>5.21026E-010</v>
      </c>
      <c r="N168" s="1" t="n">
        <v>3.26377E-010</v>
      </c>
      <c r="O168" s="1" t="n">
        <v>2.34206E-010</v>
      </c>
      <c r="P168" s="1" t="n">
        <v>1.66378E-010</v>
      </c>
      <c r="Q168" s="1" t="n">
        <v>1.27702E-010</v>
      </c>
      <c r="R168" s="1" t="n">
        <v>1.20063E-010</v>
      </c>
      <c r="S168" s="1" t="n">
        <v>8.30341E-011</v>
      </c>
      <c r="T168" s="1" t="n">
        <v>4.03161E-011</v>
      </c>
      <c r="U168" s="1" t="n">
        <v>2.41952E-011</v>
      </c>
      <c r="V168" s="1" t="n">
        <v>3.02781E-011</v>
      </c>
      <c r="W168" s="1" t="n">
        <v>3.41927E-011</v>
      </c>
      <c r="X168" s="1" t="n">
        <v>2.6549E-011</v>
      </c>
      <c r="Y168" s="1" t="n">
        <v>2.48124E-011</v>
      </c>
      <c r="Z168" s="1" t="n">
        <v>1.47058E-011</v>
      </c>
      <c r="AA168" s="1" t="n">
        <v>1.62487E-011</v>
      </c>
      <c r="AB168" s="1" t="n">
        <v>7.2623E-012</v>
      </c>
      <c r="AC168" s="1" t="n">
        <v>5.31397E-012</v>
      </c>
      <c r="AD168" s="1" t="n">
        <v>9.82626E-012</v>
      </c>
      <c r="AE168" s="1" t="n">
        <v>1.53358E-011</v>
      </c>
      <c r="AF168" s="1" t="n">
        <v>1.44455E-011</v>
      </c>
      <c r="AG168" s="1" t="n">
        <f aca="false">SUM(J168:K168)</f>
        <v>5.92827E-009</v>
      </c>
      <c r="AH168" s="1" t="n">
        <f aca="false">SUM(L168:R168)</f>
        <v>2.38637E-009</v>
      </c>
      <c r="AI168" s="1" t="n">
        <f aca="false">SUM(S168:AF168)</f>
        <v>3.4651593E-010</v>
      </c>
    </row>
    <row r="169" customFormat="false" ht="12.8" hidden="false" customHeight="false" outlineLevel="0" collapsed="false">
      <c r="A169" s="0" t="n">
        <v>375</v>
      </c>
      <c r="B169" s="0" t="n">
        <v>15</v>
      </c>
      <c r="C169" s="0" t="n">
        <v>11</v>
      </c>
      <c r="D169" s="0" t="n">
        <v>50</v>
      </c>
      <c r="E169" s="0" t="n">
        <v>60</v>
      </c>
      <c r="F169" s="0" t="n">
        <v>171.429</v>
      </c>
      <c r="G169" s="0" t="n">
        <v>188.571</v>
      </c>
      <c r="H169" s="0" t="n">
        <v>54.6898</v>
      </c>
      <c r="I169" s="0" t="n">
        <v>180</v>
      </c>
      <c r="J169" s="1" t="n">
        <v>2.09022E-009</v>
      </c>
      <c r="K169" s="1" t="n">
        <v>8.79014E-010</v>
      </c>
      <c r="L169" s="1" t="n">
        <v>4.46105E-010</v>
      </c>
      <c r="M169" s="1" t="n">
        <v>2.60974E-010</v>
      </c>
      <c r="N169" s="1" t="n">
        <v>1.63717E-010</v>
      </c>
      <c r="O169" s="1" t="n">
        <v>1.19769E-010</v>
      </c>
      <c r="P169" s="1" t="n">
        <v>8.50839E-011</v>
      </c>
      <c r="Q169" s="1" t="n">
        <v>6.55924E-011</v>
      </c>
      <c r="R169" s="1" t="n">
        <v>6.27257E-011</v>
      </c>
      <c r="S169" s="1" t="n">
        <v>4.49856E-011</v>
      </c>
      <c r="T169" s="1" t="n">
        <v>3.19977E-011</v>
      </c>
      <c r="U169" s="1" t="n">
        <v>6.42362E-011</v>
      </c>
      <c r="V169" s="1" t="n">
        <v>5.56481E-011</v>
      </c>
      <c r="W169" s="1" t="n">
        <v>6.45839E-011</v>
      </c>
      <c r="X169" s="1" t="n">
        <v>4.45391E-011</v>
      </c>
      <c r="Y169" s="1" t="n">
        <v>3.77474E-011</v>
      </c>
      <c r="Z169" s="1" t="n">
        <v>4.71689E-011</v>
      </c>
      <c r="AA169" s="1" t="n">
        <v>9.34072E-011</v>
      </c>
      <c r="AB169" s="1" t="n">
        <v>9.70847E-011</v>
      </c>
      <c r="AC169" s="1" t="n">
        <v>1.73527E-011</v>
      </c>
      <c r="AD169" s="1" t="n">
        <v>2.0252E-011</v>
      </c>
      <c r="AE169" s="1" t="n">
        <v>2.16666E-011</v>
      </c>
      <c r="AF169" s="1" t="n">
        <v>2.00726E-011</v>
      </c>
      <c r="AG169" s="1" t="n">
        <f aca="false">SUM(J169:K169)</f>
        <v>2.969234E-009</v>
      </c>
      <c r="AH169" s="1" t="n">
        <f aca="false">SUM(L169:R169)</f>
        <v>1.203967E-009</v>
      </c>
      <c r="AI169" s="1" t="n">
        <f aca="false">SUM(S169:AF169)</f>
        <v>6.607427E-010</v>
      </c>
    </row>
    <row r="170" customFormat="false" ht="12.8" hidden="false" customHeight="false" outlineLevel="0" collapsed="false">
      <c r="A170" s="0" t="n">
        <v>376</v>
      </c>
      <c r="B170" s="0" t="n">
        <v>15</v>
      </c>
      <c r="C170" s="0" t="n">
        <v>12</v>
      </c>
      <c r="D170" s="0" t="n">
        <v>50</v>
      </c>
      <c r="E170" s="0" t="n">
        <v>60</v>
      </c>
      <c r="F170" s="0" t="n">
        <v>188.571</v>
      </c>
      <c r="G170" s="0" t="n">
        <v>205.714</v>
      </c>
      <c r="H170" s="0" t="n">
        <v>54.6898</v>
      </c>
      <c r="I170" s="0" t="n">
        <v>197.143</v>
      </c>
      <c r="J170" s="1" t="n">
        <v>4.1879E-009</v>
      </c>
      <c r="K170" s="1" t="n">
        <v>1.76106E-009</v>
      </c>
      <c r="L170" s="1" t="n">
        <v>8.93732E-010</v>
      </c>
      <c r="M170" s="1" t="n">
        <v>5.2283E-010</v>
      </c>
      <c r="N170" s="1" t="n">
        <v>3.27414E-010</v>
      </c>
      <c r="O170" s="1" t="n">
        <v>2.33906E-010</v>
      </c>
      <c r="P170" s="1" t="n">
        <v>1.66165E-010</v>
      </c>
      <c r="Q170" s="1" t="n">
        <v>1.27388E-010</v>
      </c>
      <c r="R170" s="1" t="n">
        <v>1.19279E-010</v>
      </c>
      <c r="S170" s="1" t="n">
        <v>8.24121E-011</v>
      </c>
      <c r="T170" s="1" t="n">
        <v>4.00096E-011</v>
      </c>
      <c r="U170" s="1" t="n">
        <v>2.40054E-011</v>
      </c>
      <c r="V170" s="1" t="n">
        <v>3.00488E-011</v>
      </c>
      <c r="W170" s="1" t="n">
        <v>3.3924E-011</v>
      </c>
      <c r="X170" s="1" t="n">
        <v>2.632E-011</v>
      </c>
      <c r="Y170" s="1" t="n">
        <v>2.46048E-011</v>
      </c>
      <c r="Z170" s="1" t="n">
        <v>1.4605E-011</v>
      </c>
      <c r="AA170" s="1" t="n">
        <v>1.61767E-011</v>
      </c>
      <c r="AB170" s="1" t="n">
        <v>7.29749E-012</v>
      </c>
      <c r="AC170" s="1" t="n">
        <v>5.35248E-012</v>
      </c>
      <c r="AD170" s="1" t="n">
        <v>9.90489E-012</v>
      </c>
      <c r="AE170" s="1" t="n">
        <v>1.54598E-011</v>
      </c>
      <c r="AF170" s="1" t="n">
        <v>1.4549E-011</v>
      </c>
      <c r="AG170" s="1" t="n">
        <f aca="false">SUM(J170:K170)</f>
        <v>5.94896E-009</v>
      </c>
      <c r="AH170" s="1" t="n">
        <f aca="false">SUM(L170:R170)</f>
        <v>2.390714E-009</v>
      </c>
      <c r="AI170" s="1" t="n">
        <f aca="false">SUM(S170:AF170)</f>
        <v>3.4467006E-010</v>
      </c>
    </row>
    <row r="171" customFormat="false" ht="12.8" hidden="false" customHeight="false" outlineLevel="0" collapsed="false">
      <c r="A171" s="0" t="n">
        <v>377</v>
      </c>
      <c r="B171" s="0" t="n">
        <v>15</v>
      </c>
      <c r="C171" s="0" t="n">
        <v>13</v>
      </c>
      <c r="D171" s="0" t="n">
        <v>50</v>
      </c>
      <c r="E171" s="0" t="n">
        <v>60</v>
      </c>
      <c r="F171" s="0" t="n">
        <v>205.714</v>
      </c>
      <c r="G171" s="0" t="n">
        <v>222.857</v>
      </c>
      <c r="H171" s="0" t="n">
        <v>54.6898</v>
      </c>
      <c r="I171" s="0" t="n">
        <v>214.286</v>
      </c>
      <c r="J171" s="1" t="n">
        <v>4.19323E-009</v>
      </c>
      <c r="K171" s="1" t="n">
        <v>1.76356E-009</v>
      </c>
      <c r="L171" s="1" t="n">
        <v>8.95046E-010</v>
      </c>
      <c r="M171" s="1" t="n">
        <v>5.19628E-010</v>
      </c>
      <c r="N171" s="1" t="n">
        <v>3.12601E-010</v>
      </c>
      <c r="O171" s="1" t="n">
        <v>2.28576E-010</v>
      </c>
      <c r="P171" s="1" t="n">
        <v>1.59189E-010</v>
      </c>
      <c r="Q171" s="1" t="n">
        <v>1.18508E-010</v>
      </c>
      <c r="R171" s="1" t="n">
        <v>1.07139E-010</v>
      </c>
      <c r="S171" s="1" t="n">
        <v>7.46564E-011</v>
      </c>
      <c r="T171" s="1" t="n">
        <v>3.81727E-011</v>
      </c>
      <c r="U171" s="1" t="n">
        <v>2.79565E-011</v>
      </c>
      <c r="V171" s="1" t="n">
        <v>1.63027E-011</v>
      </c>
      <c r="W171" s="1" t="n">
        <v>2.72505E-011</v>
      </c>
      <c r="X171" s="1" t="n">
        <v>1.74714E-011</v>
      </c>
      <c r="Y171" s="1" t="n">
        <v>1.04151E-011</v>
      </c>
      <c r="Z171" s="1" t="n">
        <v>2.51209E-012</v>
      </c>
      <c r="AA171" s="1" t="n">
        <v>2.60094E-012</v>
      </c>
      <c r="AB171" s="1" t="n">
        <v>1.22428E-012</v>
      </c>
      <c r="AC171" s="1" t="n">
        <v>1.37345E-012</v>
      </c>
      <c r="AD171" s="1" t="n">
        <v>2.55613E-012</v>
      </c>
      <c r="AE171" s="1" t="n">
        <v>4.41521E-012</v>
      </c>
      <c r="AF171" s="1" t="n">
        <v>4.00662E-012</v>
      </c>
      <c r="AG171" s="1" t="n">
        <f aca="false">SUM(J171:K171)</f>
        <v>5.95679E-009</v>
      </c>
      <c r="AH171" s="1" t="n">
        <f aca="false">SUM(L171:R171)</f>
        <v>2.340687E-009</v>
      </c>
      <c r="AI171" s="1" t="n">
        <f aca="false">SUM(S171:AF171)</f>
        <v>2.3091402E-010</v>
      </c>
    </row>
    <row r="172" customFormat="false" ht="12.8" hidden="false" customHeight="false" outlineLevel="0" collapsed="false">
      <c r="A172" s="0" t="n">
        <v>378</v>
      </c>
      <c r="B172" s="0" t="n">
        <v>15</v>
      </c>
      <c r="C172" s="0" t="n">
        <v>14</v>
      </c>
      <c r="D172" s="0" t="n">
        <v>50</v>
      </c>
      <c r="E172" s="0" t="n">
        <v>60</v>
      </c>
      <c r="F172" s="0" t="n">
        <v>222.857</v>
      </c>
      <c r="G172" s="0" t="n">
        <v>240</v>
      </c>
      <c r="H172" s="0" t="n">
        <v>54.6898</v>
      </c>
      <c r="I172" s="0" t="n">
        <v>231.429</v>
      </c>
      <c r="J172" s="1" t="n">
        <v>4.1959E-009</v>
      </c>
      <c r="K172" s="1" t="n">
        <v>1.76474E-009</v>
      </c>
      <c r="L172" s="1" t="n">
        <v>8.94795E-010</v>
      </c>
      <c r="M172" s="1" t="n">
        <v>5.03312E-010</v>
      </c>
      <c r="N172" s="1" t="n">
        <v>3.13128E-010</v>
      </c>
      <c r="O172" s="1" t="n">
        <v>2.2797E-010</v>
      </c>
      <c r="P172" s="1" t="n">
        <v>1.4856E-010</v>
      </c>
      <c r="Q172" s="1" t="n">
        <v>1.12495E-010</v>
      </c>
      <c r="R172" s="1" t="n">
        <v>1.00225E-010</v>
      </c>
      <c r="S172" s="1" t="n">
        <v>6.67392E-011</v>
      </c>
      <c r="T172" s="1" t="n">
        <v>3.34159E-011</v>
      </c>
      <c r="U172" s="1" t="n">
        <v>2.7688E-011</v>
      </c>
      <c r="V172" s="1" t="n">
        <v>1.85351E-011</v>
      </c>
      <c r="W172" s="1" t="n">
        <v>1.45558E-011</v>
      </c>
      <c r="X172" s="1" t="n">
        <v>1.26375E-011</v>
      </c>
      <c r="Y172" s="1" t="n">
        <v>5.07347E-012</v>
      </c>
      <c r="Z172" s="1" t="n">
        <v>2.30333E-012</v>
      </c>
      <c r="AA172" s="1" t="n">
        <v>2.36859E-012</v>
      </c>
      <c r="AB172" s="1" t="n">
        <v>1.03008E-012</v>
      </c>
      <c r="AC172" s="1" t="n">
        <v>1.476E-012</v>
      </c>
      <c r="AD172" s="1" t="n">
        <v>3.91303E-012</v>
      </c>
      <c r="AE172" s="1" t="n">
        <v>7.89321E-012</v>
      </c>
      <c r="AF172" s="1" t="n">
        <v>7.1758E-012</v>
      </c>
      <c r="AG172" s="1" t="n">
        <f aca="false">SUM(J172:K172)</f>
        <v>5.96064E-009</v>
      </c>
      <c r="AH172" s="1" t="n">
        <f aca="false">SUM(L172:R172)</f>
        <v>2.300485E-009</v>
      </c>
      <c r="AI172" s="1" t="n">
        <f aca="false">SUM(S172:AF172)</f>
        <v>2.0480501E-010</v>
      </c>
    </row>
    <row r="173" customFormat="false" ht="12.8" hidden="false" customHeight="false" outlineLevel="0" collapsed="false">
      <c r="A173" s="0" t="n">
        <v>379</v>
      </c>
      <c r="B173" s="0" t="n">
        <v>15</v>
      </c>
      <c r="C173" s="0" t="n">
        <v>15</v>
      </c>
      <c r="D173" s="0" t="n">
        <v>50</v>
      </c>
      <c r="E173" s="0" t="n">
        <v>60</v>
      </c>
      <c r="F173" s="0" t="n">
        <v>240</v>
      </c>
      <c r="G173" s="0" t="n">
        <v>257.143</v>
      </c>
      <c r="H173" s="0" t="n">
        <v>54.6898</v>
      </c>
      <c r="I173" s="0" t="n">
        <v>248.571</v>
      </c>
      <c r="J173" s="1" t="n">
        <v>2.09795E-009</v>
      </c>
      <c r="K173" s="1" t="n">
        <v>8.82445E-010</v>
      </c>
      <c r="L173" s="1" t="n">
        <v>4.41672E-010</v>
      </c>
      <c r="M173" s="1" t="n">
        <v>2.49814E-010</v>
      </c>
      <c r="N173" s="1" t="n">
        <v>1.56719E-010</v>
      </c>
      <c r="O173" s="1" t="n">
        <v>1.09113E-010</v>
      </c>
      <c r="P173" s="1" t="n">
        <v>7.44062E-011</v>
      </c>
      <c r="Q173" s="1" t="n">
        <v>5.27304E-011</v>
      </c>
      <c r="R173" s="1" t="n">
        <v>4.84295E-011</v>
      </c>
      <c r="S173" s="1" t="n">
        <v>3.28043E-011</v>
      </c>
      <c r="T173" s="1" t="n">
        <v>1.6022E-011</v>
      </c>
      <c r="U173" s="1" t="n">
        <v>1.32944E-011</v>
      </c>
      <c r="V173" s="1" t="n">
        <v>1.3683E-011</v>
      </c>
      <c r="W173" s="1" t="n">
        <v>1.94145E-011</v>
      </c>
      <c r="X173" s="1" t="n">
        <v>7.08679E-012</v>
      </c>
      <c r="Y173" s="1" t="n">
        <v>3.97033E-012</v>
      </c>
      <c r="Z173" s="0" t="n">
        <v>0</v>
      </c>
      <c r="AA173" s="0" t="n">
        <v>0</v>
      </c>
      <c r="AB173" s="0" t="n">
        <v>0</v>
      </c>
      <c r="AC173" s="1" t="n">
        <v>2.69463E-013</v>
      </c>
      <c r="AD173" s="1" t="n">
        <v>1.48295E-012</v>
      </c>
      <c r="AE173" s="1" t="n">
        <v>3.52063E-012</v>
      </c>
      <c r="AF173" s="1" t="n">
        <v>3.20455E-012</v>
      </c>
      <c r="AG173" s="1" t="n">
        <f aca="false">SUM(J173:K173)</f>
        <v>2.980395E-009</v>
      </c>
      <c r="AH173" s="1" t="n">
        <f aca="false">SUM(L173:R173)</f>
        <v>1.1328841E-009</v>
      </c>
      <c r="AI173" s="1" t="n">
        <f aca="false">SUM(S173:AF173)</f>
        <v>1.14752913E-010</v>
      </c>
    </row>
    <row r="174" customFormat="false" ht="12.8" hidden="false" customHeight="false" outlineLevel="0" collapsed="false">
      <c r="A174" s="0" t="n">
        <v>380</v>
      </c>
      <c r="B174" s="0" t="n">
        <v>15</v>
      </c>
      <c r="C174" s="0" t="n">
        <v>16</v>
      </c>
      <c r="D174" s="0" t="n">
        <v>50</v>
      </c>
      <c r="E174" s="0" t="n">
        <v>60</v>
      </c>
      <c r="F174" s="0" t="n">
        <v>257.143</v>
      </c>
      <c r="G174" s="0" t="n">
        <v>274.286</v>
      </c>
      <c r="H174" s="0" t="n">
        <v>54.6898</v>
      </c>
      <c r="I174" s="0" t="n">
        <v>265.714</v>
      </c>
      <c r="J174" s="1" t="n">
        <v>4.1935E-009</v>
      </c>
      <c r="K174" s="1" t="n">
        <v>1.76398E-009</v>
      </c>
      <c r="L174" s="1" t="n">
        <v>8.83046E-010</v>
      </c>
      <c r="M174" s="1" t="n">
        <v>4.99674E-010</v>
      </c>
      <c r="N174" s="1" t="n">
        <v>3.13463E-010</v>
      </c>
      <c r="O174" s="1" t="n">
        <v>2.18304E-010</v>
      </c>
      <c r="P174" s="1" t="n">
        <v>1.48897E-010</v>
      </c>
      <c r="Q174" s="1" t="n">
        <v>1.05561E-010</v>
      </c>
      <c r="R174" s="1" t="n">
        <v>9.69643E-011</v>
      </c>
      <c r="S174" s="1" t="n">
        <v>6.14012E-011</v>
      </c>
      <c r="T174" s="1" t="n">
        <v>3.07661E-011</v>
      </c>
      <c r="U174" s="1" t="n">
        <v>2.53557E-011</v>
      </c>
      <c r="V174" s="1" t="n">
        <v>1.67095E-011</v>
      </c>
      <c r="W174" s="1" t="n">
        <v>1.06651E-011</v>
      </c>
      <c r="X174" s="1" t="n">
        <v>6.56167E-012</v>
      </c>
      <c r="Y174" s="1" t="n">
        <v>4.37346E-012</v>
      </c>
      <c r="Z174" s="1" t="n">
        <v>2.64334E-012</v>
      </c>
      <c r="AA174" s="1" t="n">
        <v>4.02548E-012</v>
      </c>
      <c r="AB174" s="1" t="n">
        <v>3.3421E-012</v>
      </c>
      <c r="AC174" s="1" t="n">
        <v>1.14179E-012</v>
      </c>
      <c r="AD174" s="1" t="n">
        <v>2.07842E-012</v>
      </c>
      <c r="AE174" s="1" t="n">
        <v>4.29952E-012</v>
      </c>
      <c r="AF174" s="1" t="n">
        <v>3.65606E-012</v>
      </c>
      <c r="AG174" s="1" t="n">
        <f aca="false">SUM(J174:K174)</f>
        <v>5.95748E-009</v>
      </c>
      <c r="AH174" s="1" t="n">
        <f aca="false">SUM(L174:R174)</f>
        <v>2.2659093E-009</v>
      </c>
      <c r="AI174" s="1" t="n">
        <f aca="false">SUM(S174:AF174)</f>
        <v>1.7701944E-010</v>
      </c>
    </row>
    <row r="175" customFormat="false" ht="12.8" hidden="false" customHeight="false" outlineLevel="0" collapsed="false">
      <c r="A175" s="0" t="n">
        <v>381</v>
      </c>
      <c r="B175" s="0" t="n">
        <v>15</v>
      </c>
      <c r="C175" s="0" t="n">
        <v>17</v>
      </c>
      <c r="D175" s="0" t="n">
        <v>50</v>
      </c>
      <c r="E175" s="0" t="n">
        <v>60</v>
      </c>
      <c r="F175" s="0" t="n">
        <v>274.286</v>
      </c>
      <c r="G175" s="0" t="n">
        <v>291.429</v>
      </c>
      <c r="H175" s="0" t="n">
        <v>54.6898</v>
      </c>
      <c r="I175" s="0" t="n">
        <v>282.857</v>
      </c>
      <c r="J175" s="1" t="n">
        <v>4.18646E-009</v>
      </c>
      <c r="K175" s="1" t="n">
        <v>1.76097E-009</v>
      </c>
      <c r="L175" s="1" t="n">
        <v>8.81637E-010</v>
      </c>
      <c r="M175" s="1" t="n">
        <v>4.99005E-010</v>
      </c>
      <c r="N175" s="1" t="n">
        <v>3.13042E-010</v>
      </c>
      <c r="O175" s="1" t="n">
        <v>2.18053E-010</v>
      </c>
      <c r="P175" s="1" t="n">
        <v>1.48746E-010</v>
      </c>
      <c r="Q175" s="1" t="n">
        <v>1.05487E-010</v>
      </c>
      <c r="R175" s="1" t="n">
        <v>9.69055E-011</v>
      </c>
      <c r="S175" s="1" t="n">
        <v>3.67855E-011</v>
      </c>
      <c r="T175" s="1" t="n">
        <v>1.60515E-011</v>
      </c>
      <c r="U175" s="1" t="n">
        <v>1.30459E-011</v>
      </c>
      <c r="V175" s="1" t="n">
        <v>9.886E-012</v>
      </c>
      <c r="W175" s="1" t="n">
        <v>1.08774E-011</v>
      </c>
      <c r="X175" s="1" t="n">
        <v>7.09283E-012</v>
      </c>
      <c r="Y175" s="1" t="n">
        <v>3.97336E-012</v>
      </c>
      <c r="Z175" s="0" t="n">
        <v>0</v>
      </c>
      <c r="AA175" s="0" t="n">
        <v>0</v>
      </c>
      <c r="AB175" s="0" t="n">
        <v>0</v>
      </c>
      <c r="AC175" s="1" t="n">
        <v>2.68677E-013</v>
      </c>
      <c r="AD175" s="1" t="n">
        <v>1.47928E-012</v>
      </c>
      <c r="AE175" s="1" t="n">
        <v>3.51238E-012</v>
      </c>
      <c r="AF175" s="1" t="n">
        <v>3.19789E-012</v>
      </c>
      <c r="AG175" s="1" t="n">
        <f aca="false">SUM(J175:K175)</f>
        <v>5.94743E-009</v>
      </c>
      <c r="AH175" s="1" t="n">
        <f aca="false">SUM(L175:R175)</f>
        <v>2.2628755E-009</v>
      </c>
      <c r="AI175" s="1" t="n">
        <f aca="false">SUM(S175:AF175)</f>
        <v>1.06170717E-010</v>
      </c>
    </row>
    <row r="176" customFormat="false" ht="12.8" hidden="false" customHeight="false" outlineLevel="0" collapsed="false">
      <c r="A176" s="0" t="n">
        <v>382</v>
      </c>
      <c r="B176" s="0" t="n">
        <v>15</v>
      </c>
      <c r="C176" s="0" t="n">
        <v>18</v>
      </c>
      <c r="D176" s="0" t="n">
        <v>50</v>
      </c>
      <c r="E176" s="0" t="n">
        <v>60</v>
      </c>
      <c r="F176" s="0" t="n">
        <v>291.429</v>
      </c>
      <c r="G176" s="0" t="n">
        <v>308.571</v>
      </c>
      <c r="H176" s="0" t="n">
        <v>54.6898</v>
      </c>
      <c r="I176" s="0" t="n">
        <v>300</v>
      </c>
      <c r="J176" s="1" t="n">
        <v>2.08951E-009</v>
      </c>
      <c r="K176" s="1" t="n">
        <v>8.78818E-010</v>
      </c>
      <c r="L176" s="1" t="n">
        <v>4.4522E-010</v>
      </c>
      <c r="M176" s="1" t="n">
        <v>2.49023E-010</v>
      </c>
      <c r="N176" s="1" t="n">
        <v>1.56222E-010</v>
      </c>
      <c r="O176" s="1" t="n">
        <v>1.13753E-010</v>
      </c>
      <c r="P176" s="1" t="n">
        <v>7.42382E-011</v>
      </c>
      <c r="Q176" s="1" t="n">
        <v>5.62342E-011</v>
      </c>
      <c r="R176" s="1" t="n">
        <v>5.01449E-011</v>
      </c>
      <c r="S176" s="1" t="n">
        <v>6.01555E-011</v>
      </c>
      <c r="T176" s="1" t="n">
        <v>3.20567E-011</v>
      </c>
      <c r="U176" s="1" t="n">
        <v>2.66114E-011</v>
      </c>
      <c r="V176" s="1" t="n">
        <v>1.80011E-011</v>
      </c>
      <c r="W176" s="1" t="n">
        <v>1.14742E-011</v>
      </c>
      <c r="X176" s="1" t="n">
        <v>5.03394E-012</v>
      </c>
      <c r="Y176" s="1" t="n">
        <v>7.85425E-013</v>
      </c>
      <c r="Z176" s="1" t="n">
        <v>2.30447E-012</v>
      </c>
      <c r="AA176" s="1" t="n">
        <v>2.36866E-012</v>
      </c>
      <c r="AB176" s="1" t="n">
        <v>1.02773E-012</v>
      </c>
      <c r="AC176" s="1" t="n">
        <v>1.16036E-012</v>
      </c>
      <c r="AD176" s="1" t="n">
        <v>2.18679E-012</v>
      </c>
      <c r="AE176" s="1" t="n">
        <v>4.55784E-012</v>
      </c>
      <c r="AF176" s="1" t="n">
        <v>3.89256E-012</v>
      </c>
      <c r="AG176" s="1" t="n">
        <f aca="false">SUM(J176:K176)</f>
        <v>2.968328E-009</v>
      </c>
      <c r="AH176" s="1" t="n">
        <f aca="false">SUM(L176:R176)</f>
        <v>1.1448353E-009</v>
      </c>
      <c r="AI176" s="1" t="n">
        <f aca="false">SUM(S176:AF176)</f>
        <v>1.71616675E-010</v>
      </c>
    </row>
    <row r="177" customFormat="false" ht="12.8" hidden="false" customHeight="false" outlineLevel="0" collapsed="false">
      <c r="A177" s="0" t="n">
        <v>383</v>
      </c>
      <c r="B177" s="0" t="n">
        <v>15</v>
      </c>
      <c r="C177" s="0" t="n">
        <v>19</v>
      </c>
      <c r="D177" s="0" t="n">
        <v>50</v>
      </c>
      <c r="E177" s="0" t="n">
        <v>60</v>
      </c>
      <c r="F177" s="0" t="n">
        <v>308.571</v>
      </c>
      <c r="G177" s="0" t="n">
        <v>325.714</v>
      </c>
      <c r="H177" s="0" t="n">
        <v>54.6898</v>
      </c>
      <c r="I177" s="0" t="n">
        <v>317.143</v>
      </c>
      <c r="J177" s="1" t="n">
        <v>4.17122E-009</v>
      </c>
      <c r="K177" s="1" t="n">
        <v>1.75432E-009</v>
      </c>
      <c r="L177" s="1" t="n">
        <v>8.9033E-010</v>
      </c>
      <c r="M177" s="1" t="n">
        <v>5.09185E-010</v>
      </c>
      <c r="N177" s="1" t="n">
        <v>3.11763E-010</v>
      </c>
      <c r="O177" s="1" t="n">
        <v>2.2754E-010</v>
      </c>
      <c r="P177" s="1" t="n">
        <v>1.51972E-010</v>
      </c>
      <c r="Q177" s="1" t="n">
        <v>1.13186E-010</v>
      </c>
      <c r="R177" s="1" t="n">
        <v>1.02643E-010</v>
      </c>
      <c r="S177" s="1" t="n">
        <v>6.93124E-011</v>
      </c>
      <c r="T177" s="1" t="n">
        <v>3.64321E-011</v>
      </c>
      <c r="U177" s="1" t="n">
        <v>2.57206E-011</v>
      </c>
      <c r="V177" s="1" t="n">
        <v>1.47621E-011</v>
      </c>
      <c r="W177" s="1" t="n">
        <v>2.4246E-011</v>
      </c>
      <c r="X177" s="1" t="n">
        <v>1.58218E-011</v>
      </c>
      <c r="Y177" s="1" t="n">
        <v>9.77599E-012</v>
      </c>
      <c r="Z177" s="1" t="n">
        <v>2.5153E-012</v>
      </c>
      <c r="AA177" s="1" t="n">
        <v>2.39308E-012</v>
      </c>
      <c r="AB177" s="0" t="n">
        <v>0</v>
      </c>
      <c r="AC177" s="1" t="n">
        <v>3.09468E-013</v>
      </c>
      <c r="AD177" s="1" t="n">
        <v>1.70455E-012</v>
      </c>
      <c r="AE177" s="1" t="n">
        <v>5.06375E-012</v>
      </c>
      <c r="AF177" s="1" t="n">
        <v>4.27599E-012</v>
      </c>
      <c r="AG177" s="1" t="n">
        <f aca="false">SUM(J177:K177)</f>
        <v>5.92554E-009</v>
      </c>
      <c r="AH177" s="1" t="n">
        <f aca="false">SUM(L177:R177)</f>
        <v>2.306619E-009</v>
      </c>
      <c r="AI177" s="1" t="n">
        <f aca="false">SUM(S177:AF177)</f>
        <v>2.12333128E-010</v>
      </c>
    </row>
    <row r="178" customFormat="false" ht="12.8" hidden="false" customHeight="false" outlineLevel="0" collapsed="false">
      <c r="A178" s="0" t="n">
        <v>384</v>
      </c>
      <c r="B178" s="0" t="n">
        <v>15</v>
      </c>
      <c r="C178" s="0" t="n">
        <v>20</v>
      </c>
      <c r="D178" s="0" t="n">
        <v>50</v>
      </c>
      <c r="E178" s="0" t="n">
        <v>60</v>
      </c>
      <c r="F178" s="0" t="n">
        <v>325.714</v>
      </c>
      <c r="G178" s="0" t="n">
        <v>342.857</v>
      </c>
      <c r="H178" s="0" t="n">
        <v>54.6898</v>
      </c>
      <c r="I178" s="0" t="n">
        <v>334.286</v>
      </c>
      <c r="J178" s="1" t="n">
        <v>4.16369E-009</v>
      </c>
      <c r="K178" s="1" t="n">
        <v>1.75082E-009</v>
      </c>
      <c r="L178" s="1" t="n">
        <v>8.88526E-010</v>
      </c>
      <c r="M178" s="1" t="n">
        <v>5.198E-010</v>
      </c>
      <c r="N178" s="1" t="n">
        <v>3.18165E-010</v>
      </c>
      <c r="O178" s="1" t="n">
        <v>2.27502E-010</v>
      </c>
      <c r="P178" s="1" t="n">
        <v>1.61612E-010</v>
      </c>
      <c r="Q178" s="1" t="n">
        <v>1.2347E-010</v>
      </c>
      <c r="R178" s="1" t="n">
        <v>1.14005E-010</v>
      </c>
      <c r="S178" s="1" t="n">
        <v>7.84825E-011</v>
      </c>
      <c r="T178" s="1" t="n">
        <v>3.66211E-011</v>
      </c>
      <c r="U178" s="1" t="n">
        <v>2.16113E-011</v>
      </c>
      <c r="V178" s="1" t="n">
        <v>2.67851E-011</v>
      </c>
      <c r="W178" s="1" t="n">
        <v>3.08574E-011</v>
      </c>
      <c r="X178" s="1" t="n">
        <v>1.96689E-011</v>
      </c>
      <c r="Y178" s="1" t="n">
        <v>1.28013E-011</v>
      </c>
      <c r="Z178" s="1" t="n">
        <v>6.13879E-012</v>
      </c>
      <c r="AA178" s="1" t="n">
        <v>6.29196E-012</v>
      </c>
      <c r="AB178" s="1" t="n">
        <v>2.64758E-012</v>
      </c>
      <c r="AC178" s="1" t="n">
        <v>3.35673E-012</v>
      </c>
      <c r="AD178" s="1" t="n">
        <v>7.65703E-012</v>
      </c>
      <c r="AE178" s="1" t="n">
        <v>1.23965E-011</v>
      </c>
      <c r="AF178" s="1" t="n">
        <v>1.19975E-011</v>
      </c>
      <c r="AG178" s="1" t="n">
        <f aca="false">SUM(J178:K178)</f>
        <v>5.91451E-009</v>
      </c>
      <c r="AH178" s="1" t="n">
        <f aca="false">SUM(L178:R178)</f>
        <v>2.35308E-009</v>
      </c>
      <c r="AI178" s="1" t="n">
        <f aca="false">SUM(S178:AF178)</f>
        <v>2.7731369E-010</v>
      </c>
    </row>
    <row r="179" customFormat="false" ht="12.8" hidden="false" customHeight="false" outlineLevel="0" collapsed="false">
      <c r="A179" s="0" t="n">
        <v>385</v>
      </c>
      <c r="B179" s="0" t="n">
        <v>15</v>
      </c>
      <c r="C179" s="0" t="n">
        <v>21</v>
      </c>
      <c r="D179" s="0" t="n">
        <v>50</v>
      </c>
      <c r="E179" s="0" t="n">
        <v>60</v>
      </c>
      <c r="F179" s="0" t="n">
        <v>342.857</v>
      </c>
      <c r="G179" s="0" t="n">
        <v>360</v>
      </c>
      <c r="H179" s="0" t="n">
        <v>54.6898</v>
      </c>
      <c r="I179" s="0" t="n">
        <v>351.429</v>
      </c>
      <c r="J179" s="1" t="n">
        <v>2.08155E-009</v>
      </c>
      <c r="K179" s="1" t="n">
        <v>8.75284E-010</v>
      </c>
      <c r="L179" s="1" t="n">
        <v>4.44203E-010</v>
      </c>
      <c r="M179" s="1" t="n">
        <v>2.59864E-010</v>
      </c>
      <c r="N179" s="1" t="n">
        <v>1.63014E-010</v>
      </c>
      <c r="O179" s="1" t="n">
        <v>1.19258E-010</v>
      </c>
      <c r="P179" s="1" t="n">
        <v>8.47202E-011</v>
      </c>
      <c r="Q179" s="1" t="n">
        <v>6.46825E-011</v>
      </c>
      <c r="R179" s="1" t="n">
        <v>5.95389E-011</v>
      </c>
      <c r="S179" s="1" t="n">
        <v>4.2702E-011</v>
      </c>
      <c r="T179" s="1" t="n">
        <v>2.65047E-011</v>
      </c>
      <c r="U179" s="1" t="n">
        <v>4.01363E-011</v>
      </c>
      <c r="V179" s="1" t="n">
        <v>3.43148E-011</v>
      </c>
      <c r="W179" s="1" t="n">
        <v>3.88469E-011</v>
      </c>
      <c r="X179" s="1" t="n">
        <v>3.01731E-011</v>
      </c>
      <c r="Y179" s="1" t="n">
        <v>2.9454E-011</v>
      </c>
      <c r="Z179" s="1" t="n">
        <v>2.75868E-011</v>
      </c>
      <c r="AA179" s="1" t="n">
        <v>4.96292E-011</v>
      </c>
      <c r="AB179" s="1" t="n">
        <v>4.81214E-011</v>
      </c>
      <c r="AC179" s="1" t="n">
        <v>1.01875E-011</v>
      </c>
      <c r="AD179" s="1" t="n">
        <v>1.2043E-011</v>
      </c>
      <c r="AE179" s="1" t="n">
        <v>1.31938E-011</v>
      </c>
      <c r="AF179" s="1" t="n">
        <v>1.22002E-011</v>
      </c>
      <c r="AG179" s="1" t="n">
        <f aca="false">SUM(J179:K179)</f>
        <v>2.956834E-009</v>
      </c>
      <c r="AH179" s="1" t="n">
        <f aca="false">SUM(L179:R179)</f>
        <v>1.1952806E-009</v>
      </c>
      <c r="AI179" s="1" t="n">
        <f aca="false">SUM(S179:AF179)</f>
        <v>4.150937E-010</v>
      </c>
    </row>
    <row r="180" customFormat="false" ht="12.8" hidden="false" customHeight="false" outlineLevel="0" collapsed="false">
      <c r="A180" s="0" t="n">
        <v>386</v>
      </c>
      <c r="B180" s="0" t="n">
        <v>16</v>
      </c>
      <c r="C180" s="0" t="n">
        <v>1</v>
      </c>
      <c r="D180" s="0" t="n">
        <v>60</v>
      </c>
      <c r="E180" s="0" t="n">
        <v>70</v>
      </c>
      <c r="F180" s="0" t="n">
        <v>0</v>
      </c>
      <c r="G180" s="0" t="n">
        <v>24</v>
      </c>
      <c r="H180" s="0" t="n">
        <v>64.5365</v>
      </c>
      <c r="I180" s="0" t="n">
        <v>12</v>
      </c>
      <c r="J180" s="1" t="n">
        <v>1.72069E-008</v>
      </c>
      <c r="K180" s="1" t="n">
        <v>8.10922E-009</v>
      </c>
      <c r="L180" s="1" t="n">
        <v>4.11749E-009</v>
      </c>
      <c r="M180" s="1" t="n">
        <v>2.41281E-009</v>
      </c>
      <c r="N180" s="1" t="n">
        <v>1.53901E-009</v>
      </c>
      <c r="O180" s="1" t="n">
        <v>1.08152E-009</v>
      </c>
      <c r="P180" s="1" t="n">
        <v>8.08131E-010</v>
      </c>
      <c r="Q180" s="1" t="n">
        <v>5.94311E-010</v>
      </c>
      <c r="R180" s="1" t="n">
        <v>4.99177E-010</v>
      </c>
      <c r="S180" s="1" t="n">
        <v>3.37985E-010</v>
      </c>
      <c r="T180" s="1" t="n">
        <v>3.29313E-010</v>
      </c>
      <c r="U180" s="1" t="n">
        <v>2.61583E-010</v>
      </c>
      <c r="V180" s="1" t="n">
        <v>2.05444E-010</v>
      </c>
      <c r="W180" s="1" t="n">
        <v>1.6279E-010</v>
      </c>
      <c r="X180" s="1" t="n">
        <v>1.38353E-010</v>
      </c>
      <c r="Y180" s="1" t="n">
        <v>1.38335E-010</v>
      </c>
      <c r="Z180" s="1" t="n">
        <v>1.32145E-010</v>
      </c>
      <c r="AA180" s="1" t="n">
        <v>8.89507E-011</v>
      </c>
      <c r="AB180" s="1" t="n">
        <v>1.01941E-010</v>
      </c>
      <c r="AC180" s="1" t="n">
        <v>1.21524E-010</v>
      </c>
      <c r="AD180" s="1" t="n">
        <v>1.11297E-010</v>
      </c>
      <c r="AE180" s="1" t="n">
        <v>1.2268E-010</v>
      </c>
      <c r="AF180" s="1" t="n">
        <v>4.53507E-011</v>
      </c>
      <c r="AG180" s="1" t="n">
        <f aca="false">SUM(J180:K180)</f>
        <v>2.531612E-008</v>
      </c>
      <c r="AH180" s="1" t="n">
        <f aca="false">SUM(L180:R180)</f>
        <v>1.1052449E-008</v>
      </c>
      <c r="AI180" s="1" t="n">
        <f aca="false">SUM(S180:AF180)</f>
        <v>2.2976914E-009</v>
      </c>
    </row>
    <row r="181" customFormat="false" ht="12.8" hidden="false" customHeight="false" outlineLevel="0" collapsed="false">
      <c r="A181" s="0" t="n">
        <v>387</v>
      </c>
      <c r="B181" s="0" t="n">
        <v>16</v>
      </c>
      <c r="C181" s="0" t="n">
        <v>2</v>
      </c>
      <c r="D181" s="0" t="n">
        <v>60</v>
      </c>
      <c r="E181" s="0" t="n">
        <v>70</v>
      </c>
      <c r="F181" s="0" t="n">
        <v>24</v>
      </c>
      <c r="G181" s="0" t="n">
        <v>48</v>
      </c>
      <c r="H181" s="0" t="n">
        <v>64.5365</v>
      </c>
      <c r="I181" s="0" t="n">
        <v>36</v>
      </c>
      <c r="J181" s="1" t="n">
        <v>1.14912E-008</v>
      </c>
      <c r="K181" s="1" t="n">
        <v>5.41644E-009</v>
      </c>
      <c r="L181" s="1" t="n">
        <v>2.75037E-009</v>
      </c>
      <c r="M181" s="1" t="n">
        <v>1.61139E-009</v>
      </c>
      <c r="N181" s="1" t="n">
        <v>1.00339E-009</v>
      </c>
      <c r="O181" s="1" t="n">
        <v>6.95519E-010</v>
      </c>
      <c r="P181" s="1" t="n">
        <v>5.2454E-010</v>
      </c>
      <c r="Q181" s="1" t="n">
        <v>3.75496E-010</v>
      </c>
      <c r="R181" s="1" t="n">
        <v>3.07634E-010</v>
      </c>
      <c r="S181" s="1" t="n">
        <v>2.0053E-010</v>
      </c>
      <c r="T181" s="1" t="n">
        <v>2.29453E-010</v>
      </c>
      <c r="U181" s="1" t="n">
        <v>2.18801E-010</v>
      </c>
      <c r="V181" s="1" t="n">
        <v>1.64648E-010</v>
      </c>
      <c r="W181" s="1" t="n">
        <v>1.18109E-010</v>
      </c>
      <c r="X181" s="1" t="n">
        <v>7.55594E-011</v>
      </c>
      <c r="Y181" s="1" t="n">
        <v>6.95643E-011</v>
      </c>
      <c r="Z181" s="1" t="n">
        <v>5.0295E-011</v>
      </c>
      <c r="AA181" s="1" t="n">
        <v>2.75783E-011</v>
      </c>
      <c r="AB181" s="1" t="n">
        <v>2.67126E-011</v>
      </c>
      <c r="AC181" s="1" t="n">
        <v>1.6965E-011</v>
      </c>
      <c r="AD181" s="1" t="n">
        <v>1.1094E-011</v>
      </c>
      <c r="AE181" s="1" t="n">
        <v>1.12244E-011</v>
      </c>
      <c r="AF181" s="1" t="n">
        <v>8.66943E-013</v>
      </c>
      <c r="AG181" s="1" t="n">
        <f aca="false">SUM(J181:K181)</f>
        <v>1.690764E-008</v>
      </c>
      <c r="AH181" s="1" t="n">
        <f aca="false">SUM(L181:R181)</f>
        <v>7.268339E-009</v>
      </c>
      <c r="AI181" s="1" t="n">
        <f aca="false">SUM(S181:AF181)</f>
        <v>1.221400943E-009</v>
      </c>
    </row>
    <row r="182" customFormat="false" ht="12.8" hidden="false" customHeight="false" outlineLevel="0" collapsed="false">
      <c r="A182" s="0" t="n">
        <v>388</v>
      </c>
      <c r="B182" s="0" t="n">
        <v>16</v>
      </c>
      <c r="C182" s="0" t="n">
        <v>3</v>
      </c>
      <c r="D182" s="0" t="n">
        <v>60</v>
      </c>
      <c r="E182" s="0" t="n">
        <v>70</v>
      </c>
      <c r="F182" s="0" t="n">
        <v>48</v>
      </c>
      <c r="G182" s="0" t="n">
        <v>72</v>
      </c>
      <c r="H182" s="0" t="n">
        <v>64.5365</v>
      </c>
      <c r="I182" s="0" t="n">
        <v>60</v>
      </c>
      <c r="J182" s="1" t="n">
        <v>1.72689E-008</v>
      </c>
      <c r="K182" s="1" t="n">
        <v>8.14058E-009</v>
      </c>
      <c r="L182" s="1" t="n">
        <v>4.13135E-009</v>
      </c>
      <c r="M182" s="1" t="n">
        <v>2.36845E-009</v>
      </c>
      <c r="N182" s="1" t="n">
        <v>1.48165E-009</v>
      </c>
      <c r="O182" s="1" t="n">
        <v>1.04535E-009</v>
      </c>
      <c r="P182" s="1" t="n">
        <v>7.59811E-010</v>
      </c>
      <c r="Q182" s="1" t="n">
        <v>5.2901E-010</v>
      </c>
      <c r="R182" s="1" t="n">
        <v>4.31549E-010</v>
      </c>
      <c r="S182" s="1" t="n">
        <v>2.78226E-010</v>
      </c>
      <c r="T182" s="1" t="n">
        <v>2.22748E-010</v>
      </c>
      <c r="U182" s="1" t="n">
        <v>1.30433E-010</v>
      </c>
      <c r="V182" s="1" t="n">
        <v>9.40592E-011</v>
      </c>
      <c r="W182" s="1" t="n">
        <v>6.72988E-011</v>
      </c>
      <c r="X182" s="1" t="n">
        <v>4.953E-011</v>
      </c>
      <c r="Y182" s="1" t="n">
        <v>3.76801E-011</v>
      </c>
      <c r="Z182" s="1" t="n">
        <v>3.01627E-011</v>
      </c>
      <c r="AA182" s="1" t="n">
        <v>1.46714E-011</v>
      </c>
      <c r="AB182" s="1" t="n">
        <v>1.63048E-011</v>
      </c>
      <c r="AC182" s="1" t="n">
        <v>1.04797E-011</v>
      </c>
      <c r="AD182" s="1" t="n">
        <v>4.67861E-012</v>
      </c>
      <c r="AE182" s="1" t="n">
        <v>5.65136E-012</v>
      </c>
      <c r="AF182" s="1" t="n">
        <v>7.30264E-013</v>
      </c>
      <c r="AG182" s="1" t="n">
        <f aca="false">SUM(J182:K182)</f>
        <v>2.540948E-008</v>
      </c>
      <c r="AH182" s="1" t="n">
        <f aca="false">SUM(L182:R182)</f>
        <v>1.074717E-008</v>
      </c>
      <c r="AI182" s="1" t="n">
        <f aca="false">SUM(S182:AF182)</f>
        <v>9.62653934E-010</v>
      </c>
    </row>
    <row r="183" customFormat="false" ht="12.8" hidden="false" customHeight="false" outlineLevel="0" collapsed="false">
      <c r="A183" s="0" t="n">
        <v>389</v>
      </c>
      <c r="B183" s="0" t="n">
        <v>16</v>
      </c>
      <c r="C183" s="0" t="n">
        <v>4</v>
      </c>
      <c r="D183" s="0" t="n">
        <v>60</v>
      </c>
      <c r="E183" s="0" t="n">
        <v>70</v>
      </c>
      <c r="F183" s="0" t="n">
        <v>72</v>
      </c>
      <c r="G183" s="0" t="n">
        <v>96</v>
      </c>
      <c r="H183" s="0" t="n">
        <v>64.5365</v>
      </c>
      <c r="I183" s="0" t="n">
        <v>84</v>
      </c>
      <c r="J183" s="1" t="n">
        <v>1.15258E-008</v>
      </c>
      <c r="K183" s="1" t="n">
        <v>5.43414E-009</v>
      </c>
      <c r="L183" s="1" t="n">
        <v>2.75493E-009</v>
      </c>
      <c r="M183" s="1" t="n">
        <v>1.55962E-009</v>
      </c>
      <c r="N183" s="1" t="n">
        <v>9.89854E-010</v>
      </c>
      <c r="O183" s="1" t="n">
        <v>6.96384E-010</v>
      </c>
      <c r="P183" s="1" t="n">
        <v>4.92513E-010</v>
      </c>
      <c r="Q183" s="1" t="n">
        <v>3.51025E-010</v>
      </c>
      <c r="R183" s="1" t="n">
        <v>2.79407E-010</v>
      </c>
      <c r="S183" s="1" t="n">
        <v>1.80697E-010</v>
      </c>
      <c r="T183" s="1" t="n">
        <v>1.63055E-010</v>
      </c>
      <c r="U183" s="1" t="n">
        <v>1.22287E-010</v>
      </c>
      <c r="V183" s="1" t="n">
        <v>9.0413E-011</v>
      </c>
      <c r="W183" s="1" t="n">
        <v>6.36809E-011</v>
      </c>
      <c r="X183" s="1" t="n">
        <v>4.63067E-011</v>
      </c>
      <c r="Y183" s="1" t="n">
        <v>4.1806E-011</v>
      </c>
      <c r="Z183" s="1" t="n">
        <v>3.17055E-011</v>
      </c>
      <c r="AA183" s="1" t="n">
        <v>1.26944E-011</v>
      </c>
      <c r="AB183" s="1" t="n">
        <v>1.13712E-011</v>
      </c>
      <c r="AC183" s="1" t="n">
        <v>8.56926E-012</v>
      </c>
      <c r="AD183" s="1" t="n">
        <v>6.90874E-012</v>
      </c>
      <c r="AE183" s="1" t="n">
        <v>7.671E-012</v>
      </c>
      <c r="AF183" s="1" t="n">
        <v>2.44609E-012</v>
      </c>
      <c r="AG183" s="1" t="n">
        <f aca="false">SUM(J183:K183)</f>
        <v>1.695994E-008</v>
      </c>
      <c r="AH183" s="1" t="n">
        <f aca="false">SUM(L183:R183)</f>
        <v>7.123733E-009</v>
      </c>
      <c r="AI183" s="1" t="n">
        <f aca="false">SUM(S183:AF183)</f>
        <v>7.8961179E-010</v>
      </c>
    </row>
    <row r="184" customFormat="false" ht="12.8" hidden="false" customHeight="false" outlineLevel="0" collapsed="false">
      <c r="A184" s="0" t="n">
        <v>390</v>
      </c>
      <c r="B184" s="0" t="n">
        <v>16</v>
      </c>
      <c r="C184" s="0" t="n">
        <v>5</v>
      </c>
      <c r="D184" s="0" t="n">
        <v>60</v>
      </c>
      <c r="E184" s="0" t="n">
        <v>70</v>
      </c>
      <c r="F184" s="0" t="n">
        <v>96</v>
      </c>
      <c r="G184" s="0" t="n">
        <v>120</v>
      </c>
      <c r="H184" s="0" t="n">
        <v>64.5365</v>
      </c>
      <c r="I184" s="0" t="n">
        <v>108</v>
      </c>
      <c r="J184" s="1" t="n">
        <v>1.15233E-008</v>
      </c>
      <c r="K184" s="1" t="n">
        <v>5.43274E-009</v>
      </c>
      <c r="L184" s="1" t="n">
        <v>2.7542E-009</v>
      </c>
      <c r="M184" s="1" t="n">
        <v>1.55923E-009</v>
      </c>
      <c r="N184" s="1" t="n">
        <v>9.89589E-010</v>
      </c>
      <c r="O184" s="1" t="n">
        <v>6.96211E-010</v>
      </c>
      <c r="P184" s="1" t="n">
        <v>4.9245E-010</v>
      </c>
      <c r="Q184" s="1" t="n">
        <v>3.50999E-010</v>
      </c>
      <c r="R184" s="1" t="n">
        <v>2.79412E-010</v>
      </c>
      <c r="S184" s="1" t="n">
        <v>1.80715E-010</v>
      </c>
      <c r="T184" s="1" t="n">
        <v>1.66237E-010</v>
      </c>
      <c r="U184" s="1" t="n">
        <v>1.27781E-010</v>
      </c>
      <c r="V184" s="1" t="n">
        <v>9.42839E-011</v>
      </c>
      <c r="W184" s="1" t="n">
        <v>6.62488E-011</v>
      </c>
      <c r="X184" s="1" t="n">
        <v>4.81429E-011</v>
      </c>
      <c r="Y184" s="1" t="n">
        <v>3.6698E-011</v>
      </c>
      <c r="Z184" s="1" t="n">
        <v>2.67542E-011</v>
      </c>
      <c r="AA184" s="1" t="n">
        <v>8.39465E-012</v>
      </c>
      <c r="AB184" s="1" t="n">
        <v>7.65754E-012</v>
      </c>
      <c r="AC184" s="1" t="n">
        <v>3.12487E-012</v>
      </c>
      <c r="AD184" s="0" t="n">
        <v>0</v>
      </c>
      <c r="AE184" s="0" t="n">
        <v>0</v>
      </c>
      <c r="AF184" s="0" t="n">
        <v>0</v>
      </c>
      <c r="AG184" s="1" t="n">
        <f aca="false">SUM(J184:K184)</f>
        <v>1.695604E-008</v>
      </c>
      <c r="AH184" s="1" t="n">
        <f aca="false">SUM(L184:R184)</f>
        <v>7.122091E-009</v>
      </c>
      <c r="AI184" s="1" t="n">
        <f aca="false">SUM(S184:AF184)</f>
        <v>7.6603786E-010</v>
      </c>
    </row>
    <row r="185" customFormat="false" ht="12.8" hidden="false" customHeight="false" outlineLevel="0" collapsed="false">
      <c r="A185" s="0" t="n">
        <v>391</v>
      </c>
      <c r="B185" s="0" t="n">
        <v>16</v>
      </c>
      <c r="C185" s="0" t="n">
        <v>6</v>
      </c>
      <c r="D185" s="0" t="n">
        <v>60</v>
      </c>
      <c r="E185" s="0" t="n">
        <v>70</v>
      </c>
      <c r="F185" s="0" t="n">
        <v>120</v>
      </c>
      <c r="G185" s="0" t="n">
        <v>144</v>
      </c>
      <c r="H185" s="0" t="n">
        <v>64.5365</v>
      </c>
      <c r="I185" s="0" t="n">
        <v>132</v>
      </c>
      <c r="J185" s="1" t="n">
        <v>1.72624E-008</v>
      </c>
      <c r="K185" s="1" t="n">
        <v>8.13769E-009</v>
      </c>
      <c r="L185" s="1" t="n">
        <v>4.13221E-009</v>
      </c>
      <c r="M185" s="1" t="n">
        <v>2.39663E-009</v>
      </c>
      <c r="N185" s="1" t="n">
        <v>1.48597E-009</v>
      </c>
      <c r="O185" s="1" t="n">
        <v>1.04661E-009</v>
      </c>
      <c r="P185" s="1" t="n">
        <v>7.77268E-010</v>
      </c>
      <c r="Q185" s="1" t="n">
        <v>5.37511E-010</v>
      </c>
      <c r="R185" s="1" t="n">
        <v>4.41201E-010</v>
      </c>
      <c r="S185" s="1" t="n">
        <v>2.86843E-010</v>
      </c>
      <c r="T185" s="1" t="n">
        <v>2.69143E-010</v>
      </c>
      <c r="U185" s="1" t="n">
        <v>2.03789E-010</v>
      </c>
      <c r="V185" s="1" t="n">
        <v>1.30358E-010</v>
      </c>
      <c r="W185" s="1" t="n">
        <v>7.03803E-011</v>
      </c>
      <c r="X185" s="1" t="n">
        <v>5.16822E-011</v>
      </c>
      <c r="Y185" s="1" t="n">
        <v>4.6253E-011</v>
      </c>
      <c r="Z185" s="1" t="n">
        <v>3.81416E-011</v>
      </c>
      <c r="AA185" s="1" t="n">
        <v>1.95052E-011</v>
      </c>
      <c r="AB185" s="1" t="n">
        <v>1.94009E-011</v>
      </c>
      <c r="AC185" s="1" t="n">
        <v>1.1012E-011</v>
      </c>
      <c r="AD185" s="1" t="n">
        <v>4.68488E-012</v>
      </c>
      <c r="AE185" s="1" t="n">
        <v>5.6564E-012</v>
      </c>
      <c r="AF185" s="1" t="n">
        <v>7.30457E-013</v>
      </c>
      <c r="AG185" s="1" t="n">
        <f aca="false">SUM(J185:K185)</f>
        <v>2.540009E-008</v>
      </c>
      <c r="AH185" s="1" t="n">
        <f aca="false">SUM(L185:R185)</f>
        <v>1.08174E-008</v>
      </c>
      <c r="AI185" s="1" t="n">
        <f aca="false">SUM(S185:AF185)</f>
        <v>1.157579937E-009</v>
      </c>
    </row>
    <row r="186" customFormat="false" ht="12.8" hidden="false" customHeight="false" outlineLevel="0" collapsed="false">
      <c r="A186" s="0" t="n">
        <v>392</v>
      </c>
      <c r="B186" s="0" t="n">
        <v>16</v>
      </c>
      <c r="C186" s="0" t="n">
        <v>7</v>
      </c>
      <c r="D186" s="0" t="n">
        <v>60</v>
      </c>
      <c r="E186" s="0" t="n">
        <v>70</v>
      </c>
      <c r="F186" s="0" t="n">
        <v>144</v>
      </c>
      <c r="G186" s="0" t="n">
        <v>168</v>
      </c>
      <c r="H186" s="0" t="n">
        <v>64.5365</v>
      </c>
      <c r="I186" s="0" t="n">
        <v>156</v>
      </c>
      <c r="J186" s="1" t="n">
        <v>1.14927E-008</v>
      </c>
      <c r="K186" s="1" t="n">
        <v>5.41684E-009</v>
      </c>
      <c r="L186" s="1" t="n">
        <v>2.75044E-009</v>
      </c>
      <c r="M186" s="1" t="n">
        <v>1.61178E-009</v>
      </c>
      <c r="N186" s="1" t="n">
        <v>1.02055E-009</v>
      </c>
      <c r="O186" s="1" t="n">
        <v>7.05612E-010</v>
      </c>
      <c r="P186" s="1" t="n">
        <v>5.24804E-010</v>
      </c>
      <c r="Q186" s="1" t="n">
        <v>3.85937E-010</v>
      </c>
      <c r="R186" s="1" t="n">
        <v>3.22269E-010</v>
      </c>
      <c r="S186" s="1" t="n">
        <v>2.13907E-010</v>
      </c>
      <c r="T186" s="1" t="n">
        <v>2.05514E-010</v>
      </c>
      <c r="U186" s="1" t="n">
        <v>1.62147E-010</v>
      </c>
      <c r="V186" s="1" t="n">
        <v>1.45715E-010</v>
      </c>
      <c r="W186" s="1" t="n">
        <v>1.33451E-010</v>
      </c>
      <c r="X186" s="1" t="n">
        <v>1.00715E-010</v>
      </c>
      <c r="Y186" s="1" t="n">
        <v>1.01871E-010</v>
      </c>
      <c r="Z186" s="1" t="n">
        <v>8.60433E-011</v>
      </c>
      <c r="AA186" s="1" t="n">
        <v>4.88689E-011</v>
      </c>
      <c r="AB186" s="1" t="n">
        <v>4.99643E-011</v>
      </c>
      <c r="AC186" s="1" t="n">
        <v>3.51554E-011</v>
      </c>
      <c r="AD186" s="1" t="n">
        <v>2.50813E-011</v>
      </c>
      <c r="AE186" s="1" t="n">
        <v>2.7936E-011</v>
      </c>
      <c r="AF186" s="1" t="n">
        <v>2.98044E-012</v>
      </c>
      <c r="AG186" s="1" t="n">
        <f aca="false">SUM(J186:K186)</f>
        <v>1.690954E-008</v>
      </c>
      <c r="AH186" s="1" t="n">
        <f aca="false">SUM(L186:R186)</f>
        <v>7.321392E-009</v>
      </c>
      <c r="AI186" s="1" t="n">
        <f aca="false">SUM(S186:AF186)</f>
        <v>1.33934964E-009</v>
      </c>
    </row>
    <row r="187" customFormat="false" ht="12.8" hidden="false" customHeight="false" outlineLevel="0" collapsed="false">
      <c r="A187" s="0" t="n">
        <v>393</v>
      </c>
      <c r="B187" s="0" t="n">
        <v>16</v>
      </c>
      <c r="C187" s="0" t="n">
        <v>8</v>
      </c>
      <c r="D187" s="0" t="n">
        <v>60</v>
      </c>
      <c r="E187" s="0" t="n">
        <v>70</v>
      </c>
      <c r="F187" s="0" t="n">
        <v>168</v>
      </c>
      <c r="G187" s="0" t="n">
        <v>192</v>
      </c>
      <c r="H187" s="0" t="n">
        <v>64.5365</v>
      </c>
      <c r="I187" s="0" t="n">
        <v>180</v>
      </c>
      <c r="J187" s="1" t="n">
        <v>1.72488E-008</v>
      </c>
      <c r="K187" s="1" t="n">
        <v>8.1296E-009</v>
      </c>
      <c r="L187" s="1" t="n">
        <v>4.12794E-009</v>
      </c>
      <c r="M187" s="1" t="n">
        <v>2.41896E-009</v>
      </c>
      <c r="N187" s="1" t="n">
        <v>1.54292E-009</v>
      </c>
      <c r="O187" s="1" t="n">
        <v>1.09011E-009</v>
      </c>
      <c r="P187" s="1" t="n">
        <v>8.22145E-010</v>
      </c>
      <c r="Q187" s="1" t="n">
        <v>6.0462E-010</v>
      </c>
      <c r="R187" s="1" t="n">
        <v>5.06208E-010</v>
      </c>
      <c r="S187" s="1" t="n">
        <v>3.39036E-010</v>
      </c>
      <c r="T187" s="1" t="n">
        <v>3.34075E-010</v>
      </c>
      <c r="U187" s="1" t="n">
        <v>2.69773E-010</v>
      </c>
      <c r="V187" s="1" t="n">
        <v>2.11877E-010</v>
      </c>
      <c r="W187" s="1" t="n">
        <v>1.66436E-010</v>
      </c>
      <c r="X187" s="1" t="n">
        <v>1.29712E-010</v>
      </c>
      <c r="Y187" s="1" t="n">
        <v>1.2272E-010</v>
      </c>
      <c r="Z187" s="1" t="n">
        <v>1.16766E-010</v>
      </c>
      <c r="AA187" s="1" t="n">
        <v>9.34843E-011</v>
      </c>
      <c r="AB187" s="1" t="n">
        <v>1.14422E-010</v>
      </c>
      <c r="AC187" s="1" t="n">
        <v>1.72574E-010</v>
      </c>
      <c r="AD187" s="1" t="n">
        <v>1.71267E-010</v>
      </c>
      <c r="AE187" s="1" t="n">
        <v>1.86124E-010</v>
      </c>
      <c r="AF187" s="1" t="n">
        <v>7.77103E-011</v>
      </c>
      <c r="AG187" s="1" t="n">
        <f aca="false">SUM(J187:K187)</f>
        <v>2.53784E-008</v>
      </c>
      <c r="AH187" s="1" t="n">
        <f aca="false">SUM(L187:R187)</f>
        <v>1.1112903E-008</v>
      </c>
      <c r="AI187" s="1" t="n">
        <f aca="false">SUM(S187:AF187)</f>
        <v>2.5059766E-009</v>
      </c>
    </row>
    <row r="188" customFormat="false" ht="12.8" hidden="false" customHeight="false" outlineLevel="0" collapsed="false">
      <c r="A188" s="0" t="n">
        <v>394</v>
      </c>
      <c r="B188" s="0" t="n">
        <v>16</v>
      </c>
      <c r="C188" s="0" t="n">
        <v>9</v>
      </c>
      <c r="D188" s="0" t="n">
        <v>60</v>
      </c>
      <c r="E188" s="0" t="n">
        <v>70</v>
      </c>
      <c r="F188" s="0" t="n">
        <v>192</v>
      </c>
      <c r="G188" s="0" t="n">
        <v>216</v>
      </c>
      <c r="H188" s="0" t="n">
        <v>64.5365</v>
      </c>
      <c r="I188" s="0" t="n">
        <v>204</v>
      </c>
      <c r="J188" s="1" t="n">
        <v>1.15168E-008</v>
      </c>
      <c r="K188" s="1" t="n">
        <v>5.42809E-009</v>
      </c>
      <c r="L188" s="1" t="n">
        <v>2.75616E-009</v>
      </c>
      <c r="M188" s="1" t="n">
        <v>1.61509E-009</v>
      </c>
      <c r="N188" s="1" t="n">
        <v>1.02144E-009</v>
      </c>
      <c r="O188" s="1" t="n">
        <v>7.03638E-010</v>
      </c>
      <c r="P188" s="1" t="n">
        <v>5.22126E-010</v>
      </c>
      <c r="Q188" s="1" t="n">
        <v>3.83973E-010</v>
      </c>
      <c r="R188" s="1" t="n">
        <v>3.20608E-010</v>
      </c>
      <c r="S188" s="1" t="n">
        <v>2.12803E-010</v>
      </c>
      <c r="T188" s="1" t="n">
        <v>2.04417E-010</v>
      </c>
      <c r="U188" s="1" t="n">
        <v>1.61312E-010</v>
      </c>
      <c r="V188" s="1" t="n">
        <v>1.45024E-010</v>
      </c>
      <c r="W188" s="1" t="n">
        <v>1.32803E-010</v>
      </c>
      <c r="X188" s="1" t="n">
        <v>1.00233E-010</v>
      </c>
      <c r="Y188" s="1" t="n">
        <v>1.01385E-010</v>
      </c>
      <c r="Z188" s="1" t="n">
        <v>8.56786E-011</v>
      </c>
      <c r="AA188" s="1" t="n">
        <v>4.86733E-011</v>
      </c>
      <c r="AB188" s="1" t="n">
        <v>4.9793E-011</v>
      </c>
      <c r="AC188" s="1" t="n">
        <v>3.50546E-011</v>
      </c>
      <c r="AD188" s="1" t="n">
        <v>2.50256E-011</v>
      </c>
      <c r="AE188" s="1" t="n">
        <v>2.79204E-011</v>
      </c>
      <c r="AF188" s="1" t="n">
        <v>2.98849E-012</v>
      </c>
      <c r="AG188" s="1" t="n">
        <f aca="false">SUM(J188:K188)</f>
        <v>1.694489E-008</v>
      </c>
      <c r="AH188" s="1" t="n">
        <f aca="false">SUM(L188:R188)</f>
        <v>7.323035E-009</v>
      </c>
      <c r="AI188" s="1" t="n">
        <f aca="false">SUM(S188:AF188)</f>
        <v>1.33311099E-009</v>
      </c>
    </row>
    <row r="189" customFormat="false" ht="12.8" hidden="false" customHeight="false" outlineLevel="0" collapsed="false">
      <c r="A189" s="0" t="n">
        <v>395</v>
      </c>
      <c r="B189" s="0" t="n">
        <v>16</v>
      </c>
      <c r="C189" s="0" t="n">
        <v>10</v>
      </c>
      <c r="D189" s="0" t="n">
        <v>60</v>
      </c>
      <c r="E189" s="0" t="n">
        <v>70</v>
      </c>
      <c r="F189" s="0" t="n">
        <v>216</v>
      </c>
      <c r="G189" s="0" t="n">
        <v>240</v>
      </c>
      <c r="H189" s="0" t="n">
        <v>64.5365</v>
      </c>
      <c r="I189" s="0" t="n">
        <v>228</v>
      </c>
      <c r="J189" s="1" t="n">
        <v>1.72954E-008</v>
      </c>
      <c r="K189" s="1" t="n">
        <v>8.15303E-009</v>
      </c>
      <c r="L189" s="1" t="n">
        <v>4.14001E-009</v>
      </c>
      <c r="M189" s="1" t="n">
        <v>2.39726E-009</v>
      </c>
      <c r="N189" s="1" t="n">
        <v>1.47979E-009</v>
      </c>
      <c r="O189" s="1" t="n">
        <v>1.04172E-009</v>
      </c>
      <c r="P189" s="1" t="n">
        <v>7.73665E-010</v>
      </c>
      <c r="Q189" s="1" t="n">
        <v>5.35146E-010</v>
      </c>
      <c r="R189" s="1" t="n">
        <v>4.39351E-010</v>
      </c>
      <c r="S189" s="1" t="n">
        <v>2.8585E-010</v>
      </c>
      <c r="T189" s="1" t="n">
        <v>2.68309E-010</v>
      </c>
      <c r="U189" s="1" t="n">
        <v>2.03168E-010</v>
      </c>
      <c r="V189" s="1" t="n">
        <v>1.29935E-010</v>
      </c>
      <c r="W189" s="1" t="n">
        <v>7.01483E-011</v>
      </c>
      <c r="X189" s="1" t="n">
        <v>5.15341E-011</v>
      </c>
      <c r="Y189" s="1" t="n">
        <v>4.6145E-011</v>
      </c>
      <c r="Z189" s="1" t="n">
        <v>3.80677E-011</v>
      </c>
      <c r="AA189" s="1" t="n">
        <v>1.94714E-011</v>
      </c>
      <c r="AB189" s="1" t="n">
        <v>1.9372E-011</v>
      </c>
      <c r="AC189" s="1" t="n">
        <v>1.09997E-011</v>
      </c>
      <c r="AD189" s="1" t="n">
        <v>4.68372E-012</v>
      </c>
      <c r="AE189" s="1" t="n">
        <v>5.65615E-012</v>
      </c>
      <c r="AF189" s="1" t="n">
        <v>7.3072E-013</v>
      </c>
      <c r="AG189" s="1" t="n">
        <f aca="false">SUM(J189:K189)</f>
        <v>2.544843E-008</v>
      </c>
      <c r="AH189" s="1" t="n">
        <f aca="false">SUM(L189:R189)</f>
        <v>1.0806942E-008</v>
      </c>
      <c r="AI189" s="1" t="n">
        <f aca="false">SUM(S189:AF189)</f>
        <v>1.15407079E-009</v>
      </c>
    </row>
    <row r="190" customFormat="false" ht="12.8" hidden="false" customHeight="false" outlineLevel="0" collapsed="false">
      <c r="A190" s="0" t="n">
        <v>396</v>
      </c>
      <c r="B190" s="0" t="n">
        <v>16</v>
      </c>
      <c r="C190" s="0" t="n">
        <v>11</v>
      </c>
      <c r="D190" s="0" t="n">
        <v>60</v>
      </c>
      <c r="E190" s="0" t="n">
        <v>70</v>
      </c>
      <c r="F190" s="0" t="n">
        <v>240</v>
      </c>
      <c r="G190" s="0" t="n">
        <v>264</v>
      </c>
      <c r="H190" s="0" t="n">
        <v>64.5365</v>
      </c>
      <c r="I190" s="0" t="n">
        <v>252</v>
      </c>
      <c r="J190" s="1" t="n">
        <v>1.15356E-008</v>
      </c>
      <c r="K190" s="1" t="n">
        <v>5.43847E-009</v>
      </c>
      <c r="L190" s="1" t="n">
        <v>2.75643E-009</v>
      </c>
      <c r="M190" s="1" t="n">
        <v>1.5525E-009</v>
      </c>
      <c r="N190" s="1" t="n">
        <v>9.84604E-010</v>
      </c>
      <c r="O190" s="1" t="n">
        <v>6.92717E-010</v>
      </c>
      <c r="P190" s="1" t="n">
        <v>4.90283E-010</v>
      </c>
      <c r="Q190" s="1" t="n">
        <v>3.49603E-010</v>
      </c>
      <c r="R190" s="1" t="n">
        <v>2.786E-010</v>
      </c>
      <c r="S190" s="1" t="n">
        <v>1.80312E-010</v>
      </c>
      <c r="T190" s="1" t="n">
        <v>1.65894E-010</v>
      </c>
      <c r="U190" s="1" t="n">
        <v>1.27481E-010</v>
      </c>
      <c r="V190" s="1" t="n">
        <v>9.40627E-011</v>
      </c>
      <c r="W190" s="1" t="n">
        <v>6.61433E-011</v>
      </c>
      <c r="X190" s="1" t="n">
        <v>4.80875E-011</v>
      </c>
      <c r="Y190" s="1" t="n">
        <v>3.6665E-011</v>
      </c>
      <c r="Z190" s="1" t="n">
        <v>2.67343E-011</v>
      </c>
      <c r="AA190" s="1" t="n">
        <v>8.38904E-012</v>
      </c>
      <c r="AB190" s="1" t="n">
        <v>7.653E-012</v>
      </c>
      <c r="AC190" s="1" t="n">
        <v>3.12329E-012</v>
      </c>
      <c r="AD190" s="0" t="n">
        <v>0</v>
      </c>
      <c r="AE190" s="0" t="n">
        <v>0</v>
      </c>
      <c r="AF190" s="0" t="n">
        <v>0</v>
      </c>
      <c r="AG190" s="1" t="n">
        <f aca="false">SUM(J190:K190)</f>
        <v>1.697407E-008</v>
      </c>
      <c r="AH190" s="1" t="n">
        <f aca="false">SUM(L190:R190)</f>
        <v>7.104737E-009</v>
      </c>
      <c r="AI190" s="1" t="n">
        <f aca="false">SUM(S190:AF190)</f>
        <v>7.6454513E-010</v>
      </c>
    </row>
    <row r="191" customFormat="false" ht="12.8" hidden="false" customHeight="false" outlineLevel="0" collapsed="false">
      <c r="A191" s="0" t="n">
        <v>397</v>
      </c>
      <c r="B191" s="0" t="n">
        <v>16</v>
      </c>
      <c r="C191" s="0" t="n">
        <v>12</v>
      </c>
      <c r="D191" s="0" t="n">
        <v>60</v>
      </c>
      <c r="E191" s="0" t="n">
        <v>70</v>
      </c>
      <c r="F191" s="0" t="n">
        <v>264</v>
      </c>
      <c r="G191" s="0" t="n">
        <v>288</v>
      </c>
      <c r="H191" s="0" t="n">
        <v>64.5365</v>
      </c>
      <c r="I191" s="0" t="n">
        <v>276</v>
      </c>
      <c r="J191" s="1" t="n">
        <v>1.1528E-008</v>
      </c>
      <c r="K191" s="1" t="n">
        <v>5.43515E-009</v>
      </c>
      <c r="L191" s="1" t="n">
        <v>2.75483E-009</v>
      </c>
      <c r="M191" s="1" t="n">
        <v>1.55206E-009</v>
      </c>
      <c r="N191" s="1" t="n">
        <v>9.8436E-010</v>
      </c>
      <c r="O191" s="1" t="n">
        <v>6.92559E-010</v>
      </c>
      <c r="P191" s="1" t="n">
        <v>4.90273E-010</v>
      </c>
      <c r="Q191" s="1" t="n">
        <v>3.49626E-010</v>
      </c>
      <c r="R191" s="1" t="n">
        <v>2.7866E-010</v>
      </c>
      <c r="S191" s="1" t="n">
        <v>1.80375E-010</v>
      </c>
      <c r="T191" s="1" t="n">
        <v>1.62827E-010</v>
      </c>
      <c r="U191" s="1" t="n">
        <v>1.22106E-010</v>
      </c>
      <c r="V191" s="1" t="n">
        <v>9.03305E-011</v>
      </c>
      <c r="W191" s="1" t="n">
        <v>6.36853E-011</v>
      </c>
      <c r="X191" s="1" t="n">
        <v>4.63266E-011</v>
      </c>
      <c r="Y191" s="1" t="n">
        <v>4.1825E-011</v>
      </c>
      <c r="Z191" s="1" t="n">
        <v>3.17172E-011</v>
      </c>
      <c r="AA191" s="1" t="n">
        <v>1.26969E-011</v>
      </c>
      <c r="AB191" s="1" t="n">
        <v>1.13731E-011</v>
      </c>
      <c r="AC191" s="1" t="n">
        <v>8.57233E-012</v>
      </c>
      <c r="AD191" s="1" t="n">
        <v>6.91097E-012</v>
      </c>
      <c r="AE191" s="1" t="n">
        <v>7.67171E-012</v>
      </c>
      <c r="AF191" s="1" t="n">
        <v>2.44687E-012</v>
      </c>
      <c r="AG191" s="1" t="n">
        <f aca="false">SUM(J191:K191)</f>
        <v>1.696315E-008</v>
      </c>
      <c r="AH191" s="1" t="n">
        <f aca="false">SUM(L191:R191)</f>
        <v>7.102368E-009</v>
      </c>
      <c r="AI191" s="1" t="n">
        <f aca="false">SUM(S191:AF191)</f>
        <v>7.8886448E-010</v>
      </c>
    </row>
    <row r="192" customFormat="false" ht="12.8" hidden="false" customHeight="false" outlineLevel="0" collapsed="false">
      <c r="A192" s="0" t="n">
        <v>398</v>
      </c>
      <c r="B192" s="0" t="n">
        <v>16</v>
      </c>
      <c r="C192" s="0" t="n">
        <v>13</v>
      </c>
      <c r="D192" s="0" t="n">
        <v>60</v>
      </c>
      <c r="E192" s="0" t="n">
        <v>70</v>
      </c>
      <c r="F192" s="0" t="n">
        <v>288</v>
      </c>
      <c r="G192" s="0" t="n">
        <v>312</v>
      </c>
      <c r="H192" s="0" t="n">
        <v>64.5365</v>
      </c>
      <c r="I192" s="0" t="n">
        <v>300</v>
      </c>
      <c r="J192" s="1" t="n">
        <v>1.72543E-008</v>
      </c>
      <c r="K192" s="1" t="n">
        <v>8.13379E-009</v>
      </c>
      <c r="L192" s="1" t="n">
        <v>4.12761E-009</v>
      </c>
      <c r="M192" s="1" t="n">
        <v>2.35977E-009</v>
      </c>
      <c r="N192" s="1" t="n">
        <v>1.47256E-009</v>
      </c>
      <c r="O192" s="1" t="n">
        <v>1.03897E-009</v>
      </c>
      <c r="P192" s="1" t="n">
        <v>7.55738E-010</v>
      </c>
      <c r="Q192" s="1" t="n">
        <v>5.26788E-010</v>
      </c>
      <c r="R192" s="1" t="n">
        <v>4.30108E-010</v>
      </c>
      <c r="S192" s="1" t="n">
        <v>2.77721E-010</v>
      </c>
      <c r="T192" s="1" t="n">
        <v>2.22502E-010</v>
      </c>
      <c r="U192" s="1" t="n">
        <v>1.30354E-010</v>
      </c>
      <c r="V192" s="1" t="n">
        <v>9.40301E-011</v>
      </c>
      <c r="W192" s="1" t="n">
        <v>6.73665E-011</v>
      </c>
      <c r="X192" s="1" t="n">
        <v>4.96019E-011</v>
      </c>
      <c r="Y192" s="1" t="n">
        <v>3.77313E-011</v>
      </c>
      <c r="Z192" s="1" t="n">
        <v>3.02003E-011</v>
      </c>
      <c r="AA192" s="1" t="n">
        <v>1.4689E-011</v>
      </c>
      <c r="AB192" s="1" t="n">
        <v>1.63191E-011</v>
      </c>
      <c r="AC192" s="1" t="n">
        <v>1.04874E-011</v>
      </c>
      <c r="AD192" s="1" t="n">
        <v>4.68211E-012</v>
      </c>
      <c r="AE192" s="1" t="n">
        <v>5.65143E-012</v>
      </c>
      <c r="AF192" s="1" t="n">
        <v>7.2958E-013</v>
      </c>
      <c r="AG192" s="1" t="n">
        <f aca="false">SUM(J192:K192)</f>
        <v>2.538809E-008</v>
      </c>
      <c r="AH192" s="1" t="n">
        <f aca="false">SUM(L192:R192)</f>
        <v>1.0711544E-008</v>
      </c>
      <c r="AI192" s="1" t="n">
        <f aca="false">SUM(S192:AF192)</f>
        <v>9.6206572E-010</v>
      </c>
    </row>
    <row r="193" customFormat="false" ht="12.8" hidden="false" customHeight="false" outlineLevel="0" collapsed="false">
      <c r="A193" s="0" t="n">
        <v>399</v>
      </c>
      <c r="B193" s="0" t="n">
        <v>16</v>
      </c>
      <c r="C193" s="0" t="n">
        <v>14</v>
      </c>
      <c r="D193" s="0" t="n">
        <v>60</v>
      </c>
      <c r="E193" s="0" t="n">
        <v>70</v>
      </c>
      <c r="F193" s="0" t="n">
        <v>312</v>
      </c>
      <c r="G193" s="0" t="n">
        <v>336</v>
      </c>
      <c r="H193" s="0" t="n">
        <v>64.5365</v>
      </c>
      <c r="I193" s="0" t="n">
        <v>324</v>
      </c>
      <c r="J193" s="1" t="n">
        <v>1.14735E-008</v>
      </c>
      <c r="K193" s="1" t="n">
        <v>5.40818E-009</v>
      </c>
      <c r="L193" s="1" t="n">
        <v>2.74616E-009</v>
      </c>
      <c r="M193" s="1" t="n">
        <v>1.60893E-009</v>
      </c>
      <c r="N193" s="1" t="n">
        <v>9.99287E-010</v>
      </c>
      <c r="O193" s="1" t="n">
        <v>6.91182E-010</v>
      </c>
      <c r="P193" s="1" t="n">
        <v>5.21269E-010</v>
      </c>
      <c r="Q193" s="1" t="n">
        <v>3.7342E-010</v>
      </c>
      <c r="R193" s="1" t="n">
        <v>3.06139E-010</v>
      </c>
      <c r="S193" s="1" t="n">
        <v>1.99827E-010</v>
      </c>
      <c r="T193" s="1" t="n">
        <v>2.29018E-010</v>
      </c>
      <c r="U193" s="1" t="n">
        <v>2.18535E-010</v>
      </c>
      <c r="V193" s="1" t="n">
        <v>1.64585E-010</v>
      </c>
      <c r="W193" s="1" t="n">
        <v>1.18174E-010</v>
      </c>
      <c r="X193" s="1" t="n">
        <v>7.5612E-011</v>
      </c>
      <c r="Y193" s="1" t="n">
        <v>6.96579E-011</v>
      </c>
      <c r="Z193" s="1" t="n">
        <v>5.03725E-011</v>
      </c>
      <c r="AA193" s="1" t="n">
        <v>2.76369E-011</v>
      </c>
      <c r="AB193" s="1" t="n">
        <v>2.6762E-011</v>
      </c>
      <c r="AC193" s="1" t="n">
        <v>1.69947E-011</v>
      </c>
      <c r="AD193" s="1" t="n">
        <v>1.1109E-011</v>
      </c>
      <c r="AE193" s="1" t="n">
        <v>1.12279E-011</v>
      </c>
      <c r="AF193" s="1" t="n">
        <v>8.6506E-013</v>
      </c>
      <c r="AG193" s="1" t="n">
        <f aca="false">SUM(J193:K193)</f>
        <v>1.688168E-008</v>
      </c>
      <c r="AH193" s="1" t="n">
        <f aca="false">SUM(L193:R193)</f>
        <v>7.246387E-009</v>
      </c>
      <c r="AI193" s="1" t="n">
        <f aca="false">SUM(S193:AF193)</f>
        <v>1.22037696E-009</v>
      </c>
    </row>
    <row r="194" customFormat="false" ht="12.8" hidden="false" customHeight="false" outlineLevel="0" collapsed="false">
      <c r="A194" s="0" t="n">
        <v>400</v>
      </c>
      <c r="B194" s="0" t="n">
        <v>16</v>
      </c>
      <c r="C194" s="0" t="n">
        <v>15</v>
      </c>
      <c r="D194" s="0" t="n">
        <v>60</v>
      </c>
      <c r="E194" s="0" t="n">
        <v>70</v>
      </c>
      <c r="F194" s="0" t="n">
        <v>336</v>
      </c>
      <c r="G194" s="0" t="n">
        <v>360</v>
      </c>
      <c r="H194" s="0" t="n">
        <v>64.5365</v>
      </c>
      <c r="I194" s="0" t="n">
        <v>348</v>
      </c>
      <c r="J194" s="1" t="n">
        <v>1.14604E-008</v>
      </c>
      <c r="K194" s="1" t="n">
        <v>5.40094E-009</v>
      </c>
      <c r="L194" s="1" t="n">
        <v>2.74231E-009</v>
      </c>
      <c r="M194" s="1" t="n">
        <v>1.60699E-009</v>
      </c>
      <c r="N194" s="1" t="n">
        <v>1.02498E-009</v>
      </c>
      <c r="O194" s="1" t="n">
        <v>7.17902E-010</v>
      </c>
      <c r="P194" s="1" t="n">
        <v>5.33162E-010</v>
      </c>
      <c r="Q194" s="1" t="n">
        <v>3.92089E-010</v>
      </c>
      <c r="R194" s="1" t="n">
        <v>3.28708E-010</v>
      </c>
      <c r="S194" s="1" t="n">
        <v>2.21101E-010</v>
      </c>
      <c r="T194" s="1" t="n">
        <v>2.13768E-010</v>
      </c>
      <c r="U194" s="1" t="n">
        <v>1.68394E-010</v>
      </c>
      <c r="V194" s="1" t="n">
        <v>1.32256E-010</v>
      </c>
      <c r="W194" s="1" t="n">
        <v>1.05322E-010</v>
      </c>
      <c r="X194" s="1" t="n">
        <v>9.36342E-011</v>
      </c>
      <c r="Y194" s="1" t="n">
        <v>9.52483E-011</v>
      </c>
      <c r="Z194" s="1" t="n">
        <v>9.42003E-011</v>
      </c>
      <c r="AA194" s="1" t="n">
        <v>6.50772E-011</v>
      </c>
      <c r="AB194" s="1" t="n">
        <v>7.55231E-011</v>
      </c>
      <c r="AC194" s="1" t="n">
        <v>9.38234E-011</v>
      </c>
      <c r="AD194" s="1" t="n">
        <v>8.72169E-011</v>
      </c>
      <c r="AE194" s="1" t="n">
        <v>9.61291E-011</v>
      </c>
      <c r="AF194" s="1" t="n">
        <v>3.63504E-011</v>
      </c>
      <c r="AG194" s="1" t="n">
        <f aca="false">SUM(J194:K194)</f>
        <v>1.686134E-008</v>
      </c>
      <c r="AH194" s="1" t="n">
        <f aca="false">SUM(L194:R194)</f>
        <v>7.346141E-009</v>
      </c>
      <c r="AI194" s="1" t="n">
        <f aca="false">SUM(S194:AF194)</f>
        <v>1.5780439E-009</v>
      </c>
    </row>
    <row r="195" customFormat="false" ht="12.8" hidden="false" customHeight="false" outlineLevel="0" collapsed="false">
      <c r="A195" s="0" t="n">
        <v>401</v>
      </c>
      <c r="B195" s="0" t="n">
        <v>17</v>
      </c>
      <c r="C195" s="0" t="n">
        <v>1</v>
      </c>
      <c r="D195" s="0" t="n">
        <v>70</v>
      </c>
      <c r="E195" s="0" t="n">
        <v>80</v>
      </c>
      <c r="F195" s="0" t="n">
        <v>0</v>
      </c>
      <c r="G195" s="0" t="n">
        <v>40</v>
      </c>
      <c r="H195" s="0" t="n">
        <v>74.2068</v>
      </c>
      <c r="I195" s="0" t="n">
        <v>20</v>
      </c>
      <c r="J195" s="1" t="n">
        <v>3.00973E-008</v>
      </c>
      <c r="K195" s="1" t="n">
        <v>1.8511E-008</v>
      </c>
      <c r="L195" s="1" t="n">
        <v>9.91268E-009</v>
      </c>
      <c r="M195" s="1" t="n">
        <v>5.90755E-009</v>
      </c>
      <c r="N195" s="1" t="n">
        <v>3.89862E-009</v>
      </c>
      <c r="O195" s="1" t="n">
        <v>2.63405E-009</v>
      </c>
      <c r="P195" s="1" t="n">
        <v>2.02939E-009</v>
      </c>
      <c r="Q195" s="1" t="n">
        <v>1.48597E-009</v>
      </c>
      <c r="R195" s="1" t="n">
        <v>1.18569E-009</v>
      </c>
      <c r="S195" s="1" t="n">
        <v>9.36385E-010</v>
      </c>
      <c r="T195" s="1" t="n">
        <v>7.04371E-010</v>
      </c>
      <c r="U195" s="1" t="n">
        <v>6.34163E-010</v>
      </c>
      <c r="V195" s="1" t="n">
        <v>5.34125E-010</v>
      </c>
      <c r="W195" s="1" t="n">
        <v>4.30799E-010</v>
      </c>
      <c r="X195" s="1" t="n">
        <v>3.58463E-010</v>
      </c>
      <c r="Y195" s="1" t="n">
        <v>3.34939E-010</v>
      </c>
      <c r="Z195" s="1" t="n">
        <v>2.44122E-010</v>
      </c>
      <c r="AA195" s="1" t="n">
        <v>2.42955E-010</v>
      </c>
      <c r="AB195" s="1" t="n">
        <v>2.25501E-010</v>
      </c>
      <c r="AC195" s="1" t="n">
        <v>1.53549E-010</v>
      </c>
      <c r="AD195" s="1" t="n">
        <v>1.66731E-010</v>
      </c>
      <c r="AE195" s="1" t="n">
        <v>1.27144E-010</v>
      </c>
      <c r="AF195" s="1" t="n">
        <v>1.64859E-010</v>
      </c>
      <c r="AG195" s="1" t="n">
        <f aca="false">SUM(J195:K195)</f>
        <v>4.86083E-008</v>
      </c>
      <c r="AH195" s="1" t="n">
        <f aca="false">SUM(L195:R195)</f>
        <v>2.705395E-008</v>
      </c>
      <c r="AI195" s="1" t="n">
        <f aca="false">SUM(S195:AF195)</f>
        <v>5.258106E-009</v>
      </c>
    </row>
    <row r="196" customFormat="false" ht="12.8" hidden="false" customHeight="false" outlineLevel="0" collapsed="false">
      <c r="A196" s="0" t="n">
        <v>402</v>
      </c>
      <c r="B196" s="0" t="n">
        <v>17</v>
      </c>
      <c r="C196" s="0" t="n">
        <v>2</v>
      </c>
      <c r="D196" s="0" t="n">
        <v>70</v>
      </c>
      <c r="E196" s="0" t="n">
        <v>80</v>
      </c>
      <c r="F196" s="0" t="n">
        <v>40</v>
      </c>
      <c r="G196" s="0" t="n">
        <v>80</v>
      </c>
      <c r="H196" s="0" t="n">
        <v>74.2068</v>
      </c>
      <c r="I196" s="0" t="n">
        <v>60</v>
      </c>
      <c r="J196" s="1" t="n">
        <v>2.41581E-008</v>
      </c>
      <c r="K196" s="1" t="n">
        <v>1.4862E-008</v>
      </c>
      <c r="L196" s="1" t="n">
        <v>7.9594E-009</v>
      </c>
      <c r="M196" s="1" t="n">
        <v>4.72645E-009</v>
      </c>
      <c r="N196" s="1" t="n">
        <v>3.05478E-009</v>
      </c>
      <c r="O196" s="1" t="n">
        <v>2.04847E-009</v>
      </c>
      <c r="P196" s="1" t="n">
        <v>1.5882E-009</v>
      </c>
      <c r="Q196" s="1" t="n">
        <v>1.14683E-009</v>
      </c>
      <c r="R196" s="1" t="n">
        <v>8.86957E-010</v>
      </c>
      <c r="S196" s="1" t="n">
        <v>6.83856E-010</v>
      </c>
      <c r="T196" s="1" t="n">
        <v>5.01029E-010</v>
      </c>
      <c r="U196" s="1" t="n">
        <v>4.39857E-010</v>
      </c>
      <c r="V196" s="1" t="n">
        <v>3.57967E-010</v>
      </c>
      <c r="W196" s="1" t="n">
        <v>2.80578E-010</v>
      </c>
      <c r="X196" s="1" t="n">
        <v>2.26105E-010</v>
      </c>
      <c r="Y196" s="1" t="n">
        <v>2.04239E-010</v>
      </c>
      <c r="Z196" s="1" t="n">
        <v>1.42675E-010</v>
      </c>
      <c r="AA196" s="1" t="n">
        <v>1.19185E-010</v>
      </c>
      <c r="AB196" s="1" t="n">
        <v>1.01473E-010</v>
      </c>
      <c r="AC196" s="1" t="n">
        <v>7.0703E-011</v>
      </c>
      <c r="AD196" s="1" t="n">
        <v>5.39564E-011</v>
      </c>
      <c r="AE196" s="1" t="n">
        <v>3.8046E-011</v>
      </c>
      <c r="AF196" s="1" t="n">
        <v>3.45014E-011</v>
      </c>
      <c r="AG196" s="1" t="n">
        <f aca="false">SUM(J196:K196)</f>
        <v>3.90201E-008</v>
      </c>
      <c r="AH196" s="1" t="n">
        <f aca="false">SUM(L196:R196)</f>
        <v>2.1411087E-008</v>
      </c>
      <c r="AI196" s="1" t="n">
        <f aca="false">SUM(S196:AF196)</f>
        <v>3.2541708E-009</v>
      </c>
    </row>
    <row r="197" customFormat="false" ht="12.8" hidden="false" customHeight="false" outlineLevel="0" collapsed="false">
      <c r="A197" s="0" t="n">
        <v>403</v>
      </c>
      <c r="B197" s="0" t="n">
        <v>17</v>
      </c>
      <c r="C197" s="0" t="n">
        <v>3</v>
      </c>
      <c r="D197" s="0" t="n">
        <v>70</v>
      </c>
      <c r="E197" s="0" t="n">
        <v>80</v>
      </c>
      <c r="F197" s="0" t="n">
        <v>80</v>
      </c>
      <c r="G197" s="0" t="n">
        <v>120</v>
      </c>
      <c r="H197" s="0" t="n">
        <v>74.2068</v>
      </c>
      <c r="I197" s="0" t="n">
        <v>100</v>
      </c>
      <c r="J197" s="1" t="n">
        <v>1.81417E-008</v>
      </c>
      <c r="K197" s="1" t="n">
        <v>1.11618E-008</v>
      </c>
      <c r="L197" s="1" t="n">
        <v>5.97805E-009</v>
      </c>
      <c r="M197" s="1" t="n">
        <v>3.53873E-009</v>
      </c>
      <c r="N197" s="1" t="n">
        <v>2.27615E-009</v>
      </c>
      <c r="O197" s="1" t="n">
        <v>1.53498E-009</v>
      </c>
      <c r="P197" s="1" t="n">
        <v>1.1932E-009</v>
      </c>
      <c r="Q197" s="1" t="n">
        <v>8.49571E-010</v>
      </c>
      <c r="R197" s="1" t="n">
        <v>6.59156E-010</v>
      </c>
      <c r="S197" s="1" t="n">
        <v>5.03097E-010</v>
      </c>
      <c r="T197" s="1" t="n">
        <v>3.72167E-010</v>
      </c>
      <c r="U197" s="1" t="n">
        <v>3.22428E-010</v>
      </c>
      <c r="V197" s="1" t="n">
        <v>2.60628E-010</v>
      </c>
      <c r="W197" s="1" t="n">
        <v>2.03506E-010</v>
      </c>
      <c r="X197" s="1" t="n">
        <v>1.63154E-010</v>
      </c>
      <c r="Y197" s="1" t="n">
        <v>1.46652E-010</v>
      </c>
      <c r="Z197" s="1" t="n">
        <v>1.0361E-010</v>
      </c>
      <c r="AA197" s="1" t="n">
        <v>9.23393E-011</v>
      </c>
      <c r="AB197" s="1" t="n">
        <v>7.76809E-011</v>
      </c>
      <c r="AC197" s="1" t="n">
        <v>5.19998E-011</v>
      </c>
      <c r="AD197" s="1" t="n">
        <v>4.28923E-011</v>
      </c>
      <c r="AE197" s="1" t="n">
        <v>3.06407E-011</v>
      </c>
      <c r="AF197" s="1" t="n">
        <v>2.90219E-011</v>
      </c>
      <c r="AG197" s="1" t="n">
        <f aca="false">SUM(J197:K197)</f>
        <v>2.93035E-008</v>
      </c>
      <c r="AH197" s="1" t="n">
        <f aca="false">SUM(L197:R197)</f>
        <v>1.6029837E-008</v>
      </c>
      <c r="AI197" s="1" t="n">
        <f aca="false">SUM(S197:AF197)</f>
        <v>2.3998169E-009</v>
      </c>
    </row>
    <row r="198" customFormat="false" ht="12.8" hidden="false" customHeight="false" outlineLevel="0" collapsed="false">
      <c r="A198" s="0" t="n">
        <v>404</v>
      </c>
      <c r="B198" s="0" t="n">
        <v>17</v>
      </c>
      <c r="C198" s="0" t="n">
        <v>4</v>
      </c>
      <c r="D198" s="0" t="n">
        <v>70</v>
      </c>
      <c r="E198" s="0" t="n">
        <v>80</v>
      </c>
      <c r="F198" s="0" t="n">
        <v>120</v>
      </c>
      <c r="G198" s="0" t="n">
        <v>160</v>
      </c>
      <c r="H198" s="0" t="n">
        <v>74.2068</v>
      </c>
      <c r="I198" s="0" t="n">
        <v>140</v>
      </c>
      <c r="J198" s="1" t="n">
        <v>2.41581E-008</v>
      </c>
      <c r="K198" s="1" t="n">
        <v>1.48613E-008</v>
      </c>
      <c r="L198" s="1" t="n">
        <v>7.95889E-009</v>
      </c>
      <c r="M198" s="1" t="n">
        <v>4.74223E-009</v>
      </c>
      <c r="N198" s="1" t="n">
        <v>3.10354E-009</v>
      </c>
      <c r="O198" s="1" t="n">
        <v>2.07296E-009</v>
      </c>
      <c r="P198" s="1" t="n">
        <v>1.59231E-009</v>
      </c>
      <c r="Q198" s="1" t="n">
        <v>1.16584E-009</v>
      </c>
      <c r="R198" s="1" t="n">
        <v>9.13581E-010</v>
      </c>
      <c r="S198" s="1" t="n">
        <v>7.13343E-010</v>
      </c>
      <c r="T198" s="1" t="n">
        <v>5.23732E-010</v>
      </c>
      <c r="U198" s="1" t="n">
        <v>4.63922E-010</v>
      </c>
      <c r="V198" s="1" t="n">
        <v>3.83607E-010</v>
      </c>
      <c r="W198" s="1" t="n">
        <v>3.02201E-010</v>
      </c>
      <c r="X198" s="1" t="n">
        <v>2.46241E-010</v>
      </c>
      <c r="Y198" s="1" t="n">
        <v>2.24819E-010</v>
      </c>
      <c r="Z198" s="1" t="n">
        <v>1.60184E-010</v>
      </c>
      <c r="AA198" s="1" t="n">
        <v>1.46784E-010</v>
      </c>
      <c r="AB198" s="1" t="n">
        <v>1.29662E-010</v>
      </c>
      <c r="AC198" s="1" t="n">
        <v>8.84246E-011</v>
      </c>
      <c r="AD198" s="1" t="n">
        <v>8.28076E-011</v>
      </c>
      <c r="AE198" s="1" t="n">
        <v>6.1287E-011</v>
      </c>
      <c r="AF198" s="1" t="n">
        <v>6.51389E-011</v>
      </c>
      <c r="AG198" s="1" t="n">
        <f aca="false">SUM(J198:K198)</f>
        <v>3.90194E-008</v>
      </c>
      <c r="AH198" s="1" t="n">
        <f aca="false">SUM(L198:R198)</f>
        <v>2.1549351E-008</v>
      </c>
      <c r="AI198" s="1" t="n">
        <f aca="false">SUM(S198:AF198)</f>
        <v>3.5921531E-009</v>
      </c>
    </row>
    <row r="199" customFormat="false" ht="12.8" hidden="false" customHeight="false" outlineLevel="0" collapsed="false">
      <c r="A199" s="0" t="n">
        <v>405</v>
      </c>
      <c r="B199" s="0" t="n">
        <v>17</v>
      </c>
      <c r="C199" s="0" t="n">
        <v>5</v>
      </c>
      <c r="D199" s="0" t="n">
        <v>70</v>
      </c>
      <c r="E199" s="0" t="n">
        <v>80</v>
      </c>
      <c r="F199" s="0" t="n">
        <v>160</v>
      </c>
      <c r="G199" s="0" t="n">
        <v>200</v>
      </c>
      <c r="H199" s="0" t="n">
        <v>74.2068</v>
      </c>
      <c r="I199" s="0" t="n">
        <v>180</v>
      </c>
      <c r="J199" s="1" t="n">
        <v>3.01635E-008</v>
      </c>
      <c r="K199" s="1" t="n">
        <v>1.85518E-008</v>
      </c>
      <c r="L199" s="1" t="n">
        <v>9.93444E-009</v>
      </c>
      <c r="M199" s="1" t="n">
        <v>5.92048E-009</v>
      </c>
      <c r="N199" s="1" t="n">
        <v>3.90894E-009</v>
      </c>
      <c r="O199" s="1" t="n">
        <v>2.65824E-009</v>
      </c>
      <c r="P199" s="1" t="n">
        <v>2.05915E-009</v>
      </c>
      <c r="Q199" s="1" t="n">
        <v>1.505E-009</v>
      </c>
      <c r="R199" s="1" t="n">
        <v>1.20135E-009</v>
      </c>
      <c r="S199" s="1" t="n">
        <v>9.53922E-010</v>
      </c>
      <c r="T199" s="1" t="n">
        <v>7.22942E-010</v>
      </c>
      <c r="U199" s="1" t="n">
        <v>6.58064E-010</v>
      </c>
      <c r="V199" s="1" t="n">
        <v>5.54439E-010</v>
      </c>
      <c r="W199" s="1" t="n">
        <v>4.50466E-010</v>
      </c>
      <c r="X199" s="1" t="n">
        <v>3.77178E-010</v>
      </c>
      <c r="Y199" s="1" t="n">
        <v>3.55246E-010</v>
      </c>
      <c r="Z199" s="1" t="n">
        <v>2.5803E-010</v>
      </c>
      <c r="AA199" s="1" t="n">
        <v>2.51915E-010</v>
      </c>
      <c r="AB199" s="1" t="n">
        <v>2.42133E-010</v>
      </c>
      <c r="AC199" s="1" t="n">
        <v>1.69418E-010</v>
      </c>
      <c r="AD199" s="1" t="n">
        <v>1.87035E-010</v>
      </c>
      <c r="AE199" s="1" t="n">
        <v>1.43537E-010</v>
      </c>
      <c r="AF199" s="1" t="n">
        <v>2.03682E-010</v>
      </c>
      <c r="AG199" s="1" t="n">
        <f aca="false">SUM(J199:K199)</f>
        <v>4.87153E-008</v>
      </c>
      <c r="AH199" s="1" t="n">
        <f aca="false">SUM(L199:R199)</f>
        <v>2.71876E-008</v>
      </c>
      <c r="AI199" s="1" t="n">
        <f aca="false">SUM(S199:AF199)</f>
        <v>5.528007E-009</v>
      </c>
    </row>
    <row r="200" customFormat="false" ht="12.8" hidden="false" customHeight="false" outlineLevel="0" collapsed="false">
      <c r="A200" s="0" t="n">
        <v>406</v>
      </c>
      <c r="B200" s="0" t="n">
        <v>17</v>
      </c>
      <c r="C200" s="0" t="n">
        <v>6</v>
      </c>
      <c r="D200" s="0" t="n">
        <v>70</v>
      </c>
      <c r="E200" s="0" t="n">
        <v>80</v>
      </c>
      <c r="F200" s="0" t="n">
        <v>200</v>
      </c>
      <c r="G200" s="0" t="n">
        <v>240</v>
      </c>
      <c r="H200" s="0" t="n">
        <v>74.2068</v>
      </c>
      <c r="I200" s="0" t="n">
        <v>220</v>
      </c>
      <c r="J200" s="1" t="n">
        <v>2.41714E-008</v>
      </c>
      <c r="K200" s="1" t="n">
        <v>1.48689E-008</v>
      </c>
      <c r="L200" s="1" t="n">
        <v>7.96293E-009</v>
      </c>
      <c r="M200" s="1" t="n">
        <v>4.74446E-009</v>
      </c>
      <c r="N200" s="1" t="n">
        <v>3.10122E-009</v>
      </c>
      <c r="O200" s="1" t="n">
        <v>2.06626E-009</v>
      </c>
      <c r="P200" s="1" t="n">
        <v>1.58465E-009</v>
      </c>
      <c r="Q200" s="1" t="n">
        <v>1.15975E-009</v>
      </c>
      <c r="R200" s="1" t="n">
        <v>9.08994E-010</v>
      </c>
      <c r="S200" s="1" t="n">
        <v>7.09882E-010</v>
      </c>
      <c r="T200" s="1" t="n">
        <v>5.21443E-010</v>
      </c>
      <c r="U200" s="1" t="n">
        <v>4.62138E-010</v>
      </c>
      <c r="V200" s="1" t="n">
        <v>3.82299E-010</v>
      </c>
      <c r="W200" s="1" t="n">
        <v>3.01321E-010</v>
      </c>
      <c r="X200" s="1" t="n">
        <v>2.45562E-010</v>
      </c>
      <c r="Y200" s="1" t="n">
        <v>2.24245E-010</v>
      </c>
      <c r="Z200" s="1" t="n">
        <v>1.59803E-010</v>
      </c>
      <c r="AA200" s="1" t="n">
        <v>1.46462E-010</v>
      </c>
      <c r="AB200" s="1" t="n">
        <v>1.29408E-010</v>
      </c>
      <c r="AC200" s="1" t="n">
        <v>8.82679E-011</v>
      </c>
      <c r="AD200" s="1" t="n">
        <v>8.26796E-011</v>
      </c>
      <c r="AE200" s="1" t="n">
        <v>6.12034E-011</v>
      </c>
      <c r="AF200" s="1" t="n">
        <v>6.50654E-011</v>
      </c>
      <c r="AG200" s="1" t="n">
        <f aca="false">SUM(J200:K200)</f>
        <v>3.90403E-008</v>
      </c>
      <c r="AH200" s="1" t="n">
        <f aca="false">SUM(L200:R200)</f>
        <v>2.1528264E-008</v>
      </c>
      <c r="AI200" s="1" t="n">
        <f aca="false">SUM(S200:AF200)</f>
        <v>3.5797793E-009</v>
      </c>
    </row>
    <row r="201" customFormat="false" ht="12.8" hidden="false" customHeight="false" outlineLevel="0" collapsed="false">
      <c r="A201" s="0" t="n">
        <v>407</v>
      </c>
      <c r="B201" s="0" t="n">
        <v>17</v>
      </c>
      <c r="C201" s="0" t="n">
        <v>7</v>
      </c>
      <c r="D201" s="0" t="n">
        <v>70</v>
      </c>
      <c r="E201" s="0" t="n">
        <v>80</v>
      </c>
      <c r="F201" s="0" t="n">
        <v>240</v>
      </c>
      <c r="G201" s="0" t="n">
        <v>280</v>
      </c>
      <c r="H201" s="0" t="n">
        <v>74.2068</v>
      </c>
      <c r="I201" s="0" t="n">
        <v>260</v>
      </c>
      <c r="J201" s="1" t="n">
        <v>1.81458E-008</v>
      </c>
      <c r="K201" s="1" t="n">
        <v>1.11641E-008</v>
      </c>
      <c r="L201" s="1" t="n">
        <v>5.97929E-009</v>
      </c>
      <c r="M201" s="1" t="n">
        <v>3.53611E-009</v>
      </c>
      <c r="N201" s="1" t="n">
        <v>2.26614E-009</v>
      </c>
      <c r="O201" s="1" t="n">
        <v>1.52642E-009</v>
      </c>
      <c r="P201" s="1" t="n">
        <v>1.18655E-009</v>
      </c>
      <c r="Q201" s="1" t="n">
        <v>8.4518E-010</v>
      </c>
      <c r="R201" s="1" t="n">
        <v>6.56023E-010</v>
      </c>
      <c r="S201" s="1" t="n">
        <v>5.01047E-010</v>
      </c>
      <c r="T201" s="1" t="n">
        <v>3.70875E-010</v>
      </c>
      <c r="U201" s="1" t="n">
        <v>3.21583E-010</v>
      </c>
      <c r="V201" s="1" t="n">
        <v>2.60045E-010</v>
      </c>
      <c r="W201" s="1" t="n">
        <v>2.03069E-010</v>
      </c>
      <c r="X201" s="1" t="n">
        <v>1.62835E-010</v>
      </c>
      <c r="Y201" s="1" t="n">
        <v>1.46395E-010</v>
      </c>
      <c r="Z201" s="1" t="n">
        <v>1.0344E-010</v>
      </c>
      <c r="AA201" s="1" t="n">
        <v>9.2243E-011</v>
      </c>
      <c r="AB201" s="1" t="n">
        <v>7.76132E-011</v>
      </c>
      <c r="AC201" s="1" t="n">
        <v>5.19505E-011</v>
      </c>
      <c r="AD201" s="1" t="n">
        <v>4.28733E-011</v>
      </c>
      <c r="AE201" s="1" t="n">
        <v>3.06278E-011</v>
      </c>
      <c r="AF201" s="1" t="n">
        <v>2.90113E-011</v>
      </c>
      <c r="AG201" s="1" t="n">
        <f aca="false">SUM(J201:K201)</f>
        <v>2.93099E-008</v>
      </c>
      <c r="AH201" s="1" t="n">
        <f aca="false">SUM(L201:R201)</f>
        <v>1.5995713E-008</v>
      </c>
      <c r="AI201" s="1" t="n">
        <f aca="false">SUM(S201:AF201)</f>
        <v>2.3936081E-009</v>
      </c>
    </row>
    <row r="202" customFormat="false" ht="12.8" hidden="false" customHeight="false" outlineLevel="0" collapsed="false">
      <c r="A202" s="0" t="n">
        <v>408</v>
      </c>
      <c r="B202" s="0" t="n">
        <v>17</v>
      </c>
      <c r="C202" s="0" t="n">
        <v>8</v>
      </c>
      <c r="D202" s="0" t="n">
        <v>70</v>
      </c>
      <c r="E202" s="0" t="n">
        <v>80</v>
      </c>
      <c r="F202" s="0" t="n">
        <v>280</v>
      </c>
      <c r="G202" s="0" t="n">
        <v>320</v>
      </c>
      <c r="H202" s="0" t="n">
        <v>74.2068</v>
      </c>
      <c r="I202" s="0" t="n">
        <v>300</v>
      </c>
      <c r="J202" s="1" t="n">
        <v>2.41535E-008</v>
      </c>
      <c r="K202" s="1" t="n">
        <v>1.48593E-008</v>
      </c>
      <c r="L202" s="1" t="n">
        <v>7.95798E-009</v>
      </c>
      <c r="M202" s="1" t="n">
        <v>4.72329E-009</v>
      </c>
      <c r="N202" s="1" t="n">
        <v>3.04376E-009</v>
      </c>
      <c r="O202" s="1" t="n">
        <v>2.037E-009</v>
      </c>
      <c r="P202" s="1" t="n">
        <v>1.57869E-009</v>
      </c>
      <c r="Q202" s="1" t="n">
        <v>1.14032E-009</v>
      </c>
      <c r="R202" s="1" t="n">
        <v>8.82405E-010</v>
      </c>
      <c r="S202" s="1" t="n">
        <v>6.80697E-010</v>
      </c>
      <c r="T202" s="1" t="n">
        <v>4.99114E-010</v>
      </c>
      <c r="U202" s="1" t="n">
        <v>4.38544E-010</v>
      </c>
      <c r="V202" s="1" t="n">
        <v>3.57132E-010</v>
      </c>
      <c r="W202" s="1" t="n">
        <v>2.8002E-010</v>
      </c>
      <c r="X202" s="1" t="n">
        <v>2.25689E-010</v>
      </c>
      <c r="Y202" s="1" t="n">
        <v>2.0391E-010</v>
      </c>
      <c r="Z202" s="1" t="n">
        <v>1.42457E-010</v>
      </c>
      <c r="AA202" s="1" t="n">
        <v>1.19074E-010</v>
      </c>
      <c r="AB202" s="1" t="n">
        <v>1.01398E-010</v>
      </c>
      <c r="AC202" s="1" t="n">
        <v>7.06255E-011</v>
      </c>
      <c r="AD202" s="1" t="n">
        <v>5.39417E-011</v>
      </c>
      <c r="AE202" s="1" t="n">
        <v>3.80321E-011</v>
      </c>
      <c r="AF202" s="1" t="n">
        <v>3.44962E-011</v>
      </c>
      <c r="AG202" s="1" t="n">
        <f aca="false">SUM(J202:K202)</f>
        <v>3.90128E-008</v>
      </c>
      <c r="AH202" s="1" t="n">
        <f aca="false">SUM(L202:R202)</f>
        <v>2.1363445E-008</v>
      </c>
      <c r="AI202" s="1" t="n">
        <f aca="false">SUM(S202:AF202)</f>
        <v>3.2451305E-009</v>
      </c>
    </row>
    <row r="203" customFormat="false" ht="12.8" hidden="false" customHeight="false" outlineLevel="0" collapsed="false">
      <c r="A203" s="0" t="n">
        <v>409</v>
      </c>
      <c r="B203" s="0" t="n">
        <v>17</v>
      </c>
      <c r="C203" s="0" t="n">
        <v>9</v>
      </c>
      <c r="D203" s="0" t="n">
        <v>70</v>
      </c>
      <c r="E203" s="0" t="n">
        <v>80</v>
      </c>
      <c r="F203" s="0" t="n">
        <v>320</v>
      </c>
      <c r="G203" s="0" t="n">
        <v>360</v>
      </c>
      <c r="H203" s="0" t="n">
        <v>74.2068</v>
      </c>
      <c r="I203" s="0" t="n">
        <v>340</v>
      </c>
      <c r="J203" s="1" t="n">
        <v>2.4074E-008</v>
      </c>
      <c r="K203" s="1" t="n">
        <v>1.48069E-008</v>
      </c>
      <c r="L203" s="1" t="n">
        <v>7.92917E-009</v>
      </c>
      <c r="M203" s="1" t="n">
        <v>4.72548E-009</v>
      </c>
      <c r="N203" s="1" t="n">
        <v>3.11793E-009</v>
      </c>
      <c r="O203" s="1" t="n">
        <v>2.10099E-009</v>
      </c>
      <c r="P203" s="1" t="n">
        <v>1.61266E-009</v>
      </c>
      <c r="Q203" s="1" t="n">
        <v>1.17735E-009</v>
      </c>
      <c r="R203" s="1" t="n">
        <v>9.3773E-010</v>
      </c>
      <c r="S203" s="1" t="n">
        <v>7.39358E-010</v>
      </c>
      <c r="T203" s="1" t="n">
        <v>5.54233E-010</v>
      </c>
      <c r="U203" s="1" t="n">
        <v>4.96624E-010</v>
      </c>
      <c r="V203" s="1" t="n">
        <v>4.16356E-010</v>
      </c>
      <c r="W203" s="1" t="n">
        <v>3.34099E-010</v>
      </c>
      <c r="X203" s="1" t="n">
        <v>2.77165E-010</v>
      </c>
      <c r="Y203" s="1" t="n">
        <v>2.58004E-010</v>
      </c>
      <c r="Z203" s="1" t="n">
        <v>1.87928E-010</v>
      </c>
      <c r="AA203" s="1" t="n">
        <v>1.87739E-010</v>
      </c>
      <c r="AB203" s="1" t="n">
        <v>1.74353E-010</v>
      </c>
      <c r="AC203" s="1" t="n">
        <v>1.185E-010</v>
      </c>
      <c r="AD203" s="1" t="n">
        <v>1.29929E-010</v>
      </c>
      <c r="AE203" s="1" t="n">
        <v>9.9276E-011</v>
      </c>
      <c r="AF203" s="1" t="n">
        <v>1.29923E-010</v>
      </c>
      <c r="AG203" s="1" t="n">
        <f aca="false">SUM(J203:K203)</f>
        <v>3.88809E-008</v>
      </c>
      <c r="AH203" s="1" t="n">
        <f aca="false">SUM(L203:R203)</f>
        <v>2.160131E-008</v>
      </c>
      <c r="AI203" s="1" t="n">
        <f aca="false">SUM(S203:AF203)</f>
        <v>4.103487E-009</v>
      </c>
    </row>
    <row r="204" customFormat="false" ht="12.8" hidden="false" customHeight="false" outlineLevel="0" collapsed="false">
      <c r="A204" s="0" t="n">
        <v>410</v>
      </c>
      <c r="B204" s="0" t="n">
        <v>18</v>
      </c>
      <c r="C204" s="0" t="n">
        <v>1</v>
      </c>
      <c r="D204" s="0" t="n">
        <v>80</v>
      </c>
      <c r="E204" s="0" t="n">
        <v>90</v>
      </c>
      <c r="F204" s="0" t="n">
        <v>0</v>
      </c>
      <c r="G204" s="0" t="n">
        <v>120</v>
      </c>
      <c r="H204" s="0" t="n">
        <v>82.9334</v>
      </c>
      <c r="I204" s="0" t="n">
        <v>60</v>
      </c>
      <c r="J204" s="1" t="n">
        <v>1.49733E-008</v>
      </c>
      <c r="K204" s="1" t="n">
        <v>1.4037E-008</v>
      </c>
      <c r="L204" s="1" t="n">
        <v>9.25042E-009</v>
      </c>
      <c r="M204" s="1" t="n">
        <v>5.96123E-009</v>
      </c>
      <c r="N204" s="1" t="n">
        <v>4.11081E-009</v>
      </c>
      <c r="O204" s="1" t="n">
        <v>2.85662E-009</v>
      </c>
      <c r="P204" s="1" t="n">
        <v>2.0925E-009</v>
      </c>
      <c r="Q204" s="1" t="n">
        <v>1.63899E-009</v>
      </c>
      <c r="R204" s="1" t="n">
        <v>1.30516E-009</v>
      </c>
      <c r="S204" s="1" t="n">
        <v>1.02467E-009</v>
      </c>
      <c r="T204" s="1" t="n">
        <v>8.34892E-010</v>
      </c>
      <c r="U204" s="1" t="n">
        <v>7.08001E-010</v>
      </c>
      <c r="V204" s="1" t="n">
        <v>6.08867E-010</v>
      </c>
      <c r="W204" s="1" t="n">
        <v>4.53757E-010</v>
      </c>
      <c r="X204" s="1" t="n">
        <v>3.7094E-010</v>
      </c>
      <c r="Y204" s="1" t="n">
        <v>3.594E-010</v>
      </c>
      <c r="Z204" s="1" t="n">
        <v>3.39498E-010</v>
      </c>
      <c r="AA204" s="1" t="n">
        <v>2.71854E-010</v>
      </c>
      <c r="AB204" s="1" t="n">
        <v>2.1409E-010</v>
      </c>
      <c r="AC204" s="1" t="n">
        <v>2.32033E-010</v>
      </c>
      <c r="AD204" s="1" t="n">
        <v>1.6862E-010</v>
      </c>
      <c r="AE204" s="1" t="n">
        <v>1.63534E-010</v>
      </c>
      <c r="AF204" s="1" t="n">
        <v>1.38025E-010</v>
      </c>
      <c r="AG204" s="1" t="n">
        <f aca="false">SUM(J204:K204)</f>
        <v>2.90103E-008</v>
      </c>
      <c r="AH204" s="1" t="n">
        <f aca="false">SUM(L204:R204)</f>
        <v>2.721573E-008</v>
      </c>
      <c r="AI204" s="1" t="n">
        <f aca="false">SUM(S204:AF204)</f>
        <v>5.888181E-009</v>
      </c>
    </row>
    <row r="205" customFormat="false" ht="12.8" hidden="false" customHeight="false" outlineLevel="0" collapsed="false">
      <c r="A205" s="0" t="n">
        <v>411</v>
      </c>
      <c r="B205" s="0" t="n">
        <v>18</v>
      </c>
      <c r="C205" s="0" t="n">
        <v>2</v>
      </c>
      <c r="D205" s="0" t="n">
        <v>80</v>
      </c>
      <c r="E205" s="0" t="n">
        <v>90</v>
      </c>
      <c r="F205" s="0" t="n">
        <v>120</v>
      </c>
      <c r="G205" s="0" t="n">
        <v>240</v>
      </c>
      <c r="H205" s="0" t="n">
        <v>82.9334</v>
      </c>
      <c r="I205" s="0" t="n">
        <v>180</v>
      </c>
      <c r="J205" s="1" t="n">
        <v>1.62356E-008</v>
      </c>
      <c r="K205" s="1" t="n">
        <v>1.52199E-008</v>
      </c>
      <c r="L205" s="1" t="n">
        <v>1.00296E-008</v>
      </c>
      <c r="M205" s="1" t="n">
        <v>6.46321E-009</v>
      </c>
      <c r="N205" s="1" t="n">
        <v>4.45693E-009</v>
      </c>
      <c r="O205" s="1" t="n">
        <v>3.11019E-009</v>
      </c>
      <c r="P205" s="1" t="n">
        <v>2.28679E-009</v>
      </c>
      <c r="Q205" s="1" t="n">
        <v>1.79058E-009</v>
      </c>
      <c r="R205" s="1" t="n">
        <v>1.42414E-009</v>
      </c>
      <c r="S205" s="1" t="n">
        <v>1.11569E-009</v>
      </c>
      <c r="T205" s="1" t="n">
        <v>9.16345E-010</v>
      </c>
      <c r="U205" s="1" t="n">
        <v>7.80311E-010</v>
      </c>
      <c r="V205" s="1" t="n">
        <v>6.71696E-010</v>
      </c>
      <c r="W205" s="1" t="n">
        <v>5.03967E-010</v>
      </c>
      <c r="X205" s="1" t="n">
        <v>4.14033E-010</v>
      </c>
      <c r="Y205" s="1" t="n">
        <v>4.02456E-010</v>
      </c>
      <c r="Z205" s="1" t="n">
        <v>3.82017E-010</v>
      </c>
      <c r="AA205" s="1" t="n">
        <v>3.07469E-010</v>
      </c>
      <c r="AB205" s="1" t="n">
        <v>2.43579E-010</v>
      </c>
      <c r="AC205" s="1" t="n">
        <v>2.63931E-010</v>
      </c>
      <c r="AD205" s="1" t="n">
        <v>1.94404E-010</v>
      </c>
      <c r="AE205" s="1" t="n">
        <v>1.88097E-010</v>
      </c>
      <c r="AF205" s="1" t="n">
        <v>1.61139E-010</v>
      </c>
      <c r="AG205" s="1" t="n">
        <f aca="false">SUM(J205:K205)</f>
        <v>3.14555E-008</v>
      </c>
      <c r="AH205" s="1" t="n">
        <f aca="false">SUM(L205:R205)</f>
        <v>2.956144E-008</v>
      </c>
      <c r="AI205" s="1" t="n">
        <f aca="false">SUM(S205:AF205)</f>
        <v>6.545134E-009</v>
      </c>
    </row>
    <row r="206" customFormat="false" ht="12.8" hidden="false" customHeight="false" outlineLevel="0" collapsed="false">
      <c r="A206" s="0" t="n">
        <v>412</v>
      </c>
      <c r="B206" s="0" t="n">
        <v>18</v>
      </c>
      <c r="C206" s="0" t="n">
        <v>3</v>
      </c>
      <c r="D206" s="0" t="n">
        <v>80</v>
      </c>
      <c r="E206" s="0" t="n">
        <v>90</v>
      </c>
      <c r="F206" s="0" t="n">
        <v>240</v>
      </c>
      <c r="G206" s="0" t="n">
        <v>360</v>
      </c>
      <c r="H206" s="0" t="n">
        <v>82.9334</v>
      </c>
      <c r="I206" s="0" t="n">
        <v>300</v>
      </c>
      <c r="J206" s="1" t="n">
        <v>1.373E-008</v>
      </c>
      <c r="K206" s="1" t="n">
        <v>1.28717E-008</v>
      </c>
      <c r="L206" s="1" t="n">
        <v>8.48266E-009</v>
      </c>
      <c r="M206" s="1" t="n">
        <v>5.46651E-009</v>
      </c>
      <c r="N206" s="1" t="n">
        <v>3.76968E-009</v>
      </c>
      <c r="O206" s="1" t="n">
        <v>2.61667E-009</v>
      </c>
      <c r="P206" s="1" t="n">
        <v>1.9133E-009</v>
      </c>
      <c r="Q206" s="1" t="n">
        <v>1.49611E-009</v>
      </c>
      <c r="R206" s="1" t="n">
        <v>1.19001E-009</v>
      </c>
      <c r="S206" s="1" t="n">
        <v>9.33524E-010</v>
      </c>
      <c r="T206" s="1" t="n">
        <v>7.59481E-010</v>
      </c>
      <c r="U206" s="1" t="n">
        <v>6.43202E-010</v>
      </c>
      <c r="V206" s="1" t="n">
        <v>5.52504E-010</v>
      </c>
      <c r="W206" s="1" t="n">
        <v>4.11278E-010</v>
      </c>
      <c r="X206" s="1" t="n">
        <v>3.35565E-010</v>
      </c>
      <c r="Y206" s="1" t="n">
        <v>3.24707E-010</v>
      </c>
      <c r="Z206" s="1" t="n">
        <v>3.06249E-010</v>
      </c>
      <c r="AA206" s="1" t="n">
        <v>2.44507E-010</v>
      </c>
      <c r="AB206" s="1" t="n">
        <v>1.92266E-010</v>
      </c>
      <c r="AC206" s="1" t="n">
        <v>2.08221E-010</v>
      </c>
      <c r="AD206" s="1" t="n">
        <v>1.50548E-010</v>
      </c>
      <c r="AE206" s="1" t="n">
        <v>1.46192E-010</v>
      </c>
      <c r="AF206" s="1" t="n">
        <v>1.22461E-010</v>
      </c>
      <c r="AG206" s="1" t="n">
        <f aca="false">SUM(J206:K206)</f>
        <v>2.66017E-008</v>
      </c>
      <c r="AH206" s="1" t="n">
        <f aca="false">SUM(L206:R206)</f>
        <v>2.493494E-008</v>
      </c>
      <c r="AI206" s="1" t="n">
        <f aca="false">SUM(S206:AF206)</f>
        <v>5.330705E-009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06"/>
  <sheetViews>
    <sheetView showFormulas="false" showGridLines="true" showRowColHeaders="true" showZeros="true" rightToLeft="false" tabSelected="false" showOutlineSymbols="true" defaultGridColor="true" view="normal" topLeftCell="Z193" colorId="64" zoomScale="100" zoomScaleNormal="100" zoomScalePageLayoutView="100" workbookViewId="0">
      <selection pane="topLeft" activeCell="AG1" activeCellId="0" sqref="A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207</v>
      </c>
      <c r="B1" s="0" t="n">
        <v>10</v>
      </c>
      <c r="C1" s="0" t="n">
        <v>1</v>
      </c>
      <c r="D1" s="0" t="n">
        <v>0</v>
      </c>
      <c r="E1" s="0" t="n">
        <v>10</v>
      </c>
      <c r="F1" s="0" t="n">
        <v>0</v>
      </c>
      <c r="G1" s="0" t="n">
        <v>10</v>
      </c>
      <c r="H1" s="0" t="n">
        <v>4.98093</v>
      </c>
      <c r="I1" s="0" t="n">
        <v>5</v>
      </c>
      <c r="J1" s="1" t="n">
        <v>1.43713E-021</v>
      </c>
      <c r="K1" s="1" t="n">
        <v>1.23689E-021</v>
      </c>
      <c r="L1" s="1" t="n">
        <v>7.04007E-022</v>
      </c>
      <c r="M1" s="1" t="n">
        <v>4.02025E-022</v>
      </c>
      <c r="N1" s="1" t="n">
        <v>2.77189E-022</v>
      </c>
      <c r="O1" s="1" t="n">
        <v>2.1346E-022</v>
      </c>
      <c r="P1" s="1" t="n">
        <v>1.37038E-022</v>
      </c>
      <c r="Q1" s="1" t="n">
        <v>1.12564E-022</v>
      </c>
      <c r="R1" s="1" t="n">
        <v>8.08488E-023</v>
      </c>
      <c r="S1" s="1" t="n">
        <v>6.37138E-023</v>
      </c>
      <c r="T1" s="1" t="n">
        <v>6.90628E-023</v>
      </c>
      <c r="U1" s="1" t="n">
        <v>2.6756E-023</v>
      </c>
      <c r="V1" s="1" t="n">
        <v>1.30301E-022</v>
      </c>
      <c r="W1" s="1" t="n">
        <v>1.78648E-023</v>
      </c>
      <c r="X1" s="0" t="n">
        <v>0</v>
      </c>
      <c r="Y1" s="1" t="n">
        <v>2.25215E-023</v>
      </c>
      <c r="Z1" s="1" t="n">
        <v>3.42222E-025</v>
      </c>
      <c r="AA1" s="0" t="n">
        <v>0</v>
      </c>
      <c r="AB1" s="1" t="n">
        <v>3.03087E-028</v>
      </c>
      <c r="AC1" s="1" t="n">
        <v>2.375E-026</v>
      </c>
      <c r="AD1" s="1" t="n">
        <v>3.08785E-025</v>
      </c>
      <c r="AE1" s="1" t="n">
        <v>1.25186E-024</v>
      </c>
      <c r="AF1" s="1" t="n">
        <v>1.22236E-023</v>
      </c>
      <c r="AG1" s="1" t="n">
        <f aca="false">SUM(J1:K1)</f>
        <v>2.67402E-021</v>
      </c>
      <c r="AH1" s="1" t="n">
        <f aca="false">SUM(L1:R1)</f>
        <v>1.9271318E-021</v>
      </c>
      <c r="AI1" s="1" t="n">
        <f aca="false">SUM(S1:AF1)</f>
        <v>3.44370420087E-022</v>
      </c>
    </row>
    <row r="2" customFormat="false" ht="12.8" hidden="false" customHeight="false" outlineLevel="0" collapsed="false">
      <c r="A2" s="0" t="n">
        <v>208</v>
      </c>
      <c r="B2" s="0" t="n">
        <v>10</v>
      </c>
      <c r="C2" s="0" t="n">
        <v>2</v>
      </c>
      <c r="D2" s="0" t="n">
        <v>0</v>
      </c>
      <c r="E2" s="0" t="n">
        <v>10</v>
      </c>
      <c r="F2" s="0" t="n">
        <v>10</v>
      </c>
      <c r="G2" s="0" t="n">
        <v>20</v>
      </c>
      <c r="H2" s="0" t="n">
        <v>4.98093</v>
      </c>
      <c r="I2" s="0" t="n">
        <v>15</v>
      </c>
      <c r="J2" s="1" t="n">
        <v>1.42829E-021</v>
      </c>
      <c r="K2" s="1" t="n">
        <v>1.22919E-021</v>
      </c>
      <c r="L2" s="1" t="n">
        <v>6.99646E-022</v>
      </c>
      <c r="M2" s="1" t="n">
        <v>3.9955E-022</v>
      </c>
      <c r="N2" s="1" t="n">
        <v>2.75487E-022</v>
      </c>
      <c r="O2" s="1" t="n">
        <v>2.12151E-022</v>
      </c>
      <c r="P2" s="1" t="n">
        <v>1.36196E-022</v>
      </c>
      <c r="Q2" s="1" t="n">
        <v>1.11874E-022</v>
      </c>
      <c r="R2" s="1" t="n">
        <v>9.50594E-023</v>
      </c>
      <c r="S2" s="1" t="n">
        <v>1.02418E-022</v>
      </c>
      <c r="T2" s="1" t="n">
        <v>6.87969E-023</v>
      </c>
      <c r="U2" s="1" t="n">
        <v>3.58133E-023</v>
      </c>
      <c r="V2" s="1" t="n">
        <v>8.49129E-023</v>
      </c>
      <c r="W2" s="1" t="n">
        <v>1.72032E-023</v>
      </c>
      <c r="X2" s="0" t="n">
        <v>0</v>
      </c>
      <c r="Y2" s="1" t="n">
        <v>2.25191E-023</v>
      </c>
      <c r="Z2" s="1" t="n">
        <v>3.10749E-025</v>
      </c>
      <c r="AA2" s="0" t="n">
        <v>0</v>
      </c>
      <c r="AB2" s="1" t="n">
        <v>6.07925E-029</v>
      </c>
      <c r="AC2" s="1" t="n">
        <v>1.68073E-026</v>
      </c>
      <c r="AD2" s="1" t="n">
        <v>2.2678E-025</v>
      </c>
      <c r="AE2" s="1" t="n">
        <v>9.04018E-025</v>
      </c>
      <c r="AF2" s="1" t="n">
        <v>9.89494E-024</v>
      </c>
      <c r="AG2" s="1" t="n">
        <f aca="false">SUM(J2:K2)</f>
        <v>2.65748E-021</v>
      </c>
      <c r="AH2" s="1" t="n">
        <f aca="false">SUM(L2:R2)</f>
        <v>1.9299634E-021</v>
      </c>
      <c r="AI2" s="1" t="n">
        <f aca="false">SUM(S2:AF2)</f>
        <v>3.430167550925E-022</v>
      </c>
    </row>
    <row r="3" customFormat="false" ht="12.8" hidden="false" customHeight="false" outlineLevel="0" collapsed="false">
      <c r="A3" s="0" t="n">
        <v>209</v>
      </c>
      <c r="B3" s="0" t="n">
        <v>10</v>
      </c>
      <c r="C3" s="0" t="n">
        <v>3</v>
      </c>
      <c r="D3" s="0" t="n">
        <v>0</v>
      </c>
      <c r="E3" s="0" t="n">
        <v>10</v>
      </c>
      <c r="F3" s="0" t="n">
        <v>20</v>
      </c>
      <c r="G3" s="0" t="n">
        <v>30</v>
      </c>
      <c r="H3" s="0" t="n">
        <v>4.98093</v>
      </c>
      <c r="I3" s="0" t="n">
        <v>25</v>
      </c>
      <c r="J3" s="1" t="n">
        <v>1.41922E-021</v>
      </c>
      <c r="K3" s="1" t="n">
        <v>1.22135E-021</v>
      </c>
      <c r="L3" s="1" t="n">
        <v>6.95178E-022</v>
      </c>
      <c r="M3" s="1" t="n">
        <v>3.96993E-022</v>
      </c>
      <c r="N3" s="1" t="n">
        <v>2.73723E-022</v>
      </c>
      <c r="O3" s="1" t="n">
        <v>2.10794E-022</v>
      </c>
      <c r="P3" s="1" t="n">
        <v>1.35323E-022</v>
      </c>
      <c r="Q3" s="1" t="n">
        <v>1.1476E-022</v>
      </c>
      <c r="R3" s="1" t="n">
        <v>8.59525E-023</v>
      </c>
      <c r="S3" s="1" t="n">
        <v>6.76608E-023</v>
      </c>
      <c r="T3" s="1" t="n">
        <v>7.36334E-023</v>
      </c>
      <c r="U3" s="1" t="n">
        <v>5.49174E-023</v>
      </c>
      <c r="V3" s="1" t="n">
        <v>1.46817E-022</v>
      </c>
      <c r="W3" s="1" t="n">
        <v>2.5619E-023</v>
      </c>
      <c r="X3" s="1" t="n">
        <v>4.46062E-025</v>
      </c>
      <c r="Y3" s="1" t="n">
        <v>2.42693E-023</v>
      </c>
      <c r="Z3" s="1" t="n">
        <v>2.84075E-025</v>
      </c>
      <c r="AA3" s="0" t="n">
        <v>0</v>
      </c>
      <c r="AB3" s="1" t="n">
        <v>9.82046E-029</v>
      </c>
      <c r="AC3" s="1" t="n">
        <v>2.24012E-027</v>
      </c>
      <c r="AD3" s="1" t="n">
        <v>2.52939E-026</v>
      </c>
      <c r="AE3" s="1" t="n">
        <v>1.09934E-025</v>
      </c>
      <c r="AF3" s="1" t="n">
        <v>5.88205E-025</v>
      </c>
      <c r="AG3" s="1" t="n">
        <f aca="false">SUM(J3:K3)</f>
        <v>2.64057E-021</v>
      </c>
      <c r="AH3" s="1" t="n">
        <f aca="false">SUM(L3:R3)</f>
        <v>1.9127235E-021</v>
      </c>
      <c r="AI3" s="1" t="n">
        <f aca="false">SUM(S3:AF3)</f>
        <v>3.943728082246E-022</v>
      </c>
    </row>
    <row r="4" customFormat="false" ht="12.8" hidden="false" customHeight="false" outlineLevel="0" collapsed="false">
      <c r="A4" s="0" t="n">
        <v>210</v>
      </c>
      <c r="B4" s="0" t="n">
        <v>10</v>
      </c>
      <c r="C4" s="0" t="n">
        <v>4</v>
      </c>
      <c r="D4" s="0" t="n">
        <v>0</v>
      </c>
      <c r="E4" s="0" t="n">
        <v>10</v>
      </c>
      <c r="F4" s="0" t="n">
        <v>30</v>
      </c>
      <c r="G4" s="0" t="n">
        <v>40</v>
      </c>
      <c r="H4" s="0" t="n">
        <v>4.98093</v>
      </c>
      <c r="I4" s="0" t="n">
        <v>35</v>
      </c>
      <c r="J4" s="1" t="n">
        <v>1.4107E-021</v>
      </c>
      <c r="K4" s="1" t="n">
        <v>1.2139E-021</v>
      </c>
      <c r="L4" s="1" t="n">
        <v>6.90855E-022</v>
      </c>
      <c r="M4" s="1" t="n">
        <v>3.94508E-022</v>
      </c>
      <c r="N4" s="1" t="n">
        <v>2.72008E-022</v>
      </c>
      <c r="O4" s="1" t="n">
        <v>2.09476E-022</v>
      </c>
      <c r="P4" s="1" t="n">
        <v>1.38132E-022</v>
      </c>
      <c r="Q4" s="1" t="n">
        <v>1.19023E-022</v>
      </c>
      <c r="R4" s="1" t="n">
        <v>8.54717E-023</v>
      </c>
      <c r="S4" s="1" t="n">
        <v>9.43811E-023</v>
      </c>
      <c r="T4" s="1" t="n">
        <v>7.83411E-023</v>
      </c>
      <c r="U4" s="1" t="n">
        <v>3.27803E-023</v>
      </c>
      <c r="V4" s="1" t="n">
        <v>1.76783E-022</v>
      </c>
      <c r="W4" s="1" t="n">
        <v>2.97551E-023</v>
      </c>
      <c r="X4" s="1" t="n">
        <v>1.56493E-024</v>
      </c>
      <c r="Y4" s="1" t="n">
        <v>2.49968E-023</v>
      </c>
      <c r="Z4" s="0" t="n">
        <v>0</v>
      </c>
      <c r="AA4" s="0" t="n">
        <v>0</v>
      </c>
      <c r="AB4" s="1" t="n">
        <v>9.80528E-029</v>
      </c>
      <c r="AC4" s="1" t="n">
        <v>2.12458E-027</v>
      </c>
      <c r="AD4" s="1" t="n">
        <v>2.55212E-026</v>
      </c>
      <c r="AE4" s="1" t="n">
        <v>1.03214E-025</v>
      </c>
      <c r="AF4" s="1" t="n">
        <v>5.78061E-025</v>
      </c>
      <c r="AG4" s="1" t="n">
        <f aca="false">SUM(J4:K4)</f>
        <v>2.6246E-021</v>
      </c>
      <c r="AH4" s="1" t="n">
        <f aca="false">SUM(L4:R4)</f>
        <v>1.9094737E-021</v>
      </c>
      <c r="AI4" s="1" t="n">
        <f aca="false">SUM(S4:AF4)</f>
        <v>4.393113488328E-022</v>
      </c>
    </row>
    <row r="5" customFormat="false" ht="12.8" hidden="false" customHeight="false" outlineLevel="0" collapsed="false">
      <c r="A5" s="0" t="n">
        <v>211</v>
      </c>
      <c r="B5" s="0" t="n">
        <v>10</v>
      </c>
      <c r="C5" s="0" t="n">
        <v>5</v>
      </c>
      <c r="D5" s="0" t="n">
        <v>0</v>
      </c>
      <c r="E5" s="0" t="n">
        <v>10</v>
      </c>
      <c r="F5" s="0" t="n">
        <v>40</v>
      </c>
      <c r="G5" s="0" t="n">
        <v>50</v>
      </c>
      <c r="H5" s="0" t="n">
        <v>4.98093</v>
      </c>
      <c r="I5" s="0" t="n">
        <v>45</v>
      </c>
      <c r="J5" s="1" t="n">
        <v>1.40264E-021</v>
      </c>
      <c r="K5" s="1" t="n">
        <v>1.20703E-021</v>
      </c>
      <c r="L5" s="1" t="n">
        <v>6.86918E-022</v>
      </c>
      <c r="M5" s="1" t="n">
        <v>3.92225E-022</v>
      </c>
      <c r="N5" s="1" t="n">
        <v>2.70422E-022</v>
      </c>
      <c r="O5" s="1" t="n">
        <v>2.1256E-022</v>
      </c>
      <c r="P5" s="1" t="n">
        <v>1.44031E-022</v>
      </c>
      <c r="Q5" s="1" t="n">
        <v>1.18395E-022</v>
      </c>
      <c r="R5" s="1" t="n">
        <v>8.49459E-023</v>
      </c>
      <c r="S5" s="1" t="n">
        <v>6.87878E-023</v>
      </c>
      <c r="T5" s="1" t="n">
        <v>1.53803E-022</v>
      </c>
      <c r="U5" s="1" t="n">
        <v>3.5553E-023</v>
      </c>
      <c r="V5" s="1" t="n">
        <v>1.76692E-022</v>
      </c>
      <c r="W5" s="1" t="n">
        <v>3.51712E-023</v>
      </c>
      <c r="X5" s="1" t="n">
        <v>7.8427E-022</v>
      </c>
      <c r="Y5" s="1" t="n">
        <v>2.91965E-023</v>
      </c>
      <c r="Z5" s="0" t="n">
        <v>0</v>
      </c>
      <c r="AA5" s="0" t="n">
        <v>0</v>
      </c>
      <c r="AB5" s="1" t="n">
        <v>5.60284E-029</v>
      </c>
      <c r="AC5" s="1" t="n">
        <v>1.5741E-026</v>
      </c>
      <c r="AD5" s="1" t="n">
        <v>2.12325E-025</v>
      </c>
      <c r="AE5" s="1" t="n">
        <v>8.46767E-025</v>
      </c>
      <c r="AF5" s="1" t="n">
        <v>9.26861E-024</v>
      </c>
      <c r="AG5" s="1" t="n">
        <f aca="false">SUM(J5:K5)</f>
        <v>2.60967E-021</v>
      </c>
      <c r="AH5" s="1" t="n">
        <f aca="false">SUM(L5:R5)</f>
        <v>1.9094969E-021</v>
      </c>
      <c r="AI5" s="1" t="n">
        <f aca="false">SUM(S5:AF5)</f>
        <v>1.2938169990284E-021</v>
      </c>
    </row>
    <row r="6" customFormat="false" ht="12.8" hidden="false" customHeight="false" outlineLevel="0" collapsed="false">
      <c r="A6" s="0" t="n">
        <v>212</v>
      </c>
      <c r="B6" s="0" t="n">
        <v>10</v>
      </c>
      <c r="C6" s="0" t="n">
        <v>6</v>
      </c>
      <c r="D6" s="0" t="n">
        <v>0</v>
      </c>
      <c r="E6" s="0" t="n">
        <v>10</v>
      </c>
      <c r="F6" s="0" t="n">
        <v>50</v>
      </c>
      <c r="G6" s="0" t="n">
        <v>60</v>
      </c>
      <c r="H6" s="0" t="n">
        <v>4.98093</v>
      </c>
      <c r="I6" s="0" t="n">
        <v>55</v>
      </c>
      <c r="J6" s="1" t="n">
        <v>1.395E-021</v>
      </c>
      <c r="K6" s="1" t="n">
        <v>1.20064E-021</v>
      </c>
      <c r="L6" s="1" t="n">
        <v>6.83448E-022</v>
      </c>
      <c r="M6" s="1" t="n">
        <v>3.90296E-022</v>
      </c>
      <c r="N6" s="1" t="n">
        <v>2.69118E-022</v>
      </c>
      <c r="O6" s="1" t="n">
        <v>2.11525E-022</v>
      </c>
      <c r="P6" s="1" t="n">
        <v>1.43293E-022</v>
      </c>
      <c r="Q6" s="1" t="n">
        <v>1.1779E-022</v>
      </c>
      <c r="R6" s="1" t="n">
        <v>8.56649E-023</v>
      </c>
      <c r="S6" s="1" t="n">
        <v>7.14852E-023</v>
      </c>
      <c r="T6" s="1" t="n">
        <v>8.06807E-023</v>
      </c>
      <c r="U6" s="1" t="n">
        <v>7.12033E-023</v>
      </c>
      <c r="V6" s="1" t="n">
        <v>1.27396E-022</v>
      </c>
      <c r="W6" s="1" t="n">
        <v>2.68538E-023</v>
      </c>
      <c r="X6" s="1" t="n">
        <v>2.78634E-022</v>
      </c>
      <c r="Y6" s="1" t="n">
        <v>2.71816E-023</v>
      </c>
      <c r="Z6" s="1" t="n">
        <v>2.66419E-025</v>
      </c>
      <c r="AA6" s="0" t="n">
        <v>0</v>
      </c>
      <c r="AB6" s="1" t="n">
        <v>8.96118E-029</v>
      </c>
      <c r="AC6" s="1" t="n">
        <v>2.04416E-027</v>
      </c>
      <c r="AD6" s="1" t="n">
        <v>2.3091E-026</v>
      </c>
      <c r="AE6" s="1" t="n">
        <v>1.00341E-025</v>
      </c>
      <c r="AF6" s="1" t="n">
        <v>5.36879E-025</v>
      </c>
      <c r="AG6" s="1" t="n">
        <f aca="false">SUM(J6:K6)</f>
        <v>2.59564E-021</v>
      </c>
      <c r="AH6" s="1" t="n">
        <f aca="false">SUM(L6:R6)</f>
        <v>1.9011349E-021</v>
      </c>
      <c r="AI6" s="1" t="n">
        <f aca="false">SUM(S6:AF6)</f>
        <v>6.843634637718E-022</v>
      </c>
    </row>
    <row r="7" customFormat="false" ht="12.8" hidden="false" customHeight="false" outlineLevel="0" collapsed="false">
      <c r="A7" s="0" t="n">
        <v>213</v>
      </c>
      <c r="B7" s="0" t="n">
        <v>10</v>
      </c>
      <c r="C7" s="0" t="n">
        <v>7</v>
      </c>
      <c r="D7" s="0" t="n">
        <v>0</v>
      </c>
      <c r="E7" s="0" t="n">
        <v>10</v>
      </c>
      <c r="F7" s="0" t="n">
        <v>60</v>
      </c>
      <c r="G7" s="0" t="n">
        <v>70</v>
      </c>
      <c r="H7" s="0" t="n">
        <v>4.98093</v>
      </c>
      <c r="I7" s="0" t="n">
        <v>65</v>
      </c>
      <c r="J7" s="1" t="n">
        <v>1.38727E-021</v>
      </c>
      <c r="K7" s="1" t="n">
        <v>1.19421E-021</v>
      </c>
      <c r="L7" s="1" t="n">
        <v>6.7991E-022</v>
      </c>
      <c r="M7" s="1" t="n">
        <v>3.88298E-022</v>
      </c>
      <c r="N7" s="1" t="n">
        <v>2.67742E-022</v>
      </c>
      <c r="O7" s="1" t="n">
        <v>2.17365E-022</v>
      </c>
      <c r="P7" s="1" t="n">
        <v>1.42584E-022</v>
      </c>
      <c r="Q7" s="1" t="n">
        <v>1.17134E-022</v>
      </c>
      <c r="R7" s="1" t="n">
        <v>8.87519E-023</v>
      </c>
      <c r="S7" s="1" t="n">
        <v>7.11494E-023</v>
      </c>
      <c r="T7" s="1" t="n">
        <v>8.33434E-023</v>
      </c>
      <c r="U7" s="1" t="n">
        <v>3.77401E-023</v>
      </c>
      <c r="V7" s="1" t="n">
        <v>2.63467E-022</v>
      </c>
      <c r="W7" s="1" t="n">
        <v>4.42242E-023</v>
      </c>
      <c r="X7" s="1" t="n">
        <v>2.39044E-022</v>
      </c>
      <c r="Y7" s="1" t="n">
        <v>2.87916E-023</v>
      </c>
      <c r="Z7" s="0" t="n">
        <v>0</v>
      </c>
      <c r="AA7" s="0" t="n">
        <v>0</v>
      </c>
      <c r="AB7" s="1" t="n">
        <v>7.50728E-030</v>
      </c>
      <c r="AC7" s="1" t="n">
        <v>6.96853E-029</v>
      </c>
      <c r="AD7" s="1" t="n">
        <v>2.16508E-027</v>
      </c>
      <c r="AE7" s="1" t="n">
        <v>2.4455E-027</v>
      </c>
      <c r="AF7" s="1" t="n">
        <v>3.64794E-026</v>
      </c>
      <c r="AG7" s="1" t="n">
        <f aca="false">SUM(J7:K7)</f>
        <v>2.58148E-021</v>
      </c>
      <c r="AH7" s="1" t="n">
        <f aca="false">SUM(L7:R7)</f>
        <v>1.9017849E-021</v>
      </c>
      <c r="AI7" s="1" t="n">
        <f aca="false">SUM(S7:AF7)</f>
        <v>7.6780086717258E-022</v>
      </c>
    </row>
    <row r="8" customFormat="false" ht="12.8" hidden="false" customHeight="false" outlineLevel="0" collapsed="false">
      <c r="A8" s="0" t="n">
        <v>214</v>
      </c>
      <c r="B8" s="0" t="n">
        <v>10</v>
      </c>
      <c r="C8" s="0" t="n">
        <v>8</v>
      </c>
      <c r="D8" s="0" t="n">
        <v>0</v>
      </c>
      <c r="E8" s="0" t="n">
        <v>10</v>
      </c>
      <c r="F8" s="0" t="n">
        <v>70</v>
      </c>
      <c r="G8" s="0" t="n">
        <v>80</v>
      </c>
      <c r="H8" s="0" t="n">
        <v>4.98093</v>
      </c>
      <c r="I8" s="0" t="n">
        <v>75</v>
      </c>
      <c r="J8" s="1" t="n">
        <v>1.37896E-021</v>
      </c>
      <c r="K8" s="1" t="n">
        <v>1.18726E-021</v>
      </c>
      <c r="L8" s="1" t="n">
        <v>6.75966E-022</v>
      </c>
      <c r="M8" s="1" t="n">
        <v>3.86014E-022</v>
      </c>
      <c r="N8" s="1" t="n">
        <v>2.69459E-022</v>
      </c>
      <c r="O8" s="1" t="n">
        <v>2.20462E-022</v>
      </c>
      <c r="P8" s="1" t="n">
        <v>1.41715E-022</v>
      </c>
      <c r="Q8" s="1" t="n">
        <v>1.16419E-022</v>
      </c>
      <c r="R8" s="1" t="n">
        <v>8.82002E-023</v>
      </c>
      <c r="S8" s="1" t="n">
        <v>7.07037E-023</v>
      </c>
      <c r="T8" s="1" t="n">
        <v>8.28065E-023</v>
      </c>
      <c r="U8" s="1" t="n">
        <v>3.74842E-023</v>
      </c>
      <c r="V8" s="1" t="n">
        <v>1.33488E-022</v>
      </c>
      <c r="W8" s="1" t="n">
        <v>2.23356E-023</v>
      </c>
      <c r="X8" s="1" t="n">
        <v>1.4017E-022</v>
      </c>
      <c r="Y8" s="1" t="n">
        <v>2.80467E-023</v>
      </c>
      <c r="Z8" s="0" t="n">
        <v>0</v>
      </c>
      <c r="AA8" s="0" t="n">
        <v>0</v>
      </c>
      <c r="AB8" s="0" t="n">
        <v>0</v>
      </c>
      <c r="AC8" s="1" t="n">
        <v>1.18015E-029</v>
      </c>
      <c r="AD8" s="1" t="n">
        <v>9.20537E-029</v>
      </c>
      <c r="AE8" s="1" t="n">
        <v>7.14535E-028</v>
      </c>
      <c r="AF8" s="1" t="n">
        <v>6.40458E-027</v>
      </c>
      <c r="AG8" s="1" t="n">
        <f aca="false">SUM(J8:K8)</f>
        <v>2.56622E-021</v>
      </c>
      <c r="AH8" s="1" t="n">
        <f aca="false">SUM(L8:R8)</f>
        <v>1.8982352E-021</v>
      </c>
      <c r="AI8" s="1" t="n">
        <f aca="false">SUM(S8:AF8)</f>
        <v>5.150419229702E-022</v>
      </c>
    </row>
    <row r="9" customFormat="false" ht="12.8" hidden="false" customHeight="false" outlineLevel="0" collapsed="false">
      <c r="A9" s="0" t="n">
        <v>215</v>
      </c>
      <c r="B9" s="0" t="n">
        <v>10</v>
      </c>
      <c r="C9" s="0" t="n">
        <v>9</v>
      </c>
      <c r="D9" s="0" t="n">
        <v>0</v>
      </c>
      <c r="E9" s="0" t="n">
        <v>10</v>
      </c>
      <c r="F9" s="0" t="n">
        <v>80</v>
      </c>
      <c r="G9" s="0" t="n">
        <v>90</v>
      </c>
      <c r="H9" s="0" t="n">
        <v>4.98093</v>
      </c>
      <c r="I9" s="0" t="n">
        <v>85</v>
      </c>
      <c r="J9" s="1" t="n">
        <v>1.36974E-021</v>
      </c>
      <c r="K9" s="1" t="n">
        <v>1.17946E-021</v>
      </c>
      <c r="L9" s="1" t="n">
        <v>6.71648E-022</v>
      </c>
      <c r="M9" s="1" t="n">
        <v>3.83594E-022</v>
      </c>
      <c r="N9" s="1" t="n">
        <v>2.67779E-022</v>
      </c>
      <c r="O9" s="1" t="n">
        <v>2.19051E-022</v>
      </c>
      <c r="P9" s="1" t="n">
        <v>1.40802E-022</v>
      </c>
      <c r="Q9" s="1" t="n">
        <v>1.1567E-022</v>
      </c>
      <c r="R9" s="1" t="n">
        <v>8.7614E-023</v>
      </c>
      <c r="S9" s="1" t="n">
        <v>7.02254E-023</v>
      </c>
      <c r="T9" s="1" t="n">
        <v>8.22276E-023</v>
      </c>
      <c r="U9" s="1" t="n">
        <v>3.97596E-023</v>
      </c>
      <c r="V9" s="1" t="n">
        <v>1.36794E-022</v>
      </c>
      <c r="W9" s="1" t="n">
        <v>2.35915E-023</v>
      </c>
      <c r="X9" s="1" t="n">
        <v>8.08845E-023</v>
      </c>
      <c r="Y9" s="1" t="n">
        <v>2.79724E-023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1" t="n">
        <f aca="false">SUM(J9:K9)</f>
        <v>2.5492E-021</v>
      </c>
      <c r="AH9" s="1" t="n">
        <f aca="false">SUM(L9:R9)</f>
        <v>1.886158E-021</v>
      </c>
      <c r="AI9" s="1" t="n">
        <f aca="false">SUM(S9:AF9)</f>
        <v>4.61455E-022</v>
      </c>
    </row>
    <row r="10" customFormat="false" ht="12.8" hidden="false" customHeight="false" outlineLevel="0" collapsed="false">
      <c r="A10" s="0" t="n">
        <v>216</v>
      </c>
      <c r="B10" s="0" t="n">
        <v>10</v>
      </c>
      <c r="C10" s="0" t="n">
        <v>10</v>
      </c>
      <c r="D10" s="0" t="n">
        <v>0</v>
      </c>
      <c r="E10" s="0" t="n">
        <v>10</v>
      </c>
      <c r="F10" s="0" t="n">
        <v>90</v>
      </c>
      <c r="G10" s="0" t="n">
        <v>100</v>
      </c>
      <c r="H10" s="0" t="n">
        <v>4.98093</v>
      </c>
      <c r="I10" s="0" t="n">
        <v>95</v>
      </c>
      <c r="J10" s="1" t="n">
        <v>2.70915E-021</v>
      </c>
      <c r="K10" s="1" t="n">
        <v>2.33289E-021</v>
      </c>
      <c r="L10" s="1" t="n">
        <v>1.32854E-021</v>
      </c>
      <c r="M10" s="1" t="n">
        <v>7.58756E-022</v>
      </c>
      <c r="N10" s="1" t="n">
        <v>5.29661E-022</v>
      </c>
      <c r="O10" s="1" t="n">
        <v>4.33234E-022</v>
      </c>
      <c r="P10" s="1" t="n">
        <v>2.78464E-022</v>
      </c>
      <c r="Q10" s="1" t="n">
        <v>2.28762E-022</v>
      </c>
      <c r="R10" s="1" t="n">
        <v>1.7326E-022</v>
      </c>
      <c r="S10" s="1" t="n">
        <v>1.38862E-022</v>
      </c>
      <c r="T10" s="1" t="n">
        <v>1.62595E-022</v>
      </c>
      <c r="U10" s="1" t="n">
        <v>7.86122E-023</v>
      </c>
      <c r="V10" s="1" t="n">
        <v>2.79152E-022</v>
      </c>
      <c r="W10" s="1" t="n">
        <v>4.88712E-023</v>
      </c>
      <c r="X10" s="1" t="n">
        <v>2.15477E-022</v>
      </c>
      <c r="Y10" s="1" t="n">
        <v>5.70213E-023</v>
      </c>
      <c r="Z10" s="1" t="n">
        <v>2.66534E-025</v>
      </c>
      <c r="AA10" s="0" t="n">
        <v>0</v>
      </c>
      <c r="AB10" s="1" t="n">
        <v>1.37972E-028</v>
      </c>
      <c r="AC10" s="1" t="n">
        <v>1.71251E-026</v>
      </c>
      <c r="AD10" s="1" t="n">
        <v>2.2671E-025</v>
      </c>
      <c r="AE10" s="1" t="n">
        <v>9.12221E-025</v>
      </c>
      <c r="AF10" s="1" t="n">
        <v>9.45698E-024</v>
      </c>
      <c r="AG10" s="1" t="n">
        <f aca="false">SUM(J10:K10)</f>
        <v>5.04204E-021</v>
      </c>
      <c r="AH10" s="1" t="n">
        <f aca="false">SUM(L10:R10)</f>
        <v>3.730677E-021</v>
      </c>
      <c r="AI10" s="1" t="n">
        <f aca="false">SUM(S10:AF10)</f>
        <v>9.91470408072E-022</v>
      </c>
    </row>
    <row r="11" customFormat="false" ht="12.8" hidden="false" customHeight="false" outlineLevel="0" collapsed="false">
      <c r="A11" s="0" t="n">
        <v>217</v>
      </c>
      <c r="B11" s="0" t="n">
        <v>10</v>
      </c>
      <c r="C11" s="0" t="n">
        <v>11</v>
      </c>
      <c r="D11" s="0" t="n">
        <v>0</v>
      </c>
      <c r="E11" s="0" t="n">
        <v>10</v>
      </c>
      <c r="F11" s="0" t="n">
        <v>100</v>
      </c>
      <c r="G11" s="0" t="n">
        <v>110</v>
      </c>
      <c r="H11" s="0" t="n">
        <v>4.98093</v>
      </c>
      <c r="I11" s="0" t="n">
        <v>105</v>
      </c>
      <c r="J11" s="1" t="n">
        <v>1.3395E-021</v>
      </c>
      <c r="K11" s="1" t="n">
        <v>1.15323E-021</v>
      </c>
      <c r="L11" s="1" t="n">
        <v>6.56574E-022</v>
      </c>
      <c r="M11" s="1" t="n">
        <v>3.74927E-022</v>
      </c>
      <c r="N11" s="1" t="n">
        <v>2.61707E-022</v>
      </c>
      <c r="O11" s="1" t="n">
        <v>2.14069E-022</v>
      </c>
      <c r="P11" s="1" t="n">
        <v>1.37589E-022</v>
      </c>
      <c r="Q11" s="1" t="n">
        <v>1.13034E-022</v>
      </c>
      <c r="R11" s="1" t="n">
        <v>8.56182E-023</v>
      </c>
      <c r="S11" s="1" t="n">
        <v>6.86214E-023</v>
      </c>
      <c r="T11" s="1" t="n">
        <v>8.03647E-023</v>
      </c>
      <c r="U11" s="1" t="n">
        <v>3.6358E-023</v>
      </c>
      <c r="V11" s="1" t="n">
        <v>1.29764E-022</v>
      </c>
      <c r="W11" s="1" t="n">
        <v>2.18005E-023</v>
      </c>
      <c r="X11" s="1" t="n">
        <v>1.41367E-022</v>
      </c>
      <c r="Y11" s="1" t="n">
        <v>2.89588E-023</v>
      </c>
      <c r="Z11" s="0" t="n">
        <v>0</v>
      </c>
      <c r="AA11" s="0" t="n">
        <v>0</v>
      </c>
      <c r="AB11" s="0" t="n">
        <v>0</v>
      </c>
      <c r="AC11" s="1" t="n">
        <v>1.18329E-029</v>
      </c>
      <c r="AD11" s="1" t="n">
        <v>9.2294E-029</v>
      </c>
      <c r="AE11" s="1" t="n">
        <v>7.16427E-028</v>
      </c>
      <c r="AF11" s="1" t="n">
        <v>6.42156E-027</v>
      </c>
      <c r="AG11" s="1" t="n">
        <f aca="false">SUM(J11:K11)</f>
        <v>2.49273E-021</v>
      </c>
      <c r="AH11" s="1" t="n">
        <f aca="false">SUM(L11:R11)</f>
        <v>1.8435182E-021</v>
      </c>
      <c r="AI11" s="1" t="n">
        <f aca="false">SUM(S11:AF11)</f>
        <v>5.072416421139E-022</v>
      </c>
    </row>
    <row r="12" customFormat="false" ht="12.8" hidden="false" customHeight="false" outlineLevel="0" collapsed="false">
      <c r="A12" s="0" t="n">
        <v>218</v>
      </c>
      <c r="B12" s="0" t="n">
        <v>10</v>
      </c>
      <c r="C12" s="0" t="n">
        <v>12</v>
      </c>
      <c r="D12" s="0" t="n">
        <v>0</v>
      </c>
      <c r="E12" s="0" t="n">
        <v>10</v>
      </c>
      <c r="F12" s="0" t="n">
        <v>110</v>
      </c>
      <c r="G12" s="0" t="n">
        <v>120</v>
      </c>
      <c r="H12" s="0" t="n">
        <v>4.98093</v>
      </c>
      <c r="I12" s="0" t="n">
        <v>115</v>
      </c>
      <c r="J12" s="1" t="n">
        <v>1.33067E-021</v>
      </c>
      <c r="K12" s="1" t="n">
        <v>1.1454E-021</v>
      </c>
      <c r="L12" s="1" t="n">
        <v>6.52071E-022</v>
      </c>
      <c r="M12" s="1" t="n">
        <v>3.72375E-022</v>
      </c>
      <c r="N12" s="1" t="n">
        <v>2.56767E-022</v>
      </c>
      <c r="O12" s="1" t="n">
        <v>2.08394E-022</v>
      </c>
      <c r="P12" s="1" t="n">
        <v>1.36654E-022</v>
      </c>
      <c r="Q12" s="1" t="n">
        <v>1.12268E-022</v>
      </c>
      <c r="R12" s="1" t="n">
        <v>8.50336E-023</v>
      </c>
      <c r="S12" s="1" t="n">
        <v>6.81482E-023</v>
      </c>
      <c r="T12" s="1" t="n">
        <v>7.98082E-023</v>
      </c>
      <c r="U12" s="1" t="n">
        <v>3.61026E-023</v>
      </c>
      <c r="V12" s="1" t="n">
        <v>2.51274E-022</v>
      </c>
      <c r="W12" s="1" t="n">
        <v>4.22728E-023</v>
      </c>
      <c r="X12" s="1" t="n">
        <v>2.43926E-022</v>
      </c>
      <c r="Y12" s="1" t="n">
        <v>3.01055E-023</v>
      </c>
      <c r="Z12" s="0" t="n">
        <v>0</v>
      </c>
      <c r="AA12" s="0" t="n">
        <v>0</v>
      </c>
      <c r="AB12" s="1" t="n">
        <v>7.52727E-030</v>
      </c>
      <c r="AC12" s="1" t="n">
        <v>6.98709E-029</v>
      </c>
      <c r="AD12" s="1" t="n">
        <v>2.17084E-027</v>
      </c>
      <c r="AE12" s="1" t="n">
        <v>2.45202E-027</v>
      </c>
      <c r="AF12" s="1" t="n">
        <v>3.65766E-026</v>
      </c>
      <c r="AG12" s="1" t="n">
        <f aca="false">SUM(J12:K12)</f>
        <v>2.47607E-021</v>
      </c>
      <c r="AH12" s="1" t="n">
        <f aca="false">SUM(L12:R12)</f>
        <v>1.8235626E-021</v>
      </c>
      <c r="AI12" s="1" t="n">
        <f aca="false">SUM(S12:AF12)</f>
        <v>7.5167857685817E-022</v>
      </c>
    </row>
    <row r="13" customFormat="false" ht="12.8" hidden="false" customHeight="false" outlineLevel="0" collapsed="false">
      <c r="A13" s="0" t="n">
        <v>219</v>
      </c>
      <c r="B13" s="0" t="n">
        <v>10</v>
      </c>
      <c r="C13" s="0" t="n">
        <v>13</v>
      </c>
      <c r="D13" s="0" t="n">
        <v>0</v>
      </c>
      <c r="E13" s="0" t="n">
        <v>10</v>
      </c>
      <c r="F13" s="0" t="n">
        <v>120</v>
      </c>
      <c r="G13" s="0" t="n">
        <v>130</v>
      </c>
      <c r="H13" s="0" t="n">
        <v>4.98093</v>
      </c>
      <c r="I13" s="0" t="n">
        <v>125</v>
      </c>
      <c r="J13" s="1" t="n">
        <v>1.32364E-021</v>
      </c>
      <c r="K13" s="1" t="n">
        <v>1.13917E-021</v>
      </c>
      <c r="L13" s="1" t="n">
        <v>6.48412E-022</v>
      </c>
      <c r="M13" s="1" t="n">
        <v>3.70246E-022</v>
      </c>
      <c r="N13" s="1" t="n">
        <v>2.55286E-022</v>
      </c>
      <c r="O13" s="1" t="n">
        <v>2.00623E-022</v>
      </c>
      <c r="P13" s="1" t="n">
        <v>1.35791E-022</v>
      </c>
      <c r="Q13" s="1" t="n">
        <v>1.11629E-022</v>
      </c>
      <c r="R13" s="1" t="n">
        <v>8.11672E-023</v>
      </c>
      <c r="S13" s="1" t="n">
        <v>6.76719E-023</v>
      </c>
      <c r="T13" s="1" t="n">
        <v>7.63628E-023</v>
      </c>
      <c r="U13" s="1" t="n">
        <v>6.6905E-023</v>
      </c>
      <c r="V13" s="1" t="n">
        <v>1.19134E-022</v>
      </c>
      <c r="W13" s="1" t="n">
        <v>2.50145E-023</v>
      </c>
      <c r="X13" s="1" t="n">
        <v>2.82594E-022</v>
      </c>
      <c r="Y13" s="1" t="n">
        <v>2.88043E-023</v>
      </c>
      <c r="Z13" s="1" t="n">
        <v>2.66925E-025</v>
      </c>
      <c r="AA13" s="0" t="n">
        <v>0</v>
      </c>
      <c r="AB13" s="1" t="n">
        <v>8.98217E-029</v>
      </c>
      <c r="AC13" s="1" t="n">
        <v>2.04897E-027</v>
      </c>
      <c r="AD13" s="1" t="n">
        <v>2.31452E-026</v>
      </c>
      <c r="AE13" s="1" t="n">
        <v>1.00577E-025</v>
      </c>
      <c r="AF13" s="1" t="n">
        <v>5.38148E-025</v>
      </c>
      <c r="AG13" s="1" t="n">
        <f aca="false">SUM(J13:K13)</f>
        <v>2.46281E-021</v>
      </c>
      <c r="AH13" s="1" t="n">
        <f aca="false">SUM(L13:R13)</f>
        <v>1.8031542E-021</v>
      </c>
      <c r="AI13" s="1" t="n">
        <f aca="false">SUM(S13:AF13)</f>
        <v>6.674174339917E-022</v>
      </c>
    </row>
    <row r="14" customFormat="false" ht="12.8" hidden="false" customHeight="false" outlineLevel="0" collapsed="false">
      <c r="A14" s="0" t="n">
        <v>220</v>
      </c>
      <c r="B14" s="0" t="n">
        <v>10</v>
      </c>
      <c r="C14" s="0" t="n">
        <v>14</v>
      </c>
      <c r="D14" s="0" t="n">
        <v>0</v>
      </c>
      <c r="E14" s="0" t="n">
        <v>10</v>
      </c>
      <c r="F14" s="0" t="n">
        <v>130</v>
      </c>
      <c r="G14" s="0" t="n">
        <v>140</v>
      </c>
      <c r="H14" s="0" t="n">
        <v>4.98093</v>
      </c>
      <c r="I14" s="0" t="n">
        <v>135</v>
      </c>
      <c r="J14" s="1" t="n">
        <v>1.31839E-021</v>
      </c>
      <c r="K14" s="1" t="n">
        <v>1.13456E-021</v>
      </c>
      <c r="L14" s="1" t="n">
        <v>6.45693E-022</v>
      </c>
      <c r="M14" s="1" t="n">
        <v>3.68667E-022</v>
      </c>
      <c r="N14" s="1" t="n">
        <v>2.54188E-022</v>
      </c>
      <c r="O14" s="1" t="n">
        <v>1.99729E-022</v>
      </c>
      <c r="P14" s="1" t="n">
        <v>1.35131E-022</v>
      </c>
      <c r="Q14" s="1" t="n">
        <v>1.11088E-022</v>
      </c>
      <c r="R14" s="1" t="n">
        <v>7.96992E-023</v>
      </c>
      <c r="S14" s="1" t="n">
        <v>6.44792E-023</v>
      </c>
      <c r="T14" s="1" t="n">
        <v>1.4337E-022</v>
      </c>
      <c r="U14" s="1" t="n">
        <v>3.2859E-023</v>
      </c>
      <c r="V14" s="1" t="n">
        <v>1.62786E-022</v>
      </c>
      <c r="W14" s="1" t="n">
        <v>3.20985E-023</v>
      </c>
      <c r="X14" s="1" t="n">
        <v>7.38526E-022</v>
      </c>
      <c r="Y14" s="1" t="n">
        <v>3.15039E-023</v>
      </c>
      <c r="Z14" s="0" t="n">
        <v>0</v>
      </c>
      <c r="AA14" s="0" t="n">
        <v>0</v>
      </c>
      <c r="AB14" s="1" t="n">
        <v>5.6156E-029</v>
      </c>
      <c r="AC14" s="1" t="n">
        <v>1.57706E-026</v>
      </c>
      <c r="AD14" s="1" t="n">
        <v>2.12728E-025</v>
      </c>
      <c r="AE14" s="1" t="n">
        <v>8.48358E-025</v>
      </c>
      <c r="AF14" s="1" t="n">
        <v>9.28606E-024</v>
      </c>
      <c r="AG14" s="1" t="n">
        <f aca="false">SUM(J14:K14)</f>
        <v>2.45295E-021</v>
      </c>
      <c r="AH14" s="1" t="n">
        <f aca="false">SUM(L14:R14)</f>
        <v>1.7941952E-021</v>
      </c>
      <c r="AI14" s="1" t="n">
        <f aca="false">SUM(S14:AF14)</f>
        <v>1.215985572756E-021</v>
      </c>
    </row>
    <row r="15" customFormat="false" ht="12.8" hidden="false" customHeight="false" outlineLevel="0" collapsed="false">
      <c r="A15" s="0" t="n">
        <v>221</v>
      </c>
      <c r="B15" s="0" t="n">
        <v>10</v>
      </c>
      <c r="C15" s="0" t="n">
        <v>15</v>
      </c>
      <c r="D15" s="0" t="n">
        <v>0</v>
      </c>
      <c r="E15" s="0" t="n">
        <v>10</v>
      </c>
      <c r="F15" s="0" t="n">
        <v>140</v>
      </c>
      <c r="G15" s="0" t="n">
        <v>150</v>
      </c>
      <c r="H15" s="0" t="n">
        <v>4.98093</v>
      </c>
      <c r="I15" s="0" t="n">
        <v>145</v>
      </c>
      <c r="J15" s="1" t="n">
        <v>1.31441E-021</v>
      </c>
      <c r="K15" s="1" t="n">
        <v>1.13115E-021</v>
      </c>
      <c r="L15" s="1" t="n">
        <v>6.43821E-022</v>
      </c>
      <c r="M15" s="1" t="n">
        <v>3.67631E-022</v>
      </c>
      <c r="N15" s="1" t="n">
        <v>2.53485E-022</v>
      </c>
      <c r="O15" s="1" t="n">
        <v>1.95242E-022</v>
      </c>
      <c r="P15" s="1" t="n">
        <v>1.28594E-022</v>
      </c>
      <c r="Q15" s="1" t="n">
        <v>1.10625E-022</v>
      </c>
      <c r="R15" s="1" t="n">
        <v>7.94319E-023</v>
      </c>
      <c r="S15" s="1" t="n">
        <v>8.74705E-023</v>
      </c>
      <c r="T15" s="1" t="n">
        <v>7.20508E-023</v>
      </c>
      <c r="U15" s="1" t="n">
        <v>3.0049E-023</v>
      </c>
      <c r="V15" s="1" t="n">
        <v>1.60999E-022</v>
      </c>
      <c r="W15" s="1" t="n">
        <v>2.68397E-023</v>
      </c>
      <c r="X15" s="1" t="n">
        <v>1.42459E-024</v>
      </c>
      <c r="Y15" s="1" t="n">
        <v>2.72555E-023</v>
      </c>
      <c r="Z15" s="0" t="n">
        <v>0</v>
      </c>
      <c r="AA15" s="0" t="n">
        <v>0</v>
      </c>
      <c r="AB15" s="1" t="n">
        <v>9.8494E-029</v>
      </c>
      <c r="AC15" s="1" t="n">
        <v>2.13404E-027</v>
      </c>
      <c r="AD15" s="1" t="n">
        <v>2.56364E-026</v>
      </c>
      <c r="AE15" s="1" t="n">
        <v>1.03672E-025</v>
      </c>
      <c r="AF15" s="1" t="n">
        <v>5.8066E-025</v>
      </c>
      <c r="AG15" s="1" t="n">
        <f aca="false">SUM(J15:K15)</f>
        <v>2.44556E-021</v>
      </c>
      <c r="AH15" s="1" t="n">
        <f aca="false">SUM(L15:R15)</f>
        <v>1.7788299E-021</v>
      </c>
      <c r="AI15" s="1" t="n">
        <f aca="false">SUM(S15:AF15)</f>
        <v>4.06801290934E-022</v>
      </c>
    </row>
    <row r="16" customFormat="false" ht="12.8" hidden="false" customHeight="false" outlineLevel="0" collapsed="false">
      <c r="A16" s="0" t="n">
        <v>222</v>
      </c>
      <c r="B16" s="0" t="n">
        <v>10</v>
      </c>
      <c r="C16" s="0" t="n">
        <v>16</v>
      </c>
      <c r="D16" s="0" t="n">
        <v>0</v>
      </c>
      <c r="E16" s="0" t="n">
        <v>10</v>
      </c>
      <c r="F16" s="0" t="n">
        <v>150</v>
      </c>
      <c r="G16" s="0" t="n">
        <v>160</v>
      </c>
      <c r="H16" s="0" t="n">
        <v>4.98093</v>
      </c>
      <c r="I16" s="0" t="n">
        <v>155</v>
      </c>
      <c r="J16" s="1" t="n">
        <v>1.31182E-021</v>
      </c>
      <c r="K16" s="1" t="n">
        <v>1.12903E-021</v>
      </c>
      <c r="L16" s="1" t="n">
        <v>6.4267E-022</v>
      </c>
      <c r="M16" s="1" t="n">
        <v>3.66974E-022</v>
      </c>
      <c r="N16" s="1" t="n">
        <v>2.5303E-022</v>
      </c>
      <c r="O16" s="1" t="n">
        <v>1.94892E-022</v>
      </c>
      <c r="P16" s="1" t="n">
        <v>1.25081E-022</v>
      </c>
      <c r="Q16" s="1" t="n">
        <v>1.0592E-022</v>
      </c>
      <c r="R16" s="1" t="n">
        <v>7.91535E-023</v>
      </c>
      <c r="S16" s="1" t="n">
        <v>6.20924E-023</v>
      </c>
      <c r="T16" s="1" t="n">
        <v>6.7298E-023</v>
      </c>
      <c r="U16" s="1" t="n">
        <v>4.99387E-023</v>
      </c>
      <c r="V16" s="1" t="n">
        <v>1.33525E-022</v>
      </c>
      <c r="W16" s="1" t="n">
        <v>2.32967E-023</v>
      </c>
      <c r="X16" s="1" t="n">
        <v>4.1505E-025</v>
      </c>
      <c r="Y16" s="1" t="n">
        <v>2.66931E-023</v>
      </c>
      <c r="Z16" s="1" t="n">
        <v>2.85343E-025</v>
      </c>
      <c r="AA16" s="0" t="n">
        <v>0</v>
      </c>
      <c r="AB16" s="1" t="n">
        <v>9.88441E-029</v>
      </c>
      <c r="AC16" s="1" t="n">
        <v>2.25469E-027</v>
      </c>
      <c r="AD16" s="1" t="n">
        <v>2.54585E-026</v>
      </c>
      <c r="AE16" s="1" t="n">
        <v>1.10648E-025</v>
      </c>
      <c r="AF16" s="1" t="n">
        <v>5.92025E-025</v>
      </c>
      <c r="AG16" s="1" t="n">
        <f aca="false">SUM(J16:K16)</f>
        <v>2.44085E-021</v>
      </c>
      <c r="AH16" s="1" t="n">
        <f aca="false">SUM(L16:R16)</f>
        <v>1.7677205E-021</v>
      </c>
      <c r="AI16" s="1" t="n">
        <f aca="false">SUM(S16:AF16)</f>
        <v>3.642747780341E-022</v>
      </c>
    </row>
    <row r="17" customFormat="false" ht="12.8" hidden="false" customHeight="false" outlineLevel="0" collapsed="false">
      <c r="A17" s="0" t="n">
        <v>223</v>
      </c>
      <c r="B17" s="0" t="n">
        <v>10</v>
      </c>
      <c r="C17" s="0" t="n">
        <v>17</v>
      </c>
      <c r="D17" s="0" t="n">
        <v>0</v>
      </c>
      <c r="E17" s="0" t="n">
        <v>10</v>
      </c>
      <c r="F17" s="0" t="n">
        <v>160</v>
      </c>
      <c r="G17" s="0" t="n">
        <v>170</v>
      </c>
      <c r="H17" s="0" t="n">
        <v>4.98093</v>
      </c>
      <c r="I17" s="0" t="n">
        <v>165</v>
      </c>
      <c r="J17" s="1" t="n">
        <v>1.31101E-021</v>
      </c>
      <c r="K17" s="1" t="n">
        <v>1.12835E-021</v>
      </c>
      <c r="L17" s="1" t="n">
        <v>6.4228E-022</v>
      </c>
      <c r="M17" s="1" t="n">
        <v>3.66754E-022</v>
      </c>
      <c r="N17" s="1" t="n">
        <v>2.52881E-022</v>
      </c>
      <c r="O17" s="1" t="n">
        <v>1.94778E-022</v>
      </c>
      <c r="P17" s="1" t="n">
        <v>1.25007E-022</v>
      </c>
      <c r="Q17" s="1" t="n">
        <v>1.02695E-022</v>
      </c>
      <c r="R17" s="1" t="n">
        <v>8.71556E-023</v>
      </c>
      <c r="S17" s="1" t="n">
        <v>9.35417E-023</v>
      </c>
      <c r="T17" s="1" t="n">
        <v>6.28482E-023</v>
      </c>
      <c r="U17" s="1" t="n">
        <v>3.25753E-023</v>
      </c>
      <c r="V17" s="1" t="n">
        <v>7.77825E-023</v>
      </c>
      <c r="W17" s="1" t="n">
        <v>1.6074E-023</v>
      </c>
      <c r="X17" s="0" t="n">
        <v>0</v>
      </c>
      <c r="Y17" s="1" t="n">
        <v>2.48852E-023</v>
      </c>
      <c r="Z17" s="1" t="n">
        <v>3.12749E-025</v>
      </c>
      <c r="AA17" s="0" t="n">
        <v>0</v>
      </c>
      <c r="AB17" s="1" t="n">
        <v>6.10676E-029</v>
      </c>
      <c r="AC17" s="1" t="n">
        <v>1.68815E-026</v>
      </c>
      <c r="AD17" s="1" t="n">
        <v>2.27782E-025</v>
      </c>
      <c r="AE17" s="1" t="n">
        <v>9.08006E-025</v>
      </c>
      <c r="AF17" s="1" t="n">
        <v>9.9386E-024</v>
      </c>
      <c r="AG17" s="1" t="n">
        <f aca="false">SUM(J17:K17)</f>
        <v>2.43936E-021</v>
      </c>
      <c r="AH17" s="1" t="n">
        <f aca="false">SUM(L17:R17)</f>
        <v>1.7715506E-021</v>
      </c>
      <c r="AI17" s="1" t="n">
        <f aca="false">SUM(S17:AF17)</f>
        <v>3.191109795676E-022</v>
      </c>
    </row>
    <row r="18" customFormat="false" ht="12.8" hidden="false" customHeight="false" outlineLevel="0" collapsed="false">
      <c r="A18" s="0" t="n">
        <v>224</v>
      </c>
      <c r="B18" s="0" t="n">
        <v>10</v>
      </c>
      <c r="C18" s="0" t="n">
        <v>18</v>
      </c>
      <c r="D18" s="0" t="n">
        <v>0</v>
      </c>
      <c r="E18" s="0" t="n">
        <v>10</v>
      </c>
      <c r="F18" s="0" t="n">
        <v>170</v>
      </c>
      <c r="G18" s="0" t="n">
        <v>180</v>
      </c>
      <c r="H18" s="0" t="n">
        <v>4.98093</v>
      </c>
      <c r="I18" s="0" t="n">
        <v>175</v>
      </c>
      <c r="J18" s="1" t="n">
        <v>1.31246E-021</v>
      </c>
      <c r="K18" s="1" t="n">
        <v>1.12974E-021</v>
      </c>
      <c r="L18" s="1" t="n">
        <v>6.43082E-022</v>
      </c>
      <c r="M18" s="1" t="n">
        <v>3.672E-022</v>
      </c>
      <c r="N18" s="1" t="n">
        <v>2.53183E-022</v>
      </c>
      <c r="O18" s="1" t="n">
        <v>1.95012E-022</v>
      </c>
      <c r="P18" s="1" t="n">
        <v>1.25156E-022</v>
      </c>
      <c r="Q18" s="1" t="n">
        <v>1.02817E-022</v>
      </c>
      <c r="R18" s="1" t="n">
        <v>7.38151E-023</v>
      </c>
      <c r="S18" s="1" t="n">
        <v>5.80579E-023</v>
      </c>
      <c r="T18" s="1" t="n">
        <v>6.29658E-023</v>
      </c>
      <c r="U18" s="1" t="n">
        <v>2.45129E-023</v>
      </c>
      <c r="V18" s="1" t="n">
        <v>1.20936E-022</v>
      </c>
      <c r="W18" s="1" t="n">
        <v>1.70317E-023</v>
      </c>
      <c r="X18" s="0" t="n">
        <v>0</v>
      </c>
      <c r="Y18" s="1" t="n">
        <v>2.50134E-023</v>
      </c>
      <c r="Z18" s="1" t="n">
        <v>3.44373E-025</v>
      </c>
      <c r="AA18" s="0" t="n">
        <v>0</v>
      </c>
      <c r="AB18" s="1" t="n">
        <v>3.04841E-028</v>
      </c>
      <c r="AC18" s="1" t="n">
        <v>2.38998E-026</v>
      </c>
      <c r="AD18" s="1" t="n">
        <v>3.10739E-025</v>
      </c>
      <c r="AE18" s="1" t="n">
        <v>1.25977E-024</v>
      </c>
      <c r="AF18" s="1" t="n">
        <v>1.23019E-023</v>
      </c>
      <c r="AG18" s="1" t="n">
        <f aca="false">SUM(J18:K18)</f>
        <v>2.4422E-021</v>
      </c>
      <c r="AH18" s="1" t="n">
        <f aca="false">SUM(L18:R18)</f>
        <v>1.7602651E-021</v>
      </c>
      <c r="AI18" s="1" t="n">
        <f aca="false">SUM(S18:AF18)</f>
        <v>3.22758686641E-022</v>
      </c>
    </row>
    <row r="19" customFormat="false" ht="12.8" hidden="false" customHeight="false" outlineLevel="0" collapsed="false">
      <c r="A19" s="0" t="n">
        <v>225</v>
      </c>
      <c r="B19" s="0" t="n">
        <v>10</v>
      </c>
      <c r="C19" s="0" t="n">
        <v>19</v>
      </c>
      <c r="D19" s="0" t="n">
        <v>0</v>
      </c>
      <c r="E19" s="0" t="n">
        <v>10</v>
      </c>
      <c r="F19" s="0" t="n">
        <v>180</v>
      </c>
      <c r="G19" s="0" t="n">
        <v>190</v>
      </c>
      <c r="H19" s="0" t="n">
        <v>4.98093</v>
      </c>
      <c r="I19" s="0" t="n">
        <v>185</v>
      </c>
      <c r="J19" s="1" t="n">
        <v>1.31699E-021</v>
      </c>
      <c r="K19" s="1" t="n">
        <v>1.1339E-021</v>
      </c>
      <c r="L19" s="1" t="n">
        <v>6.45625E-022</v>
      </c>
      <c r="M19" s="1" t="n">
        <v>3.6869E-022</v>
      </c>
      <c r="N19" s="1" t="n">
        <v>2.54225E-022</v>
      </c>
      <c r="O19" s="1" t="n">
        <v>1.95816E-022</v>
      </c>
      <c r="P19" s="1" t="n">
        <v>1.25671E-022</v>
      </c>
      <c r="Q19" s="1" t="n">
        <v>1.03238E-022</v>
      </c>
      <c r="R19" s="1" t="n">
        <v>7.32904E-023</v>
      </c>
      <c r="S19" s="1" t="n">
        <v>5.45688E-023</v>
      </c>
      <c r="T19" s="1" t="n">
        <v>5.91066E-023</v>
      </c>
      <c r="U19" s="1" t="n">
        <v>2.46664E-023</v>
      </c>
      <c r="V19" s="1" t="n">
        <v>8.29937E-023</v>
      </c>
      <c r="W19" s="1" t="n">
        <v>5.58525E-024</v>
      </c>
      <c r="X19" s="0" t="n">
        <v>0</v>
      </c>
      <c r="Y19" s="1" t="n">
        <v>2.51209E-023</v>
      </c>
      <c r="Z19" s="1" t="n">
        <v>4.08849E-025</v>
      </c>
      <c r="AA19" s="1" t="n">
        <v>2.58379E-028</v>
      </c>
      <c r="AB19" s="1" t="n">
        <v>4.04069E-026</v>
      </c>
      <c r="AC19" s="1" t="n">
        <v>4.80541E-025</v>
      </c>
      <c r="AD19" s="1" t="n">
        <v>4.51237E-024</v>
      </c>
      <c r="AE19" s="1" t="n">
        <v>1.2847E-023</v>
      </c>
      <c r="AF19" s="1" t="n">
        <v>2.70325E-023</v>
      </c>
      <c r="AG19" s="1" t="n">
        <f aca="false">SUM(J19:K19)</f>
        <v>2.45089E-021</v>
      </c>
      <c r="AH19" s="1" t="n">
        <f aca="false">SUM(L19:R19)</f>
        <v>1.7665554E-021</v>
      </c>
      <c r="AI19" s="1" t="n">
        <f aca="false">SUM(S19:AF19)</f>
        <v>2.97363575279E-022</v>
      </c>
    </row>
    <row r="20" customFormat="false" ht="12.8" hidden="false" customHeight="false" outlineLevel="0" collapsed="false">
      <c r="A20" s="0" t="n">
        <v>226</v>
      </c>
      <c r="B20" s="0" t="n">
        <v>10</v>
      </c>
      <c r="C20" s="0" t="n">
        <v>20</v>
      </c>
      <c r="D20" s="0" t="n">
        <v>0</v>
      </c>
      <c r="E20" s="0" t="n">
        <v>10</v>
      </c>
      <c r="F20" s="0" t="n">
        <v>190</v>
      </c>
      <c r="G20" s="0" t="n">
        <v>200</v>
      </c>
      <c r="H20" s="0" t="n">
        <v>4.98093</v>
      </c>
      <c r="I20" s="0" t="n">
        <v>195</v>
      </c>
      <c r="J20" s="1" t="n">
        <v>1.32546E-021</v>
      </c>
      <c r="K20" s="1" t="n">
        <v>1.14144E-021</v>
      </c>
      <c r="L20" s="1" t="n">
        <v>6.5009E-022</v>
      </c>
      <c r="M20" s="1" t="n">
        <v>3.71295E-022</v>
      </c>
      <c r="N20" s="1" t="n">
        <v>2.56036E-022</v>
      </c>
      <c r="O20" s="1" t="n">
        <v>1.97212E-022</v>
      </c>
      <c r="P20" s="1" t="n">
        <v>1.26573E-022</v>
      </c>
      <c r="Q20" s="1" t="n">
        <v>1.03982E-022</v>
      </c>
      <c r="R20" s="1" t="n">
        <v>7.38348E-023</v>
      </c>
      <c r="S20" s="1" t="n">
        <v>5.50278E-023</v>
      </c>
      <c r="T20" s="1" t="n">
        <v>5.96044E-023</v>
      </c>
      <c r="U20" s="1" t="n">
        <v>2.32078E-023</v>
      </c>
      <c r="V20" s="1" t="n">
        <v>4.34955E-023</v>
      </c>
      <c r="W20" s="1" t="n">
        <v>4.9131E-024</v>
      </c>
      <c r="X20" s="0" t="n">
        <v>0</v>
      </c>
      <c r="Y20" s="1" t="n">
        <v>2.5173E-023</v>
      </c>
      <c r="Z20" s="1" t="n">
        <v>9.16596E-025</v>
      </c>
      <c r="AA20" s="1" t="n">
        <v>5.22541E-028</v>
      </c>
      <c r="AB20" s="1" t="n">
        <v>8.13575E-026</v>
      </c>
      <c r="AC20" s="1" t="n">
        <v>9.04916E-025</v>
      </c>
      <c r="AD20" s="1" t="n">
        <v>8.2295E-024</v>
      </c>
      <c r="AE20" s="1" t="n">
        <v>2.23961E-023</v>
      </c>
      <c r="AF20" s="1" t="n">
        <v>1.62493E-023</v>
      </c>
      <c r="AG20" s="1" t="n">
        <f aca="false">SUM(J20:K20)</f>
        <v>2.4669E-021</v>
      </c>
      <c r="AH20" s="1" t="n">
        <f aca="false">SUM(L20:R20)</f>
        <v>1.7790228E-021</v>
      </c>
      <c r="AI20" s="1" t="n">
        <f aca="false">SUM(S20:AF20)</f>
        <v>2.60199892041E-022</v>
      </c>
    </row>
    <row r="21" customFormat="false" ht="12.8" hidden="false" customHeight="false" outlineLevel="0" collapsed="false">
      <c r="A21" s="0" t="n">
        <v>227</v>
      </c>
      <c r="B21" s="0" t="n">
        <v>10</v>
      </c>
      <c r="C21" s="0" t="n">
        <v>21</v>
      </c>
      <c r="D21" s="0" t="n">
        <v>0</v>
      </c>
      <c r="E21" s="0" t="n">
        <v>10</v>
      </c>
      <c r="F21" s="0" t="n">
        <v>200</v>
      </c>
      <c r="G21" s="0" t="n">
        <v>210</v>
      </c>
      <c r="H21" s="0" t="n">
        <v>4.98093</v>
      </c>
      <c r="I21" s="0" t="n">
        <v>205</v>
      </c>
      <c r="J21" s="1" t="n">
        <v>1.33741E-021</v>
      </c>
      <c r="K21" s="1" t="n">
        <v>1.15189E-021</v>
      </c>
      <c r="L21" s="1" t="n">
        <v>6.56032E-022</v>
      </c>
      <c r="M21" s="1" t="n">
        <v>3.74666E-022</v>
      </c>
      <c r="N21" s="1" t="n">
        <v>2.58349E-022</v>
      </c>
      <c r="O21" s="1" t="n">
        <v>1.98986E-022</v>
      </c>
      <c r="P21" s="1" t="n">
        <v>1.27716E-022</v>
      </c>
      <c r="Q21" s="1" t="n">
        <v>9.87569E-023</v>
      </c>
      <c r="R21" s="1" t="n">
        <v>5.81877E-023</v>
      </c>
      <c r="S21" s="1" t="n">
        <v>2.35561E-023</v>
      </c>
      <c r="T21" s="1" t="n">
        <v>5.59727E-023</v>
      </c>
      <c r="U21" s="1" t="n">
        <v>1.66314E-023</v>
      </c>
      <c r="V21" s="1" t="n">
        <v>1.71676E-023</v>
      </c>
      <c r="W21" s="1" t="n">
        <v>1.26655E-025</v>
      </c>
      <c r="X21" s="0" t="n">
        <v>0</v>
      </c>
      <c r="Y21" s="1" t="n">
        <v>2.33568E-023</v>
      </c>
      <c r="Z21" s="1" t="n">
        <v>1.06467E-024</v>
      </c>
      <c r="AA21" s="1" t="n">
        <v>9.02663E-027</v>
      </c>
      <c r="AB21" s="1" t="n">
        <v>2.94394E-025</v>
      </c>
      <c r="AC21" s="1" t="n">
        <v>8.25783E-025</v>
      </c>
      <c r="AD21" s="1" t="n">
        <v>7.67393E-024</v>
      </c>
      <c r="AE21" s="1" t="n">
        <v>2.15864E-023</v>
      </c>
      <c r="AF21" s="1" t="n">
        <v>3.62709E-023</v>
      </c>
      <c r="AG21" s="1" t="n">
        <f aca="false">SUM(J21:K21)</f>
        <v>2.4893E-021</v>
      </c>
      <c r="AH21" s="1" t="n">
        <f aca="false">SUM(L21:R21)</f>
        <v>1.7726936E-021</v>
      </c>
      <c r="AI21" s="1" t="n">
        <f aca="false">SUM(S21:AF21)</f>
        <v>2.0453635863E-022</v>
      </c>
    </row>
    <row r="22" customFormat="false" ht="12.8" hidden="false" customHeight="false" outlineLevel="0" collapsed="false">
      <c r="A22" s="0" t="n">
        <v>228</v>
      </c>
      <c r="B22" s="0" t="n">
        <v>10</v>
      </c>
      <c r="C22" s="0" t="n">
        <v>22</v>
      </c>
      <c r="D22" s="0" t="n">
        <v>0</v>
      </c>
      <c r="E22" s="0" t="n">
        <v>10</v>
      </c>
      <c r="F22" s="0" t="n">
        <v>210</v>
      </c>
      <c r="G22" s="0" t="n">
        <v>220</v>
      </c>
      <c r="H22" s="0" t="n">
        <v>4.98093</v>
      </c>
      <c r="I22" s="0" t="n">
        <v>215</v>
      </c>
      <c r="J22" s="1" t="n">
        <v>1.35114E-021</v>
      </c>
      <c r="K22" s="1" t="n">
        <v>1.16378E-021</v>
      </c>
      <c r="L22" s="1" t="n">
        <v>6.62833E-022</v>
      </c>
      <c r="M22" s="1" t="n">
        <v>3.78558E-022</v>
      </c>
      <c r="N22" s="1" t="n">
        <v>2.61031E-022</v>
      </c>
      <c r="O22" s="1" t="n">
        <v>2.01045E-022</v>
      </c>
      <c r="P22" s="1" t="n">
        <v>1.21969E-022</v>
      </c>
      <c r="Q22" s="1" t="n">
        <v>9.86939E-023</v>
      </c>
      <c r="R22" s="1" t="n">
        <v>7.08099E-023</v>
      </c>
      <c r="S22" s="1" t="n">
        <v>3.30018E-023</v>
      </c>
      <c r="T22" s="1" t="n">
        <v>5.4664E-023</v>
      </c>
      <c r="U22" s="1" t="n">
        <v>2.05623E-023</v>
      </c>
      <c r="V22" s="1" t="n">
        <v>4.17027E-023</v>
      </c>
      <c r="W22" s="1" t="n">
        <v>1.25796E-025</v>
      </c>
      <c r="X22" s="0" t="n">
        <v>0</v>
      </c>
      <c r="Y22" s="1" t="n">
        <v>2.32931E-023</v>
      </c>
      <c r="Z22" s="1" t="n">
        <v>5.99624E-025</v>
      </c>
      <c r="AA22" s="1" t="n">
        <v>3.0613E-026</v>
      </c>
      <c r="AB22" s="1" t="n">
        <v>8.69092E-025</v>
      </c>
      <c r="AC22" s="1" t="n">
        <v>9.90067E-025</v>
      </c>
      <c r="AD22" s="1" t="n">
        <v>9.18355E-024</v>
      </c>
      <c r="AE22" s="1" t="n">
        <v>2.57027E-023</v>
      </c>
      <c r="AF22" s="1" t="n">
        <v>4.11698E-023</v>
      </c>
      <c r="AG22" s="1" t="n">
        <f aca="false">SUM(J22:K22)</f>
        <v>2.51492E-021</v>
      </c>
      <c r="AH22" s="1" t="n">
        <f aca="false">SUM(L22:R22)</f>
        <v>1.7949398E-021</v>
      </c>
      <c r="AI22" s="1" t="n">
        <f aca="false">SUM(S22:AF22)</f>
        <v>2.51895142E-022</v>
      </c>
    </row>
    <row r="23" customFormat="false" ht="12.8" hidden="false" customHeight="false" outlineLevel="0" collapsed="false">
      <c r="A23" s="0" t="n">
        <v>229</v>
      </c>
      <c r="B23" s="0" t="n">
        <v>10</v>
      </c>
      <c r="C23" s="0" t="n">
        <v>23</v>
      </c>
      <c r="D23" s="0" t="n">
        <v>0</v>
      </c>
      <c r="E23" s="0" t="n">
        <v>10</v>
      </c>
      <c r="F23" s="0" t="n">
        <v>220</v>
      </c>
      <c r="G23" s="0" t="n">
        <v>230</v>
      </c>
      <c r="H23" s="0" t="n">
        <v>4.98093</v>
      </c>
      <c r="I23" s="0" t="n">
        <v>225</v>
      </c>
      <c r="J23" s="1" t="n">
        <v>1.36595E-021</v>
      </c>
      <c r="K23" s="1" t="n">
        <v>1.17665E-021</v>
      </c>
      <c r="L23" s="1" t="n">
        <v>6.70262E-022</v>
      </c>
      <c r="M23" s="1" t="n">
        <v>3.82846E-022</v>
      </c>
      <c r="N23" s="1" t="n">
        <v>2.64003E-022</v>
      </c>
      <c r="O23" s="1" t="n">
        <v>1.99594E-022</v>
      </c>
      <c r="P23" s="1" t="n">
        <v>1.21537E-022</v>
      </c>
      <c r="Q23" s="1" t="n">
        <v>9.97721E-023</v>
      </c>
      <c r="R23" s="1" t="n">
        <v>7.15868E-023</v>
      </c>
      <c r="S23" s="1" t="n">
        <v>5.44988E-023</v>
      </c>
      <c r="T23" s="1" t="n">
        <v>5.502E-023</v>
      </c>
      <c r="U23" s="1" t="n">
        <v>5.79358E-024</v>
      </c>
      <c r="V23" s="1" t="n">
        <v>3.69607E-023</v>
      </c>
      <c r="W23" s="1" t="n">
        <v>4.59207E-024</v>
      </c>
      <c r="X23" s="0" t="n">
        <v>0</v>
      </c>
      <c r="Y23" s="1" t="n">
        <v>2.31974E-023</v>
      </c>
      <c r="Z23" s="1" t="n">
        <v>1.37333E-024</v>
      </c>
      <c r="AA23" s="1" t="n">
        <v>3.06349E-022</v>
      </c>
      <c r="AB23" s="1" t="n">
        <v>2.1796E-022</v>
      </c>
      <c r="AC23" s="1" t="n">
        <v>1.18181E-024</v>
      </c>
      <c r="AD23" s="1" t="n">
        <v>1.09665E-023</v>
      </c>
      <c r="AE23" s="1" t="n">
        <v>3.077E-023</v>
      </c>
      <c r="AF23" s="1" t="n">
        <v>4.99421E-023</v>
      </c>
      <c r="AG23" s="1" t="n">
        <f aca="false">SUM(J23:K23)</f>
        <v>2.5426E-021</v>
      </c>
      <c r="AH23" s="1" t="n">
        <f aca="false">SUM(L23:R23)</f>
        <v>1.8096009E-021</v>
      </c>
      <c r="AI23" s="1" t="n">
        <f aca="false">SUM(S23:AF23)</f>
        <v>7.9860529E-022</v>
      </c>
    </row>
    <row r="24" customFormat="false" ht="12.8" hidden="false" customHeight="false" outlineLevel="0" collapsed="false">
      <c r="A24" s="0" t="n">
        <v>230</v>
      </c>
      <c r="B24" s="0" t="n">
        <v>10</v>
      </c>
      <c r="C24" s="0" t="n">
        <v>24</v>
      </c>
      <c r="D24" s="0" t="n">
        <v>0</v>
      </c>
      <c r="E24" s="0" t="n">
        <v>10</v>
      </c>
      <c r="F24" s="0" t="n">
        <v>230</v>
      </c>
      <c r="G24" s="0" t="n">
        <v>240</v>
      </c>
      <c r="H24" s="0" t="n">
        <v>4.98093</v>
      </c>
      <c r="I24" s="0" t="n">
        <v>235</v>
      </c>
      <c r="J24" s="1" t="n">
        <v>1.38045E-021</v>
      </c>
      <c r="K24" s="1" t="n">
        <v>1.18926E-021</v>
      </c>
      <c r="L24" s="1" t="n">
        <v>6.77476E-022</v>
      </c>
      <c r="M24" s="1" t="n">
        <v>3.86953E-022</v>
      </c>
      <c r="N24" s="1" t="n">
        <v>2.66827E-022</v>
      </c>
      <c r="O24" s="1" t="n">
        <v>1.95462E-022</v>
      </c>
      <c r="P24" s="1" t="n">
        <v>1.22723E-022</v>
      </c>
      <c r="Q24" s="1" t="n">
        <v>1.00814E-022</v>
      </c>
      <c r="R24" s="1" t="n">
        <v>7.14472E-023</v>
      </c>
      <c r="S24" s="1" t="n">
        <v>5.27026E-023</v>
      </c>
      <c r="T24" s="1" t="n">
        <v>1.9916E-024</v>
      </c>
      <c r="U24" s="1" t="n">
        <v>1.96855E-023</v>
      </c>
      <c r="V24" s="1" t="n">
        <v>1.60562E-023</v>
      </c>
      <c r="W24" s="1" t="n">
        <v>1.18616E-025</v>
      </c>
      <c r="X24" s="0" t="n">
        <v>0</v>
      </c>
      <c r="Y24" s="1" t="n">
        <v>2.13763E-023</v>
      </c>
      <c r="Z24" s="1" t="n">
        <v>7.17973E-025</v>
      </c>
      <c r="AA24" s="1" t="n">
        <v>1.2631E-022</v>
      </c>
      <c r="AB24" s="1" t="n">
        <v>8.03659E-023</v>
      </c>
      <c r="AC24" s="1" t="n">
        <v>1.3571E-024</v>
      </c>
      <c r="AD24" s="1" t="n">
        <v>1.23731E-023</v>
      </c>
      <c r="AE24" s="1" t="n">
        <v>3.38023E-023</v>
      </c>
      <c r="AF24" s="1" t="n">
        <v>2.85606E-023</v>
      </c>
      <c r="AG24" s="1" t="n">
        <f aca="false">SUM(J24:K24)</f>
        <v>2.56971E-021</v>
      </c>
      <c r="AH24" s="1" t="n">
        <f aca="false">SUM(L24:R24)</f>
        <v>1.8217022E-021</v>
      </c>
      <c r="AI24" s="1" t="n">
        <f aca="false">SUM(S24:AF24)</f>
        <v>3.95417789E-022</v>
      </c>
    </row>
    <row r="25" customFormat="false" ht="12.8" hidden="false" customHeight="false" outlineLevel="0" collapsed="false">
      <c r="A25" s="0" t="n">
        <v>231</v>
      </c>
      <c r="B25" s="0" t="n">
        <v>10</v>
      </c>
      <c r="C25" s="0" t="n">
        <v>25</v>
      </c>
      <c r="D25" s="0" t="n">
        <v>0</v>
      </c>
      <c r="E25" s="0" t="n">
        <v>10</v>
      </c>
      <c r="F25" s="0" t="n">
        <v>240</v>
      </c>
      <c r="G25" s="0" t="n">
        <v>250</v>
      </c>
      <c r="H25" s="0" t="n">
        <v>4.98093</v>
      </c>
      <c r="I25" s="0" t="n">
        <v>245</v>
      </c>
      <c r="J25" s="1" t="n">
        <v>1.39443E-021</v>
      </c>
      <c r="K25" s="1" t="n">
        <v>1.20135E-021</v>
      </c>
      <c r="L25" s="1" t="n">
        <v>6.84375E-022</v>
      </c>
      <c r="M25" s="1" t="n">
        <v>3.90912E-022</v>
      </c>
      <c r="N25" s="1" t="n">
        <v>2.66527E-022</v>
      </c>
      <c r="O25" s="1" t="n">
        <v>1.93392E-022</v>
      </c>
      <c r="P25" s="1" t="n">
        <v>1.23965E-022</v>
      </c>
      <c r="Q25" s="1" t="n">
        <v>1.01837E-022</v>
      </c>
      <c r="R25" s="1" t="n">
        <v>6.93493E-023</v>
      </c>
      <c r="S25" s="1" t="n">
        <v>5.31486E-023</v>
      </c>
      <c r="T25" s="1" t="n">
        <v>5.34344E-023</v>
      </c>
      <c r="U25" s="1" t="n">
        <v>6.79614E-025</v>
      </c>
      <c r="V25" s="1" t="n">
        <v>2.3986E-023</v>
      </c>
      <c r="W25" s="1" t="n">
        <v>7.48832E-027</v>
      </c>
      <c r="X25" s="0" t="n">
        <v>0</v>
      </c>
      <c r="Y25" s="1" t="n">
        <v>2.12348E-023</v>
      </c>
      <c r="Z25" s="1" t="n">
        <v>1.57103E-024</v>
      </c>
      <c r="AA25" s="1" t="n">
        <v>6.06587E-023</v>
      </c>
      <c r="AB25" s="1" t="n">
        <v>6.89269E-023</v>
      </c>
      <c r="AC25" s="1" t="n">
        <v>1.61039E-024</v>
      </c>
      <c r="AD25" s="1" t="n">
        <v>1.49025E-023</v>
      </c>
      <c r="AE25" s="1" t="n">
        <v>4.16188E-023</v>
      </c>
      <c r="AF25" s="1" t="n">
        <v>6.23746E-023</v>
      </c>
      <c r="AG25" s="1" t="n">
        <f aca="false">SUM(J25:K25)</f>
        <v>2.59578E-021</v>
      </c>
      <c r="AH25" s="1" t="n">
        <f aca="false">SUM(L25:R25)</f>
        <v>1.8303573E-021</v>
      </c>
      <c r="AI25" s="1" t="n">
        <f aca="false">SUM(S25:AF25)</f>
        <v>4.0415382232E-022</v>
      </c>
    </row>
    <row r="26" customFormat="false" ht="12.8" hidden="false" customHeight="false" outlineLevel="0" collapsed="false">
      <c r="A26" s="0" t="n">
        <v>232</v>
      </c>
      <c r="B26" s="0" t="n">
        <v>10</v>
      </c>
      <c r="C26" s="0" t="n">
        <v>26</v>
      </c>
      <c r="D26" s="0" t="n">
        <v>0</v>
      </c>
      <c r="E26" s="0" t="n">
        <v>10</v>
      </c>
      <c r="F26" s="0" t="n">
        <v>250</v>
      </c>
      <c r="G26" s="0" t="n">
        <v>260</v>
      </c>
      <c r="H26" s="0" t="n">
        <v>4.98093</v>
      </c>
      <c r="I26" s="0" t="n">
        <v>255</v>
      </c>
      <c r="J26" s="1" t="n">
        <v>1.40692E-021</v>
      </c>
      <c r="K26" s="1" t="n">
        <v>1.21213E-021</v>
      </c>
      <c r="L26" s="1" t="n">
        <v>6.90545E-022</v>
      </c>
      <c r="M26" s="1" t="n">
        <v>3.94442E-022</v>
      </c>
      <c r="N26" s="1" t="n">
        <v>2.68932E-022</v>
      </c>
      <c r="O26" s="1" t="n">
        <v>1.95141E-022</v>
      </c>
      <c r="P26" s="1" t="n">
        <v>1.25088E-022</v>
      </c>
      <c r="Q26" s="1" t="n">
        <v>1.02758E-022</v>
      </c>
      <c r="R26" s="1" t="n">
        <v>6.99724E-023</v>
      </c>
      <c r="S26" s="1" t="n">
        <v>5.36251E-023</v>
      </c>
      <c r="T26" s="1" t="n">
        <v>5.38998E-023</v>
      </c>
      <c r="U26" s="1" t="n">
        <v>1.92574E-023</v>
      </c>
      <c r="V26" s="1" t="n">
        <v>1.41963E-024</v>
      </c>
      <c r="W26" s="1" t="n">
        <v>1.3567E-027</v>
      </c>
      <c r="X26" s="0" t="n">
        <v>0</v>
      </c>
      <c r="Y26" s="1" t="n">
        <v>2.10761E-023</v>
      </c>
      <c r="Z26" s="1" t="n">
        <v>8.61622E-025</v>
      </c>
      <c r="AA26" s="1" t="n">
        <v>7.57722E-023</v>
      </c>
      <c r="AB26" s="1" t="n">
        <v>3.99495E-023</v>
      </c>
      <c r="AC26" s="1" t="n">
        <v>8.45236E-025</v>
      </c>
      <c r="AD26" s="1" t="n">
        <v>7.8106E-024</v>
      </c>
      <c r="AE26" s="1" t="n">
        <v>2.177E-023</v>
      </c>
      <c r="AF26" s="1" t="n">
        <v>3.12878E-023</v>
      </c>
      <c r="AG26" s="1" t="n">
        <f aca="false">SUM(J26:K26)</f>
        <v>2.61905E-021</v>
      </c>
      <c r="AH26" s="1" t="n">
        <f aca="false">SUM(L26:R26)</f>
        <v>1.8468784E-021</v>
      </c>
      <c r="AI26" s="1" t="n">
        <f aca="false">SUM(S26:AF26)</f>
        <v>3.275763447E-022</v>
      </c>
    </row>
    <row r="27" customFormat="false" ht="12.8" hidden="false" customHeight="false" outlineLevel="0" collapsed="false">
      <c r="A27" s="0" t="n">
        <v>233</v>
      </c>
      <c r="B27" s="0" t="n">
        <v>10</v>
      </c>
      <c r="C27" s="0" t="n">
        <v>27</v>
      </c>
      <c r="D27" s="0" t="n">
        <v>0</v>
      </c>
      <c r="E27" s="0" t="n">
        <v>10</v>
      </c>
      <c r="F27" s="0" t="n">
        <v>260</v>
      </c>
      <c r="G27" s="0" t="n">
        <v>270</v>
      </c>
      <c r="H27" s="0" t="n">
        <v>4.98093</v>
      </c>
      <c r="I27" s="0" t="n">
        <v>265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1" t="n">
        <v>8.62006E-025</v>
      </c>
      <c r="AA27" s="1" t="n">
        <v>2.78505E-023</v>
      </c>
      <c r="AB27" s="1" t="n">
        <v>2.33538E-023</v>
      </c>
      <c r="AC27" s="1" t="n">
        <v>8.50417E-025</v>
      </c>
      <c r="AD27" s="1" t="n">
        <v>7.87881E-024</v>
      </c>
      <c r="AE27" s="1" t="n">
        <v>2.20407E-023</v>
      </c>
      <c r="AF27" s="1" t="n">
        <v>3.41734E-023</v>
      </c>
      <c r="AG27" s="1" t="n">
        <f aca="false">SUM(J27:K27)</f>
        <v>0</v>
      </c>
      <c r="AH27" s="1" t="n">
        <f aca="false">SUM(L27:R27)</f>
        <v>0</v>
      </c>
      <c r="AI27" s="1" t="n">
        <f aca="false">SUM(S27:AF27)</f>
        <v>1.17009633E-022</v>
      </c>
    </row>
    <row r="28" customFormat="false" ht="12.8" hidden="false" customHeight="false" outlineLevel="0" collapsed="false">
      <c r="A28" s="0" t="n">
        <v>234</v>
      </c>
      <c r="B28" s="0" t="n">
        <v>10</v>
      </c>
      <c r="C28" s="0" t="n">
        <v>28</v>
      </c>
      <c r="D28" s="0" t="n">
        <v>0</v>
      </c>
      <c r="E28" s="0" t="n">
        <v>10</v>
      </c>
      <c r="F28" s="0" t="n">
        <v>270</v>
      </c>
      <c r="G28" s="0" t="n">
        <v>280</v>
      </c>
      <c r="H28" s="0" t="n">
        <v>4.98093</v>
      </c>
      <c r="I28" s="0" t="n">
        <v>275</v>
      </c>
      <c r="J28" s="1" t="n">
        <v>1.41815E-021</v>
      </c>
      <c r="K28" s="1" t="n">
        <v>1.22185E-021</v>
      </c>
      <c r="L28" s="1" t="n">
        <v>6.96091E-022</v>
      </c>
      <c r="M28" s="1" t="n">
        <v>3.97613E-022</v>
      </c>
      <c r="N28" s="1" t="n">
        <v>2.71101E-022</v>
      </c>
      <c r="O28" s="1" t="n">
        <v>1.96733E-022</v>
      </c>
      <c r="P28" s="1" t="n">
        <v>1.26112E-022</v>
      </c>
      <c r="Q28" s="1" t="n">
        <v>1.03599E-022</v>
      </c>
      <c r="R28" s="1" t="n">
        <v>7.05385E-023</v>
      </c>
      <c r="S28" s="1" t="n">
        <v>5.40573E-023</v>
      </c>
      <c r="T28" s="1" t="n">
        <v>5.43178E-023</v>
      </c>
      <c r="U28" s="1" t="n">
        <v>1.93896E-023</v>
      </c>
      <c r="V28" s="1" t="n">
        <v>4.95895E-023</v>
      </c>
      <c r="W28" s="1" t="n">
        <v>4.4666E-024</v>
      </c>
      <c r="X28" s="0" t="n">
        <v>0</v>
      </c>
      <c r="Y28" s="1" t="n">
        <v>2.09016E-023</v>
      </c>
      <c r="Z28" s="1" t="n">
        <v>1.72399E-024</v>
      </c>
      <c r="AA28" s="1" t="n">
        <v>7.87924E-023</v>
      </c>
      <c r="AB28" s="1" t="n">
        <v>6.12416E-023</v>
      </c>
      <c r="AC28" s="1" t="n">
        <v>1.90519E-024</v>
      </c>
      <c r="AD28" s="1" t="n">
        <v>1.75892E-023</v>
      </c>
      <c r="AE28" s="1" t="n">
        <v>4.89563E-023</v>
      </c>
      <c r="AF28" s="1" t="n">
        <v>6.84913E-023</v>
      </c>
      <c r="AG28" s="1" t="n">
        <f aca="false">SUM(J28:K28)</f>
        <v>2.64E-021</v>
      </c>
      <c r="AH28" s="1" t="n">
        <f aca="false">SUM(L28:R28)</f>
        <v>1.8617875E-021</v>
      </c>
      <c r="AI28" s="1" t="n">
        <f aca="false">SUM(S28:AF28)</f>
        <v>4.8142238E-022</v>
      </c>
    </row>
    <row r="29" customFormat="false" ht="12.8" hidden="false" customHeight="false" outlineLevel="0" collapsed="false">
      <c r="A29" s="0" t="n">
        <v>235</v>
      </c>
      <c r="B29" s="0" t="n">
        <v>10</v>
      </c>
      <c r="C29" s="0" t="n">
        <v>29</v>
      </c>
      <c r="D29" s="0" t="n">
        <v>0</v>
      </c>
      <c r="E29" s="0" t="n">
        <v>10</v>
      </c>
      <c r="F29" s="0" t="n">
        <v>280</v>
      </c>
      <c r="G29" s="0" t="n">
        <v>290</v>
      </c>
      <c r="H29" s="0" t="n">
        <v>4.98093</v>
      </c>
      <c r="I29" s="0" t="n">
        <v>285</v>
      </c>
      <c r="J29" s="1" t="n">
        <v>1.4279E-021</v>
      </c>
      <c r="K29" s="1" t="n">
        <v>1.23021E-021</v>
      </c>
      <c r="L29" s="1" t="n">
        <v>7.00858E-022</v>
      </c>
      <c r="M29" s="1" t="n">
        <v>4.00348E-022</v>
      </c>
      <c r="N29" s="1" t="n">
        <v>2.72969E-022</v>
      </c>
      <c r="O29" s="1" t="n">
        <v>1.98095E-022</v>
      </c>
      <c r="P29" s="1" t="n">
        <v>1.26989E-022</v>
      </c>
      <c r="Q29" s="1" t="n">
        <v>1.04318E-022</v>
      </c>
      <c r="R29" s="1" t="n">
        <v>7.1024E-023</v>
      </c>
      <c r="S29" s="1" t="n">
        <v>5.44284E-023</v>
      </c>
      <c r="T29" s="1" t="n">
        <v>5.46752E-023</v>
      </c>
      <c r="U29" s="1" t="n">
        <v>1.95017E-023</v>
      </c>
      <c r="V29" s="1" t="n">
        <v>1.43836E-024</v>
      </c>
      <c r="W29" s="1" t="n">
        <v>1.37878E-027</v>
      </c>
      <c r="X29" s="0" t="n">
        <v>0</v>
      </c>
      <c r="Y29" s="1" t="n">
        <v>2.07167E-023</v>
      </c>
      <c r="Z29" s="1" t="n">
        <v>8.61336E-025</v>
      </c>
      <c r="AA29" s="1" t="n">
        <v>7.56967E-023</v>
      </c>
      <c r="AB29" s="1" t="n">
        <v>3.99133E-023</v>
      </c>
      <c r="AC29" s="1" t="n">
        <v>8.4497E-025</v>
      </c>
      <c r="AD29" s="1" t="n">
        <v>7.80814E-024</v>
      </c>
      <c r="AE29" s="1" t="n">
        <v>2.17631E-023</v>
      </c>
      <c r="AF29" s="1" t="n">
        <v>3.12769E-023</v>
      </c>
      <c r="AG29" s="1" t="n">
        <f aca="false">SUM(J29:K29)</f>
        <v>2.65811E-021</v>
      </c>
      <c r="AH29" s="1" t="n">
        <f aca="false">SUM(L29:R29)</f>
        <v>1.874601E-021</v>
      </c>
      <c r="AI29" s="1" t="n">
        <f aca="false">SUM(S29:AF29)</f>
        <v>3.2892618478E-022</v>
      </c>
    </row>
    <row r="30" customFormat="false" ht="12.8" hidden="false" customHeight="false" outlineLevel="0" collapsed="false">
      <c r="A30" s="0" t="n">
        <v>236</v>
      </c>
      <c r="B30" s="0" t="n">
        <v>10</v>
      </c>
      <c r="C30" s="0" t="n">
        <v>30</v>
      </c>
      <c r="D30" s="0" t="n">
        <v>0</v>
      </c>
      <c r="E30" s="0" t="n">
        <v>10</v>
      </c>
      <c r="F30" s="0" t="n">
        <v>290</v>
      </c>
      <c r="G30" s="0" t="n">
        <v>300</v>
      </c>
      <c r="H30" s="0" t="n">
        <v>4.98093</v>
      </c>
      <c r="I30" s="0" t="n">
        <v>295</v>
      </c>
      <c r="J30" s="1" t="n">
        <v>1.43629E-021</v>
      </c>
      <c r="K30" s="1" t="n">
        <v>1.23738E-021</v>
      </c>
      <c r="L30" s="1" t="n">
        <v>7.04892E-022</v>
      </c>
      <c r="M30" s="1" t="n">
        <v>4.02639E-022</v>
      </c>
      <c r="N30" s="1" t="n">
        <v>2.74533E-022</v>
      </c>
      <c r="O30" s="1" t="n">
        <v>1.99241E-022</v>
      </c>
      <c r="P30" s="1" t="n">
        <v>1.27726E-022</v>
      </c>
      <c r="Q30" s="1" t="n">
        <v>1.04923E-022</v>
      </c>
      <c r="R30" s="1" t="n">
        <v>7.14253E-023</v>
      </c>
      <c r="S30" s="1" t="n">
        <v>5.47326E-023</v>
      </c>
      <c r="T30" s="1" t="n">
        <v>5.49588E-023</v>
      </c>
      <c r="U30" s="1" t="n">
        <v>7.02029E-025</v>
      </c>
      <c r="V30" s="1" t="n">
        <v>2.4272E-023</v>
      </c>
      <c r="W30" s="1" t="n">
        <v>7.6026E-027</v>
      </c>
      <c r="X30" s="0" t="n">
        <v>0</v>
      </c>
      <c r="Y30" s="1" t="n">
        <v>2.05239E-023</v>
      </c>
      <c r="Z30" s="1" t="n">
        <v>1.57004E-024</v>
      </c>
      <c r="AA30" s="1" t="n">
        <v>6.05755E-023</v>
      </c>
      <c r="AB30" s="1" t="n">
        <v>6.88454E-023</v>
      </c>
      <c r="AC30" s="1" t="n">
        <v>1.60931E-024</v>
      </c>
      <c r="AD30" s="1" t="n">
        <v>1.48925E-023</v>
      </c>
      <c r="AE30" s="1" t="n">
        <v>4.15906E-023</v>
      </c>
      <c r="AF30" s="1" t="n">
        <v>6.23281E-023</v>
      </c>
      <c r="AG30" s="1" t="n">
        <f aca="false">SUM(J30:K30)</f>
        <v>2.67367E-021</v>
      </c>
      <c r="AH30" s="1" t="n">
        <f aca="false">SUM(L30:R30)</f>
        <v>1.8853793E-021</v>
      </c>
      <c r="AI30" s="1" t="n">
        <f aca="false">SUM(S30:AF30)</f>
        <v>4.066083816E-022</v>
      </c>
    </row>
    <row r="31" customFormat="false" ht="12.8" hidden="false" customHeight="false" outlineLevel="0" collapsed="false">
      <c r="A31" s="0" t="n">
        <v>237</v>
      </c>
      <c r="B31" s="0" t="n">
        <v>10</v>
      </c>
      <c r="C31" s="0" t="n">
        <v>31</v>
      </c>
      <c r="D31" s="0" t="n">
        <v>0</v>
      </c>
      <c r="E31" s="0" t="n">
        <v>10</v>
      </c>
      <c r="F31" s="0" t="n">
        <v>300</v>
      </c>
      <c r="G31" s="0" t="n">
        <v>310</v>
      </c>
      <c r="H31" s="0" t="n">
        <v>4.98093</v>
      </c>
      <c r="I31" s="0" t="n">
        <v>305</v>
      </c>
      <c r="J31" s="1" t="n">
        <v>1.4429E-021</v>
      </c>
      <c r="K31" s="1" t="n">
        <v>1.24298E-021</v>
      </c>
      <c r="L31" s="1" t="n">
        <v>7.08035E-022</v>
      </c>
      <c r="M31" s="1" t="n">
        <v>4.0442E-022</v>
      </c>
      <c r="N31" s="1" t="n">
        <v>2.78868E-022</v>
      </c>
      <c r="O31" s="1" t="n">
        <v>2.04259E-022</v>
      </c>
      <c r="P31" s="1" t="n">
        <v>1.28262E-022</v>
      </c>
      <c r="Q31" s="1" t="n">
        <v>1.05359E-022</v>
      </c>
      <c r="R31" s="1" t="n">
        <v>7.46615E-023</v>
      </c>
      <c r="S31" s="1" t="n">
        <v>5.50335E-023</v>
      </c>
      <c r="T31" s="1" t="n">
        <v>2.08973E-024</v>
      </c>
      <c r="U31" s="1" t="n">
        <v>2.02185E-023</v>
      </c>
      <c r="V31" s="1" t="n">
        <v>1.62407E-023</v>
      </c>
      <c r="W31" s="1" t="n">
        <v>1.2E-025</v>
      </c>
      <c r="X31" s="0" t="n">
        <v>0</v>
      </c>
      <c r="Y31" s="1" t="n">
        <v>2.03246E-023</v>
      </c>
      <c r="Z31" s="1" t="n">
        <v>7.17277E-025</v>
      </c>
      <c r="AA31" s="1" t="n">
        <v>1.26113E-022</v>
      </c>
      <c r="AB31" s="1" t="n">
        <v>8.0261E-023</v>
      </c>
      <c r="AC31" s="1" t="n">
        <v>1.35531E-024</v>
      </c>
      <c r="AD31" s="1" t="n">
        <v>1.23568E-023</v>
      </c>
      <c r="AE31" s="1" t="n">
        <v>3.37577E-023</v>
      </c>
      <c r="AF31" s="1" t="n">
        <v>2.8525E-023</v>
      </c>
      <c r="AG31" s="1" t="n">
        <f aca="false">SUM(J31:K31)</f>
        <v>2.68588E-021</v>
      </c>
      <c r="AH31" s="1" t="n">
        <f aca="false">SUM(L31:R31)</f>
        <v>1.9038645E-021</v>
      </c>
      <c r="AI31" s="1" t="n">
        <f aca="false">SUM(S31:AF31)</f>
        <v>3.97113117E-022</v>
      </c>
    </row>
    <row r="32" customFormat="false" ht="12.8" hidden="false" customHeight="false" outlineLevel="0" collapsed="false">
      <c r="A32" s="0" t="n">
        <v>238</v>
      </c>
      <c r="B32" s="0" t="n">
        <v>10</v>
      </c>
      <c r="C32" s="0" t="n">
        <v>32</v>
      </c>
      <c r="D32" s="0" t="n">
        <v>0</v>
      </c>
      <c r="E32" s="0" t="n">
        <v>10</v>
      </c>
      <c r="F32" s="0" t="n">
        <v>310</v>
      </c>
      <c r="G32" s="0" t="n">
        <v>320</v>
      </c>
      <c r="H32" s="0" t="n">
        <v>4.98093</v>
      </c>
      <c r="I32" s="0" t="n">
        <v>315</v>
      </c>
      <c r="J32" s="1" t="n">
        <v>1.44831E-021</v>
      </c>
      <c r="K32" s="1" t="n">
        <v>1.24749E-021</v>
      </c>
      <c r="L32" s="1" t="n">
        <v>7.10569E-022</v>
      </c>
      <c r="M32" s="1" t="n">
        <v>4.05891E-022</v>
      </c>
      <c r="N32" s="1" t="n">
        <v>2.79892E-022</v>
      </c>
      <c r="O32" s="1" t="n">
        <v>2.11545E-022</v>
      </c>
      <c r="P32" s="1" t="n">
        <v>1.2877E-022</v>
      </c>
      <c r="Q32" s="1" t="n">
        <v>1.05702E-022</v>
      </c>
      <c r="R32" s="1" t="n">
        <v>7.58469E-023</v>
      </c>
      <c r="S32" s="1" t="n">
        <v>5.77066E-023</v>
      </c>
      <c r="T32" s="1" t="n">
        <v>5.74249E-023</v>
      </c>
      <c r="U32" s="1" t="n">
        <v>6.04965E-024</v>
      </c>
      <c r="V32" s="1" t="n">
        <v>3.7607E-023</v>
      </c>
      <c r="W32" s="1" t="n">
        <v>4.62293E-024</v>
      </c>
      <c r="X32" s="0" t="n">
        <v>0</v>
      </c>
      <c r="Y32" s="1" t="n">
        <v>2.16925E-023</v>
      </c>
      <c r="Z32" s="1" t="n">
        <v>1.37138E-024</v>
      </c>
      <c r="AA32" s="1" t="n">
        <v>3.0588E-022</v>
      </c>
      <c r="AB32" s="1" t="n">
        <v>2.17535E-022</v>
      </c>
      <c r="AC32" s="1" t="n">
        <v>1.17914E-024</v>
      </c>
      <c r="AD32" s="1" t="n">
        <v>1.09418E-023</v>
      </c>
      <c r="AE32" s="1" t="n">
        <v>3.07011E-023</v>
      </c>
      <c r="AF32" s="1" t="n">
        <v>4.98399E-023</v>
      </c>
      <c r="AG32" s="1" t="n">
        <f aca="false">SUM(J32:K32)</f>
        <v>2.6958E-021</v>
      </c>
      <c r="AH32" s="1" t="n">
        <f aca="false">SUM(L32:R32)</f>
        <v>1.9182159E-021</v>
      </c>
      <c r="AI32" s="1" t="n">
        <f aca="false">SUM(S32:AF32)</f>
        <v>8.025519E-022</v>
      </c>
    </row>
    <row r="33" customFormat="false" ht="12.8" hidden="false" customHeight="false" outlineLevel="0" collapsed="false">
      <c r="A33" s="0" t="n">
        <v>239</v>
      </c>
      <c r="B33" s="0" t="n">
        <v>10</v>
      </c>
      <c r="C33" s="0" t="n">
        <v>33</v>
      </c>
      <c r="D33" s="0" t="n">
        <v>0</v>
      </c>
      <c r="E33" s="0" t="n">
        <v>10</v>
      </c>
      <c r="F33" s="0" t="n">
        <v>320</v>
      </c>
      <c r="G33" s="0" t="n">
        <v>330</v>
      </c>
      <c r="H33" s="0" t="n">
        <v>4.98093</v>
      </c>
      <c r="I33" s="0" t="n">
        <v>325</v>
      </c>
      <c r="J33" s="1" t="n">
        <v>1.45148E-021</v>
      </c>
      <c r="K33" s="1" t="n">
        <v>1.25015E-021</v>
      </c>
      <c r="L33" s="1" t="n">
        <v>7.11984E-022</v>
      </c>
      <c r="M33" s="1" t="n">
        <v>4.06651E-022</v>
      </c>
      <c r="N33" s="1" t="n">
        <v>2.80392E-022</v>
      </c>
      <c r="O33" s="1" t="n">
        <v>2.15921E-022</v>
      </c>
      <c r="P33" s="1" t="n">
        <v>1.30854E-022</v>
      </c>
      <c r="Q33" s="1" t="n">
        <v>1.0583E-022</v>
      </c>
      <c r="R33" s="1" t="n">
        <v>7.59367E-023</v>
      </c>
      <c r="S33" s="1" t="n">
        <v>3.54067E-023</v>
      </c>
      <c r="T33" s="1" t="n">
        <v>5.77808E-023</v>
      </c>
      <c r="U33" s="1" t="n">
        <v>2.14769E-023</v>
      </c>
      <c r="V33" s="1" t="n">
        <v>4.30457E-023</v>
      </c>
      <c r="W33" s="1" t="n">
        <v>1.28882E-025</v>
      </c>
      <c r="X33" s="0" t="n">
        <v>0</v>
      </c>
      <c r="Y33" s="1" t="n">
        <v>2.14829E-023</v>
      </c>
      <c r="Z33" s="1" t="n">
        <v>5.98321E-025</v>
      </c>
      <c r="AA33" s="1" t="n">
        <v>3.05067E-026</v>
      </c>
      <c r="AB33" s="1" t="n">
        <v>8.66114E-025</v>
      </c>
      <c r="AC33" s="1" t="n">
        <v>9.87153E-025</v>
      </c>
      <c r="AD33" s="1" t="n">
        <v>9.15653E-024</v>
      </c>
      <c r="AE33" s="1" t="n">
        <v>2.56271E-023</v>
      </c>
      <c r="AF33" s="1" t="n">
        <v>4.10494E-023</v>
      </c>
      <c r="AG33" s="1" t="n">
        <f aca="false">SUM(J33:K33)</f>
        <v>2.70163E-021</v>
      </c>
      <c r="AH33" s="1" t="n">
        <f aca="false">SUM(L33:R33)</f>
        <v>1.9275687E-021</v>
      </c>
      <c r="AI33" s="1" t="n">
        <f aca="false">SUM(S33:AF33)</f>
        <v>2.576370067E-022</v>
      </c>
    </row>
    <row r="34" customFormat="false" ht="12.8" hidden="false" customHeight="false" outlineLevel="0" collapsed="false">
      <c r="A34" s="0" t="n">
        <v>240</v>
      </c>
      <c r="B34" s="0" t="n">
        <v>10</v>
      </c>
      <c r="C34" s="0" t="n">
        <v>34</v>
      </c>
      <c r="D34" s="0" t="n">
        <v>0</v>
      </c>
      <c r="E34" s="0" t="n">
        <v>10</v>
      </c>
      <c r="F34" s="0" t="n">
        <v>330</v>
      </c>
      <c r="G34" s="0" t="n">
        <v>340</v>
      </c>
      <c r="H34" s="0" t="n">
        <v>4.98093</v>
      </c>
      <c r="I34" s="0" t="n">
        <v>335</v>
      </c>
      <c r="J34" s="1" t="n">
        <v>1.45236E-021</v>
      </c>
      <c r="K34" s="1" t="n">
        <v>1.25084E-021</v>
      </c>
      <c r="L34" s="1" t="n">
        <v>7.12383E-022</v>
      </c>
      <c r="M34" s="1" t="n">
        <v>4.0689E-022</v>
      </c>
      <c r="N34" s="1" t="n">
        <v>2.80566E-022</v>
      </c>
      <c r="O34" s="1" t="n">
        <v>2.1606E-022</v>
      </c>
      <c r="P34" s="1" t="n">
        <v>1.38713E-022</v>
      </c>
      <c r="Q34" s="1" t="n">
        <v>1.06999E-022</v>
      </c>
      <c r="R34" s="1" t="n">
        <v>6.304E-023</v>
      </c>
      <c r="S34" s="1" t="n">
        <v>2.52839E-023</v>
      </c>
      <c r="T34" s="1" t="n">
        <v>5.9826E-023</v>
      </c>
      <c r="U34" s="1" t="n">
        <v>1.75593E-023</v>
      </c>
      <c r="V34" s="1" t="n">
        <v>1.77947E-023</v>
      </c>
      <c r="W34" s="1" t="n">
        <v>1.31823E-025</v>
      </c>
      <c r="X34" s="0" t="n">
        <v>0</v>
      </c>
      <c r="Y34" s="1" t="n">
        <v>2.13036E-023</v>
      </c>
      <c r="Z34" s="1" t="n">
        <v>1.06166E-024</v>
      </c>
      <c r="AA34" s="1" t="n">
        <v>8.98573E-027</v>
      </c>
      <c r="AB34" s="1" t="n">
        <v>2.93098E-025</v>
      </c>
      <c r="AC34" s="1" t="n">
        <v>8.22588E-025</v>
      </c>
      <c r="AD34" s="1" t="n">
        <v>7.64431E-024</v>
      </c>
      <c r="AE34" s="1" t="n">
        <v>2.15033E-023</v>
      </c>
      <c r="AF34" s="1" t="n">
        <v>3.61381E-023</v>
      </c>
      <c r="AG34" s="1" t="n">
        <f aca="false">SUM(J34:K34)</f>
        <v>2.7032E-021</v>
      </c>
      <c r="AH34" s="1" t="n">
        <f aca="false">SUM(L34:R34)</f>
        <v>1.924651E-021</v>
      </c>
      <c r="AI34" s="1" t="n">
        <f aca="false">SUM(S34:AF34)</f>
        <v>2.0937136473E-022</v>
      </c>
    </row>
    <row r="35" customFormat="false" ht="12.8" hidden="false" customHeight="false" outlineLevel="0" collapsed="false">
      <c r="A35" s="0" t="n">
        <v>241</v>
      </c>
      <c r="B35" s="0" t="n">
        <v>10</v>
      </c>
      <c r="C35" s="0" t="n">
        <v>35</v>
      </c>
      <c r="D35" s="0" t="n">
        <v>0</v>
      </c>
      <c r="E35" s="0" t="n">
        <v>10</v>
      </c>
      <c r="F35" s="0" t="n">
        <v>340</v>
      </c>
      <c r="G35" s="0" t="n">
        <v>350</v>
      </c>
      <c r="H35" s="0" t="n">
        <v>4.98093</v>
      </c>
      <c r="I35" s="0" t="n">
        <v>345</v>
      </c>
      <c r="J35" s="1" t="n">
        <v>1.45051E-021</v>
      </c>
      <c r="K35" s="1" t="n">
        <v>1.24904E-021</v>
      </c>
      <c r="L35" s="1" t="n">
        <v>7.11339E-022</v>
      </c>
      <c r="M35" s="1" t="n">
        <v>4.06318E-022</v>
      </c>
      <c r="N35" s="1" t="n">
        <v>2.80186E-022</v>
      </c>
      <c r="O35" s="1" t="n">
        <v>2.15775E-022</v>
      </c>
      <c r="P35" s="1" t="n">
        <v>1.38527E-022</v>
      </c>
      <c r="Q35" s="1" t="n">
        <v>1.13785E-022</v>
      </c>
      <c r="R35" s="1" t="n">
        <v>8.06722E-023</v>
      </c>
      <c r="S35" s="1" t="n">
        <v>5.96241E-023</v>
      </c>
      <c r="T35" s="1" t="n">
        <v>6.45347E-023</v>
      </c>
      <c r="U35" s="1" t="n">
        <v>2.48437E-023</v>
      </c>
      <c r="V35" s="1" t="n">
        <v>4.5387E-023</v>
      </c>
      <c r="W35" s="1" t="n">
        <v>5.00951E-024</v>
      </c>
      <c r="X35" s="0" t="n">
        <v>0</v>
      </c>
      <c r="Y35" s="1" t="n">
        <v>2.2703E-023</v>
      </c>
      <c r="Z35" s="1" t="n">
        <v>9.1314E-025</v>
      </c>
      <c r="AA35" s="1" t="n">
        <v>5.19713E-028</v>
      </c>
      <c r="AB35" s="1" t="n">
        <v>8.09174E-026</v>
      </c>
      <c r="AC35" s="1" t="n">
        <v>9.00049E-025</v>
      </c>
      <c r="AD35" s="1" t="n">
        <v>8.18537E-024</v>
      </c>
      <c r="AE35" s="1" t="n">
        <v>2.22766E-023</v>
      </c>
      <c r="AF35" s="1" t="n">
        <v>1.61782E-023</v>
      </c>
      <c r="AG35" s="1" t="n">
        <f aca="false">SUM(J35:K35)</f>
        <v>2.69955E-021</v>
      </c>
      <c r="AH35" s="1" t="n">
        <f aca="false">SUM(L35:R35)</f>
        <v>1.9466022E-021</v>
      </c>
      <c r="AI35" s="1" t="n">
        <f aca="false">SUM(S35:AF35)</f>
        <v>2.70636806113E-022</v>
      </c>
    </row>
    <row r="36" customFormat="false" ht="12.8" hidden="false" customHeight="false" outlineLevel="0" collapsed="false">
      <c r="A36" s="0" t="n">
        <v>242</v>
      </c>
      <c r="B36" s="0" t="n">
        <v>10</v>
      </c>
      <c r="C36" s="0" t="n">
        <v>36</v>
      </c>
      <c r="D36" s="0" t="n">
        <v>0</v>
      </c>
      <c r="E36" s="0" t="n">
        <v>10</v>
      </c>
      <c r="F36" s="0" t="n">
        <v>350</v>
      </c>
      <c r="G36" s="0" t="n">
        <v>360</v>
      </c>
      <c r="H36" s="0" t="n">
        <v>4.98093</v>
      </c>
      <c r="I36" s="0" t="n">
        <v>355</v>
      </c>
      <c r="J36" s="1" t="n">
        <v>1.44531E-021</v>
      </c>
      <c r="K36" s="1" t="n">
        <v>1.24426E-021</v>
      </c>
      <c r="L36" s="1" t="n">
        <v>7.08367E-022</v>
      </c>
      <c r="M36" s="1" t="n">
        <v>4.04534E-022</v>
      </c>
      <c r="N36" s="1" t="n">
        <v>2.78923E-022</v>
      </c>
      <c r="O36" s="1" t="n">
        <v>2.14795E-022</v>
      </c>
      <c r="P36" s="1" t="n">
        <v>1.37894E-022</v>
      </c>
      <c r="Q36" s="1" t="n">
        <v>1.13262E-022</v>
      </c>
      <c r="R36" s="1" t="n">
        <v>8.03327E-023</v>
      </c>
      <c r="S36" s="1" t="n">
        <v>5.95018E-023</v>
      </c>
      <c r="T36" s="1" t="n">
        <v>6.44035E-023</v>
      </c>
      <c r="U36" s="1" t="n">
        <v>2.67486E-023</v>
      </c>
      <c r="V36" s="1" t="n">
        <v>8.78717E-023</v>
      </c>
      <c r="W36" s="1" t="n">
        <v>5.79309E-024</v>
      </c>
      <c r="X36" s="0" t="n">
        <v>0</v>
      </c>
      <c r="Y36" s="1" t="n">
        <v>2.25711E-023</v>
      </c>
      <c r="Z36" s="1" t="n">
        <v>4.06987E-025</v>
      </c>
      <c r="AA36" s="1" t="n">
        <v>2.57598E-028</v>
      </c>
      <c r="AB36" s="1" t="n">
        <v>4.02842E-026</v>
      </c>
      <c r="AC36" s="1" t="n">
        <v>4.78969E-025</v>
      </c>
      <c r="AD36" s="1" t="n">
        <v>4.49713E-024</v>
      </c>
      <c r="AE36" s="1" t="n">
        <v>1.28017E-023</v>
      </c>
      <c r="AF36" s="1" t="n">
        <v>2.68817E-023</v>
      </c>
      <c r="AG36" s="1" t="n">
        <f aca="false">SUM(J36:K36)</f>
        <v>2.68957E-021</v>
      </c>
      <c r="AH36" s="1" t="n">
        <f aca="false">SUM(L36:R36)</f>
        <v>1.9381077E-021</v>
      </c>
      <c r="AI36" s="1" t="n">
        <f aca="false">SUM(S36:AF36)</f>
        <v>3.11996817798E-022</v>
      </c>
    </row>
    <row r="37" customFormat="false" ht="12.8" hidden="false" customHeight="false" outlineLevel="0" collapsed="false">
      <c r="A37" s="0" t="n">
        <v>243</v>
      </c>
      <c r="B37" s="0" t="n">
        <v>11</v>
      </c>
      <c r="C37" s="0" t="n">
        <v>1</v>
      </c>
      <c r="D37" s="0" t="n">
        <v>10</v>
      </c>
      <c r="E37" s="0" t="n">
        <v>20</v>
      </c>
      <c r="F37" s="0" t="n">
        <v>0</v>
      </c>
      <c r="G37" s="0" t="n">
        <v>10.2857</v>
      </c>
      <c r="H37" s="0" t="n">
        <v>14.9416</v>
      </c>
      <c r="I37" s="0" t="n">
        <v>5.14286</v>
      </c>
      <c r="J37" s="1" t="n">
        <v>2.8888E-016</v>
      </c>
      <c r="K37" s="1" t="n">
        <v>1.05748E-016</v>
      </c>
      <c r="L37" s="1" t="n">
        <v>5.55825E-017</v>
      </c>
      <c r="M37" s="1" t="n">
        <v>3.46052E-017</v>
      </c>
      <c r="N37" s="1" t="n">
        <v>2.24459E-017</v>
      </c>
      <c r="O37" s="1" t="n">
        <v>1.67743E-017</v>
      </c>
      <c r="P37" s="1" t="n">
        <v>1.02339E-017</v>
      </c>
      <c r="Q37" s="1" t="n">
        <v>1.29691E-017</v>
      </c>
      <c r="R37" s="1" t="n">
        <v>6.73665E-018</v>
      </c>
      <c r="S37" s="1" t="n">
        <v>7.35806E-018</v>
      </c>
      <c r="T37" s="1" t="n">
        <v>8.67176E-018</v>
      </c>
      <c r="U37" s="1" t="n">
        <v>7.54101E-018</v>
      </c>
      <c r="V37" s="1" t="n">
        <v>3.92031E-018</v>
      </c>
      <c r="W37" s="1" t="n">
        <v>1.82292E-022</v>
      </c>
      <c r="X37" s="0" t="n">
        <v>0</v>
      </c>
      <c r="Y37" s="1" t="n">
        <v>1.05902E-018</v>
      </c>
      <c r="Z37" s="1" t="n">
        <v>4.89202E-018</v>
      </c>
      <c r="AA37" s="1" t="n">
        <v>2.72858E-018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1" t="n">
        <f aca="false">SUM(J37:K37)</f>
        <v>3.94628E-016</v>
      </c>
      <c r="AH37" s="1" t="n">
        <f aca="false">SUM(L37:R37)</f>
        <v>1.5934755E-016</v>
      </c>
      <c r="AI37" s="1" t="n">
        <f aca="false">SUM(S37:AF37)</f>
        <v>3.6170942292E-017</v>
      </c>
    </row>
    <row r="38" customFormat="false" ht="12.8" hidden="false" customHeight="false" outlineLevel="0" collapsed="false">
      <c r="A38" s="0" t="n">
        <v>244</v>
      </c>
      <c r="B38" s="0" t="n">
        <v>11</v>
      </c>
      <c r="C38" s="0" t="n">
        <v>2</v>
      </c>
      <c r="D38" s="0" t="n">
        <v>10</v>
      </c>
      <c r="E38" s="0" t="n">
        <v>20</v>
      </c>
      <c r="F38" s="0" t="n">
        <v>10.2857</v>
      </c>
      <c r="G38" s="0" t="n">
        <v>20.5714</v>
      </c>
      <c r="H38" s="0" t="n">
        <v>14.9416</v>
      </c>
      <c r="I38" s="0" t="n">
        <v>15.4286</v>
      </c>
      <c r="J38" s="1" t="n">
        <v>3.11677E-016</v>
      </c>
      <c r="K38" s="1" t="n">
        <v>1.4213E-016</v>
      </c>
      <c r="L38" s="1" t="n">
        <v>5.5327E-017</v>
      </c>
      <c r="M38" s="1" t="n">
        <v>3.44461E-017</v>
      </c>
      <c r="N38" s="1" t="n">
        <v>2.23427E-017</v>
      </c>
      <c r="O38" s="1" t="n">
        <v>1.66976E-017</v>
      </c>
      <c r="P38" s="1" t="n">
        <v>9.25728E-018</v>
      </c>
      <c r="Q38" s="1" t="n">
        <v>8.76305E-018</v>
      </c>
      <c r="R38" s="1" t="n">
        <v>6.69805E-018</v>
      </c>
      <c r="S38" s="1" t="n">
        <v>4.80303E-018</v>
      </c>
      <c r="T38" s="1" t="n">
        <v>5.60169E-018</v>
      </c>
      <c r="U38" s="1" t="n">
        <v>5.13919E-018</v>
      </c>
      <c r="V38" s="1" t="n">
        <v>7.89526E-018</v>
      </c>
      <c r="W38" s="1" t="n">
        <v>3.71615E-022</v>
      </c>
      <c r="X38" s="0" t="n">
        <v>0</v>
      </c>
      <c r="Y38" s="1" t="n">
        <v>2.34328E-018</v>
      </c>
      <c r="Z38" s="1" t="n">
        <v>4.88786E-018</v>
      </c>
      <c r="AA38" s="1" t="n">
        <v>2.66834E-018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1" t="n">
        <f aca="false">SUM(J38:K38)</f>
        <v>4.53807E-016</v>
      </c>
      <c r="AH38" s="1" t="n">
        <f aca="false">SUM(L38:R38)</f>
        <v>1.5353178E-016</v>
      </c>
      <c r="AI38" s="1" t="n">
        <f aca="false">SUM(S38:AF38)</f>
        <v>3.3339021615E-017</v>
      </c>
    </row>
    <row r="39" customFormat="false" ht="12.8" hidden="false" customHeight="false" outlineLevel="0" collapsed="false">
      <c r="A39" s="0" t="n">
        <v>245</v>
      </c>
      <c r="B39" s="0" t="n">
        <v>11</v>
      </c>
      <c r="C39" s="0" t="n">
        <v>3</v>
      </c>
      <c r="D39" s="0" t="n">
        <v>10</v>
      </c>
      <c r="E39" s="0" t="n">
        <v>20</v>
      </c>
      <c r="F39" s="0" t="n">
        <v>20.5714</v>
      </c>
      <c r="G39" s="0" t="n">
        <v>30.8571</v>
      </c>
      <c r="H39" s="0" t="n">
        <v>14.9416</v>
      </c>
      <c r="I39" s="0" t="n">
        <v>25.7143</v>
      </c>
      <c r="J39" s="1" t="n">
        <v>1.98459E-016</v>
      </c>
      <c r="K39" s="1" t="n">
        <v>1.46697E-016</v>
      </c>
      <c r="L39" s="1" t="n">
        <v>5.51662E-017</v>
      </c>
      <c r="M39" s="1" t="n">
        <v>3.42891E-017</v>
      </c>
      <c r="N39" s="1" t="n">
        <v>2.22408E-017</v>
      </c>
      <c r="O39" s="1" t="n">
        <v>1.68349E-017</v>
      </c>
      <c r="P39" s="1" t="n">
        <v>9.83862E-018</v>
      </c>
      <c r="Q39" s="1" t="n">
        <v>1.30803E-017</v>
      </c>
      <c r="R39" s="1" t="n">
        <v>7.31579E-018</v>
      </c>
      <c r="S39" s="1" t="n">
        <v>6.19248E-018</v>
      </c>
      <c r="T39" s="1" t="n">
        <v>8.21756E-018</v>
      </c>
      <c r="U39" s="1" t="n">
        <v>1.14326E-017</v>
      </c>
      <c r="V39" s="1" t="n">
        <v>1.24538E-017</v>
      </c>
      <c r="W39" s="1" t="n">
        <v>1.63515E-019</v>
      </c>
      <c r="X39" s="0" t="n">
        <v>0</v>
      </c>
      <c r="Y39" s="1" t="n">
        <v>2.68926E-018</v>
      </c>
      <c r="Z39" s="1" t="n">
        <v>5.26485E-018</v>
      </c>
      <c r="AA39" s="1" t="n">
        <v>2.47001E-018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1" t="n">
        <f aca="false">SUM(J39:K39)</f>
        <v>3.45156E-016</v>
      </c>
      <c r="AH39" s="1" t="n">
        <f aca="false">SUM(L39:R39)</f>
        <v>1.5876571E-016</v>
      </c>
      <c r="AI39" s="1" t="n">
        <f aca="false">SUM(S39:AF39)</f>
        <v>4.8884075E-017</v>
      </c>
    </row>
    <row r="40" customFormat="false" ht="12.8" hidden="false" customHeight="false" outlineLevel="0" collapsed="false">
      <c r="A40" s="0" t="n">
        <v>246</v>
      </c>
      <c r="B40" s="0" t="n">
        <v>11</v>
      </c>
      <c r="C40" s="0" t="n">
        <v>4</v>
      </c>
      <c r="D40" s="0" t="n">
        <v>10</v>
      </c>
      <c r="E40" s="0" t="n">
        <v>20</v>
      </c>
      <c r="F40" s="0" t="n">
        <v>30.8571</v>
      </c>
      <c r="G40" s="0" t="n">
        <v>41.1429</v>
      </c>
      <c r="H40" s="0" t="n">
        <v>14.9416</v>
      </c>
      <c r="I40" s="0" t="n">
        <v>36</v>
      </c>
      <c r="J40" s="1" t="n">
        <v>1.97754E-016</v>
      </c>
      <c r="K40" s="1" t="n">
        <v>1.29396E-016</v>
      </c>
      <c r="L40" s="1" t="n">
        <v>8.19706E-017</v>
      </c>
      <c r="M40" s="1" t="n">
        <v>3.4148E-017</v>
      </c>
      <c r="N40" s="1" t="n">
        <v>2.22207E-017</v>
      </c>
      <c r="O40" s="1" t="n">
        <v>1.78186E-017</v>
      </c>
      <c r="P40" s="1" t="n">
        <v>9.80769E-018</v>
      </c>
      <c r="Q40" s="1" t="n">
        <v>8.97008E-018</v>
      </c>
      <c r="R40" s="1" t="n">
        <v>1.13002E-017</v>
      </c>
      <c r="S40" s="1" t="n">
        <v>5.28006E-018</v>
      </c>
      <c r="T40" s="1" t="n">
        <v>1.11535E-017</v>
      </c>
      <c r="U40" s="1" t="n">
        <v>1.10912E-017</v>
      </c>
      <c r="V40" s="1" t="n">
        <v>1.98128E-017</v>
      </c>
      <c r="W40" s="1" t="n">
        <v>2.04104E-019</v>
      </c>
      <c r="X40" s="0" t="n">
        <v>0</v>
      </c>
      <c r="Y40" s="1" t="n">
        <v>1.41165E-017</v>
      </c>
      <c r="Z40" s="1" t="n">
        <v>5.27516E-018</v>
      </c>
      <c r="AA40" s="1" t="n">
        <v>1.93184E-018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1" t="n">
        <f aca="false">SUM(J40:K40)</f>
        <v>3.2715E-016</v>
      </c>
      <c r="AH40" s="1" t="n">
        <f aca="false">SUM(L40:R40)</f>
        <v>1.8623587E-016</v>
      </c>
      <c r="AI40" s="1" t="n">
        <f aca="false">SUM(S40:AF40)</f>
        <v>6.8865164E-017</v>
      </c>
    </row>
    <row r="41" customFormat="false" ht="12.8" hidden="false" customHeight="false" outlineLevel="0" collapsed="false">
      <c r="A41" s="0" t="n">
        <v>247</v>
      </c>
      <c r="B41" s="0" t="n">
        <v>11</v>
      </c>
      <c r="C41" s="0" t="n">
        <v>5</v>
      </c>
      <c r="D41" s="0" t="n">
        <v>10</v>
      </c>
      <c r="E41" s="0" t="n">
        <v>20</v>
      </c>
      <c r="F41" s="0" t="n">
        <v>41.1429</v>
      </c>
      <c r="G41" s="0" t="n">
        <v>51.4286</v>
      </c>
      <c r="H41" s="0" t="n">
        <v>14.9416</v>
      </c>
      <c r="I41" s="0" t="n">
        <v>46.2857</v>
      </c>
      <c r="J41" s="1" t="n">
        <v>1.97132E-016</v>
      </c>
      <c r="K41" s="1" t="n">
        <v>1.03646E-016</v>
      </c>
      <c r="L41" s="1" t="n">
        <v>8.19115E-017</v>
      </c>
      <c r="M41" s="1" t="n">
        <v>4.81192E-017</v>
      </c>
      <c r="N41" s="1" t="n">
        <v>2.36337E-017</v>
      </c>
      <c r="O41" s="1" t="n">
        <v>1.77755E-017</v>
      </c>
      <c r="P41" s="1" t="n">
        <v>9.76952E-018</v>
      </c>
      <c r="Q41" s="1" t="n">
        <v>9.25852E-018</v>
      </c>
      <c r="R41" s="1" t="n">
        <v>1.13568E-017</v>
      </c>
      <c r="S41" s="1" t="n">
        <v>9.56796E-018</v>
      </c>
      <c r="T41" s="1" t="n">
        <v>8.70095E-018</v>
      </c>
      <c r="U41" s="1" t="n">
        <v>1.48845E-017</v>
      </c>
      <c r="V41" s="1" t="n">
        <v>1.55639E-017</v>
      </c>
      <c r="W41" s="1" t="n">
        <v>2.00981E-017</v>
      </c>
      <c r="X41" s="1" t="n">
        <v>8.1418E-018</v>
      </c>
      <c r="Y41" s="1" t="n">
        <v>1.04156E-017</v>
      </c>
      <c r="Z41" s="1" t="n">
        <v>5.29141E-018</v>
      </c>
      <c r="AA41" s="1" t="n">
        <v>1.93529E-018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1" t="n">
        <f aca="false">SUM(J41:K41)</f>
        <v>3.00778E-016</v>
      </c>
      <c r="AH41" s="1" t="n">
        <f aca="false">SUM(L41:R41)</f>
        <v>2.0182474E-016</v>
      </c>
      <c r="AI41" s="1" t="n">
        <f aca="false">SUM(S41:AF41)</f>
        <v>9.459951E-017</v>
      </c>
    </row>
    <row r="42" customFormat="false" ht="12.8" hidden="false" customHeight="false" outlineLevel="0" collapsed="false">
      <c r="A42" s="0" t="n">
        <v>248</v>
      </c>
      <c r="B42" s="0" t="n">
        <v>11</v>
      </c>
      <c r="C42" s="0" t="n">
        <v>6</v>
      </c>
      <c r="D42" s="0" t="n">
        <v>10</v>
      </c>
      <c r="E42" s="0" t="n">
        <v>20</v>
      </c>
      <c r="F42" s="0" t="n">
        <v>51.4286</v>
      </c>
      <c r="G42" s="0" t="n">
        <v>61.7143</v>
      </c>
      <c r="H42" s="0" t="n">
        <v>14.9416</v>
      </c>
      <c r="I42" s="0" t="n">
        <v>56.5714</v>
      </c>
      <c r="J42" s="1" t="n">
        <v>1.96539E-016</v>
      </c>
      <c r="K42" s="1" t="n">
        <v>1.0336E-016</v>
      </c>
      <c r="L42" s="1" t="n">
        <v>5.43503E-017</v>
      </c>
      <c r="M42" s="1" t="n">
        <v>5.43535E-017</v>
      </c>
      <c r="N42" s="1" t="n">
        <v>2.56866E-017</v>
      </c>
      <c r="O42" s="1" t="n">
        <v>1.77282E-017</v>
      </c>
      <c r="P42" s="1" t="n">
        <v>9.82829E-018</v>
      </c>
      <c r="Q42" s="1" t="n">
        <v>9.61321E-018</v>
      </c>
      <c r="R42" s="1" t="n">
        <v>7.95179E-018</v>
      </c>
      <c r="S42" s="1" t="n">
        <v>7.14738E-018</v>
      </c>
      <c r="T42" s="1" t="n">
        <v>1.57649E-017</v>
      </c>
      <c r="U42" s="1" t="n">
        <v>1.08489E-017</v>
      </c>
      <c r="V42" s="1" t="n">
        <v>1.28898E-017</v>
      </c>
      <c r="W42" s="1" t="n">
        <v>9.82154E-018</v>
      </c>
      <c r="X42" s="1" t="n">
        <v>4.05645E-018</v>
      </c>
      <c r="Y42" s="1" t="n">
        <v>9.79844E-018</v>
      </c>
      <c r="Z42" s="1" t="n">
        <v>5.31643E-018</v>
      </c>
      <c r="AA42" s="1" t="n">
        <v>2.29949E-018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1" t="n">
        <f aca="false">SUM(J42:K42)</f>
        <v>2.99899E-016</v>
      </c>
      <c r="AH42" s="1" t="n">
        <f aca="false">SUM(L42:R42)</f>
        <v>1.7951189E-016</v>
      </c>
      <c r="AI42" s="1" t="n">
        <f aca="false">SUM(S42:AF42)</f>
        <v>7.794333E-017</v>
      </c>
    </row>
    <row r="43" customFormat="false" ht="12.8" hidden="false" customHeight="false" outlineLevel="0" collapsed="false">
      <c r="A43" s="0" t="n">
        <v>249</v>
      </c>
      <c r="B43" s="0" t="n">
        <v>11</v>
      </c>
      <c r="C43" s="0" t="n">
        <v>7</v>
      </c>
      <c r="D43" s="0" t="n">
        <v>10</v>
      </c>
      <c r="E43" s="0" t="n">
        <v>20</v>
      </c>
      <c r="F43" s="0" t="n">
        <v>61.7143</v>
      </c>
      <c r="G43" s="0" t="n">
        <v>72</v>
      </c>
      <c r="H43" s="0" t="n">
        <v>14.9416</v>
      </c>
      <c r="I43" s="0" t="n">
        <v>66.8571</v>
      </c>
      <c r="J43" s="1" t="n">
        <v>1.95907E-016</v>
      </c>
      <c r="K43" s="1" t="n">
        <v>1.03038E-016</v>
      </c>
      <c r="L43" s="1" t="n">
        <v>5.41763E-017</v>
      </c>
      <c r="M43" s="1" t="n">
        <v>3.52483E-017</v>
      </c>
      <c r="N43" s="1" t="n">
        <v>4.50778E-017</v>
      </c>
      <c r="O43" s="1" t="n">
        <v>3.23995E-017</v>
      </c>
      <c r="P43" s="1" t="n">
        <v>1.03982E-017</v>
      </c>
      <c r="Q43" s="1" t="n">
        <v>9.59236E-018</v>
      </c>
      <c r="R43" s="1" t="n">
        <v>8.24246E-018</v>
      </c>
      <c r="S43" s="1" t="n">
        <v>6.09345E-018</v>
      </c>
      <c r="T43" s="1" t="n">
        <v>8.2904E-018</v>
      </c>
      <c r="U43" s="1" t="n">
        <v>1.57606E-017</v>
      </c>
      <c r="V43" s="1" t="n">
        <v>1.94555E-017</v>
      </c>
      <c r="W43" s="1" t="n">
        <v>3.89123E-018</v>
      </c>
      <c r="X43" s="1" t="n">
        <v>1.61235E-018</v>
      </c>
      <c r="Y43" s="1" t="n">
        <v>1.05719E-017</v>
      </c>
      <c r="Z43" s="1" t="n">
        <v>5.76674E-018</v>
      </c>
      <c r="AA43" s="1" t="n">
        <v>1.79776E-018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1" t="n">
        <f aca="false">SUM(J43:K43)</f>
        <v>2.98945E-016</v>
      </c>
      <c r="AH43" s="1" t="n">
        <f aca="false">SUM(L43:R43)</f>
        <v>1.9513492E-016</v>
      </c>
      <c r="AI43" s="1" t="n">
        <f aca="false">SUM(S43:AF43)</f>
        <v>7.323993E-017</v>
      </c>
    </row>
    <row r="44" customFormat="false" ht="12.8" hidden="false" customHeight="false" outlineLevel="0" collapsed="false">
      <c r="A44" s="0" t="n">
        <v>250</v>
      </c>
      <c r="B44" s="0" t="n">
        <v>11</v>
      </c>
      <c r="C44" s="0" t="n">
        <v>8</v>
      </c>
      <c r="D44" s="0" t="n">
        <v>10</v>
      </c>
      <c r="E44" s="0" t="n">
        <v>20</v>
      </c>
      <c r="F44" s="0" t="n">
        <v>72</v>
      </c>
      <c r="G44" s="0" t="n">
        <v>82.2857</v>
      </c>
      <c r="H44" s="0" t="n">
        <v>14.9416</v>
      </c>
      <c r="I44" s="0" t="n">
        <v>77.1429</v>
      </c>
      <c r="J44" s="1" t="n">
        <v>1.95171E-016</v>
      </c>
      <c r="K44" s="1" t="n">
        <v>1.02674E-016</v>
      </c>
      <c r="L44" s="1" t="n">
        <v>5.3995E-017</v>
      </c>
      <c r="M44" s="1" t="n">
        <v>3.51281E-017</v>
      </c>
      <c r="N44" s="1" t="n">
        <v>2.34817E-017</v>
      </c>
      <c r="O44" s="1" t="n">
        <v>2.0439E-017</v>
      </c>
      <c r="P44" s="1" t="n">
        <v>2.01286E-017</v>
      </c>
      <c r="Q44" s="1" t="n">
        <v>1.90803E-017</v>
      </c>
      <c r="R44" s="1" t="n">
        <v>1.63914E-017</v>
      </c>
      <c r="S44" s="1" t="n">
        <v>1.06258E-017</v>
      </c>
      <c r="T44" s="1" t="n">
        <v>8.2872E-018</v>
      </c>
      <c r="U44" s="1" t="n">
        <v>9.13933E-018</v>
      </c>
      <c r="V44" s="1" t="n">
        <v>9.98028E-018</v>
      </c>
      <c r="W44" s="1" t="n">
        <v>5.7733E-018</v>
      </c>
      <c r="X44" s="1" t="n">
        <v>2.29094E-018</v>
      </c>
      <c r="Y44" s="1" t="n">
        <v>5.36538E-018</v>
      </c>
      <c r="Z44" s="1" t="n">
        <v>1.16262E-017</v>
      </c>
      <c r="AA44" s="1" t="n">
        <v>1.8015E-018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1" t="n">
        <f aca="false">SUM(J44:K44)</f>
        <v>2.97845E-016</v>
      </c>
      <c r="AH44" s="1" t="n">
        <f aca="false">SUM(L44:R44)</f>
        <v>1.886441E-016</v>
      </c>
      <c r="AI44" s="1" t="n">
        <f aca="false">SUM(S44:AF44)</f>
        <v>6.488993E-017</v>
      </c>
    </row>
    <row r="45" customFormat="false" ht="12.8" hidden="false" customHeight="false" outlineLevel="0" collapsed="false">
      <c r="A45" s="0" t="n">
        <v>251</v>
      </c>
      <c r="B45" s="0" t="n">
        <v>11</v>
      </c>
      <c r="C45" s="0" t="n">
        <v>9</v>
      </c>
      <c r="D45" s="0" t="n">
        <v>10</v>
      </c>
      <c r="E45" s="0" t="n">
        <v>20</v>
      </c>
      <c r="F45" s="0" t="n">
        <v>82.2857</v>
      </c>
      <c r="G45" s="0" t="n">
        <v>92.5714</v>
      </c>
      <c r="H45" s="0" t="n">
        <v>14.9416</v>
      </c>
      <c r="I45" s="0" t="n">
        <v>87.4286</v>
      </c>
      <c r="J45" s="1" t="n">
        <v>1.94329E-016</v>
      </c>
      <c r="K45" s="1" t="n">
        <v>1.02248E-016</v>
      </c>
      <c r="L45" s="1" t="n">
        <v>5.37743E-017</v>
      </c>
      <c r="M45" s="1" t="n">
        <v>3.49818E-017</v>
      </c>
      <c r="N45" s="1" t="n">
        <v>2.3383E-017</v>
      </c>
      <c r="O45" s="1" t="n">
        <v>1.74788E-017</v>
      </c>
      <c r="P45" s="1" t="n">
        <v>1.00946E-017</v>
      </c>
      <c r="Q45" s="1" t="n">
        <v>9.48067E-018</v>
      </c>
      <c r="R45" s="1" t="n">
        <v>8.14286E-018</v>
      </c>
      <c r="S45" s="1" t="n">
        <v>7.78002E-018</v>
      </c>
      <c r="T45" s="1" t="n">
        <v>1.72237E-017</v>
      </c>
      <c r="U45" s="1" t="n">
        <v>1.97064E-017</v>
      </c>
      <c r="V45" s="1" t="n">
        <v>2.20515E-017</v>
      </c>
      <c r="W45" s="1" t="n">
        <v>3.6152E-018</v>
      </c>
      <c r="X45" s="1" t="n">
        <v>1.43437E-018</v>
      </c>
      <c r="Y45" s="1" t="n">
        <v>1.17794E-017</v>
      </c>
      <c r="Z45" s="1" t="n">
        <v>5.86171E-018</v>
      </c>
      <c r="AA45" s="1" t="n">
        <v>2.30999E-018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1" t="n">
        <f aca="false">SUM(J45:K45)</f>
        <v>2.96577E-016</v>
      </c>
      <c r="AH45" s="1" t="n">
        <f aca="false">SUM(L45:R45)</f>
        <v>1.5733603E-016</v>
      </c>
      <c r="AI45" s="1" t="n">
        <f aca="false">SUM(S45:AF45)</f>
        <v>9.176229E-017</v>
      </c>
    </row>
    <row r="46" customFormat="false" ht="12.8" hidden="false" customHeight="false" outlineLevel="0" collapsed="false">
      <c r="A46" s="0" t="n">
        <v>252</v>
      </c>
      <c r="B46" s="0" t="n">
        <v>11</v>
      </c>
      <c r="C46" s="0" t="n">
        <v>10</v>
      </c>
      <c r="D46" s="0" t="n">
        <v>10</v>
      </c>
      <c r="E46" s="0" t="n">
        <v>20</v>
      </c>
      <c r="F46" s="0" t="n">
        <v>92.5714</v>
      </c>
      <c r="G46" s="0" t="n">
        <v>102.857</v>
      </c>
      <c r="H46" s="0" t="n">
        <v>14.9416</v>
      </c>
      <c r="I46" s="0" t="n">
        <v>97.7143</v>
      </c>
      <c r="J46" s="1" t="n">
        <v>1.93426E-016</v>
      </c>
      <c r="K46" s="1" t="n">
        <v>1.01754E-016</v>
      </c>
      <c r="L46" s="1" t="n">
        <v>5.35117E-017</v>
      </c>
      <c r="M46" s="1" t="n">
        <v>3.48102E-017</v>
      </c>
      <c r="N46" s="1" t="n">
        <v>2.32674E-017</v>
      </c>
      <c r="O46" s="1" t="n">
        <v>1.73928E-017</v>
      </c>
      <c r="P46" s="1" t="n">
        <v>1.00443E-017</v>
      </c>
      <c r="Q46" s="1" t="n">
        <v>9.43367E-018</v>
      </c>
      <c r="R46" s="1" t="n">
        <v>8.10288E-018</v>
      </c>
      <c r="S46" s="1" t="n">
        <v>6.12388E-018</v>
      </c>
      <c r="T46" s="1" t="n">
        <v>8.22637E-018</v>
      </c>
      <c r="U46" s="1" t="n">
        <v>9.67281E-018</v>
      </c>
      <c r="V46" s="1" t="n">
        <v>9.65671E-018</v>
      </c>
      <c r="W46" s="1" t="n">
        <v>2.17993E-018</v>
      </c>
      <c r="X46" s="1" t="n">
        <v>8.97738E-019</v>
      </c>
      <c r="Y46" s="1" t="n">
        <v>5.4025E-018</v>
      </c>
      <c r="Z46" s="1" t="n">
        <v>5.8903E-018</v>
      </c>
      <c r="AA46" s="1" t="n">
        <v>1.80358E-018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1" t="n">
        <f aca="false">SUM(J46:K46)</f>
        <v>2.9518E-016</v>
      </c>
      <c r="AH46" s="1" t="n">
        <f aca="false">SUM(L46:R46)</f>
        <v>1.5656295E-016</v>
      </c>
      <c r="AI46" s="1" t="n">
        <f aca="false">SUM(S46:AF46)</f>
        <v>4.9853818E-017</v>
      </c>
    </row>
    <row r="47" customFormat="false" ht="12.8" hidden="false" customHeight="false" outlineLevel="0" collapsed="false">
      <c r="A47" s="0" t="n">
        <v>253</v>
      </c>
      <c r="B47" s="0" t="n">
        <v>11</v>
      </c>
      <c r="C47" s="0" t="n">
        <v>11</v>
      </c>
      <c r="D47" s="0" t="n">
        <v>10</v>
      </c>
      <c r="E47" s="0" t="n">
        <v>20</v>
      </c>
      <c r="F47" s="0" t="n">
        <v>102.857</v>
      </c>
      <c r="G47" s="0" t="n">
        <v>113.143</v>
      </c>
      <c r="H47" s="0" t="n">
        <v>14.9416</v>
      </c>
      <c r="I47" s="0" t="n">
        <v>108</v>
      </c>
      <c r="J47" s="1" t="n">
        <v>1.92513E-016</v>
      </c>
      <c r="K47" s="1" t="n">
        <v>1.01249E-016</v>
      </c>
      <c r="L47" s="1" t="n">
        <v>5.32383E-017</v>
      </c>
      <c r="M47" s="1" t="n">
        <v>3.46316E-017</v>
      </c>
      <c r="N47" s="1" t="n">
        <v>2.31485E-017</v>
      </c>
      <c r="O47" s="1" t="n">
        <v>1.73044E-017</v>
      </c>
      <c r="P47" s="1" t="n">
        <v>9.99385E-018</v>
      </c>
      <c r="Q47" s="1" t="n">
        <v>9.38705E-018</v>
      </c>
      <c r="R47" s="1" t="n">
        <v>8.06403E-018</v>
      </c>
      <c r="S47" s="1" t="n">
        <v>7.41889E-018</v>
      </c>
      <c r="T47" s="1" t="n">
        <v>1.61622E-017</v>
      </c>
      <c r="U47" s="1" t="n">
        <v>1.79413E-017</v>
      </c>
      <c r="V47" s="1" t="n">
        <v>1.93888E-017</v>
      </c>
      <c r="W47" s="1" t="n">
        <v>6.10446E-018</v>
      </c>
      <c r="X47" s="1" t="n">
        <v>2.34706E-018</v>
      </c>
      <c r="Y47" s="1" t="n">
        <v>1.06248E-017</v>
      </c>
      <c r="Z47" s="1" t="n">
        <v>5.91625E-018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1" t="n">
        <f aca="false">SUM(J47:K47)</f>
        <v>2.93762E-016</v>
      </c>
      <c r="AH47" s="1" t="n">
        <f aca="false">SUM(L47:R47)</f>
        <v>1.5576773E-016</v>
      </c>
      <c r="AI47" s="1" t="n">
        <f aca="false">SUM(S47:AF47)</f>
        <v>8.590376E-017</v>
      </c>
    </row>
    <row r="48" customFormat="false" ht="12.8" hidden="false" customHeight="false" outlineLevel="0" collapsed="false">
      <c r="A48" s="0" t="n">
        <v>254</v>
      </c>
      <c r="B48" s="0" t="n">
        <v>11</v>
      </c>
      <c r="C48" s="0" t="n">
        <v>12</v>
      </c>
      <c r="D48" s="0" t="n">
        <v>10</v>
      </c>
      <c r="E48" s="0" t="n">
        <v>20</v>
      </c>
      <c r="F48" s="0" t="n">
        <v>113.143</v>
      </c>
      <c r="G48" s="0" t="n">
        <v>123.429</v>
      </c>
      <c r="H48" s="0" t="n">
        <v>14.9416</v>
      </c>
      <c r="I48" s="0" t="n">
        <v>118.286</v>
      </c>
      <c r="J48" s="1" t="n">
        <v>1.91677E-016</v>
      </c>
      <c r="K48" s="1" t="n">
        <v>1.00793E-016</v>
      </c>
      <c r="L48" s="1" t="n">
        <v>5.30023E-017</v>
      </c>
      <c r="M48" s="1" t="n">
        <v>3.36704E-017</v>
      </c>
      <c r="N48" s="1" t="n">
        <v>2.30419E-017</v>
      </c>
      <c r="O48" s="1" t="n">
        <v>1.72289E-017</v>
      </c>
      <c r="P48" s="1" t="n">
        <v>9.94934E-018</v>
      </c>
      <c r="Q48" s="1" t="n">
        <v>9.34504E-018</v>
      </c>
      <c r="R48" s="1" t="n">
        <v>1.55825E-017</v>
      </c>
      <c r="S48" s="1" t="n">
        <v>1.00413E-017</v>
      </c>
      <c r="T48" s="1" t="n">
        <v>7.90432E-018</v>
      </c>
      <c r="U48" s="1" t="n">
        <v>8.7066E-018</v>
      </c>
      <c r="V48" s="1" t="n">
        <v>1.83272E-017</v>
      </c>
      <c r="W48" s="1" t="n">
        <v>4.11628E-018</v>
      </c>
      <c r="X48" s="1" t="n">
        <v>2.32147E-018</v>
      </c>
      <c r="Y48" s="1" t="n">
        <v>1.02589E-017</v>
      </c>
      <c r="Z48" s="1" t="n">
        <v>5.94029E-018</v>
      </c>
      <c r="AA48" s="1" t="n">
        <v>1.80144E-018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1" t="n">
        <f aca="false">SUM(J48:K48)</f>
        <v>2.9247E-016</v>
      </c>
      <c r="AH48" s="1" t="n">
        <f aca="false">SUM(L48:R48)</f>
        <v>1.6182038E-016</v>
      </c>
      <c r="AI48" s="1" t="n">
        <f aca="false">SUM(S48:AF48)</f>
        <v>6.94178E-017</v>
      </c>
    </row>
    <row r="49" customFormat="false" ht="12.8" hidden="false" customHeight="false" outlineLevel="0" collapsed="false">
      <c r="A49" s="0" t="n">
        <v>255</v>
      </c>
      <c r="B49" s="0" t="n">
        <v>11</v>
      </c>
      <c r="C49" s="0" t="n">
        <v>13</v>
      </c>
      <c r="D49" s="0" t="n">
        <v>10</v>
      </c>
      <c r="E49" s="0" t="n">
        <v>20</v>
      </c>
      <c r="F49" s="0" t="n">
        <v>123.429</v>
      </c>
      <c r="G49" s="0" t="n">
        <v>133.714</v>
      </c>
      <c r="H49" s="0" t="n">
        <v>14.9416</v>
      </c>
      <c r="I49" s="0" t="n">
        <v>128.571</v>
      </c>
      <c r="J49" s="1" t="n">
        <v>1.91014E-016</v>
      </c>
      <c r="K49" s="1" t="n">
        <v>1.00419E-016</v>
      </c>
      <c r="L49" s="1" t="n">
        <v>5.27987E-017</v>
      </c>
      <c r="M49" s="1" t="n">
        <v>3.28721E-017</v>
      </c>
      <c r="N49" s="1" t="n">
        <v>2.2815E-017</v>
      </c>
      <c r="O49" s="1" t="n">
        <v>1.71646E-017</v>
      </c>
      <c r="P49" s="1" t="n">
        <v>1.05418E-017</v>
      </c>
      <c r="Q49" s="1" t="n">
        <v>1.80561E-017</v>
      </c>
      <c r="R49" s="1" t="n">
        <v>7.50623E-018</v>
      </c>
      <c r="S49" s="1" t="n">
        <v>5.39242E-018</v>
      </c>
      <c r="T49" s="1" t="n">
        <v>1.33262E-017</v>
      </c>
      <c r="U49" s="1" t="n">
        <v>1.55127E-017</v>
      </c>
      <c r="V49" s="1" t="n">
        <v>1.14223E-017</v>
      </c>
      <c r="W49" s="1" t="n">
        <v>1.22962E-017</v>
      </c>
      <c r="X49" s="1" t="n">
        <v>5.21306E-018</v>
      </c>
      <c r="Y49" s="1" t="n">
        <v>1.05184E-017</v>
      </c>
      <c r="Z49" s="1" t="n">
        <v>5.52076E-018</v>
      </c>
      <c r="AA49" s="1" t="n">
        <v>2.30548E-018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1" t="n">
        <f aca="false">SUM(J49:K49)</f>
        <v>2.91433E-016</v>
      </c>
      <c r="AH49" s="1" t="n">
        <f aca="false">SUM(L49:R49)</f>
        <v>1.6175453E-016</v>
      </c>
      <c r="AI49" s="1" t="n">
        <f aca="false">SUM(S49:AF49)</f>
        <v>8.150752E-017</v>
      </c>
    </row>
    <row r="50" customFormat="false" ht="12.8" hidden="false" customHeight="false" outlineLevel="0" collapsed="false">
      <c r="A50" s="0" t="n">
        <v>256</v>
      </c>
      <c r="B50" s="0" t="n">
        <v>11</v>
      </c>
      <c r="C50" s="0" t="n">
        <v>14</v>
      </c>
      <c r="D50" s="0" t="n">
        <v>10</v>
      </c>
      <c r="E50" s="0" t="n">
        <v>20</v>
      </c>
      <c r="F50" s="0" t="n">
        <v>133.714</v>
      </c>
      <c r="G50" s="0" t="n">
        <v>144</v>
      </c>
      <c r="H50" s="0" t="n">
        <v>14.9416</v>
      </c>
      <c r="I50" s="0" t="n">
        <v>138.857</v>
      </c>
      <c r="J50" s="1" t="n">
        <v>1.90538E-016</v>
      </c>
      <c r="K50" s="1" t="n">
        <v>1.0015E-016</v>
      </c>
      <c r="L50" s="1" t="n">
        <v>5.26524E-017</v>
      </c>
      <c r="M50" s="1" t="n">
        <v>3.27797E-017</v>
      </c>
      <c r="N50" s="1" t="n">
        <v>2.27427E-017</v>
      </c>
      <c r="O50" s="1" t="n">
        <v>1.71101E-017</v>
      </c>
      <c r="P50" s="1" t="n">
        <v>1.44192E-017</v>
      </c>
      <c r="Q50" s="1" t="n">
        <v>8.72338E-018</v>
      </c>
      <c r="R50" s="1" t="n">
        <v>7.34515E-018</v>
      </c>
      <c r="S50" s="1" t="n">
        <v>6.32415E-018</v>
      </c>
      <c r="T50" s="1" t="n">
        <v>7.2943E-018</v>
      </c>
      <c r="U50" s="1" t="n">
        <v>1.11851E-017</v>
      </c>
      <c r="V50" s="1" t="n">
        <v>1.35062E-017</v>
      </c>
      <c r="W50" s="1" t="n">
        <v>1.44981E-017</v>
      </c>
      <c r="X50" s="1" t="n">
        <v>5.63037E-018</v>
      </c>
      <c r="Y50" s="1" t="n">
        <v>1.37564E-017</v>
      </c>
      <c r="Z50" s="1" t="n">
        <v>1.10959E-017</v>
      </c>
      <c r="AA50" s="1" t="n">
        <v>1.94086E-018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1" t="n">
        <f aca="false">SUM(J50:K50)</f>
        <v>2.90688E-016</v>
      </c>
      <c r="AH50" s="1" t="n">
        <f aca="false">SUM(L50:R50)</f>
        <v>1.5577263E-016</v>
      </c>
      <c r="AI50" s="1" t="n">
        <f aca="false">SUM(S50:AF50)</f>
        <v>8.523138E-017</v>
      </c>
    </row>
    <row r="51" customFormat="false" ht="12.8" hidden="false" customHeight="false" outlineLevel="0" collapsed="false">
      <c r="A51" s="0" t="n">
        <v>257</v>
      </c>
      <c r="B51" s="0" t="n">
        <v>11</v>
      </c>
      <c r="C51" s="0" t="n">
        <v>15</v>
      </c>
      <c r="D51" s="0" t="n">
        <v>10</v>
      </c>
      <c r="E51" s="0" t="n">
        <v>20</v>
      </c>
      <c r="F51" s="0" t="n">
        <v>144</v>
      </c>
      <c r="G51" s="0" t="n">
        <v>154.286</v>
      </c>
      <c r="H51" s="0" t="n">
        <v>14.9416</v>
      </c>
      <c r="I51" s="0" t="n">
        <v>149.143</v>
      </c>
      <c r="J51" s="1" t="n">
        <v>1.90211E-016</v>
      </c>
      <c r="K51" s="1" t="n">
        <v>9.99868E-017</v>
      </c>
      <c r="L51" s="1" t="n">
        <v>5.25729E-017</v>
      </c>
      <c r="M51" s="1" t="n">
        <v>3.27314E-017</v>
      </c>
      <c r="N51" s="1" t="n">
        <v>2.13002E-017</v>
      </c>
      <c r="O51" s="1" t="n">
        <v>1.98539E-017</v>
      </c>
      <c r="P51" s="1" t="n">
        <v>1.25225E-017</v>
      </c>
      <c r="Q51" s="1" t="n">
        <v>8.57917E-018</v>
      </c>
      <c r="R51" s="1" t="n">
        <v>7.06618E-018</v>
      </c>
      <c r="S51" s="1" t="n">
        <v>8.08676E-018</v>
      </c>
      <c r="T51" s="1" t="n">
        <v>7.63481E-018</v>
      </c>
      <c r="U51" s="1" t="n">
        <v>1.1588E-017</v>
      </c>
      <c r="V51" s="1" t="n">
        <v>2.1125E-017</v>
      </c>
      <c r="W51" s="1" t="n">
        <v>2.87209E-019</v>
      </c>
      <c r="X51" s="0" t="n">
        <v>0</v>
      </c>
      <c r="Y51" s="1" t="n">
        <v>8.58766E-018</v>
      </c>
      <c r="Z51" s="1" t="n">
        <v>5.58113E-018</v>
      </c>
      <c r="AA51" s="1" t="n">
        <v>2.48082E-018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1" t="n">
        <f aca="false">SUM(J51:K51)</f>
        <v>2.901978E-016</v>
      </c>
      <c r="AH51" s="1" t="n">
        <f aca="false">SUM(L51:R51)</f>
        <v>1.5462625E-016</v>
      </c>
      <c r="AI51" s="1" t="n">
        <f aca="false">SUM(S51:AF51)</f>
        <v>6.5371389E-017</v>
      </c>
    </row>
    <row r="52" customFormat="false" ht="12.8" hidden="false" customHeight="false" outlineLevel="0" collapsed="false">
      <c r="A52" s="0" t="n">
        <v>258</v>
      </c>
      <c r="B52" s="0" t="n">
        <v>11</v>
      </c>
      <c r="C52" s="0" t="n">
        <v>16</v>
      </c>
      <c r="D52" s="0" t="n">
        <v>10</v>
      </c>
      <c r="E52" s="0" t="n">
        <v>20</v>
      </c>
      <c r="F52" s="0" t="n">
        <v>154.286</v>
      </c>
      <c r="G52" s="0" t="n">
        <v>164.571</v>
      </c>
      <c r="H52" s="0" t="n">
        <v>14.9416</v>
      </c>
      <c r="I52" s="0" t="n">
        <v>159.429</v>
      </c>
      <c r="J52" s="1" t="n">
        <v>1.90053E-016</v>
      </c>
      <c r="K52" s="1" t="n">
        <v>9.99149E-017</v>
      </c>
      <c r="L52" s="1" t="n">
        <v>5.25358E-017</v>
      </c>
      <c r="M52" s="1" t="n">
        <v>3.27079E-017</v>
      </c>
      <c r="N52" s="1" t="n">
        <v>2.12148E-017</v>
      </c>
      <c r="O52" s="1" t="n">
        <v>2.2311E-017</v>
      </c>
      <c r="P52" s="1" t="n">
        <v>8.94299E-018</v>
      </c>
      <c r="Q52" s="1" t="n">
        <v>8.56108E-018</v>
      </c>
      <c r="R52" s="1" t="n">
        <v>9.85036E-018</v>
      </c>
      <c r="S52" s="1" t="n">
        <v>5.00027E-018</v>
      </c>
      <c r="T52" s="1" t="n">
        <v>9.14446E-018</v>
      </c>
      <c r="U52" s="1" t="n">
        <v>5.23156E-018</v>
      </c>
      <c r="V52" s="1" t="n">
        <v>5.81858E-018</v>
      </c>
      <c r="W52" s="1" t="n">
        <v>2.68179E-022</v>
      </c>
      <c r="X52" s="0" t="n">
        <v>0</v>
      </c>
      <c r="Y52" s="1" t="n">
        <v>2.68644E-018</v>
      </c>
      <c r="Z52" s="1" t="n">
        <v>5.19721E-018</v>
      </c>
      <c r="AA52" s="1" t="n">
        <v>1.93839E-018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1" t="n">
        <f aca="false">SUM(J52:K52)</f>
        <v>2.899679E-016</v>
      </c>
      <c r="AH52" s="1" t="n">
        <f aca="false">SUM(L52:R52)</f>
        <v>1.5612393E-016</v>
      </c>
      <c r="AI52" s="1" t="n">
        <f aca="false">SUM(S52:AF52)</f>
        <v>3.5017178179E-017</v>
      </c>
    </row>
    <row r="53" customFormat="false" ht="12.8" hidden="false" customHeight="false" outlineLevel="0" collapsed="false">
      <c r="A53" s="0" t="n">
        <v>259</v>
      </c>
      <c r="B53" s="0" t="n">
        <v>11</v>
      </c>
      <c r="C53" s="0" t="n">
        <v>17</v>
      </c>
      <c r="D53" s="0" t="n">
        <v>10</v>
      </c>
      <c r="E53" s="0" t="n">
        <v>20</v>
      </c>
      <c r="F53" s="0" t="n">
        <v>164.571</v>
      </c>
      <c r="G53" s="0" t="n">
        <v>174.857</v>
      </c>
      <c r="H53" s="0" t="n">
        <v>14.9416</v>
      </c>
      <c r="I53" s="0" t="n">
        <v>169.714</v>
      </c>
      <c r="J53" s="1" t="n">
        <v>1.9009E-016</v>
      </c>
      <c r="K53" s="1" t="n">
        <v>9.99325E-017</v>
      </c>
      <c r="L53" s="1" t="n">
        <v>5.25455E-017</v>
      </c>
      <c r="M53" s="1" t="n">
        <v>3.27142E-017</v>
      </c>
      <c r="N53" s="1" t="n">
        <v>2.21404E-017</v>
      </c>
      <c r="O53" s="1" t="n">
        <v>2.23896E-017</v>
      </c>
      <c r="P53" s="1" t="n">
        <v>8.73409E-018</v>
      </c>
      <c r="Q53" s="1" t="n">
        <v>7.98253E-018</v>
      </c>
      <c r="R53" s="1" t="n">
        <v>6.35157E-018</v>
      </c>
      <c r="S53" s="1" t="n">
        <v>4.32774E-018</v>
      </c>
      <c r="T53" s="1" t="n">
        <v>6.21451E-018</v>
      </c>
      <c r="U53" s="1" t="n">
        <v>9.44757E-018</v>
      </c>
      <c r="V53" s="1" t="n">
        <v>8.72413E-018</v>
      </c>
      <c r="W53" s="1" t="n">
        <v>4.0485E-022</v>
      </c>
      <c r="X53" s="0" t="n">
        <v>0</v>
      </c>
      <c r="Y53" s="1" t="n">
        <v>1.2032E-018</v>
      </c>
      <c r="Z53" s="1" t="n">
        <v>5.21735E-018</v>
      </c>
      <c r="AA53" s="1" t="n">
        <v>2.67947E-018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1" t="n">
        <f aca="false">SUM(J53:K53)</f>
        <v>2.900225E-016</v>
      </c>
      <c r="AH53" s="1" t="n">
        <f aca="false">SUM(L53:R53)</f>
        <v>1.5285789E-016</v>
      </c>
      <c r="AI53" s="1" t="n">
        <f aca="false">SUM(S53:AF53)</f>
        <v>3.781437485E-017</v>
      </c>
    </row>
    <row r="54" customFormat="false" ht="12.8" hidden="false" customHeight="false" outlineLevel="0" collapsed="false">
      <c r="A54" s="0" t="n">
        <v>260</v>
      </c>
      <c r="B54" s="0" t="n">
        <v>11</v>
      </c>
      <c r="C54" s="0" t="n">
        <v>18</v>
      </c>
      <c r="D54" s="0" t="n">
        <v>10</v>
      </c>
      <c r="E54" s="0" t="n">
        <v>20</v>
      </c>
      <c r="F54" s="0" t="n">
        <v>174.857</v>
      </c>
      <c r="G54" s="0" t="n">
        <v>185.143</v>
      </c>
      <c r="H54" s="0" t="n">
        <v>14.9416</v>
      </c>
      <c r="I54" s="0" t="n">
        <v>180</v>
      </c>
      <c r="J54" s="1" t="n">
        <v>1.90367E-016</v>
      </c>
      <c r="K54" s="1" t="n">
        <v>1.00084E-016</v>
      </c>
      <c r="L54" s="1" t="n">
        <v>5.26223E-017</v>
      </c>
      <c r="M54" s="1" t="n">
        <v>3.27616E-017</v>
      </c>
      <c r="N54" s="1" t="n">
        <v>2.12528E-017</v>
      </c>
      <c r="O54" s="1" t="n">
        <v>1.59396E-017</v>
      </c>
      <c r="P54" s="1" t="n">
        <v>8.75601E-018</v>
      </c>
      <c r="Q54" s="1" t="n">
        <v>8.00997E-018</v>
      </c>
      <c r="R54" s="1" t="n">
        <v>6.16864E-018</v>
      </c>
      <c r="S54" s="1" t="n">
        <v>5.05029E-018</v>
      </c>
      <c r="T54" s="1" t="n">
        <v>5.46751E-018</v>
      </c>
      <c r="U54" s="1" t="n">
        <v>4.03437E-018</v>
      </c>
      <c r="V54" s="1" t="n">
        <v>1.51537E-020</v>
      </c>
      <c r="W54" s="0" t="n">
        <v>0</v>
      </c>
      <c r="X54" s="0" t="n">
        <v>0</v>
      </c>
      <c r="Y54" s="1" t="n">
        <v>2.05673E-018</v>
      </c>
      <c r="Z54" s="1" t="n">
        <v>5.23635E-018</v>
      </c>
      <c r="AA54" s="1" t="n">
        <v>3.51645E-018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1" t="n">
        <f aca="false">SUM(J54:K54)</f>
        <v>2.90451E-016</v>
      </c>
      <c r="AH54" s="1" t="n">
        <f aca="false">SUM(L54:R54)</f>
        <v>1.4551092E-016</v>
      </c>
      <c r="AI54" s="1" t="n">
        <f aca="false">SUM(S54:AF54)</f>
        <v>2.53768537E-017</v>
      </c>
    </row>
    <row r="55" customFormat="false" ht="12.8" hidden="false" customHeight="false" outlineLevel="0" collapsed="false">
      <c r="A55" s="0" t="n">
        <v>261</v>
      </c>
      <c r="B55" s="0" t="n">
        <v>11</v>
      </c>
      <c r="C55" s="0" t="n">
        <v>19</v>
      </c>
      <c r="D55" s="0" t="n">
        <v>10</v>
      </c>
      <c r="E55" s="0" t="n">
        <v>20</v>
      </c>
      <c r="F55" s="0" t="n">
        <v>185.143</v>
      </c>
      <c r="G55" s="0" t="n">
        <v>195.429</v>
      </c>
      <c r="H55" s="0" t="n">
        <v>14.9416</v>
      </c>
      <c r="I55" s="0" t="n">
        <v>190.286</v>
      </c>
      <c r="J55" s="1" t="n">
        <v>1.90941E-016</v>
      </c>
      <c r="K55" s="1" t="n">
        <v>1.00419E-016</v>
      </c>
      <c r="L55" s="1" t="n">
        <v>5.28055E-017</v>
      </c>
      <c r="M55" s="1" t="n">
        <v>3.28774E-017</v>
      </c>
      <c r="N55" s="1" t="n">
        <v>2.13295E-017</v>
      </c>
      <c r="O55" s="1" t="n">
        <v>1.60261E-017</v>
      </c>
      <c r="P55" s="1" t="n">
        <v>8.73815E-018</v>
      </c>
      <c r="Q55" s="1" t="n">
        <v>7.50999E-018</v>
      </c>
      <c r="R55" s="1" t="n">
        <v>8.98473E-018</v>
      </c>
      <c r="S55" s="1" t="n">
        <v>4.02557E-018</v>
      </c>
      <c r="T55" s="1" t="n">
        <v>4.51126E-018</v>
      </c>
      <c r="U55" s="1" t="n">
        <v>3.63321E-018</v>
      </c>
      <c r="V55" s="1" t="n">
        <v>1.39355E-020</v>
      </c>
      <c r="W55" s="0" t="n">
        <v>0</v>
      </c>
      <c r="X55" s="0" t="n">
        <v>0</v>
      </c>
      <c r="Y55" s="1" t="n">
        <v>8.5991E-019</v>
      </c>
      <c r="Z55" s="1" t="n">
        <v>5.24852E-018</v>
      </c>
      <c r="AA55" s="1" t="n">
        <v>2.92599E-018</v>
      </c>
      <c r="AB55" s="0" t="n">
        <v>0</v>
      </c>
      <c r="AC55" s="0" t="n">
        <v>0</v>
      </c>
      <c r="AD55" s="0" t="n">
        <v>0</v>
      </c>
      <c r="AE55" s="1" t="n">
        <v>5.56842E-023</v>
      </c>
      <c r="AF55" s="1" t="n">
        <v>4.06171E-022</v>
      </c>
      <c r="AG55" s="1" t="n">
        <f aca="false">SUM(J55:K55)</f>
        <v>2.9136E-016</v>
      </c>
      <c r="AH55" s="1" t="n">
        <f aca="false">SUM(L55:R55)</f>
        <v>1.4827137E-016</v>
      </c>
      <c r="AI55" s="1" t="n">
        <f aca="false">SUM(S55:AF55)</f>
        <v>2.12188573552E-017</v>
      </c>
    </row>
    <row r="56" customFormat="false" ht="12.8" hidden="false" customHeight="false" outlineLevel="0" collapsed="false">
      <c r="A56" s="0" t="n">
        <v>262</v>
      </c>
      <c r="B56" s="0" t="n">
        <v>11</v>
      </c>
      <c r="C56" s="0" t="n">
        <v>20</v>
      </c>
      <c r="D56" s="0" t="n">
        <v>10</v>
      </c>
      <c r="E56" s="0" t="n">
        <v>20</v>
      </c>
      <c r="F56" s="0" t="n">
        <v>195.429</v>
      </c>
      <c r="G56" s="0" t="n">
        <v>205.714</v>
      </c>
      <c r="H56" s="0" t="n">
        <v>14.9416</v>
      </c>
      <c r="I56" s="0" t="n">
        <v>200.571</v>
      </c>
      <c r="J56" s="1" t="n">
        <v>1.91875E-016</v>
      </c>
      <c r="K56" s="1" t="n">
        <v>1.00941E-016</v>
      </c>
      <c r="L56" s="1" t="n">
        <v>5.30892E-017</v>
      </c>
      <c r="M56" s="1" t="n">
        <v>3.30556E-017</v>
      </c>
      <c r="N56" s="1" t="n">
        <v>2.14464E-017</v>
      </c>
      <c r="O56" s="1" t="n">
        <v>1.54902E-017</v>
      </c>
      <c r="P56" s="1" t="n">
        <v>8.2487E-018</v>
      </c>
      <c r="Q56" s="1" t="n">
        <v>7.54566E-018</v>
      </c>
      <c r="R56" s="1" t="n">
        <v>2.79873E-018</v>
      </c>
      <c r="S56" s="1" t="n">
        <v>3.73838E-018</v>
      </c>
      <c r="T56" s="1" t="n">
        <v>4.19406E-018</v>
      </c>
      <c r="U56" s="1" t="n">
        <v>3.35862E-018</v>
      </c>
      <c r="V56" s="1" t="n">
        <v>1.29084E-020</v>
      </c>
      <c r="W56" s="0" t="n">
        <v>0</v>
      </c>
      <c r="X56" s="0" t="n">
        <v>0</v>
      </c>
      <c r="Y56" s="0" t="n">
        <v>0</v>
      </c>
      <c r="Z56" s="1" t="n">
        <v>4.87977E-018</v>
      </c>
      <c r="AA56" s="1" t="n">
        <v>3.96462E-018</v>
      </c>
      <c r="AB56" s="0" t="n">
        <v>0</v>
      </c>
      <c r="AC56" s="0" t="n">
        <v>0</v>
      </c>
      <c r="AD56" s="0" t="n">
        <v>0</v>
      </c>
      <c r="AE56" s="1" t="n">
        <v>3.84129E-023</v>
      </c>
      <c r="AF56" s="1" t="n">
        <v>2.80191E-022</v>
      </c>
      <c r="AG56" s="1" t="n">
        <f aca="false">SUM(J56:K56)</f>
        <v>2.92816E-016</v>
      </c>
      <c r="AH56" s="1" t="n">
        <f aca="false">SUM(L56:R56)</f>
        <v>1.4167449E-016</v>
      </c>
      <c r="AI56" s="1" t="n">
        <f aca="false">SUM(S56:AF56)</f>
        <v>2.01486770039E-017</v>
      </c>
    </row>
    <row r="57" customFormat="false" ht="12.8" hidden="false" customHeight="false" outlineLevel="0" collapsed="false">
      <c r="A57" s="0" t="n">
        <v>263</v>
      </c>
      <c r="B57" s="0" t="n">
        <v>11</v>
      </c>
      <c r="C57" s="0" t="n">
        <v>21</v>
      </c>
      <c r="D57" s="0" t="n">
        <v>10</v>
      </c>
      <c r="E57" s="0" t="n">
        <v>20</v>
      </c>
      <c r="F57" s="0" t="n">
        <v>205.714</v>
      </c>
      <c r="G57" s="0" t="n">
        <v>216</v>
      </c>
      <c r="H57" s="0" t="n">
        <v>14.9416</v>
      </c>
      <c r="I57" s="0" t="n">
        <v>210.857</v>
      </c>
      <c r="J57" s="1" t="n">
        <v>1.93116E-016</v>
      </c>
      <c r="K57" s="1" t="n">
        <v>1.01596E-016</v>
      </c>
      <c r="L57" s="1" t="n">
        <v>5.34282E-017</v>
      </c>
      <c r="M57" s="1" t="n">
        <v>3.32647E-017</v>
      </c>
      <c r="N57" s="1" t="n">
        <v>2.15177E-017</v>
      </c>
      <c r="O57" s="1" t="n">
        <v>1.51384E-017</v>
      </c>
      <c r="P57" s="1" t="n">
        <v>8.3071E-018</v>
      </c>
      <c r="Q57" s="1" t="n">
        <v>7.59972E-018</v>
      </c>
      <c r="R57" s="1" t="n">
        <v>5.63301E-018</v>
      </c>
      <c r="S57" s="1" t="n">
        <v>2.7099E-018</v>
      </c>
      <c r="T57" s="1" t="n">
        <v>2.65288E-018</v>
      </c>
      <c r="U57" s="1" t="n">
        <v>9.33645E-021</v>
      </c>
      <c r="V57" s="0" t="n">
        <v>0</v>
      </c>
      <c r="W57" s="0" t="n">
        <v>0</v>
      </c>
      <c r="X57" s="0" t="n">
        <v>0</v>
      </c>
      <c r="Y57" s="1" t="n">
        <v>7.8718E-019</v>
      </c>
      <c r="Z57" s="1" t="n">
        <v>4.87604E-018</v>
      </c>
      <c r="AA57" s="1" t="n">
        <v>3.54138E-018</v>
      </c>
      <c r="AB57" s="1" t="n">
        <v>5.08818E-018</v>
      </c>
      <c r="AC57" s="0" t="n">
        <v>0</v>
      </c>
      <c r="AD57" s="1" t="n">
        <v>9.02415E-022</v>
      </c>
      <c r="AE57" s="1" t="n">
        <v>4.43755E-021</v>
      </c>
      <c r="AF57" s="1" t="n">
        <v>2.61105E-020</v>
      </c>
      <c r="AG57" s="1" t="n">
        <f aca="false">SUM(J57:K57)</f>
        <v>2.94712E-016</v>
      </c>
      <c r="AH57" s="1" t="n">
        <f aca="false">SUM(L57:R57)</f>
        <v>1.4488883E-016</v>
      </c>
      <c r="AI57" s="1" t="n">
        <f aca="false">SUM(S57:AF57)</f>
        <v>1.9696346915E-017</v>
      </c>
    </row>
    <row r="58" customFormat="false" ht="12.8" hidden="false" customHeight="false" outlineLevel="0" collapsed="false">
      <c r="A58" s="0" t="n">
        <v>264</v>
      </c>
      <c r="B58" s="0" t="n">
        <v>11</v>
      </c>
      <c r="C58" s="0" t="n">
        <v>22</v>
      </c>
      <c r="D58" s="0" t="n">
        <v>10</v>
      </c>
      <c r="E58" s="0" t="n">
        <v>20</v>
      </c>
      <c r="F58" s="0" t="n">
        <v>216</v>
      </c>
      <c r="G58" s="0" t="n">
        <v>226.286</v>
      </c>
      <c r="H58" s="0" t="n">
        <v>14.9416</v>
      </c>
      <c r="I58" s="0" t="n">
        <v>221.143</v>
      </c>
      <c r="J58" s="1" t="n">
        <v>1.94497E-016</v>
      </c>
      <c r="K58" s="1" t="n">
        <v>1.02327E-016</v>
      </c>
      <c r="L58" s="1" t="n">
        <v>5.38125E-017</v>
      </c>
      <c r="M58" s="1" t="n">
        <v>3.35034E-017</v>
      </c>
      <c r="N58" s="1" t="n">
        <v>2.10903E-017</v>
      </c>
      <c r="O58" s="1" t="n">
        <v>1.52325E-017</v>
      </c>
      <c r="P58" s="1" t="n">
        <v>8.37057E-018</v>
      </c>
      <c r="Q58" s="1" t="n">
        <v>7.41E-018</v>
      </c>
      <c r="R58" s="1" t="n">
        <v>2.93926E-018</v>
      </c>
      <c r="S58" s="1" t="n">
        <v>3.20418E-018</v>
      </c>
      <c r="T58" s="1" t="n">
        <v>1.24584E-018</v>
      </c>
      <c r="U58" s="1" t="n">
        <v>3.11601E-018</v>
      </c>
      <c r="V58" s="1" t="n">
        <v>1.20494E-020</v>
      </c>
      <c r="W58" s="0" t="n">
        <v>0</v>
      </c>
      <c r="X58" s="0" t="n">
        <v>0</v>
      </c>
      <c r="Y58" s="0" t="n">
        <v>0</v>
      </c>
      <c r="Z58" s="1" t="n">
        <v>4.86846E-018</v>
      </c>
      <c r="AA58" s="1" t="n">
        <v>7.25554E-018</v>
      </c>
      <c r="AB58" s="1" t="n">
        <v>7.47926E-018</v>
      </c>
      <c r="AC58" s="1" t="n">
        <v>2.49445E-019</v>
      </c>
      <c r="AD58" s="1" t="n">
        <v>2.18833E-018</v>
      </c>
      <c r="AE58" s="1" t="n">
        <v>1.11822E-017</v>
      </c>
      <c r="AF58" s="1" t="n">
        <v>3.33958E-018</v>
      </c>
      <c r="AG58" s="1" t="n">
        <f aca="false">SUM(J58:K58)</f>
        <v>2.96824E-016</v>
      </c>
      <c r="AH58" s="1" t="n">
        <f aca="false">SUM(L58:R58)</f>
        <v>1.4235853E-016</v>
      </c>
      <c r="AI58" s="1" t="n">
        <f aca="false">SUM(S58:AF58)</f>
        <v>4.41408944E-017</v>
      </c>
    </row>
    <row r="59" customFormat="false" ht="12.8" hidden="false" customHeight="false" outlineLevel="0" collapsed="false">
      <c r="A59" s="0" t="n">
        <v>265</v>
      </c>
      <c r="B59" s="0" t="n">
        <v>11</v>
      </c>
      <c r="C59" s="0" t="n">
        <v>23</v>
      </c>
      <c r="D59" s="0" t="n">
        <v>10</v>
      </c>
      <c r="E59" s="0" t="n">
        <v>20</v>
      </c>
      <c r="F59" s="0" t="n">
        <v>226.286</v>
      </c>
      <c r="G59" s="0" t="n">
        <v>236.571</v>
      </c>
      <c r="H59" s="0" t="n">
        <v>14.9416</v>
      </c>
      <c r="I59" s="0" t="n">
        <v>231.429</v>
      </c>
      <c r="J59" s="1" t="n">
        <v>1.95955E-016</v>
      </c>
      <c r="K59" s="1" t="n">
        <v>1.03112E-016</v>
      </c>
      <c r="L59" s="1" t="n">
        <v>5.42324E-017</v>
      </c>
      <c r="M59" s="1" t="n">
        <v>3.37667E-017</v>
      </c>
      <c r="N59" s="1" t="n">
        <v>1.96331E-017</v>
      </c>
      <c r="O59" s="1" t="n">
        <v>9.04629E-018</v>
      </c>
      <c r="P59" s="1" t="n">
        <v>8.35481E-018</v>
      </c>
      <c r="Q59" s="1" t="n">
        <v>7.16439E-018</v>
      </c>
      <c r="R59" s="1" t="n">
        <v>5.47857E-018</v>
      </c>
      <c r="S59" s="1" t="n">
        <v>1.12383E-018</v>
      </c>
      <c r="T59" s="1" t="n">
        <v>2.88598E-018</v>
      </c>
      <c r="U59" s="1" t="n">
        <v>9.30946E-021</v>
      </c>
      <c r="V59" s="0" t="n">
        <v>0</v>
      </c>
      <c r="W59" s="0" t="n">
        <v>0</v>
      </c>
      <c r="X59" s="0" t="n">
        <v>0</v>
      </c>
      <c r="Y59" s="1" t="n">
        <v>7.27926E-019</v>
      </c>
      <c r="Z59" s="1" t="n">
        <v>4.50151E-018</v>
      </c>
      <c r="AA59" s="1" t="n">
        <v>5.22167E-018</v>
      </c>
      <c r="AB59" s="1" t="n">
        <v>4.89829E-018</v>
      </c>
      <c r="AC59" s="1" t="n">
        <v>3.62999E-019</v>
      </c>
      <c r="AD59" s="1" t="n">
        <v>3.16965E-018</v>
      </c>
      <c r="AE59" s="1" t="n">
        <v>1.6288E-017</v>
      </c>
      <c r="AF59" s="1" t="n">
        <v>2.60734E-018</v>
      </c>
      <c r="AG59" s="1" t="n">
        <f aca="false">SUM(J59:K59)</f>
        <v>2.99067E-016</v>
      </c>
      <c r="AH59" s="1" t="n">
        <f aca="false">SUM(L59:R59)</f>
        <v>1.3767626E-016</v>
      </c>
      <c r="AI59" s="1" t="n">
        <f aca="false">SUM(S59:AF59)</f>
        <v>4.179650446E-017</v>
      </c>
    </row>
    <row r="60" customFormat="false" ht="12.8" hidden="false" customHeight="false" outlineLevel="0" collapsed="false">
      <c r="A60" s="0" t="n">
        <v>266</v>
      </c>
      <c r="B60" s="0" t="n">
        <v>11</v>
      </c>
      <c r="C60" s="0" t="n">
        <v>24</v>
      </c>
      <c r="D60" s="0" t="n">
        <v>10</v>
      </c>
      <c r="E60" s="0" t="n">
        <v>20</v>
      </c>
      <c r="F60" s="0" t="n">
        <v>236.571</v>
      </c>
      <c r="G60" s="0" t="n">
        <v>246.857</v>
      </c>
      <c r="H60" s="0" t="n">
        <v>14.9416</v>
      </c>
      <c r="I60" s="0" t="n">
        <v>241.714</v>
      </c>
      <c r="J60" s="1" t="n">
        <v>1.97366E-016</v>
      </c>
      <c r="K60" s="1" t="n">
        <v>1.03864E-016</v>
      </c>
      <c r="L60" s="1" t="n">
        <v>5.46242E-017</v>
      </c>
      <c r="M60" s="1" t="n">
        <v>3.33831E-017</v>
      </c>
      <c r="N60" s="1" t="n">
        <v>2.05286E-017</v>
      </c>
      <c r="O60" s="1" t="n">
        <v>6.58699E-018</v>
      </c>
      <c r="P60" s="1" t="n">
        <v>5.08391E-018</v>
      </c>
      <c r="Q60" s="1" t="n">
        <v>7.1962E-018</v>
      </c>
      <c r="R60" s="1" t="n">
        <v>5.29789E-018</v>
      </c>
      <c r="S60" s="1" t="n">
        <v>2.5266E-018</v>
      </c>
      <c r="T60" s="1" t="n">
        <v>7.95907E-019</v>
      </c>
      <c r="U60" s="1" t="n">
        <v>9.88873E-019</v>
      </c>
      <c r="V60" s="1" t="n">
        <v>7.54027E-022</v>
      </c>
      <c r="W60" s="0" t="n">
        <v>0</v>
      </c>
      <c r="X60" s="0" t="n">
        <v>0</v>
      </c>
      <c r="Y60" s="0" t="n">
        <v>0</v>
      </c>
      <c r="Z60" s="1" t="n">
        <v>4.48543E-018</v>
      </c>
      <c r="AA60" s="1" t="n">
        <v>4.21656E-018</v>
      </c>
      <c r="AB60" s="1" t="n">
        <v>5.99664E-018</v>
      </c>
      <c r="AC60" s="1" t="n">
        <v>1.86843E-019</v>
      </c>
      <c r="AD60" s="1" t="n">
        <v>1.62137E-018</v>
      </c>
      <c r="AE60" s="1" t="n">
        <v>8.35622E-018</v>
      </c>
      <c r="AF60" s="1" t="n">
        <v>9.50179E-019</v>
      </c>
      <c r="AG60" s="1" t="n">
        <f aca="false">SUM(J60:K60)</f>
        <v>3.0123E-016</v>
      </c>
      <c r="AH60" s="1" t="n">
        <f aca="false">SUM(L60:R60)</f>
        <v>1.3270089E-016</v>
      </c>
      <c r="AI60" s="1" t="n">
        <f aca="false">SUM(S60:AF60)</f>
        <v>3.0125376027E-017</v>
      </c>
    </row>
    <row r="61" customFormat="false" ht="12.8" hidden="false" customHeight="false" outlineLevel="0" collapsed="false">
      <c r="A61" s="0" t="n">
        <v>267</v>
      </c>
      <c r="B61" s="0" t="n">
        <v>11</v>
      </c>
      <c r="C61" s="0" t="n">
        <v>25</v>
      </c>
      <c r="D61" s="0" t="n">
        <v>10</v>
      </c>
      <c r="E61" s="0" t="n">
        <v>20</v>
      </c>
      <c r="F61" s="0" t="n">
        <v>246.857</v>
      </c>
      <c r="G61" s="0" t="n">
        <v>257.143</v>
      </c>
      <c r="H61" s="0" t="n">
        <v>14.9416</v>
      </c>
      <c r="I61" s="0" t="n">
        <v>252</v>
      </c>
      <c r="J61" s="1" t="n">
        <v>1.98695E-016</v>
      </c>
      <c r="K61" s="1" t="n">
        <v>1.04568E-016</v>
      </c>
      <c r="L61" s="1" t="n">
        <v>5.49967E-017</v>
      </c>
      <c r="M61" s="1" t="n">
        <v>3.28471E-017</v>
      </c>
      <c r="N61" s="1" t="n">
        <v>2.06625E-017</v>
      </c>
      <c r="O61" s="1" t="n">
        <v>1.54445E-017</v>
      </c>
      <c r="P61" s="1" t="n">
        <v>3.0161E-018</v>
      </c>
      <c r="Q61" s="1" t="n">
        <v>3.26289E-018</v>
      </c>
      <c r="R61" s="1" t="n">
        <v>5.32163E-018</v>
      </c>
      <c r="S61" s="1" t="n">
        <v>3.28503E-018</v>
      </c>
      <c r="T61" s="1" t="n">
        <v>2.87675E-018</v>
      </c>
      <c r="U61" s="1" t="n">
        <v>9.3054E-021</v>
      </c>
      <c r="V61" s="0" t="n">
        <v>0</v>
      </c>
      <c r="W61" s="0" t="n">
        <v>0</v>
      </c>
      <c r="X61" s="0" t="n">
        <v>0</v>
      </c>
      <c r="Y61" s="0" t="n">
        <v>0</v>
      </c>
      <c r="Z61" s="1" t="n">
        <v>1.00884E-021</v>
      </c>
      <c r="AA61" s="1" t="n">
        <v>5.79343E-018</v>
      </c>
      <c r="AB61" s="1" t="n">
        <v>4.64996E-018</v>
      </c>
      <c r="AC61" s="1" t="n">
        <v>8.99846E-020</v>
      </c>
      <c r="AD61" s="1" t="n">
        <v>7.90773E-019</v>
      </c>
      <c r="AE61" s="1" t="n">
        <v>4.03554E-018</v>
      </c>
      <c r="AF61" s="1" t="n">
        <v>1.34229E-018</v>
      </c>
      <c r="AG61" s="1" t="n">
        <f aca="false">SUM(J61:K61)</f>
        <v>3.03263E-016</v>
      </c>
      <c r="AH61" s="1" t="n">
        <f aca="false">SUM(L61:R61)</f>
        <v>1.3555142E-016</v>
      </c>
      <c r="AI61" s="1" t="n">
        <f aca="false">SUM(S61:AF61)</f>
        <v>2.287407184E-017</v>
      </c>
    </row>
    <row r="62" customFormat="false" ht="12.8" hidden="false" customHeight="false" outlineLevel="0" collapsed="false">
      <c r="A62" s="0" t="n">
        <v>268</v>
      </c>
      <c r="B62" s="0" t="n">
        <v>11</v>
      </c>
      <c r="C62" s="0" t="n">
        <v>26</v>
      </c>
      <c r="D62" s="0" t="n">
        <v>10</v>
      </c>
      <c r="E62" s="0" t="n">
        <v>20</v>
      </c>
      <c r="F62" s="0" t="n">
        <v>257.143</v>
      </c>
      <c r="G62" s="0" t="n">
        <v>267.429</v>
      </c>
      <c r="H62" s="0" t="n">
        <v>14.9416</v>
      </c>
      <c r="I62" s="0" t="n">
        <v>262.286</v>
      </c>
      <c r="J62" s="1" t="n">
        <v>1.99853E-016</v>
      </c>
      <c r="K62" s="1" t="n">
        <v>1.05183E-016</v>
      </c>
      <c r="L62" s="1" t="n">
        <v>5.53203E-017</v>
      </c>
      <c r="M62" s="1" t="n">
        <v>3.30406E-017</v>
      </c>
      <c r="N62" s="1" t="n">
        <v>2.07841E-017</v>
      </c>
      <c r="O62" s="1" t="n">
        <v>1.55349E-017</v>
      </c>
      <c r="P62" s="1" t="n">
        <v>8.13902E-018</v>
      </c>
      <c r="Q62" s="1" t="n">
        <v>3.98786E-018</v>
      </c>
      <c r="R62" s="1" t="n">
        <v>6.20529E-021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1" t="n">
        <v>4.46651E-018</v>
      </c>
      <c r="AA62" s="1" t="n">
        <v>4.19314E-018</v>
      </c>
      <c r="AB62" s="1" t="n">
        <v>2.3254E-018</v>
      </c>
      <c r="AC62" s="1" t="n">
        <v>8.38983E-020</v>
      </c>
      <c r="AD62" s="1" t="n">
        <v>7.29529E-019</v>
      </c>
      <c r="AE62" s="1" t="n">
        <v>3.75634E-018</v>
      </c>
      <c r="AF62" s="1" t="n">
        <v>4.83902E-019</v>
      </c>
      <c r="AG62" s="1" t="n">
        <f aca="false">SUM(J62:K62)</f>
        <v>3.05036E-016</v>
      </c>
      <c r="AH62" s="1" t="n">
        <f aca="false">SUM(L62:R62)</f>
        <v>1.3681298529E-016</v>
      </c>
      <c r="AI62" s="1" t="n">
        <f aca="false">SUM(S62:AF62)</f>
        <v>1.60387193E-017</v>
      </c>
    </row>
    <row r="63" customFormat="false" ht="12.8" hidden="false" customHeight="false" outlineLevel="0" collapsed="false">
      <c r="A63" s="0" t="n">
        <v>269</v>
      </c>
      <c r="B63" s="0" t="n">
        <v>11</v>
      </c>
      <c r="C63" s="0" t="n">
        <v>27</v>
      </c>
      <c r="D63" s="0" t="n">
        <v>10</v>
      </c>
      <c r="E63" s="0" t="n">
        <v>20</v>
      </c>
      <c r="F63" s="0" t="n">
        <v>267.429</v>
      </c>
      <c r="G63" s="0" t="n">
        <v>277.714</v>
      </c>
      <c r="H63" s="0" t="n">
        <v>14.9416</v>
      </c>
      <c r="I63" s="0" t="n">
        <v>272.571</v>
      </c>
      <c r="J63" s="1" t="n">
        <v>2.00859E-016</v>
      </c>
      <c r="K63" s="1" t="n">
        <v>1.05717E-016</v>
      </c>
      <c r="L63" s="1" t="n">
        <v>5.56004E-017</v>
      </c>
      <c r="M63" s="1" t="n">
        <v>3.32096E-017</v>
      </c>
      <c r="N63" s="1" t="n">
        <v>2.08912E-017</v>
      </c>
      <c r="O63" s="1" t="n">
        <v>1.56145E-017</v>
      </c>
      <c r="P63" s="1" t="n">
        <v>8.18074E-018</v>
      </c>
      <c r="Q63" s="1" t="n">
        <v>7.28103E-018</v>
      </c>
      <c r="R63" s="1" t="n">
        <v>5.35379E-018</v>
      </c>
      <c r="S63" s="1" t="n">
        <v>3.29991E-018</v>
      </c>
      <c r="T63" s="1" t="n">
        <v>3.41589E-018</v>
      </c>
      <c r="U63" s="1" t="n">
        <v>2.94923E-018</v>
      </c>
      <c r="V63" s="1" t="n">
        <v>1.14175E-020</v>
      </c>
      <c r="W63" s="0" t="n">
        <v>0</v>
      </c>
      <c r="X63" s="0" t="n">
        <v>0</v>
      </c>
      <c r="Y63" s="1" t="n">
        <v>7.25798E-019</v>
      </c>
      <c r="Z63" s="1" t="n">
        <v>4.44495E-018</v>
      </c>
      <c r="AA63" s="1" t="n">
        <v>5.97284E-018</v>
      </c>
      <c r="AB63" s="1" t="n">
        <v>5.37143E-018</v>
      </c>
      <c r="AC63" s="1" t="n">
        <v>8.34665E-020</v>
      </c>
      <c r="AD63" s="1" t="n">
        <v>7.26604E-019</v>
      </c>
      <c r="AE63" s="1" t="n">
        <v>3.72868E-018</v>
      </c>
      <c r="AF63" s="1" t="n">
        <v>8.45919E-019</v>
      </c>
      <c r="AG63" s="1" t="n">
        <f aca="false">SUM(J63:K63)</f>
        <v>3.06576E-016</v>
      </c>
      <c r="AH63" s="1" t="n">
        <f aca="false">SUM(L63:R63)</f>
        <v>1.4613126E-016</v>
      </c>
      <c r="AI63" s="1" t="n">
        <f aca="false">SUM(S63:AF63)</f>
        <v>3.1576135E-017</v>
      </c>
    </row>
    <row r="64" customFormat="false" ht="12.8" hidden="false" customHeight="false" outlineLevel="0" collapsed="false">
      <c r="A64" s="0" t="n">
        <v>270</v>
      </c>
      <c r="B64" s="0" t="n">
        <v>11</v>
      </c>
      <c r="C64" s="0" t="n">
        <v>28</v>
      </c>
      <c r="D64" s="0" t="n">
        <v>10</v>
      </c>
      <c r="E64" s="0" t="n">
        <v>20</v>
      </c>
      <c r="F64" s="0" t="n">
        <v>277.714</v>
      </c>
      <c r="G64" s="0" t="n">
        <v>288</v>
      </c>
      <c r="H64" s="0" t="n">
        <v>14.9416</v>
      </c>
      <c r="I64" s="0" t="n">
        <v>282.857</v>
      </c>
      <c r="J64" s="1" t="n">
        <v>2.01682E-016</v>
      </c>
      <c r="K64" s="1" t="n">
        <v>1.06151E-016</v>
      </c>
      <c r="L64" s="1" t="n">
        <v>5.58298E-017</v>
      </c>
      <c r="M64" s="1" t="n">
        <v>3.33474E-017</v>
      </c>
      <c r="N64" s="1" t="n">
        <v>2.09782E-017</v>
      </c>
      <c r="O64" s="1" t="n">
        <v>1.56793E-017</v>
      </c>
      <c r="P64" s="1" t="n">
        <v>8.21482E-018</v>
      </c>
      <c r="Q64" s="1" t="n">
        <v>7.31097E-018</v>
      </c>
      <c r="R64" s="1" t="n">
        <v>5.37482E-018</v>
      </c>
      <c r="S64" s="1" t="n">
        <v>2.56194E-018</v>
      </c>
      <c r="T64" s="1" t="n">
        <v>1.59789E-020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1" t="n">
        <v>4.42001E-018</v>
      </c>
      <c r="AA64" s="1" t="n">
        <v>6.63707E-018</v>
      </c>
      <c r="AB64" s="1" t="n">
        <v>2.32924E-018</v>
      </c>
      <c r="AC64" s="1" t="n">
        <v>8.90399E-020</v>
      </c>
      <c r="AD64" s="1" t="n">
        <v>7.85898E-019</v>
      </c>
      <c r="AE64" s="1" t="n">
        <v>4.01122E-018</v>
      </c>
      <c r="AF64" s="1" t="n">
        <v>1.19459E-018</v>
      </c>
      <c r="AG64" s="1" t="n">
        <f aca="false">SUM(J64:K64)</f>
        <v>3.07833E-016</v>
      </c>
      <c r="AH64" s="1" t="n">
        <f aca="false">SUM(L64:R64)</f>
        <v>1.4673531E-016</v>
      </c>
      <c r="AI64" s="1" t="n">
        <f aca="false">SUM(S64:AF64)</f>
        <v>2.20449868E-017</v>
      </c>
    </row>
    <row r="65" customFormat="false" ht="12.8" hidden="false" customHeight="false" outlineLevel="0" collapsed="false">
      <c r="A65" s="0" t="n">
        <v>271</v>
      </c>
      <c r="B65" s="0" t="n">
        <v>11</v>
      </c>
      <c r="C65" s="0" t="n">
        <v>29</v>
      </c>
      <c r="D65" s="0" t="n">
        <v>10</v>
      </c>
      <c r="E65" s="0" t="n">
        <v>20</v>
      </c>
      <c r="F65" s="0" t="n">
        <v>288</v>
      </c>
      <c r="G65" s="0" t="n">
        <v>298.286</v>
      </c>
      <c r="H65" s="0" t="n">
        <v>14.9416</v>
      </c>
      <c r="I65" s="0" t="n">
        <v>293.143</v>
      </c>
      <c r="J65" s="1" t="n">
        <v>2.02343E-016</v>
      </c>
      <c r="K65" s="1" t="n">
        <v>1.0649E-016</v>
      </c>
      <c r="L65" s="1" t="n">
        <v>5.60052E-017</v>
      </c>
      <c r="M65" s="1" t="n">
        <v>3.3453E-017</v>
      </c>
      <c r="N65" s="1" t="n">
        <v>2.10451E-017</v>
      </c>
      <c r="O65" s="1" t="n">
        <v>1.57289E-017</v>
      </c>
      <c r="P65" s="1" t="n">
        <v>8.24056E-018</v>
      </c>
      <c r="Q65" s="1" t="n">
        <v>7.3333E-018</v>
      </c>
      <c r="R65" s="1" t="n">
        <v>2.81088E-018</v>
      </c>
      <c r="S65" s="1" t="n">
        <v>7.61866E-019</v>
      </c>
      <c r="T65" s="1" t="n">
        <v>2.88178E-018</v>
      </c>
      <c r="U65" s="1" t="n">
        <v>9.39039E-021</v>
      </c>
      <c r="V65" s="0" t="n">
        <v>0</v>
      </c>
      <c r="W65" s="0" t="n">
        <v>0</v>
      </c>
      <c r="X65" s="0" t="n">
        <v>0</v>
      </c>
      <c r="Y65" s="0" t="n">
        <v>0</v>
      </c>
      <c r="Z65" s="1" t="n">
        <v>4.39372E-018</v>
      </c>
      <c r="AA65" s="1" t="n">
        <v>5.65146E-018</v>
      </c>
      <c r="AB65" s="1" t="n">
        <v>4.86487E-018</v>
      </c>
      <c r="AC65" s="1" t="n">
        <v>1.7324E-019</v>
      </c>
      <c r="AD65" s="1" t="n">
        <v>1.50253E-018</v>
      </c>
      <c r="AE65" s="1" t="n">
        <v>7.74326E-018</v>
      </c>
      <c r="AF65" s="1" t="n">
        <v>9.22478E-019</v>
      </c>
      <c r="AG65" s="1" t="n">
        <f aca="false">SUM(J65:K65)</f>
        <v>3.08833E-016</v>
      </c>
      <c r="AH65" s="1" t="n">
        <f aca="false">SUM(L65:R65)</f>
        <v>1.4461694E-016</v>
      </c>
      <c r="AI65" s="1" t="n">
        <f aca="false">SUM(S65:AF65)</f>
        <v>2.890459439E-017</v>
      </c>
    </row>
    <row r="66" customFormat="false" ht="12.8" hidden="false" customHeight="false" outlineLevel="0" collapsed="false">
      <c r="A66" s="0" t="n">
        <v>272</v>
      </c>
      <c r="B66" s="0" t="n">
        <v>11</v>
      </c>
      <c r="C66" s="0" t="n">
        <v>30</v>
      </c>
      <c r="D66" s="0" t="n">
        <v>10</v>
      </c>
      <c r="E66" s="0" t="n">
        <v>20</v>
      </c>
      <c r="F66" s="0" t="n">
        <v>298.286</v>
      </c>
      <c r="G66" s="0" t="n">
        <v>308.571</v>
      </c>
      <c r="H66" s="0" t="n">
        <v>14.9416</v>
      </c>
      <c r="I66" s="0" t="n">
        <v>303.429</v>
      </c>
      <c r="J66" s="1" t="n">
        <v>2.02802E-016</v>
      </c>
      <c r="K66" s="1" t="n">
        <v>1.06724E-016</v>
      </c>
      <c r="L66" s="1" t="n">
        <v>5.61249E-017</v>
      </c>
      <c r="M66" s="1" t="n">
        <v>3.43001E-017</v>
      </c>
      <c r="N66" s="1" t="n">
        <v>2.10914E-017</v>
      </c>
      <c r="O66" s="1" t="n">
        <v>1.57591E-017</v>
      </c>
      <c r="P66" s="1" t="n">
        <v>8.5938E-018</v>
      </c>
      <c r="Q66" s="1" t="n">
        <v>7.35651E-018</v>
      </c>
      <c r="R66" s="1" t="n">
        <v>2.68735E-018</v>
      </c>
      <c r="S66" s="1" t="n">
        <v>3.37914E-018</v>
      </c>
      <c r="T66" s="1" t="n">
        <v>1.2639E-018</v>
      </c>
      <c r="U66" s="1" t="n">
        <v>9.95482E-019</v>
      </c>
      <c r="V66" s="1" t="n">
        <v>7.60401E-022</v>
      </c>
      <c r="W66" s="0" t="n">
        <v>0</v>
      </c>
      <c r="X66" s="0" t="n">
        <v>0</v>
      </c>
      <c r="Y66" s="1" t="n">
        <v>7.23394E-019</v>
      </c>
      <c r="Z66" s="1" t="n">
        <v>4.36449E-018</v>
      </c>
      <c r="AA66" s="1" t="n">
        <v>3.90652E-018</v>
      </c>
      <c r="AB66" s="1" t="n">
        <v>6.00825E-018</v>
      </c>
      <c r="AC66" s="1" t="n">
        <v>2.10268E-019</v>
      </c>
      <c r="AD66" s="1" t="n">
        <v>1.84166E-018</v>
      </c>
      <c r="AE66" s="1" t="n">
        <v>9.43743E-018</v>
      </c>
      <c r="AF66" s="1" t="n">
        <v>2.13031E-018</v>
      </c>
      <c r="AG66" s="1" t="n">
        <f aca="false">SUM(J66:K66)</f>
        <v>3.09526E-016</v>
      </c>
      <c r="AH66" s="1" t="n">
        <f aca="false">SUM(L66:R66)</f>
        <v>1.4591316E-016</v>
      </c>
      <c r="AI66" s="1" t="n">
        <f aca="false">SUM(S66:AF66)</f>
        <v>3.4261604401E-017</v>
      </c>
    </row>
    <row r="67" customFormat="false" ht="12.8" hidden="false" customHeight="false" outlineLevel="0" collapsed="false">
      <c r="A67" s="0" t="n">
        <v>273</v>
      </c>
      <c r="B67" s="0" t="n">
        <v>11</v>
      </c>
      <c r="C67" s="0" t="n">
        <v>31</v>
      </c>
      <c r="D67" s="0" t="n">
        <v>10</v>
      </c>
      <c r="E67" s="0" t="n">
        <v>20</v>
      </c>
      <c r="F67" s="0" t="n">
        <v>308.571</v>
      </c>
      <c r="G67" s="0" t="n">
        <v>318.857</v>
      </c>
      <c r="H67" s="0" t="n">
        <v>14.9416</v>
      </c>
      <c r="I67" s="0" t="n">
        <v>313.714</v>
      </c>
      <c r="J67" s="1" t="n">
        <v>2.03121E-016</v>
      </c>
      <c r="K67" s="1" t="n">
        <v>1.06882E-016</v>
      </c>
      <c r="L67" s="1" t="n">
        <v>5.62112E-017</v>
      </c>
      <c r="M67" s="1" t="n">
        <v>3.49992E-017</v>
      </c>
      <c r="N67" s="1" t="n">
        <v>2.12563E-017</v>
      </c>
      <c r="O67" s="1" t="n">
        <v>1.57796E-017</v>
      </c>
      <c r="P67" s="1" t="n">
        <v>8.67448E-018</v>
      </c>
      <c r="Q67" s="1" t="n">
        <v>4.36779E-018</v>
      </c>
      <c r="R67" s="1" t="n">
        <v>5.52058E-018</v>
      </c>
      <c r="S67" s="1" t="n">
        <v>2.77315E-018</v>
      </c>
      <c r="T67" s="1" t="n">
        <v>2.48174E-018</v>
      </c>
      <c r="U67" s="1" t="n">
        <v>8.77101E-021</v>
      </c>
      <c r="V67" s="0" t="n">
        <v>0</v>
      </c>
      <c r="W67" s="0" t="n">
        <v>0</v>
      </c>
      <c r="X67" s="0" t="n">
        <v>0</v>
      </c>
      <c r="Y67" s="0" t="n">
        <v>0</v>
      </c>
      <c r="Z67" s="1" t="n">
        <v>4.67364E-018</v>
      </c>
      <c r="AA67" s="1" t="n">
        <v>5.11627E-018</v>
      </c>
      <c r="AB67" s="1" t="n">
        <v>5.31063E-018</v>
      </c>
      <c r="AC67" s="1" t="n">
        <v>4.97082E-019</v>
      </c>
      <c r="AD67" s="1" t="n">
        <v>4.35135E-018</v>
      </c>
      <c r="AE67" s="1" t="n">
        <v>2.23293E-017</v>
      </c>
      <c r="AF67" s="1" t="n">
        <v>4.13888E-018</v>
      </c>
      <c r="AG67" s="1" t="n">
        <f aca="false">SUM(J67:K67)</f>
        <v>3.10003E-016</v>
      </c>
      <c r="AH67" s="1" t="n">
        <f aca="false">SUM(L67:R67)</f>
        <v>1.4680915E-016</v>
      </c>
      <c r="AI67" s="1" t="n">
        <f aca="false">SUM(S67:AF67)</f>
        <v>5.168081301E-017</v>
      </c>
    </row>
    <row r="68" customFormat="false" ht="12.8" hidden="false" customHeight="false" outlineLevel="0" collapsed="false">
      <c r="A68" s="0" t="n">
        <v>274</v>
      </c>
      <c r="B68" s="0" t="n">
        <v>11</v>
      </c>
      <c r="C68" s="0" t="n">
        <v>32</v>
      </c>
      <c r="D68" s="0" t="n">
        <v>10</v>
      </c>
      <c r="E68" s="0" t="n">
        <v>20</v>
      </c>
      <c r="F68" s="0" t="n">
        <v>318.857</v>
      </c>
      <c r="G68" s="0" t="n">
        <v>329.143</v>
      </c>
      <c r="H68" s="0" t="n">
        <v>14.9416</v>
      </c>
      <c r="I68" s="0" t="n">
        <v>324</v>
      </c>
      <c r="J68" s="1" t="n">
        <v>2.03224E-016</v>
      </c>
      <c r="K68" s="1" t="n">
        <v>1.06922E-016</v>
      </c>
      <c r="L68" s="1" t="n">
        <v>5.62228E-017</v>
      </c>
      <c r="M68" s="1" t="n">
        <v>3.50038E-017</v>
      </c>
      <c r="N68" s="1" t="n">
        <v>2.20184E-017</v>
      </c>
      <c r="O68" s="1" t="n">
        <v>1.57761E-017</v>
      </c>
      <c r="P68" s="1" t="n">
        <v>7.72403E-018</v>
      </c>
      <c r="Q68" s="1" t="n">
        <v>3.44333E-018</v>
      </c>
      <c r="R68" s="1" t="n">
        <v>5.83494E-018</v>
      </c>
      <c r="S68" s="1" t="n">
        <v>1.17325E-018</v>
      </c>
      <c r="T68" s="1" t="n">
        <v>3.94799E-018</v>
      </c>
      <c r="U68" s="1" t="n">
        <v>3.14495E-018</v>
      </c>
      <c r="V68" s="1" t="n">
        <v>1.21176E-020</v>
      </c>
      <c r="W68" s="0" t="n">
        <v>0</v>
      </c>
      <c r="X68" s="0" t="n">
        <v>0</v>
      </c>
      <c r="Y68" s="0" t="n">
        <v>0</v>
      </c>
      <c r="Z68" s="1" t="n">
        <v>4.64128E-018</v>
      </c>
      <c r="AA68" s="1" t="n">
        <v>3.83448E-018</v>
      </c>
      <c r="AB68" s="1" t="n">
        <v>9.55342E-018</v>
      </c>
      <c r="AC68" s="1" t="n">
        <v>1.71225E-021</v>
      </c>
      <c r="AD68" s="1" t="n">
        <v>5.21694E-021</v>
      </c>
      <c r="AE68" s="1" t="n">
        <v>2.96184E-020</v>
      </c>
      <c r="AF68" s="1" t="n">
        <v>2.61644E-019</v>
      </c>
      <c r="AG68" s="1" t="n">
        <f aca="false">SUM(J68:K68)</f>
        <v>3.10146E-016</v>
      </c>
      <c r="AH68" s="1" t="n">
        <f aca="false">SUM(L68:R68)</f>
        <v>1.460234E-016</v>
      </c>
      <c r="AI68" s="1" t="n">
        <f aca="false">SUM(S68:AF68)</f>
        <v>2.660567919E-017</v>
      </c>
    </row>
    <row r="69" customFormat="false" ht="12.8" hidden="false" customHeight="false" outlineLevel="0" collapsed="false">
      <c r="A69" s="0" t="n">
        <v>275</v>
      </c>
      <c r="B69" s="0" t="n">
        <v>11</v>
      </c>
      <c r="C69" s="0" t="n">
        <v>33</v>
      </c>
      <c r="D69" s="0" t="n">
        <v>10</v>
      </c>
      <c r="E69" s="0" t="n">
        <v>20</v>
      </c>
      <c r="F69" s="0" t="n">
        <v>329.143</v>
      </c>
      <c r="G69" s="0" t="n">
        <v>339.429</v>
      </c>
      <c r="H69" s="0" t="n">
        <v>14.9416</v>
      </c>
      <c r="I69" s="0" t="n">
        <v>334.286</v>
      </c>
      <c r="J69" s="1" t="n">
        <v>2.03101E-016</v>
      </c>
      <c r="K69" s="1" t="n">
        <v>1.06857E-016</v>
      </c>
      <c r="L69" s="1" t="n">
        <v>5.61908E-017</v>
      </c>
      <c r="M69" s="1" t="n">
        <v>3.49856E-017</v>
      </c>
      <c r="N69" s="1" t="n">
        <v>2.26931E-017</v>
      </c>
      <c r="O69" s="1" t="n">
        <v>1.62736E-017</v>
      </c>
      <c r="P69" s="1" t="n">
        <v>8.66396E-018</v>
      </c>
      <c r="Q69" s="1" t="n">
        <v>7.93204E-018</v>
      </c>
      <c r="R69" s="1" t="n">
        <v>5.84735E-018</v>
      </c>
      <c r="S69" s="1" t="n">
        <v>3.6979E-018</v>
      </c>
      <c r="T69" s="1" t="n">
        <v>1.38017E-018</v>
      </c>
      <c r="U69" s="1" t="n">
        <v>1.08773E-018</v>
      </c>
      <c r="V69" s="1" t="n">
        <v>8.33255E-022</v>
      </c>
      <c r="W69" s="0" t="n">
        <v>0</v>
      </c>
      <c r="X69" s="0" t="n">
        <v>0</v>
      </c>
      <c r="Y69" s="1" t="n">
        <v>7.74623E-019</v>
      </c>
      <c r="Z69" s="1" t="n">
        <v>4.61313E-018</v>
      </c>
      <c r="AA69" s="1" t="n">
        <v>4.26442E-018</v>
      </c>
      <c r="AB69" s="0" t="n">
        <v>0</v>
      </c>
      <c r="AC69" s="0" t="n">
        <v>0</v>
      </c>
      <c r="AD69" s="1" t="n">
        <v>4.85004E-022</v>
      </c>
      <c r="AE69" s="1" t="n">
        <v>2.38749E-021</v>
      </c>
      <c r="AF69" s="1" t="n">
        <v>1.40515E-020</v>
      </c>
      <c r="AG69" s="1" t="n">
        <f aca="false">SUM(J69:K69)</f>
        <v>3.09958E-016</v>
      </c>
      <c r="AH69" s="1" t="n">
        <f aca="false">SUM(L69:R69)</f>
        <v>1.5258645E-016</v>
      </c>
      <c r="AI69" s="1" t="n">
        <f aca="false">SUM(S69:AF69)</f>
        <v>1.5835730249E-017</v>
      </c>
    </row>
    <row r="70" customFormat="false" ht="12.8" hidden="false" customHeight="false" outlineLevel="0" collapsed="false">
      <c r="A70" s="0" t="n">
        <v>276</v>
      </c>
      <c r="B70" s="0" t="n">
        <v>11</v>
      </c>
      <c r="C70" s="0" t="n">
        <v>34</v>
      </c>
      <c r="D70" s="0" t="n">
        <v>10</v>
      </c>
      <c r="E70" s="0" t="n">
        <v>20</v>
      </c>
      <c r="F70" s="0" t="n">
        <v>339.429</v>
      </c>
      <c r="G70" s="0" t="n">
        <v>349.714</v>
      </c>
      <c r="H70" s="0" t="n">
        <v>14.9416</v>
      </c>
      <c r="I70" s="0" t="n">
        <v>344.571</v>
      </c>
      <c r="J70" s="1" t="n">
        <v>2.02718E-016</v>
      </c>
      <c r="K70" s="1" t="n">
        <v>1.06647E-016</v>
      </c>
      <c r="L70" s="1" t="n">
        <v>5.60844E-017</v>
      </c>
      <c r="M70" s="1" t="n">
        <v>3.4922E-017</v>
      </c>
      <c r="N70" s="1" t="n">
        <v>2.26517E-017</v>
      </c>
      <c r="O70" s="1" t="n">
        <v>1.69278E-017</v>
      </c>
      <c r="P70" s="1" t="n">
        <v>9.23525E-018</v>
      </c>
      <c r="Q70" s="1" t="n">
        <v>7.93248E-018</v>
      </c>
      <c r="R70" s="1" t="n">
        <v>6.29213E-018</v>
      </c>
      <c r="S70" s="1" t="n">
        <v>4.00153E-018</v>
      </c>
      <c r="T70" s="1" t="n">
        <v>3.50639E-018</v>
      </c>
      <c r="U70" s="1" t="n">
        <v>2.32011E-018</v>
      </c>
      <c r="V70" s="1" t="n">
        <v>1.22763E-020</v>
      </c>
      <c r="W70" s="0" t="n">
        <v>0</v>
      </c>
      <c r="X70" s="0" t="n">
        <v>0</v>
      </c>
      <c r="Y70" s="1" t="n">
        <v>8.3654E-019</v>
      </c>
      <c r="Z70" s="1" t="n">
        <v>4.92805E-018</v>
      </c>
      <c r="AA70" s="1" t="n">
        <v>3.81741E-018</v>
      </c>
      <c r="AB70" s="0" t="n">
        <v>0</v>
      </c>
      <c r="AC70" s="0" t="n">
        <v>0</v>
      </c>
      <c r="AD70" s="0" t="n">
        <v>0</v>
      </c>
      <c r="AE70" s="1" t="n">
        <v>4.93482E-023</v>
      </c>
      <c r="AF70" s="1" t="n">
        <v>3.59955E-022</v>
      </c>
      <c r="AG70" s="1" t="n">
        <f aca="false">SUM(J70:K70)</f>
        <v>3.09365E-016</v>
      </c>
      <c r="AH70" s="1" t="n">
        <f aca="false">SUM(L70:R70)</f>
        <v>1.5404576E-016</v>
      </c>
      <c r="AI70" s="1" t="n">
        <f aca="false">SUM(S70:AF70)</f>
        <v>1.94227156032E-017</v>
      </c>
    </row>
    <row r="71" customFormat="false" ht="12.8" hidden="false" customHeight="false" outlineLevel="0" collapsed="false">
      <c r="A71" s="0" t="n">
        <v>277</v>
      </c>
      <c r="B71" s="0" t="n">
        <v>11</v>
      </c>
      <c r="C71" s="0" t="n">
        <v>35</v>
      </c>
      <c r="D71" s="0" t="n">
        <v>10</v>
      </c>
      <c r="E71" s="0" t="n">
        <v>20</v>
      </c>
      <c r="F71" s="0" t="n">
        <v>349.714</v>
      </c>
      <c r="G71" s="0" t="n">
        <v>360</v>
      </c>
      <c r="H71" s="0" t="n">
        <v>14.9416</v>
      </c>
      <c r="I71" s="0" t="n">
        <v>354.857</v>
      </c>
      <c r="J71" s="1" t="n">
        <v>2.02041E-016</v>
      </c>
      <c r="K71" s="1" t="n">
        <v>1.06247E-016</v>
      </c>
      <c r="L71" s="1" t="n">
        <v>5.58589E-017</v>
      </c>
      <c r="M71" s="1" t="n">
        <v>3.4778E-017</v>
      </c>
      <c r="N71" s="1" t="n">
        <v>2.25576E-017</v>
      </c>
      <c r="O71" s="1" t="n">
        <v>1.68571E-017</v>
      </c>
      <c r="P71" s="1" t="n">
        <v>9.19803E-018</v>
      </c>
      <c r="Q71" s="1" t="n">
        <v>7.91384E-018</v>
      </c>
      <c r="R71" s="1" t="n">
        <v>6.27736E-018</v>
      </c>
      <c r="S71" s="1" t="n">
        <v>4.28208E-018</v>
      </c>
      <c r="T71" s="1" t="n">
        <v>5.83557E-018</v>
      </c>
      <c r="U71" s="1" t="n">
        <v>5.12265E-018</v>
      </c>
      <c r="V71" s="1" t="n">
        <v>1.53992E-020</v>
      </c>
      <c r="W71" s="0" t="n">
        <v>0</v>
      </c>
      <c r="X71" s="0" t="n">
        <v>0</v>
      </c>
      <c r="Y71" s="1" t="n">
        <v>9.06548E-019</v>
      </c>
      <c r="Z71" s="1" t="n">
        <v>4.90381E-018</v>
      </c>
      <c r="AA71" s="1" t="n">
        <v>2.85307E-018</v>
      </c>
      <c r="AB71" s="0" t="n">
        <v>0</v>
      </c>
      <c r="AC71" s="0" t="n">
        <v>0</v>
      </c>
      <c r="AD71" s="0" t="n">
        <v>0</v>
      </c>
      <c r="AE71" s="1" t="n">
        <v>2.44597E-023</v>
      </c>
      <c r="AF71" s="1" t="n">
        <v>1.78414E-022</v>
      </c>
      <c r="AG71" s="1" t="n">
        <f aca="false">SUM(J71:K71)</f>
        <v>3.08288E-016</v>
      </c>
      <c r="AH71" s="1" t="n">
        <f aca="false">SUM(L71:R71)</f>
        <v>1.5344083E-016</v>
      </c>
      <c r="AI71" s="1" t="n">
        <f aca="false">SUM(S71:AF71)</f>
        <v>2.39193300737E-017</v>
      </c>
    </row>
    <row r="72" customFormat="false" ht="12.8" hidden="false" customHeight="false" outlineLevel="0" collapsed="false">
      <c r="A72" s="0" t="n">
        <v>278</v>
      </c>
      <c r="B72" s="0" t="n">
        <v>12</v>
      </c>
      <c r="C72" s="0" t="n">
        <v>1</v>
      </c>
      <c r="D72" s="0" t="n">
        <v>20</v>
      </c>
      <c r="E72" s="0" t="n">
        <v>30</v>
      </c>
      <c r="F72" s="0" t="n">
        <v>0</v>
      </c>
      <c r="G72" s="0" t="n">
        <v>10.9091</v>
      </c>
      <c r="H72" s="0" t="n">
        <v>24.8984</v>
      </c>
      <c r="I72" s="0" t="n">
        <v>5.45455</v>
      </c>
      <c r="J72" s="1" t="n">
        <v>2.62975E-013</v>
      </c>
      <c r="K72" s="1" t="n">
        <v>8.39068E-014</v>
      </c>
      <c r="L72" s="1" t="n">
        <v>3.02404E-014</v>
      </c>
      <c r="M72" s="1" t="n">
        <v>1.73633E-014</v>
      </c>
      <c r="N72" s="1" t="n">
        <v>1.07875E-014</v>
      </c>
      <c r="O72" s="1" t="n">
        <v>7.69289E-015</v>
      </c>
      <c r="P72" s="1" t="n">
        <v>9.8247E-015</v>
      </c>
      <c r="Q72" s="1" t="n">
        <v>5.19219E-015</v>
      </c>
      <c r="R72" s="1" t="n">
        <v>4.79082E-015</v>
      </c>
      <c r="S72" s="1" t="n">
        <v>3.38477E-015</v>
      </c>
      <c r="T72" s="1" t="n">
        <v>3.47044E-015</v>
      </c>
      <c r="U72" s="1" t="n">
        <v>1.95032E-015</v>
      </c>
      <c r="V72" s="0" t="n">
        <v>0</v>
      </c>
      <c r="W72" s="0" t="n">
        <v>0</v>
      </c>
      <c r="X72" s="0" t="n">
        <v>0</v>
      </c>
      <c r="Y72" s="0" t="n">
        <v>0</v>
      </c>
      <c r="Z72" s="1" t="n">
        <v>1.1872E-015</v>
      </c>
      <c r="AA72" s="1" t="n">
        <v>2.91683E-016</v>
      </c>
      <c r="AB72" s="1" t="n">
        <v>9.02404E-016</v>
      </c>
      <c r="AC72" s="1" t="n">
        <v>4.34971E-016</v>
      </c>
      <c r="AD72" s="1" t="n">
        <v>2.91026E-016</v>
      </c>
      <c r="AE72" s="0" t="n">
        <v>0</v>
      </c>
      <c r="AF72" s="0" t="n">
        <v>0</v>
      </c>
      <c r="AG72" s="1" t="n">
        <f aca="false">SUM(J72:K72)</f>
        <v>3.468818E-013</v>
      </c>
      <c r="AH72" s="1" t="n">
        <f aca="false">SUM(L72:R72)</f>
        <v>8.58918E-014</v>
      </c>
      <c r="AI72" s="1" t="n">
        <f aca="false">SUM(S72:AF72)</f>
        <v>1.1912814E-014</v>
      </c>
    </row>
    <row r="73" customFormat="false" ht="12.8" hidden="false" customHeight="false" outlineLevel="0" collapsed="false">
      <c r="A73" s="0" t="n">
        <v>279</v>
      </c>
      <c r="B73" s="0" t="n">
        <v>12</v>
      </c>
      <c r="C73" s="0" t="n">
        <v>2</v>
      </c>
      <c r="D73" s="0" t="n">
        <v>20</v>
      </c>
      <c r="E73" s="0" t="n">
        <v>30</v>
      </c>
      <c r="F73" s="0" t="n">
        <v>10.9091</v>
      </c>
      <c r="G73" s="0" t="n">
        <v>21.8182</v>
      </c>
      <c r="H73" s="0" t="n">
        <v>24.8984</v>
      </c>
      <c r="I73" s="0" t="n">
        <v>16.3636</v>
      </c>
      <c r="J73" s="1" t="n">
        <v>1.30765E-013</v>
      </c>
      <c r="K73" s="1" t="n">
        <v>9.51773E-014</v>
      </c>
      <c r="L73" s="1" t="n">
        <v>4.6161E-014</v>
      </c>
      <c r="M73" s="1" t="n">
        <v>1.72977E-014</v>
      </c>
      <c r="N73" s="1" t="n">
        <v>1.07467E-014</v>
      </c>
      <c r="O73" s="1" t="n">
        <v>7.66397E-015</v>
      </c>
      <c r="P73" s="1" t="n">
        <v>9.35356E-015</v>
      </c>
      <c r="Q73" s="1" t="n">
        <v>5.36672E-015</v>
      </c>
      <c r="R73" s="1" t="n">
        <v>3.59216E-015</v>
      </c>
      <c r="S73" s="1" t="n">
        <v>4.15153E-015</v>
      </c>
      <c r="T73" s="1" t="n">
        <v>5.46988E-015</v>
      </c>
      <c r="U73" s="1" t="n">
        <v>3.54503E-015</v>
      </c>
      <c r="V73" s="0" t="n">
        <v>0</v>
      </c>
      <c r="W73" s="0" t="n">
        <v>0</v>
      </c>
      <c r="X73" s="0" t="n">
        <v>0</v>
      </c>
      <c r="Y73" s="0" t="n">
        <v>0</v>
      </c>
      <c r="Z73" s="1" t="n">
        <v>6.67636E-016</v>
      </c>
      <c r="AA73" s="1" t="n">
        <v>3.37683E-016</v>
      </c>
      <c r="AB73" s="1" t="n">
        <v>1.74029E-015</v>
      </c>
      <c r="AC73" s="1" t="n">
        <v>3.94967E-016</v>
      </c>
      <c r="AD73" s="1" t="n">
        <v>2.64261E-016</v>
      </c>
      <c r="AE73" s="0" t="n">
        <v>0</v>
      </c>
      <c r="AF73" s="0" t="n">
        <v>0</v>
      </c>
      <c r="AG73" s="1" t="n">
        <f aca="false">SUM(J73:K73)</f>
        <v>2.259423E-013</v>
      </c>
      <c r="AH73" s="1" t="n">
        <f aca="false">SUM(L73:R73)</f>
        <v>1.0018181E-013</v>
      </c>
      <c r="AI73" s="1" t="n">
        <f aca="false">SUM(S73:AF73)</f>
        <v>1.6571277E-014</v>
      </c>
    </row>
    <row r="74" customFormat="false" ht="12.8" hidden="false" customHeight="false" outlineLevel="0" collapsed="false">
      <c r="A74" s="0" t="n">
        <v>280</v>
      </c>
      <c r="B74" s="0" t="n">
        <v>12</v>
      </c>
      <c r="C74" s="0" t="n">
        <v>3</v>
      </c>
      <c r="D74" s="0" t="n">
        <v>20</v>
      </c>
      <c r="E74" s="0" t="n">
        <v>30</v>
      </c>
      <c r="F74" s="0" t="n">
        <v>21.8182</v>
      </c>
      <c r="G74" s="0" t="n">
        <v>32.7273</v>
      </c>
      <c r="H74" s="0" t="n">
        <v>24.8984</v>
      </c>
      <c r="I74" s="0" t="n">
        <v>27.2727</v>
      </c>
      <c r="J74" s="1" t="n">
        <v>1.30373E-013</v>
      </c>
      <c r="K74" s="1" t="n">
        <v>5.92893E-014</v>
      </c>
      <c r="L74" s="1" t="n">
        <v>4.39071E-014</v>
      </c>
      <c r="M74" s="1" t="n">
        <v>2.47353E-014</v>
      </c>
      <c r="N74" s="1" t="n">
        <v>1.07082E-014</v>
      </c>
      <c r="O74" s="1" t="n">
        <v>8.21435E-015</v>
      </c>
      <c r="P74" s="1" t="n">
        <v>6.70765E-015</v>
      </c>
      <c r="Q74" s="1" t="n">
        <v>8.33712E-015</v>
      </c>
      <c r="R74" s="1" t="n">
        <v>3.14014E-015</v>
      </c>
      <c r="S74" s="1" t="n">
        <v>4.09135E-015</v>
      </c>
      <c r="T74" s="1" t="n">
        <v>4.61878E-015</v>
      </c>
      <c r="U74" s="1" t="n">
        <v>4.68584E-015</v>
      </c>
      <c r="V74" s="1" t="n">
        <v>3.53859E-015</v>
      </c>
      <c r="W74" s="0" t="n">
        <v>0</v>
      </c>
      <c r="X74" s="0" t="n">
        <v>0</v>
      </c>
      <c r="Y74" s="0" t="n">
        <v>0</v>
      </c>
      <c r="Z74" s="1" t="n">
        <v>1.45718E-015</v>
      </c>
      <c r="AA74" s="1" t="n">
        <v>3.0645E-016</v>
      </c>
      <c r="AB74" s="1" t="n">
        <v>8.38632E-016</v>
      </c>
      <c r="AC74" s="1" t="n">
        <v>3.61065E-016</v>
      </c>
      <c r="AD74" s="1" t="n">
        <v>2.41578E-016</v>
      </c>
      <c r="AE74" s="0" t="n">
        <v>0</v>
      </c>
      <c r="AF74" s="0" t="n">
        <v>0</v>
      </c>
      <c r="AG74" s="1" t="n">
        <f aca="false">SUM(J74:K74)</f>
        <v>1.896623E-013</v>
      </c>
      <c r="AH74" s="1" t="n">
        <f aca="false">SUM(L74:R74)</f>
        <v>1.0574986E-013</v>
      </c>
      <c r="AI74" s="1" t="n">
        <f aca="false">SUM(S74:AF74)</f>
        <v>2.0139465E-014</v>
      </c>
    </row>
    <row r="75" customFormat="false" ht="12.8" hidden="false" customHeight="false" outlineLevel="0" collapsed="false">
      <c r="A75" s="0" t="n">
        <v>281</v>
      </c>
      <c r="B75" s="0" t="n">
        <v>12</v>
      </c>
      <c r="C75" s="0" t="n">
        <v>4</v>
      </c>
      <c r="D75" s="0" t="n">
        <v>20</v>
      </c>
      <c r="E75" s="0" t="n">
        <v>30</v>
      </c>
      <c r="F75" s="0" t="n">
        <v>32.7273</v>
      </c>
      <c r="G75" s="0" t="n">
        <v>43.6364</v>
      </c>
      <c r="H75" s="0" t="n">
        <v>24.8984</v>
      </c>
      <c r="I75" s="0" t="n">
        <v>38.1818</v>
      </c>
      <c r="J75" s="1" t="n">
        <v>1.30064E-013</v>
      </c>
      <c r="K75" s="1" t="n">
        <v>5.91451E-014</v>
      </c>
      <c r="L75" s="1" t="n">
        <v>2.98478E-014</v>
      </c>
      <c r="M75" s="1" t="n">
        <v>2.75721E-014</v>
      </c>
      <c r="N75" s="1" t="n">
        <v>1.31009E-014</v>
      </c>
      <c r="O75" s="1" t="n">
        <v>8.20522E-015</v>
      </c>
      <c r="P75" s="1" t="n">
        <v>6.68533E-015</v>
      </c>
      <c r="Q75" s="1" t="n">
        <v>8.70398E-015</v>
      </c>
      <c r="R75" s="1" t="n">
        <v>6.06351E-015</v>
      </c>
      <c r="S75" s="1" t="n">
        <v>3.05502E-015</v>
      </c>
      <c r="T75" s="1" t="n">
        <v>6.94966E-015</v>
      </c>
      <c r="U75" s="1" t="n">
        <v>4.10042E-015</v>
      </c>
      <c r="V75" s="1" t="n">
        <v>9.73469E-015</v>
      </c>
      <c r="W75" s="1" t="n">
        <v>1.44012E-015</v>
      </c>
      <c r="X75" s="1" t="n">
        <v>9.17898E-016</v>
      </c>
      <c r="Y75" s="1" t="n">
        <v>5.83687E-015</v>
      </c>
      <c r="Z75" s="1" t="n">
        <v>1.70887E-015</v>
      </c>
      <c r="AA75" s="1" t="n">
        <v>3.06865E-016</v>
      </c>
      <c r="AB75" s="1" t="n">
        <v>8.40133E-016</v>
      </c>
      <c r="AC75" s="0" t="n">
        <v>0</v>
      </c>
      <c r="AD75" s="0" t="n">
        <v>0</v>
      </c>
      <c r="AE75" s="0" t="n">
        <v>0</v>
      </c>
      <c r="AF75" s="0" t="n">
        <v>0</v>
      </c>
      <c r="AG75" s="1" t="n">
        <f aca="false">SUM(J75:K75)</f>
        <v>1.892091E-013</v>
      </c>
      <c r="AH75" s="1" t="n">
        <f aca="false">SUM(L75:R75)</f>
        <v>1.0017884E-013</v>
      </c>
      <c r="AI75" s="1" t="n">
        <f aca="false">SUM(S75:AF75)</f>
        <v>3.4890546E-014</v>
      </c>
    </row>
    <row r="76" customFormat="false" ht="12.8" hidden="false" customHeight="false" outlineLevel="0" collapsed="false">
      <c r="A76" s="0" t="n">
        <v>282</v>
      </c>
      <c r="B76" s="0" t="n">
        <v>12</v>
      </c>
      <c r="C76" s="0" t="n">
        <v>5</v>
      </c>
      <c r="D76" s="0" t="n">
        <v>20</v>
      </c>
      <c r="E76" s="0" t="n">
        <v>30</v>
      </c>
      <c r="F76" s="0" t="n">
        <v>43.6364</v>
      </c>
      <c r="G76" s="0" t="n">
        <v>54.5455</v>
      </c>
      <c r="H76" s="0" t="n">
        <v>24.8984</v>
      </c>
      <c r="I76" s="0" t="n">
        <v>49.0909</v>
      </c>
      <c r="J76" s="1" t="n">
        <v>1.29822E-013</v>
      </c>
      <c r="K76" s="1" t="n">
        <v>5.90567E-014</v>
      </c>
      <c r="L76" s="1" t="n">
        <v>2.98083E-014</v>
      </c>
      <c r="M76" s="1" t="n">
        <v>1.78658E-014</v>
      </c>
      <c r="N76" s="1" t="n">
        <v>2.12148E-014</v>
      </c>
      <c r="O76" s="1" t="n">
        <v>1.27109E-014</v>
      </c>
      <c r="P76" s="1" t="n">
        <v>6.8927E-015</v>
      </c>
      <c r="Q76" s="1" t="n">
        <v>5.94309E-015</v>
      </c>
      <c r="R76" s="1" t="n">
        <v>4.19478E-015</v>
      </c>
      <c r="S76" s="1" t="n">
        <v>6.46138E-015</v>
      </c>
      <c r="T76" s="1" t="n">
        <v>3.93589E-015</v>
      </c>
      <c r="U76" s="1" t="n">
        <v>4.38056E-015</v>
      </c>
      <c r="V76" s="1" t="n">
        <v>9.32529E-015</v>
      </c>
      <c r="W76" s="1" t="n">
        <v>4.8904E-015</v>
      </c>
      <c r="X76" s="1" t="n">
        <v>1.77277E-014</v>
      </c>
      <c r="Y76" s="1" t="n">
        <v>8.22608E-015</v>
      </c>
      <c r="Z76" s="1" t="n">
        <v>9.88527E-016</v>
      </c>
      <c r="AA76" s="1" t="n">
        <v>3.04065E-016</v>
      </c>
      <c r="AB76" s="1" t="n">
        <v>7.78621E-016</v>
      </c>
      <c r="AC76" s="1" t="n">
        <v>3.38624E-016</v>
      </c>
      <c r="AD76" s="1" t="n">
        <v>2.26563E-016</v>
      </c>
      <c r="AE76" s="0" t="n">
        <v>0</v>
      </c>
      <c r="AF76" s="0" t="n">
        <v>0</v>
      </c>
      <c r="AG76" s="1" t="n">
        <f aca="false">SUM(J76:K76)</f>
        <v>1.888787E-013</v>
      </c>
      <c r="AH76" s="1" t="n">
        <f aca="false">SUM(L76:R76)</f>
        <v>9.863037E-014</v>
      </c>
      <c r="AI76" s="1" t="n">
        <f aca="false">SUM(S76:AF76)</f>
        <v>5.75837E-014</v>
      </c>
    </row>
    <row r="77" customFormat="false" ht="12.8" hidden="false" customHeight="false" outlineLevel="0" collapsed="false">
      <c r="A77" s="0" t="n">
        <v>283</v>
      </c>
      <c r="B77" s="0" t="n">
        <v>12</v>
      </c>
      <c r="C77" s="0" t="n">
        <v>6</v>
      </c>
      <c r="D77" s="0" t="n">
        <v>20</v>
      </c>
      <c r="E77" s="0" t="n">
        <v>30</v>
      </c>
      <c r="F77" s="0" t="n">
        <v>54.5455</v>
      </c>
      <c r="G77" s="0" t="n">
        <v>65.4545</v>
      </c>
      <c r="H77" s="0" t="n">
        <v>24.8984</v>
      </c>
      <c r="I77" s="0" t="n">
        <v>60</v>
      </c>
      <c r="J77" s="1" t="n">
        <v>1.29615E-013</v>
      </c>
      <c r="K77" s="1" t="n">
        <v>5.89776E-014</v>
      </c>
      <c r="L77" s="1" t="n">
        <v>2.97698E-014</v>
      </c>
      <c r="M77" s="1" t="n">
        <v>1.83227E-014</v>
      </c>
      <c r="N77" s="1" t="n">
        <v>1.14396E-014</v>
      </c>
      <c r="O77" s="1" t="n">
        <v>1.20945E-014</v>
      </c>
      <c r="P77" s="1" t="n">
        <v>1.43615E-014</v>
      </c>
      <c r="Q77" s="1" t="n">
        <v>9.59859E-015</v>
      </c>
      <c r="R77" s="1" t="n">
        <v>3.64293E-015</v>
      </c>
      <c r="S77" s="1" t="n">
        <v>3.59112E-015</v>
      </c>
      <c r="T77" s="1" t="n">
        <v>8.61127E-015</v>
      </c>
      <c r="U77" s="1" t="n">
        <v>5.70744E-015</v>
      </c>
      <c r="V77" s="1" t="n">
        <v>6.27195E-015</v>
      </c>
      <c r="W77" s="1" t="n">
        <v>2.22611E-015</v>
      </c>
      <c r="X77" s="1" t="n">
        <v>6.12825E-015</v>
      </c>
      <c r="Y77" s="1" t="n">
        <v>5.01455E-015</v>
      </c>
      <c r="Z77" s="1" t="n">
        <v>2.07906E-015</v>
      </c>
      <c r="AA77" s="1" t="n">
        <v>5.46094E-016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1" t="n">
        <f aca="false">SUM(J77:K77)</f>
        <v>1.885926E-013</v>
      </c>
      <c r="AH77" s="1" t="n">
        <f aca="false">SUM(L77:R77)</f>
        <v>9.922962E-014</v>
      </c>
      <c r="AI77" s="1" t="n">
        <f aca="false">SUM(S77:AF77)</f>
        <v>4.0175844E-014</v>
      </c>
    </row>
    <row r="78" customFormat="false" ht="12.8" hidden="false" customHeight="false" outlineLevel="0" collapsed="false">
      <c r="A78" s="0" t="n">
        <v>284</v>
      </c>
      <c r="B78" s="0" t="n">
        <v>12</v>
      </c>
      <c r="C78" s="0" t="n">
        <v>7</v>
      </c>
      <c r="D78" s="0" t="n">
        <v>20</v>
      </c>
      <c r="E78" s="0" t="n">
        <v>30</v>
      </c>
      <c r="F78" s="0" t="n">
        <v>65.4545</v>
      </c>
      <c r="G78" s="0" t="n">
        <v>76.3636</v>
      </c>
      <c r="H78" s="0" t="n">
        <v>24.8984</v>
      </c>
      <c r="I78" s="0" t="n">
        <v>70.9091</v>
      </c>
      <c r="J78" s="1" t="n">
        <v>1.29397E-013</v>
      </c>
      <c r="K78" s="1" t="n">
        <v>5.88803E-014</v>
      </c>
      <c r="L78" s="1" t="n">
        <v>3.01826E-014</v>
      </c>
      <c r="M78" s="1" t="n">
        <v>1.83777E-014</v>
      </c>
      <c r="N78" s="1" t="n">
        <v>1.14178E-014</v>
      </c>
      <c r="O78" s="1" t="n">
        <v>8.433E-015</v>
      </c>
      <c r="P78" s="1" t="n">
        <v>7.16436E-015</v>
      </c>
      <c r="Q78" s="1" t="n">
        <v>9.34758E-015</v>
      </c>
      <c r="R78" s="1" t="n">
        <v>7.73099E-015</v>
      </c>
      <c r="S78" s="1" t="n">
        <v>7.15778E-015</v>
      </c>
      <c r="T78" s="1" t="n">
        <v>9.20915E-015</v>
      </c>
      <c r="U78" s="1" t="n">
        <v>6.08432E-015</v>
      </c>
      <c r="V78" s="1" t="n">
        <v>6.37975E-015</v>
      </c>
      <c r="W78" s="1" t="n">
        <v>1.634E-015</v>
      </c>
      <c r="X78" s="1" t="n">
        <v>2.88291E-015</v>
      </c>
      <c r="Y78" s="1" t="n">
        <v>3.21805E-015</v>
      </c>
      <c r="Z78" s="1" t="n">
        <v>2.26175E-015</v>
      </c>
      <c r="AA78" s="1" t="n">
        <v>3.28325E-016</v>
      </c>
      <c r="AB78" s="1" t="n">
        <v>7.80428E-016</v>
      </c>
      <c r="AC78" s="0" t="n">
        <v>0</v>
      </c>
      <c r="AD78" s="0" t="n">
        <v>0</v>
      </c>
      <c r="AE78" s="0" t="n">
        <v>0</v>
      </c>
      <c r="AF78" s="0" t="n">
        <v>0</v>
      </c>
      <c r="AG78" s="1" t="n">
        <f aca="false">SUM(J78:K78)</f>
        <v>1.882773E-013</v>
      </c>
      <c r="AH78" s="1" t="n">
        <f aca="false">SUM(L78:R78)</f>
        <v>9.265403E-014</v>
      </c>
      <c r="AI78" s="1" t="n">
        <f aca="false">SUM(S78:AF78)</f>
        <v>3.9936463E-014</v>
      </c>
    </row>
    <row r="79" customFormat="false" ht="12.8" hidden="false" customHeight="false" outlineLevel="0" collapsed="false">
      <c r="A79" s="0" t="n">
        <v>285</v>
      </c>
      <c r="B79" s="0" t="n">
        <v>12</v>
      </c>
      <c r="C79" s="0" t="n">
        <v>8</v>
      </c>
      <c r="D79" s="0" t="n">
        <v>20</v>
      </c>
      <c r="E79" s="0" t="n">
        <v>30</v>
      </c>
      <c r="F79" s="0" t="n">
        <v>76.3636</v>
      </c>
      <c r="G79" s="0" t="n">
        <v>87.2727</v>
      </c>
      <c r="H79" s="0" t="n">
        <v>24.8984</v>
      </c>
      <c r="I79" s="0" t="n">
        <v>81.8182</v>
      </c>
      <c r="J79" s="1" t="n">
        <v>1.29125E-013</v>
      </c>
      <c r="K79" s="1" t="n">
        <v>5.87732E-014</v>
      </c>
      <c r="L79" s="1" t="n">
        <v>3.01309E-014</v>
      </c>
      <c r="M79" s="1" t="n">
        <v>1.83436E-014</v>
      </c>
      <c r="N79" s="1" t="n">
        <v>1.13961E-014</v>
      </c>
      <c r="O79" s="1" t="n">
        <v>8.41604E-015</v>
      </c>
      <c r="P79" s="1" t="n">
        <v>7.14891E-015</v>
      </c>
      <c r="Q79" s="1" t="n">
        <v>6.36979E-015</v>
      </c>
      <c r="R79" s="1" t="n">
        <v>3.91596E-015</v>
      </c>
      <c r="S79" s="1" t="n">
        <v>3.7505E-015</v>
      </c>
      <c r="T79" s="1" t="n">
        <v>4.81571E-015</v>
      </c>
      <c r="U79" s="1" t="n">
        <v>3.15442E-015</v>
      </c>
      <c r="V79" s="1" t="n">
        <v>2.6567E-015</v>
      </c>
      <c r="W79" s="1" t="n">
        <v>5.83057E-016</v>
      </c>
      <c r="X79" s="1" t="n">
        <v>2.70022E-015</v>
      </c>
      <c r="Y79" s="1" t="n">
        <v>2.03915E-015</v>
      </c>
      <c r="Z79" s="1" t="n">
        <v>1.20356E-015</v>
      </c>
      <c r="AA79" s="1" t="n">
        <v>3.29703E-016</v>
      </c>
      <c r="AB79" s="1" t="n">
        <v>7.82052E-016</v>
      </c>
      <c r="AC79" s="0" t="n">
        <v>0</v>
      </c>
      <c r="AD79" s="0" t="n">
        <v>0</v>
      </c>
      <c r="AE79" s="0" t="n">
        <v>0</v>
      </c>
      <c r="AF79" s="0" t="n">
        <v>0</v>
      </c>
      <c r="AG79" s="1" t="n">
        <f aca="false">SUM(J79:K79)</f>
        <v>1.878982E-013</v>
      </c>
      <c r="AH79" s="1" t="n">
        <f aca="false">SUM(L79:R79)</f>
        <v>8.57213E-014</v>
      </c>
      <c r="AI79" s="1" t="n">
        <f aca="false">SUM(S79:AF79)</f>
        <v>2.2015072E-014</v>
      </c>
    </row>
    <row r="80" customFormat="false" ht="12.8" hidden="false" customHeight="false" outlineLevel="0" collapsed="false">
      <c r="A80" s="0" t="n">
        <v>286</v>
      </c>
      <c r="B80" s="0" t="n">
        <v>12</v>
      </c>
      <c r="C80" s="0" t="n">
        <v>9</v>
      </c>
      <c r="D80" s="0" t="n">
        <v>20</v>
      </c>
      <c r="E80" s="0" t="n">
        <v>30</v>
      </c>
      <c r="F80" s="0" t="n">
        <v>87.2727</v>
      </c>
      <c r="G80" s="0" t="n">
        <v>98.1818</v>
      </c>
      <c r="H80" s="0" t="n">
        <v>24.8984</v>
      </c>
      <c r="I80" s="0" t="n">
        <v>92.7273</v>
      </c>
      <c r="J80" s="1" t="n">
        <v>1.2879E-013</v>
      </c>
      <c r="K80" s="1" t="n">
        <v>5.86312E-014</v>
      </c>
      <c r="L80" s="1" t="n">
        <v>3.00578E-014</v>
      </c>
      <c r="M80" s="1" t="n">
        <v>1.82976E-014</v>
      </c>
      <c r="N80" s="1" t="n">
        <v>1.13672E-014</v>
      </c>
      <c r="O80" s="1" t="n">
        <v>8.39437E-015</v>
      </c>
      <c r="P80" s="1" t="n">
        <v>7.13012E-015</v>
      </c>
      <c r="Q80" s="1" t="n">
        <v>9.28506E-015</v>
      </c>
      <c r="R80" s="1" t="n">
        <v>7.79547E-015</v>
      </c>
      <c r="S80" s="1" t="n">
        <v>7.61169E-015</v>
      </c>
      <c r="T80" s="1" t="n">
        <v>9.81337E-015</v>
      </c>
      <c r="U80" s="1" t="n">
        <v>6.96012E-015</v>
      </c>
      <c r="V80" s="1" t="n">
        <v>6.34099E-015</v>
      </c>
      <c r="W80" s="1" t="n">
        <v>1.5372E-015</v>
      </c>
      <c r="X80" s="1" t="n">
        <v>3.02298E-015</v>
      </c>
      <c r="Y80" s="1" t="n">
        <v>3.88207E-015</v>
      </c>
      <c r="Z80" s="1" t="n">
        <v>2.38931E-015</v>
      </c>
      <c r="AA80" s="1" t="n">
        <v>3.31001E-016</v>
      </c>
      <c r="AB80" s="1" t="n">
        <v>7.83084E-016</v>
      </c>
      <c r="AC80" s="1" t="n">
        <v>3.3877E-016</v>
      </c>
      <c r="AD80" s="1" t="n">
        <v>2.2666E-016</v>
      </c>
      <c r="AE80" s="0" t="n">
        <v>0</v>
      </c>
      <c r="AF80" s="0" t="n">
        <v>0</v>
      </c>
      <c r="AG80" s="1" t="n">
        <f aca="false">SUM(J80:K80)</f>
        <v>1.874212E-013</v>
      </c>
      <c r="AH80" s="1" t="n">
        <f aca="false">SUM(L80:R80)</f>
        <v>9.232762E-014</v>
      </c>
      <c r="AI80" s="1" t="n">
        <f aca="false">SUM(S80:AF80)</f>
        <v>4.3237245E-014</v>
      </c>
    </row>
    <row r="81" customFormat="false" ht="12.8" hidden="false" customHeight="false" outlineLevel="0" collapsed="false">
      <c r="A81" s="0" t="n">
        <v>287</v>
      </c>
      <c r="B81" s="0" t="n">
        <v>12</v>
      </c>
      <c r="C81" s="0" t="n">
        <v>10</v>
      </c>
      <c r="D81" s="0" t="n">
        <v>20</v>
      </c>
      <c r="E81" s="0" t="n">
        <v>30</v>
      </c>
      <c r="F81" s="0" t="n">
        <v>98.1818</v>
      </c>
      <c r="G81" s="0" t="n">
        <v>109.091</v>
      </c>
      <c r="H81" s="0" t="n">
        <v>24.8984</v>
      </c>
      <c r="I81" s="0" t="n">
        <v>103.636</v>
      </c>
      <c r="J81" s="1" t="n">
        <v>1.284E-013</v>
      </c>
      <c r="K81" s="1" t="n">
        <v>5.8444E-014</v>
      </c>
      <c r="L81" s="1" t="n">
        <v>2.99609E-014</v>
      </c>
      <c r="M81" s="1" t="n">
        <v>3.51498E-014</v>
      </c>
      <c r="N81" s="1" t="n">
        <v>2.26188E-014</v>
      </c>
      <c r="O81" s="1" t="n">
        <v>1.67047E-014</v>
      </c>
      <c r="P81" s="1" t="n">
        <v>1.41898E-014</v>
      </c>
      <c r="Q81" s="1" t="n">
        <v>9.711E-015</v>
      </c>
      <c r="R81" s="1" t="n">
        <v>3.81881E-015</v>
      </c>
      <c r="S81" s="1" t="n">
        <v>3.53221E-015</v>
      </c>
      <c r="T81" s="1" t="n">
        <v>4.55108E-015</v>
      </c>
      <c r="U81" s="1" t="n">
        <v>3.08422E-015</v>
      </c>
      <c r="V81" s="1" t="n">
        <v>2.90675E-015</v>
      </c>
      <c r="W81" s="1" t="n">
        <v>9.88363E-016</v>
      </c>
      <c r="X81" s="1" t="n">
        <v>3.7682E-015</v>
      </c>
      <c r="Y81" s="1" t="n">
        <v>2.03639E-015</v>
      </c>
      <c r="Z81" s="1" t="n">
        <v>1.2442E-015</v>
      </c>
      <c r="AA81" s="1" t="n">
        <v>6.21804E-016</v>
      </c>
      <c r="AB81" s="1" t="n">
        <v>7.82957E-016</v>
      </c>
      <c r="AC81" s="0" t="n">
        <v>0</v>
      </c>
      <c r="AD81" s="0" t="n">
        <v>0</v>
      </c>
      <c r="AE81" s="0" t="n">
        <v>0</v>
      </c>
      <c r="AF81" s="0" t="n">
        <v>0</v>
      </c>
      <c r="AG81" s="1" t="n">
        <f aca="false">SUM(J81:K81)</f>
        <v>1.86844E-013</v>
      </c>
      <c r="AH81" s="1" t="n">
        <f aca="false">SUM(L81:R81)</f>
        <v>1.3215381E-013</v>
      </c>
      <c r="AI81" s="1" t="n">
        <f aca="false">SUM(S81:AF81)</f>
        <v>2.3516174E-014</v>
      </c>
    </row>
    <row r="82" customFormat="false" ht="12.8" hidden="false" customHeight="false" outlineLevel="0" collapsed="false">
      <c r="A82" s="0" t="n">
        <v>288</v>
      </c>
      <c r="B82" s="0" t="n">
        <v>12</v>
      </c>
      <c r="C82" s="0" t="n">
        <v>11</v>
      </c>
      <c r="D82" s="0" t="n">
        <v>20</v>
      </c>
      <c r="E82" s="0" t="n">
        <v>30</v>
      </c>
      <c r="F82" s="0" t="n">
        <v>109.091</v>
      </c>
      <c r="G82" s="0" t="n">
        <v>120</v>
      </c>
      <c r="H82" s="0" t="n">
        <v>24.8984</v>
      </c>
      <c r="I82" s="0" t="n">
        <v>114.545</v>
      </c>
      <c r="J82" s="1" t="n">
        <v>2.55586E-013</v>
      </c>
      <c r="K82" s="1" t="n">
        <v>1.163E-013</v>
      </c>
      <c r="L82" s="1" t="n">
        <v>5.91594E-014</v>
      </c>
      <c r="M82" s="1" t="n">
        <v>1.92925E-014</v>
      </c>
      <c r="N82" s="1" t="n">
        <v>1.12549E-014</v>
      </c>
      <c r="O82" s="1" t="n">
        <v>8.31232E-015</v>
      </c>
      <c r="P82" s="1" t="n">
        <v>7.06114E-015</v>
      </c>
      <c r="Q82" s="1" t="n">
        <v>6.29222E-015</v>
      </c>
      <c r="R82" s="1" t="n">
        <v>3.80526E-015</v>
      </c>
      <c r="S82" s="1" t="n">
        <v>5.05616E-015</v>
      </c>
      <c r="T82" s="1" t="n">
        <v>8.87898E-015</v>
      </c>
      <c r="U82" s="1" t="n">
        <v>5.86537E-015</v>
      </c>
      <c r="V82" s="1" t="n">
        <v>6.56535E-015</v>
      </c>
      <c r="W82" s="1" t="n">
        <v>1.73371E-015</v>
      </c>
      <c r="X82" s="1" t="n">
        <v>4.36333E-015</v>
      </c>
      <c r="Y82" s="1" t="n">
        <v>4.21519E-015</v>
      </c>
      <c r="Z82" s="1" t="n">
        <v>2.19898E-015</v>
      </c>
      <c r="AA82" s="1" t="n">
        <v>3.33802E-016</v>
      </c>
      <c r="AB82" s="1" t="n">
        <v>7.82026E-016</v>
      </c>
      <c r="AC82" s="0" t="n">
        <v>0</v>
      </c>
      <c r="AD82" s="0" t="n">
        <v>0</v>
      </c>
      <c r="AE82" s="0" t="n">
        <v>0</v>
      </c>
      <c r="AF82" s="0" t="n">
        <v>0</v>
      </c>
      <c r="AG82" s="1" t="n">
        <f aca="false">SUM(J82:K82)</f>
        <v>3.71886E-013</v>
      </c>
      <c r="AH82" s="1" t="n">
        <f aca="false">SUM(L82:R82)</f>
        <v>1.1517774E-013</v>
      </c>
      <c r="AI82" s="1" t="n">
        <f aca="false">SUM(S82:AF82)</f>
        <v>3.9992898E-014</v>
      </c>
    </row>
    <row r="83" customFormat="false" ht="12.8" hidden="false" customHeight="false" outlineLevel="0" collapsed="false">
      <c r="A83" s="0" t="n">
        <v>289</v>
      </c>
      <c r="B83" s="0" t="n">
        <v>12</v>
      </c>
      <c r="C83" s="0" t="n">
        <v>12</v>
      </c>
      <c r="D83" s="0" t="n">
        <v>20</v>
      </c>
      <c r="E83" s="0" t="n">
        <v>30</v>
      </c>
      <c r="F83" s="0" t="n">
        <v>120</v>
      </c>
      <c r="G83" s="0" t="n">
        <v>130.909</v>
      </c>
      <c r="H83" s="0" t="n">
        <v>24.8984</v>
      </c>
      <c r="I83" s="0" t="n">
        <v>125.455</v>
      </c>
      <c r="J83" s="1" t="n">
        <v>1.2729E-013</v>
      </c>
      <c r="K83" s="1" t="n">
        <v>5.79037E-014</v>
      </c>
      <c r="L83" s="1" t="n">
        <v>2.92246E-014</v>
      </c>
      <c r="M83" s="1" t="n">
        <v>1.75101E-014</v>
      </c>
      <c r="N83" s="1" t="n">
        <v>1.12253E-014</v>
      </c>
      <c r="O83" s="1" t="n">
        <v>8.00686E-015</v>
      </c>
      <c r="P83" s="1" t="n">
        <v>7.03494E-015</v>
      </c>
      <c r="Q83" s="1" t="n">
        <v>8.71269E-015</v>
      </c>
      <c r="R83" s="1" t="n">
        <v>7.02917E-015</v>
      </c>
      <c r="S83" s="1" t="n">
        <v>5.18291E-015</v>
      </c>
      <c r="T83" s="1" t="n">
        <v>6.0101E-015</v>
      </c>
      <c r="U83" s="1" t="n">
        <v>5.08023E-015</v>
      </c>
      <c r="V83" s="1" t="n">
        <v>7.26227E-015</v>
      </c>
      <c r="W83" s="1" t="n">
        <v>2.43988E-015</v>
      </c>
      <c r="X83" s="1" t="n">
        <v>8.13813E-015</v>
      </c>
      <c r="Y83" s="1" t="n">
        <v>5.00386E-015</v>
      </c>
      <c r="Z83" s="1" t="n">
        <v>1.02351E-015</v>
      </c>
      <c r="AA83" s="1" t="n">
        <v>3.12946E-016</v>
      </c>
      <c r="AB83" s="1" t="n">
        <v>7.80802E-016</v>
      </c>
      <c r="AC83" s="1" t="n">
        <v>3.39267E-016</v>
      </c>
      <c r="AD83" s="1" t="n">
        <v>2.26993E-016</v>
      </c>
      <c r="AE83" s="0" t="n">
        <v>0</v>
      </c>
      <c r="AF83" s="0" t="n">
        <v>0</v>
      </c>
      <c r="AG83" s="1" t="n">
        <f aca="false">SUM(J83:K83)</f>
        <v>1.851937E-013</v>
      </c>
      <c r="AH83" s="1" t="n">
        <f aca="false">SUM(L83:R83)</f>
        <v>8.874366E-014</v>
      </c>
      <c r="AI83" s="1" t="n">
        <f aca="false">SUM(S83:AF83)</f>
        <v>4.1800898E-014</v>
      </c>
    </row>
    <row r="84" customFormat="false" ht="12.8" hidden="false" customHeight="false" outlineLevel="0" collapsed="false">
      <c r="A84" s="0" t="n">
        <v>290</v>
      </c>
      <c r="B84" s="0" t="n">
        <v>12</v>
      </c>
      <c r="C84" s="0" t="n">
        <v>13</v>
      </c>
      <c r="D84" s="0" t="n">
        <v>20</v>
      </c>
      <c r="E84" s="0" t="n">
        <v>30</v>
      </c>
      <c r="F84" s="0" t="n">
        <v>130.909</v>
      </c>
      <c r="G84" s="0" t="n">
        <v>141.818</v>
      </c>
      <c r="H84" s="0" t="n">
        <v>24.8984</v>
      </c>
      <c r="I84" s="0" t="n">
        <v>136.364</v>
      </c>
      <c r="J84" s="1" t="n">
        <v>1.27083E-013</v>
      </c>
      <c r="K84" s="1" t="n">
        <v>5.77973E-014</v>
      </c>
      <c r="L84" s="1" t="n">
        <v>2.91688E-014</v>
      </c>
      <c r="M84" s="1" t="n">
        <v>1.74734E-014</v>
      </c>
      <c r="N84" s="1" t="n">
        <v>1.12002E-014</v>
      </c>
      <c r="O84" s="1" t="n">
        <v>7.98916E-015</v>
      </c>
      <c r="P84" s="1" t="n">
        <v>9.45717E-015</v>
      </c>
      <c r="Q84" s="1" t="n">
        <v>8.8945E-015</v>
      </c>
      <c r="R84" s="1" t="n">
        <v>3.27387E-015</v>
      </c>
      <c r="S84" s="1" t="n">
        <v>4.35994E-015</v>
      </c>
      <c r="T84" s="1" t="n">
        <v>5.33652E-015</v>
      </c>
      <c r="U84" s="1" t="n">
        <v>3.87907E-015</v>
      </c>
      <c r="V84" s="1" t="n">
        <v>1.2091E-014</v>
      </c>
      <c r="W84" s="1" t="n">
        <v>4.89254E-015</v>
      </c>
      <c r="X84" s="1" t="n">
        <v>1.3837E-014</v>
      </c>
      <c r="Y84" s="1" t="n">
        <v>9.12202E-015</v>
      </c>
      <c r="Z84" s="1" t="n">
        <v>1.9437E-015</v>
      </c>
      <c r="AA84" s="1" t="n">
        <v>3.16962E-016</v>
      </c>
      <c r="AB84" s="1" t="n">
        <v>8.4255E-016</v>
      </c>
      <c r="AC84" s="0" t="n">
        <v>0</v>
      </c>
      <c r="AD84" s="0" t="n">
        <v>0</v>
      </c>
      <c r="AE84" s="0" t="n">
        <v>0</v>
      </c>
      <c r="AF84" s="0" t="n">
        <v>0</v>
      </c>
      <c r="AG84" s="1" t="n">
        <f aca="false">SUM(J84:K84)</f>
        <v>1.848803E-013</v>
      </c>
      <c r="AH84" s="1" t="n">
        <f aca="false">SUM(L84:R84)</f>
        <v>8.74571E-014</v>
      </c>
      <c r="AI84" s="1" t="n">
        <f aca="false">SUM(S84:AF84)</f>
        <v>5.6621302E-014</v>
      </c>
    </row>
    <row r="85" customFormat="false" ht="12.8" hidden="false" customHeight="false" outlineLevel="0" collapsed="false">
      <c r="A85" s="0" t="n">
        <v>291</v>
      </c>
      <c r="B85" s="0" t="n">
        <v>12</v>
      </c>
      <c r="C85" s="0" t="n">
        <v>14</v>
      </c>
      <c r="D85" s="0" t="n">
        <v>20</v>
      </c>
      <c r="E85" s="0" t="n">
        <v>30</v>
      </c>
      <c r="F85" s="0" t="n">
        <v>141.818</v>
      </c>
      <c r="G85" s="0" t="n">
        <v>152.727</v>
      </c>
      <c r="H85" s="0" t="n">
        <v>24.8984</v>
      </c>
      <c r="I85" s="0" t="n">
        <v>147.273</v>
      </c>
      <c r="J85" s="1" t="n">
        <v>1.26965E-013</v>
      </c>
      <c r="K85" s="1" t="n">
        <v>5.77514E-014</v>
      </c>
      <c r="L85" s="1" t="n">
        <v>2.91481E-014</v>
      </c>
      <c r="M85" s="1" t="n">
        <v>1.67372E-014</v>
      </c>
      <c r="N85" s="1" t="n">
        <v>1.10702E-014</v>
      </c>
      <c r="O85" s="1" t="n">
        <v>1.15412E-014</v>
      </c>
      <c r="P85" s="1" t="n">
        <v>1.02755E-014</v>
      </c>
      <c r="Q85" s="1" t="n">
        <v>5.5596E-015</v>
      </c>
      <c r="R85" s="1" t="n">
        <v>3.79357E-015</v>
      </c>
      <c r="S85" s="1" t="n">
        <v>4.50026E-015</v>
      </c>
      <c r="T85" s="1" t="n">
        <v>6.31617E-015</v>
      </c>
      <c r="U85" s="1" t="n">
        <v>3.6327E-015</v>
      </c>
      <c r="V85" s="1" t="n">
        <v>5.74915E-015</v>
      </c>
      <c r="W85" s="1" t="n">
        <v>2.70775E-017</v>
      </c>
      <c r="X85" s="0" t="n">
        <v>0</v>
      </c>
      <c r="Y85" s="1" t="n">
        <v>2.82128E-015</v>
      </c>
      <c r="Z85" s="1" t="n">
        <v>1.67496E-015</v>
      </c>
      <c r="AA85" s="1" t="n">
        <v>5.89886E-016</v>
      </c>
      <c r="AB85" s="1" t="n">
        <v>8.41737E-016</v>
      </c>
      <c r="AC85" s="1" t="n">
        <v>3.62676E-016</v>
      </c>
      <c r="AD85" s="1" t="n">
        <v>2.42655E-016</v>
      </c>
      <c r="AE85" s="0" t="n">
        <v>0</v>
      </c>
      <c r="AF85" s="0" t="n">
        <v>0</v>
      </c>
      <c r="AG85" s="1" t="n">
        <f aca="false">SUM(J85:K85)</f>
        <v>1.847164E-013</v>
      </c>
      <c r="AH85" s="1" t="n">
        <f aca="false">SUM(L85:R85)</f>
        <v>8.812537E-014</v>
      </c>
      <c r="AI85" s="1" t="n">
        <f aca="false">SUM(S85:AF85)</f>
        <v>2.67585515E-014</v>
      </c>
    </row>
    <row r="86" customFormat="false" ht="12.8" hidden="false" customHeight="false" outlineLevel="0" collapsed="false">
      <c r="A86" s="0" t="n">
        <v>292</v>
      </c>
      <c r="B86" s="0" t="n">
        <v>12</v>
      </c>
      <c r="C86" s="0" t="n">
        <v>15</v>
      </c>
      <c r="D86" s="0" t="n">
        <v>20</v>
      </c>
      <c r="E86" s="0" t="n">
        <v>30</v>
      </c>
      <c r="F86" s="0" t="n">
        <v>152.727</v>
      </c>
      <c r="G86" s="0" t="n">
        <v>163.636</v>
      </c>
      <c r="H86" s="0" t="n">
        <v>24.8984</v>
      </c>
      <c r="I86" s="0" t="n">
        <v>158.182</v>
      </c>
      <c r="J86" s="1" t="n">
        <v>1.26948E-013</v>
      </c>
      <c r="K86" s="1" t="n">
        <v>5.7749E-014</v>
      </c>
      <c r="L86" s="1" t="n">
        <v>2.91467E-014</v>
      </c>
      <c r="M86" s="1" t="n">
        <v>1.67363E-014</v>
      </c>
      <c r="N86" s="1" t="n">
        <v>1.0394E-014</v>
      </c>
      <c r="O86" s="1" t="n">
        <v>1.1596E-014</v>
      </c>
      <c r="P86" s="1" t="n">
        <v>6.49671E-015</v>
      </c>
      <c r="Q86" s="1" t="n">
        <v>5.36655E-015</v>
      </c>
      <c r="R86" s="1" t="n">
        <v>5.1324E-015</v>
      </c>
      <c r="S86" s="1" t="n">
        <v>3.67368E-015</v>
      </c>
      <c r="T86" s="1" t="n">
        <v>4.14536E-015</v>
      </c>
      <c r="U86" s="1" t="n">
        <v>4.13207E-015</v>
      </c>
      <c r="V86" s="0" t="n">
        <v>0</v>
      </c>
      <c r="W86" s="0" t="n">
        <v>0</v>
      </c>
      <c r="X86" s="0" t="n">
        <v>0</v>
      </c>
      <c r="Y86" s="0" t="n">
        <v>0</v>
      </c>
      <c r="Z86" s="1" t="n">
        <v>1.4202E-015</v>
      </c>
      <c r="AA86" s="1" t="n">
        <v>2.99828E-016</v>
      </c>
      <c r="AB86" s="1" t="n">
        <v>8.41477E-016</v>
      </c>
      <c r="AC86" s="0" t="n">
        <v>0</v>
      </c>
      <c r="AD86" s="0" t="n">
        <v>0</v>
      </c>
      <c r="AE86" s="0" t="n">
        <v>0</v>
      </c>
      <c r="AF86" s="0" t="n">
        <v>0</v>
      </c>
      <c r="AG86" s="1" t="n">
        <f aca="false">SUM(J86:K86)</f>
        <v>1.84697E-013</v>
      </c>
      <c r="AH86" s="1" t="n">
        <f aca="false">SUM(L86:R86)</f>
        <v>8.486866E-014</v>
      </c>
      <c r="AI86" s="1" t="n">
        <f aca="false">SUM(S86:AF86)</f>
        <v>1.4512615E-014</v>
      </c>
    </row>
    <row r="87" customFormat="false" ht="12.8" hidden="false" customHeight="false" outlineLevel="0" collapsed="false">
      <c r="A87" s="0" t="n">
        <v>293</v>
      </c>
      <c r="B87" s="0" t="n">
        <v>12</v>
      </c>
      <c r="C87" s="0" t="n">
        <v>16</v>
      </c>
      <c r="D87" s="0" t="n">
        <v>20</v>
      </c>
      <c r="E87" s="0" t="n">
        <v>30</v>
      </c>
      <c r="F87" s="0" t="n">
        <v>163.636</v>
      </c>
      <c r="G87" s="0" t="n">
        <v>174.545</v>
      </c>
      <c r="H87" s="0" t="n">
        <v>24.8984</v>
      </c>
      <c r="I87" s="0" t="n">
        <v>169.091</v>
      </c>
      <c r="J87" s="1" t="n">
        <v>1.27037E-013</v>
      </c>
      <c r="K87" s="1" t="n">
        <v>5.77886E-014</v>
      </c>
      <c r="L87" s="1" t="n">
        <v>2.91669E-014</v>
      </c>
      <c r="M87" s="1" t="n">
        <v>1.67481E-014</v>
      </c>
      <c r="N87" s="1" t="n">
        <v>1.42343E-014</v>
      </c>
      <c r="O87" s="1" t="n">
        <v>7.65524E-015</v>
      </c>
      <c r="P87" s="1" t="n">
        <v>6.05611E-015</v>
      </c>
      <c r="Q87" s="1" t="n">
        <v>7.31248E-015</v>
      </c>
      <c r="R87" s="1" t="n">
        <v>3.08785E-015</v>
      </c>
      <c r="S87" s="1" t="n">
        <v>2.39807E-015</v>
      </c>
      <c r="T87" s="1" t="n">
        <v>4.94246E-015</v>
      </c>
      <c r="U87" s="1" t="n">
        <v>3.82453E-015</v>
      </c>
      <c r="V87" s="0" t="n">
        <v>0</v>
      </c>
      <c r="W87" s="0" t="n">
        <v>0</v>
      </c>
      <c r="X87" s="0" t="n">
        <v>0</v>
      </c>
      <c r="Y87" s="0" t="n">
        <v>0</v>
      </c>
      <c r="Z87" s="1" t="n">
        <v>6.51533E-016</v>
      </c>
      <c r="AA87" s="1" t="n">
        <v>3.04221E-016</v>
      </c>
      <c r="AB87" s="1" t="n">
        <v>9.05381E-016</v>
      </c>
      <c r="AC87" s="1" t="n">
        <v>3.9751E-016</v>
      </c>
      <c r="AD87" s="1" t="n">
        <v>2.65962E-016</v>
      </c>
      <c r="AE87" s="0" t="n">
        <v>0</v>
      </c>
      <c r="AF87" s="0" t="n">
        <v>0</v>
      </c>
      <c r="AG87" s="1" t="n">
        <f aca="false">SUM(J87:K87)</f>
        <v>1.848256E-013</v>
      </c>
      <c r="AH87" s="1" t="n">
        <f aca="false">SUM(L87:R87)</f>
        <v>8.426098E-014</v>
      </c>
      <c r="AI87" s="1" t="n">
        <f aca="false">SUM(S87:AF87)</f>
        <v>1.3689667E-014</v>
      </c>
    </row>
    <row r="88" customFormat="false" ht="12.8" hidden="false" customHeight="false" outlineLevel="0" collapsed="false">
      <c r="A88" s="0" t="n">
        <v>294</v>
      </c>
      <c r="B88" s="0" t="n">
        <v>12</v>
      </c>
      <c r="C88" s="0" t="n">
        <v>17</v>
      </c>
      <c r="D88" s="0" t="n">
        <v>20</v>
      </c>
      <c r="E88" s="0" t="n">
        <v>30</v>
      </c>
      <c r="F88" s="0" t="n">
        <v>174.545</v>
      </c>
      <c r="G88" s="0" t="n">
        <v>185.455</v>
      </c>
      <c r="H88" s="0" t="n">
        <v>24.8984</v>
      </c>
      <c r="I88" s="0" t="n">
        <v>180</v>
      </c>
      <c r="J88" s="1" t="n">
        <v>1.27255E-013</v>
      </c>
      <c r="K88" s="1" t="n">
        <v>5.78876E-014</v>
      </c>
      <c r="L88" s="1" t="n">
        <v>2.92156E-014</v>
      </c>
      <c r="M88" s="1" t="n">
        <v>1.6776E-014</v>
      </c>
      <c r="N88" s="1" t="n">
        <v>1.54752E-014</v>
      </c>
      <c r="O88" s="1" t="n">
        <v>7.45711E-015</v>
      </c>
      <c r="P88" s="1" t="n">
        <v>6.07543E-015</v>
      </c>
      <c r="Q88" s="1" t="n">
        <v>7.22028E-015</v>
      </c>
      <c r="R88" s="1" t="n">
        <v>3.07663E-015</v>
      </c>
      <c r="S88" s="1" t="n">
        <v>3.6564E-015</v>
      </c>
      <c r="T88" s="1" t="n">
        <v>2.1608E-015</v>
      </c>
      <c r="U88" s="1" t="n">
        <v>2.15765E-016</v>
      </c>
      <c r="V88" s="0" t="n">
        <v>0</v>
      </c>
      <c r="W88" s="0" t="n">
        <v>0</v>
      </c>
      <c r="X88" s="0" t="n">
        <v>0</v>
      </c>
      <c r="Y88" s="0" t="n">
        <v>0</v>
      </c>
      <c r="Z88" s="1" t="n">
        <v>1.09822E-015</v>
      </c>
      <c r="AA88" s="1" t="n">
        <v>3.05096E-016</v>
      </c>
      <c r="AB88" s="1" t="n">
        <v>9.05631E-016</v>
      </c>
      <c r="AC88" s="1" t="n">
        <v>9.5736E-016</v>
      </c>
      <c r="AD88" s="1" t="n">
        <v>6.4054E-016</v>
      </c>
      <c r="AE88" s="0" t="n">
        <v>0</v>
      </c>
      <c r="AF88" s="0" t="n">
        <v>0</v>
      </c>
      <c r="AG88" s="1" t="n">
        <f aca="false">SUM(J88:K88)</f>
        <v>1.851426E-013</v>
      </c>
      <c r="AH88" s="1" t="n">
        <f aca="false">SUM(L88:R88)</f>
        <v>8.529625E-014</v>
      </c>
      <c r="AI88" s="1" t="n">
        <f aca="false">SUM(S88:AF88)</f>
        <v>9.939812E-015</v>
      </c>
    </row>
    <row r="89" customFormat="false" ht="12.8" hidden="false" customHeight="false" outlineLevel="0" collapsed="false">
      <c r="A89" s="0" t="n">
        <v>295</v>
      </c>
      <c r="B89" s="0" t="n">
        <v>12</v>
      </c>
      <c r="C89" s="0" t="n">
        <v>18</v>
      </c>
      <c r="D89" s="0" t="n">
        <v>20</v>
      </c>
      <c r="E89" s="0" t="n">
        <v>30</v>
      </c>
      <c r="F89" s="0" t="n">
        <v>185.455</v>
      </c>
      <c r="G89" s="0" t="n">
        <v>196.364</v>
      </c>
      <c r="H89" s="0" t="n">
        <v>24.8984</v>
      </c>
      <c r="I89" s="0" t="n">
        <v>190.909</v>
      </c>
      <c r="J89" s="1" t="n">
        <v>1.27619E-013</v>
      </c>
      <c r="K89" s="1" t="n">
        <v>5.80717E-014</v>
      </c>
      <c r="L89" s="1" t="n">
        <v>2.93113E-014</v>
      </c>
      <c r="M89" s="1" t="n">
        <v>2.63637E-014</v>
      </c>
      <c r="N89" s="1" t="n">
        <v>1.20635E-014</v>
      </c>
      <c r="O89" s="1" t="n">
        <v>7.49058E-015</v>
      </c>
      <c r="P89" s="1" t="n">
        <v>5.68882E-015</v>
      </c>
      <c r="Q89" s="1" t="n">
        <v>4.70927E-015</v>
      </c>
      <c r="R89" s="1" t="n">
        <v>2.59243E-015</v>
      </c>
      <c r="S89" s="1" t="n">
        <v>2.16275E-015</v>
      </c>
      <c r="T89" s="1" t="n">
        <v>1.91241E-015</v>
      </c>
      <c r="U89" s="1" t="n">
        <v>1.98773E-016</v>
      </c>
      <c r="V89" s="0" t="n">
        <v>0</v>
      </c>
      <c r="W89" s="0" t="n">
        <v>0</v>
      </c>
      <c r="X89" s="0" t="n">
        <v>0</v>
      </c>
      <c r="Y89" s="0" t="n">
        <v>0</v>
      </c>
      <c r="Z89" s="1" t="n">
        <v>4.75906E-016</v>
      </c>
      <c r="AA89" s="1" t="n">
        <v>3.05772E-016</v>
      </c>
      <c r="AB89" s="1" t="n">
        <v>9.06243E-016</v>
      </c>
      <c r="AC89" s="1" t="n">
        <v>5.61189E-016</v>
      </c>
      <c r="AD89" s="1" t="n">
        <v>3.75475E-016</v>
      </c>
      <c r="AE89" s="0" t="n">
        <v>0</v>
      </c>
      <c r="AF89" s="0" t="n">
        <v>0</v>
      </c>
      <c r="AG89" s="1" t="n">
        <f aca="false">SUM(J89:K89)</f>
        <v>1.856907E-013</v>
      </c>
      <c r="AH89" s="1" t="n">
        <f aca="false">SUM(L89:R89)</f>
        <v>8.82196E-014</v>
      </c>
      <c r="AI89" s="1" t="n">
        <f aca="false">SUM(S89:AF89)</f>
        <v>6.898518E-015</v>
      </c>
    </row>
    <row r="90" customFormat="false" ht="12.8" hidden="false" customHeight="false" outlineLevel="0" collapsed="false">
      <c r="A90" s="0" t="n">
        <v>296</v>
      </c>
      <c r="B90" s="0" t="n">
        <v>12</v>
      </c>
      <c r="C90" s="0" t="n">
        <v>19</v>
      </c>
      <c r="D90" s="0" t="n">
        <v>20</v>
      </c>
      <c r="E90" s="0" t="n">
        <v>30</v>
      </c>
      <c r="F90" s="0" t="n">
        <v>196.364</v>
      </c>
      <c r="G90" s="0" t="n">
        <v>207.273</v>
      </c>
      <c r="H90" s="0" t="n">
        <v>24.8984</v>
      </c>
      <c r="I90" s="0" t="n">
        <v>201.818</v>
      </c>
      <c r="J90" s="1" t="n">
        <v>1.28144E-013</v>
      </c>
      <c r="K90" s="1" t="n">
        <v>5.83292E-014</v>
      </c>
      <c r="L90" s="1" t="n">
        <v>2.94448E-014</v>
      </c>
      <c r="M90" s="1" t="n">
        <v>2.31868E-014</v>
      </c>
      <c r="N90" s="1" t="n">
        <v>1.02835E-014</v>
      </c>
      <c r="O90" s="1" t="n">
        <v>7.00536E-015</v>
      </c>
      <c r="P90" s="1" t="n">
        <v>5.70876E-015</v>
      </c>
      <c r="Q90" s="1" t="n">
        <v>4.40792E-015</v>
      </c>
      <c r="R90" s="1" t="n">
        <v>2.4186E-015</v>
      </c>
      <c r="S90" s="1" t="n">
        <v>2.01106E-015</v>
      </c>
      <c r="T90" s="1" t="n">
        <v>1.7637E-015</v>
      </c>
      <c r="U90" s="1" t="n">
        <v>1.83661E-016</v>
      </c>
      <c r="V90" s="0" t="n">
        <v>0</v>
      </c>
      <c r="W90" s="0" t="n">
        <v>0</v>
      </c>
      <c r="X90" s="0" t="n">
        <v>0</v>
      </c>
      <c r="Y90" s="0" t="n">
        <v>0</v>
      </c>
      <c r="Z90" s="1" t="n">
        <v>2.4365E-017</v>
      </c>
      <c r="AA90" s="1" t="n">
        <v>2.88044E-016</v>
      </c>
      <c r="AB90" s="1" t="n">
        <v>9.07543E-016</v>
      </c>
      <c r="AC90" s="1" t="n">
        <v>1.2544E-015</v>
      </c>
      <c r="AD90" s="1" t="n">
        <v>8.39278E-016</v>
      </c>
      <c r="AE90" s="0" t="n">
        <v>0</v>
      </c>
      <c r="AF90" s="0" t="n">
        <v>0</v>
      </c>
      <c r="AG90" s="1" t="n">
        <f aca="false">SUM(J90:K90)</f>
        <v>1.864732E-013</v>
      </c>
      <c r="AH90" s="1" t="n">
        <f aca="false">SUM(L90:R90)</f>
        <v>8.245574E-014</v>
      </c>
      <c r="AI90" s="1" t="n">
        <f aca="false">SUM(S90:AF90)</f>
        <v>7.272051E-015</v>
      </c>
    </row>
    <row r="91" customFormat="false" ht="12.8" hidden="false" customHeight="false" outlineLevel="0" collapsed="false">
      <c r="A91" s="0" t="n">
        <v>297</v>
      </c>
      <c r="B91" s="0" t="n">
        <v>12</v>
      </c>
      <c r="C91" s="0" t="n">
        <v>20</v>
      </c>
      <c r="D91" s="0" t="n">
        <v>20</v>
      </c>
      <c r="E91" s="0" t="n">
        <v>30</v>
      </c>
      <c r="F91" s="0" t="n">
        <v>207.273</v>
      </c>
      <c r="G91" s="0" t="n">
        <v>218.182</v>
      </c>
      <c r="H91" s="0" t="n">
        <v>24.8984</v>
      </c>
      <c r="I91" s="0" t="n">
        <v>212.727</v>
      </c>
      <c r="J91" s="1" t="n">
        <v>1.288E-013</v>
      </c>
      <c r="K91" s="1" t="n">
        <v>5.8623E-014</v>
      </c>
      <c r="L91" s="1" t="n">
        <v>4.34559E-014</v>
      </c>
      <c r="M91" s="1" t="n">
        <v>1.7994E-014</v>
      </c>
      <c r="N91" s="1" t="n">
        <v>9.87686E-015</v>
      </c>
      <c r="O91" s="1" t="n">
        <v>7.04409E-015</v>
      </c>
      <c r="P91" s="1" t="n">
        <v>5.74055E-015</v>
      </c>
      <c r="Q91" s="1" t="n">
        <v>4.4315E-015</v>
      </c>
      <c r="R91" s="1" t="n">
        <v>1.89424E-015</v>
      </c>
      <c r="S91" s="1" t="n">
        <v>7.77912E-016</v>
      </c>
      <c r="T91" s="1" t="n">
        <v>8.87088E-016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1" t="n">
        <v>4.36899E-016</v>
      </c>
      <c r="AA91" s="1" t="n">
        <v>3.46095E-016</v>
      </c>
      <c r="AB91" s="1" t="n">
        <v>1.95826E-015</v>
      </c>
      <c r="AC91" s="1" t="n">
        <v>1.48269E-015</v>
      </c>
      <c r="AD91" s="1" t="n">
        <v>1.22401E-015</v>
      </c>
      <c r="AE91" s="1" t="n">
        <v>1.52637E-015</v>
      </c>
      <c r="AF91" s="1" t="n">
        <v>2.11946E-015</v>
      </c>
      <c r="AG91" s="1" t="n">
        <f aca="false">SUM(J91:K91)</f>
        <v>1.87423E-013</v>
      </c>
      <c r="AH91" s="1" t="n">
        <f aca="false">SUM(L91:R91)</f>
        <v>9.043714E-014</v>
      </c>
      <c r="AI91" s="1" t="n">
        <f aca="false">SUM(S91:AF91)</f>
        <v>1.0758784E-014</v>
      </c>
    </row>
    <row r="92" customFormat="false" ht="12.8" hidden="false" customHeight="false" outlineLevel="0" collapsed="false">
      <c r="A92" s="0" t="n">
        <v>298</v>
      </c>
      <c r="B92" s="0" t="n">
        <v>12</v>
      </c>
      <c r="C92" s="0" t="n">
        <v>21</v>
      </c>
      <c r="D92" s="0" t="n">
        <v>20</v>
      </c>
      <c r="E92" s="0" t="n">
        <v>30</v>
      </c>
      <c r="F92" s="0" t="n">
        <v>218.182</v>
      </c>
      <c r="G92" s="0" t="n">
        <v>229.091</v>
      </c>
      <c r="H92" s="0" t="n">
        <v>24.8984</v>
      </c>
      <c r="I92" s="0" t="n">
        <v>223.636</v>
      </c>
      <c r="J92" s="1" t="n">
        <v>1.29506E-013</v>
      </c>
      <c r="K92" s="1" t="n">
        <v>7.12181E-014</v>
      </c>
      <c r="L92" s="1" t="n">
        <v>4.58017E-014</v>
      </c>
      <c r="M92" s="1" t="n">
        <v>1.65119E-014</v>
      </c>
      <c r="N92" s="1" t="n">
        <v>9.93218E-015</v>
      </c>
      <c r="O92" s="1" t="n">
        <v>7.0849E-015</v>
      </c>
      <c r="P92" s="1" t="n">
        <v>5.59909E-015</v>
      </c>
      <c r="Q92" s="1" t="n">
        <v>2.05233E-015</v>
      </c>
      <c r="R92" s="1" t="n">
        <v>2.25445E-015</v>
      </c>
      <c r="S92" s="1" t="n">
        <v>1.79714E-015</v>
      </c>
      <c r="T92" s="1" t="n">
        <v>7.73976E-016</v>
      </c>
      <c r="U92" s="1" t="n">
        <v>1.71194E-016</v>
      </c>
      <c r="V92" s="0" t="n">
        <v>0</v>
      </c>
      <c r="W92" s="0" t="n">
        <v>0</v>
      </c>
      <c r="X92" s="0" t="n">
        <v>0</v>
      </c>
      <c r="Y92" s="0" t="n">
        <v>0</v>
      </c>
      <c r="Z92" s="1" t="n">
        <v>2.43179E-017</v>
      </c>
      <c r="AA92" s="1" t="n">
        <v>2.91942E-016</v>
      </c>
      <c r="AB92" s="1" t="n">
        <v>9.8084E-016</v>
      </c>
      <c r="AC92" s="1" t="n">
        <v>1.76246E-015</v>
      </c>
      <c r="AD92" s="1" t="n">
        <v>1.45766E-015</v>
      </c>
      <c r="AE92" s="1" t="n">
        <v>1.65303E-015</v>
      </c>
      <c r="AF92" s="1" t="n">
        <v>3.00242E-015</v>
      </c>
      <c r="AG92" s="1" t="n">
        <f aca="false">SUM(J92:K92)</f>
        <v>2.007241E-013</v>
      </c>
      <c r="AH92" s="1" t="n">
        <f aca="false">SUM(L92:R92)</f>
        <v>8.923655E-014</v>
      </c>
      <c r="AI92" s="1" t="n">
        <f aca="false">SUM(S92:AF92)</f>
        <v>1.19149799E-014</v>
      </c>
    </row>
    <row r="93" customFormat="false" ht="12.8" hidden="false" customHeight="false" outlineLevel="0" collapsed="false">
      <c r="A93" s="0" t="n">
        <v>299</v>
      </c>
      <c r="B93" s="0" t="n">
        <v>12</v>
      </c>
      <c r="C93" s="0" t="n">
        <v>22</v>
      </c>
      <c r="D93" s="0" t="n">
        <v>20</v>
      </c>
      <c r="E93" s="0" t="n">
        <v>30</v>
      </c>
      <c r="F93" s="0" t="n">
        <v>229.091</v>
      </c>
      <c r="G93" s="0" t="n">
        <v>240</v>
      </c>
      <c r="H93" s="0" t="n">
        <v>24.8984</v>
      </c>
      <c r="I93" s="0" t="n">
        <v>234.545</v>
      </c>
      <c r="J93" s="1" t="n">
        <v>2.61162E-013</v>
      </c>
      <c r="K93" s="1" t="n">
        <v>1.06622E-013</v>
      </c>
      <c r="L93" s="1" t="n">
        <v>3.01038E-014</v>
      </c>
      <c r="M93" s="1" t="n">
        <v>1.61568E-014</v>
      </c>
      <c r="N93" s="1" t="n">
        <v>9.98384E-015</v>
      </c>
      <c r="O93" s="1" t="n">
        <v>7.12145E-015</v>
      </c>
      <c r="P93" s="1" t="n">
        <v>5.39139E-015</v>
      </c>
      <c r="Q93" s="1" t="n">
        <v>2.39057E-015</v>
      </c>
      <c r="R93" s="1" t="n">
        <v>1.88831E-015</v>
      </c>
      <c r="S93" s="1" t="n">
        <v>1.09175E-015</v>
      </c>
      <c r="T93" s="1" t="n">
        <v>8.61788E-016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1" t="n">
        <v>4.04703E-016</v>
      </c>
      <c r="AA93" s="1" t="n">
        <v>2.74362E-016</v>
      </c>
      <c r="AB93" s="1" t="n">
        <v>9.82222E-016</v>
      </c>
      <c r="AC93" s="1" t="n">
        <v>9.24814E-016</v>
      </c>
      <c r="AD93" s="1" t="n">
        <v>8.06066E-016</v>
      </c>
      <c r="AE93" s="1" t="n">
        <v>1.14908E-015</v>
      </c>
      <c r="AF93" s="1" t="n">
        <v>1.93819E-015</v>
      </c>
      <c r="AG93" s="1" t="n">
        <f aca="false">SUM(J93:K93)</f>
        <v>3.67784E-013</v>
      </c>
      <c r="AH93" s="1" t="n">
        <f aca="false">SUM(L93:R93)</f>
        <v>7.303616E-014</v>
      </c>
      <c r="AI93" s="1" t="n">
        <f aca="false">SUM(S93:AF93)</f>
        <v>8.432975E-015</v>
      </c>
    </row>
    <row r="94" customFormat="false" ht="12.8" hidden="false" customHeight="false" outlineLevel="0" collapsed="false">
      <c r="A94" s="0" t="n">
        <v>300</v>
      </c>
      <c r="B94" s="0" t="n">
        <v>12</v>
      </c>
      <c r="C94" s="0" t="n">
        <v>23</v>
      </c>
      <c r="D94" s="0" t="n">
        <v>20</v>
      </c>
      <c r="E94" s="0" t="n">
        <v>30</v>
      </c>
      <c r="F94" s="0" t="n">
        <v>240</v>
      </c>
      <c r="G94" s="0" t="n">
        <v>250.909</v>
      </c>
      <c r="H94" s="0" t="n">
        <v>24.8984</v>
      </c>
      <c r="I94" s="0" t="n">
        <v>245.455</v>
      </c>
      <c r="J94" s="1" t="n">
        <v>1.31564E-013</v>
      </c>
      <c r="K94" s="1" t="n">
        <v>5.98979E-014</v>
      </c>
      <c r="L94" s="1" t="n">
        <v>2.98094E-014</v>
      </c>
      <c r="M94" s="1" t="n">
        <v>1.61538E-014</v>
      </c>
      <c r="N94" s="1" t="n">
        <v>1.00334E-014</v>
      </c>
      <c r="O94" s="1" t="n">
        <v>6.92577E-015</v>
      </c>
      <c r="P94" s="1" t="n">
        <v>5.41015E-015</v>
      </c>
      <c r="Q94" s="1" t="n">
        <v>4.13902E-015</v>
      </c>
      <c r="R94" s="1" t="n">
        <v>2.46761E-016</v>
      </c>
      <c r="S94" s="1" t="n">
        <v>7.12225E-016</v>
      </c>
      <c r="T94" s="1" t="n">
        <v>2.55676E-017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1" t="n">
        <v>2.24191E-017</v>
      </c>
      <c r="AA94" s="1" t="n">
        <v>2.78188E-016</v>
      </c>
      <c r="AB94" s="1" t="n">
        <v>1.06076E-015</v>
      </c>
      <c r="AC94" s="1" t="n">
        <v>2.01001E-015</v>
      </c>
      <c r="AD94" s="1" t="n">
        <v>1.53575E-015</v>
      </c>
      <c r="AE94" s="1" t="n">
        <v>1.19491E-015</v>
      </c>
      <c r="AF94" s="1" t="n">
        <v>1.89752E-015</v>
      </c>
      <c r="AG94" s="1" t="n">
        <f aca="false">SUM(J94:K94)</f>
        <v>1.914619E-013</v>
      </c>
      <c r="AH94" s="1" t="n">
        <f aca="false">SUM(L94:R94)</f>
        <v>7.2718301E-014</v>
      </c>
      <c r="AI94" s="1" t="n">
        <f aca="false">SUM(S94:AF94)</f>
        <v>8.7373497E-015</v>
      </c>
    </row>
    <row r="95" customFormat="false" ht="12.8" hidden="false" customHeight="false" outlineLevel="0" collapsed="false">
      <c r="A95" s="0" t="n">
        <v>301</v>
      </c>
      <c r="B95" s="0" t="n">
        <v>12</v>
      </c>
      <c r="C95" s="0" t="n">
        <v>24</v>
      </c>
      <c r="D95" s="0" t="n">
        <v>20</v>
      </c>
      <c r="E95" s="0" t="n">
        <v>30</v>
      </c>
      <c r="F95" s="0" t="n">
        <v>250.909</v>
      </c>
      <c r="G95" s="0" t="n">
        <v>261.818</v>
      </c>
      <c r="H95" s="0" t="n">
        <v>24.8984</v>
      </c>
      <c r="I95" s="0" t="n">
        <v>256.364</v>
      </c>
      <c r="J95" s="1" t="n">
        <v>1.321E-013</v>
      </c>
      <c r="K95" s="1" t="n">
        <v>6.01451E-014</v>
      </c>
      <c r="L95" s="1" t="n">
        <v>2.99323E-014</v>
      </c>
      <c r="M95" s="1" t="n">
        <v>1.62202E-014</v>
      </c>
      <c r="N95" s="1" t="n">
        <v>1.00749E-014</v>
      </c>
      <c r="O95" s="1" t="n">
        <v>6.95405E-015</v>
      </c>
      <c r="P95" s="1" t="n">
        <v>5.43194E-015</v>
      </c>
      <c r="Q95" s="1" t="n">
        <v>4.15529E-015</v>
      </c>
      <c r="R95" s="1" t="n">
        <v>2.11019E-015</v>
      </c>
      <c r="S95" s="1" t="n">
        <v>1.00412E-015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1" t="n">
        <v>2.23309E-017</v>
      </c>
      <c r="AA95" s="1" t="n">
        <v>3.36236E-016</v>
      </c>
      <c r="AB95" s="1" t="n">
        <v>2.12383E-015</v>
      </c>
      <c r="AC95" s="1" t="n">
        <v>1.10058E-015</v>
      </c>
      <c r="AD95" s="1" t="n">
        <v>8.17771E-016</v>
      </c>
      <c r="AE95" s="1" t="n">
        <v>5.05202E-016</v>
      </c>
      <c r="AF95" s="1" t="n">
        <v>8.33215E-016</v>
      </c>
      <c r="AG95" s="1" t="n">
        <f aca="false">SUM(J95:K95)</f>
        <v>1.922451E-013</v>
      </c>
      <c r="AH95" s="1" t="n">
        <f aca="false">SUM(L95:R95)</f>
        <v>7.487887E-014</v>
      </c>
      <c r="AI95" s="1" t="n">
        <f aca="false">SUM(S95:AF95)</f>
        <v>6.7432849E-015</v>
      </c>
    </row>
    <row r="96" customFormat="false" ht="12.8" hidden="false" customHeight="false" outlineLevel="0" collapsed="false">
      <c r="A96" s="0" t="n">
        <v>302</v>
      </c>
      <c r="B96" s="0" t="n">
        <v>12</v>
      </c>
      <c r="C96" s="0" t="n">
        <v>25</v>
      </c>
      <c r="D96" s="0" t="n">
        <v>20</v>
      </c>
      <c r="E96" s="0" t="n">
        <v>30</v>
      </c>
      <c r="F96" s="0" t="n">
        <v>261.818</v>
      </c>
      <c r="G96" s="0" t="n">
        <v>272.727</v>
      </c>
      <c r="H96" s="0" t="n">
        <v>24.8984</v>
      </c>
      <c r="I96" s="0" t="n">
        <v>267.273</v>
      </c>
      <c r="J96" s="1" t="n">
        <v>1.32543E-013</v>
      </c>
      <c r="K96" s="1" t="n">
        <v>6.03479E-014</v>
      </c>
      <c r="L96" s="1" t="n">
        <v>3.00336E-014</v>
      </c>
      <c r="M96" s="1" t="n">
        <v>1.62757E-014</v>
      </c>
      <c r="N96" s="1" t="n">
        <v>1.01097E-014</v>
      </c>
      <c r="O96" s="1" t="n">
        <v>6.97769E-015</v>
      </c>
      <c r="P96" s="1" t="n">
        <v>5.45007E-015</v>
      </c>
      <c r="Q96" s="1" t="n">
        <v>4.16869E-015</v>
      </c>
      <c r="R96" s="1" t="n">
        <v>2.11653E-015</v>
      </c>
      <c r="S96" s="1" t="n">
        <v>1.66311E-015</v>
      </c>
      <c r="T96" s="1" t="n">
        <v>1.53472E-015</v>
      </c>
      <c r="U96" s="1" t="n">
        <v>1.62218E-016</v>
      </c>
      <c r="V96" s="0" t="n">
        <v>0</v>
      </c>
      <c r="W96" s="0" t="n">
        <v>0</v>
      </c>
      <c r="X96" s="0" t="n">
        <v>0</v>
      </c>
      <c r="Y96" s="0" t="n">
        <v>0</v>
      </c>
      <c r="Z96" s="1" t="n">
        <v>4.03698E-016</v>
      </c>
      <c r="AA96" s="1" t="n">
        <v>2.76784E-016</v>
      </c>
      <c r="AB96" s="1" t="n">
        <v>1.0623E-015</v>
      </c>
      <c r="AC96" s="1" t="n">
        <v>2.20394E-015</v>
      </c>
      <c r="AD96" s="1" t="n">
        <v>1.65516E-015</v>
      </c>
      <c r="AE96" s="1" t="n">
        <v>1.1318E-015</v>
      </c>
      <c r="AF96" s="1" t="n">
        <v>1.78245E-015</v>
      </c>
      <c r="AG96" s="1" t="n">
        <f aca="false">SUM(J96:K96)</f>
        <v>1.928909E-013</v>
      </c>
      <c r="AH96" s="1" t="n">
        <f aca="false">SUM(L96:R96)</f>
        <v>7.513198E-014</v>
      </c>
      <c r="AI96" s="1" t="n">
        <f aca="false">SUM(S96:AF96)</f>
        <v>1.187618E-014</v>
      </c>
    </row>
    <row r="97" customFormat="false" ht="12.8" hidden="false" customHeight="false" outlineLevel="0" collapsed="false">
      <c r="A97" s="0" t="n">
        <v>303</v>
      </c>
      <c r="B97" s="0" t="n">
        <v>12</v>
      </c>
      <c r="C97" s="0" t="n">
        <v>26</v>
      </c>
      <c r="D97" s="0" t="n">
        <v>20</v>
      </c>
      <c r="E97" s="0" t="n">
        <v>30</v>
      </c>
      <c r="F97" s="0" t="n">
        <v>272.727</v>
      </c>
      <c r="G97" s="0" t="n">
        <v>283.636</v>
      </c>
      <c r="H97" s="0" t="n">
        <v>24.8984</v>
      </c>
      <c r="I97" s="0" t="n">
        <v>278.182</v>
      </c>
      <c r="J97" s="1" t="n">
        <v>1.32876E-013</v>
      </c>
      <c r="K97" s="1" t="n">
        <v>6.05004E-014</v>
      </c>
      <c r="L97" s="1" t="n">
        <v>3.01102E-014</v>
      </c>
      <c r="M97" s="1" t="n">
        <v>1.63173E-014</v>
      </c>
      <c r="N97" s="1" t="n">
        <v>1.01359E-014</v>
      </c>
      <c r="O97" s="1" t="n">
        <v>6.99554E-015</v>
      </c>
      <c r="P97" s="1" t="n">
        <v>5.46377E-015</v>
      </c>
      <c r="Q97" s="1" t="n">
        <v>1.58649E-016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1" t="n">
        <v>2.21116E-017</v>
      </c>
      <c r="AA97" s="1" t="n">
        <v>2.75828E-016</v>
      </c>
      <c r="AB97" s="1" t="n">
        <v>1.06197E-015</v>
      </c>
      <c r="AC97" s="1" t="n">
        <v>1.10092E-015</v>
      </c>
      <c r="AD97" s="1" t="n">
        <v>8.18011E-016</v>
      </c>
      <c r="AE97" s="1" t="n">
        <v>5.02803E-016</v>
      </c>
      <c r="AF97" s="1" t="n">
        <v>8.29198E-016</v>
      </c>
      <c r="AG97" s="1" t="n">
        <f aca="false">SUM(J97:K97)</f>
        <v>1.933764E-013</v>
      </c>
      <c r="AH97" s="1" t="n">
        <f aca="false">SUM(L97:R97)</f>
        <v>6.9181359E-014</v>
      </c>
      <c r="AI97" s="1" t="n">
        <f aca="false">SUM(S97:AF97)</f>
        <v>4.6108416E-015</v>
      </c>
    </row>
    <row r="98" customFormat="false" ht="12.8" hidden="false" customHeight="false" outlineLevel="0" collapsed="false">
      <c r="A98" s="0" t="n">
        <v>304</v>
      </c>
      <c r="B98" s="0" t="n">
        <v>12</v>
      </c>
      <c r="C98" s="0" t="n">
        <v>27</v>
      </c>
      <c r="D98" s="0" t="n">
        <v>20</v>
      </c>
      <c r="E98" s="0" t="n">
        <v>30</v>
      </c>
      <c r="F98" s="0" t="n">
        <v>283.636</v>
      </c>
      <c r="G98" s="0" t="n">
        <v>294.545</v>
      </c>
      <c r="H98" s="0" t="n">
        <v>24.8984</v>
      </c>
      <c r="I98" s="0" t="n">
        <v>289.091</v>
      </c>
      <c r="J98" s="1" t="n">
        <v>1.3311E-013</v>
      </c>
      <c r="K98" s="1" t="n">
        <v>6.0601E-014</v>
      </c>
      <c r="L98" s="1" t="n">
        <v>3.01597E-014</v>
      </c>
      <c r="M98" s="1" t="n">
        <v>1.63444E-014</v>
      </c>
      <c r="N98" s="1" t="n">
        <v>1.0153E-014</v>
      </c>
      <c r="O98" s="1" t="n">
        <v>7.00695E-015</v>
      </c>
      <c r="P98" s="1" t="n">
        <v>9.27751E-017</v>
      </c>
      <c r="Q98" s="1" t="n">
        <v>4.02002E-015</v>
      </c>
      <c r="R98" s="1" t="n">
        <v>2.12124E-015</v>
      </c>
      <c r="S98" s="1" t="n">
        <v>1.72439E-015</v>
      </c>
      <c r="T98" s="1" t="n">
        <v>2.57178E-017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1" t="n">
        <v>2.19842E-017</v>
      </c>
      <c r="AA98" s="1" t="n">
        <v>2.74712E-016</v>
      </c>
      <c r="AB98" s="1" t="n">
        <v>1.06102E-015</v>
      </c>
      <c r="AC98" s="1" t="n">
        <v>2.104E-015</v>
      </c>
      <c r="AD98" s="1" t="n">
        <v>1.56256E-015</v>
      </c>
      <c r="AE98" s="1" t="n">
        <v>9.75133E-016</v>
      </c>
      <c r="AF98" s="1" t="n">
        <v>1.52185E-015</v>
      </c>
      <c r="AG98" s="1" t="n">
        <f aca="false">SUM(J98:K98)</f>
        <v>1.93711E-013</v>
      </c>
      <c r="AH98" s="1" t="n">
        <f aca="false">SUM(L98:R98)</f>
        <v>6.98980851E-014</v>
      </c>
      <c r="AI98" s="1" t="n">
        <f aca="false">SUM(S98:AF98)</f>
        <v>9.271367E-015</v>
      </c>
    </row>
    <row r="99" customFormat="false" ht="12.8" hidden="false" customHeight="false" outlineLevel="0" collapsed="false">
      <c r="A99" s="0" t="n">
        <v>305</v>
      </c>
      <c r="B99" s="0" t="n">
        <v>12</v>
      </c>
      <c r="C99" s="0" t="n">
        <v>28</v>
      </c>
      <c r="D99" s="0" t="n">
        <v>20</v>
      </c>
      <c r="E99" s="0" t="n">
        <v>30</v>
      </c>
      <c r="F99" s="0" t="n">
        <v>294.545</v>
      </c>
      <c r="G99" s="0" t="n">
        <v>305.455</v>
      </c>
      <c r="H99" s="0" t="n">
        <v>24.8984</v>
      </c>
      <c r="I99" s="0" t="n">
        <v>300</v>
      </c>
      <c r="J99" s="1" t="n">
        <v>1.3323E-013</v>
      </c>
      <c r="K99" s="1" t="n">
        <v>6.06506E-014</v>
      </c>
      <c r="L99" s="1" t="n">
        <v>3.06155E-014</v>
      </c>
      <c r="M99" s="1" t="n">
        <v>1.64381E-014</v>
      </c>
      <c r="N99" s="1" t="n">
        <v>1.01596E-014</v>
      </c>
      <c r="O99" s="1" t="n">
        <v>7.24599E-015</v>
      </c>
      <c r="P99" s="1" t="n">
        <v>5.47971E-015</v>
      </c>
      <c r="Q99" s="1" t="n">
        <v>4.18452E-015</v>
      </c>
      <c r="R99" s="1" t="n">
        <v>1.77874E-015</v>
      </c>
      <c r="S99" s="1" t="n">
        <v>6.24816E-018</v>
      </c>
      <c r="T99" s="1" t="n">
        <v>8.64839E-016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1" t="n">
        <v>1.12729E-016</v>
      </c>
      <c r="AB99" s="1" t="n">
        <v>2.04095E-015</v>
      </c>
      <c r="AC99" s="1" t="n">
        <v>1.92289E-015</v>
      </c>
      <c r="AD99" s="1" t="n">
        <v>1.49436E-015</v>
      </c>
      <c r="AE99" s="1" t="n">
        <v>1.28766E-015</v>
      </c>
      <c r="AF99" s="1" t="n">
        <v>2.10199E-015</v>
      </c>
      <c r="AG99" s="1" t="n">
        <f aca="false">SUM(J99:K99)</f>
        <v>1.938806E-013</v>
      </c>
      <c r="AH99" s="1" t="n">
        <f aca="false">SUM(L99:R99)</f>
        <v>7.590216E-014</v>
      </c>
      <c r="AI99" s="1" t="n">
        <f aca="false">SUM(S99:AF99)</f>
        <v>9.83166616E-015</v>
      </c>
    </row>
    <row r="100" customFormat="false" ht="12.8" hidden="false" customHeight="false" outlineLevel="0" collapsed="false">
      <c r="A100" s="0" t="n">
        <v>306</v>
      </c>
      <c r="B100" s="0" t="n">
        <v>12</v>
      </c>
      <c r="C100" s="0" t="n">
        <v>29</v>
      </c>
      <c r="D100" s="0" t="n">
        <v>20</v>
      </c>
      <c r="E100" s="0" t="n">
        <v>30</v>
      </c>
      <c r="F100" s="0" t="n">
        <v>305.455</v>
      </c>
      <c r="G100" s="0" t="n">
        <v>316.364</v>
      </c>
      <c r="H100" s="0" t="n">
        <v>24.8984</v>
      </c>
      <c r="I100" s="0" t="n">
        <v>310.909</v>
      </c>
      <c r="J100" s="1" t="n">
        <v>1.33266E-013</v>
      </c>
      <c r="K100" s="1" t="n">
        <v>6.06643E-014</v>
      </c>
      <c r="L100" s="1" t="n">
        <v>3.06246E-014</v>
      </c>
      <c r="M100" s="1" t="n">
        <v>1.68914E-014</v>
      </c>
      <c r="N100" s="1" t="n">
        <v>1.01613E-014</v>
      </c>
      <c r="O100" s="1" t="n">
        <v>4.01469E-015</v>
      </c>
      <c r="P100" s="1" t="n">
        <v>5.3824E-015</v>
      </c>
      <c r="Q100" s="1" t="n">
        <v>4.35886E-015</v>
      </c>
      <c r="R100" s="1" t="n">
        <v>6.27519E-016</v>
      </c>
      <c r="S100" s="1" t="n">
        <v>1.81327E-015</v>
      </c>
      <c r="T100" s="1" t="n">
        <v>2.57576E-017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1" t="n">
        <v>4.02419E-016</v>
      </c>
      <c r="AA100" s="1" t="n">
        <v>2.69022E-016</v>
      </c>
      <c r="AB100" s="1" t="n">
        <v>9.79262E-016</v>
      </c>
      <c r="AC100" s="1" t="n">
        <v>9.23936E-016</v>
      </c>
      <c r="AD100" s="1" t="n">
        <v>8.49454E-016</v>
      </c>
      <c r="AE100" s="1" t="n">
        <v>1.35654E-015</v>
      </c>
      <c r="AF100" s="1" t="n">
        <v>2.57788E-015</v>
      </c>
      <c r="AG100" s="1" t="n">
        <f aca="false">SUM(J100:K100)</f>
        <v>1.939303E-013</v>
      </c>
      <c r="AH100" s="1" t="n">
        <f aca="false">SUM(L100:R100)</f>
        <v>7.2060769E-014</v>
      </c>
      <c r="AI100" s="1" t="n">
        <f aca="false">SUM(S100:AF100)</f>
        <v>9.1975406E-015</v>
      </c>
    </row>
    <row r="101" customFormat="false" ht="12.8" hidden="false" customHeight="false" outlineLevel="0" collapsed="false">
      <c r="A101" s="0" t="n">
        <v>307</v>
      </c>
      <c r="B101" s="0" t="n">
        <v>12</v>
      </c>
      <c r="C101" s="0" t="n">
        <v>30</v>
      </c>
      <c r="D101" s="0" t="n">
        <v>20</v>
      </c>
      <c r="E101" s="0" t="n">
        <v>30</v>
      </c>
      <c r="F101" s="0" t="n">
        <v>316.364</v>
      </c>
      <c r="G101" s="0" t="n">
        <v>327.273</v>
      </c>
      <c r="H101" s="0" t="n">
        <v>24.8984</v>
      </c>
      <c r="I101" s="0" t="n">
        <v>321.818</v>
      </c>
      <c r="J101" s="1" t="n">
        <v>1.33196E-013</v>
      </c>
      <c r="K101" s="1" t="n">
        <v>6.06211E-014</v>
      </c>
      <c r="L101" s="1" t="n">
        <v>3.05984E-014</v>
      </c>
      <c r="M101" s="1" t="n">
        <v>1.72879E-014</v>
      </c>
      <c r="N101" s="1" t="n">
        <v>1.01519E-014</v>
      </c>
      <c r="O101" s="1" t="n">
        <v>7.24255E-015</v>
      </c>
      <c r="P101" s="1" t="n">
        <v>5.72462E-015</v>
      </c>
      <c r="Q101" s="1" t="n">
        <v>4.51698E-015</v>
      </c>
      <c r="R101" s="1" t="n">
        <v>2.31268E-015</v>
      </c>
      <c r="S101" s="1" t="n">
        <v>1.10394E-015</v>
      </c>
      <c r="T101" s="1" t="n">
        <v>1.61536E-015</v>
      </c>
      <c r="U101" s="1" t="n">
        <v>1.71618E-016</v>
      </c>
      <c r="V101" s="0" t="n">
        <v>0</v>
      </c>
      <c r="W101" s="0" t="n">
        <v>0</v>
      </c>
      <c r="X101" s="0" t="n">
        <v>0</v>
      </c>
      <c r="Y101" s="0" t="n">
        <v>0</v>
      </c>
      <c r="Z101" s="1" t="n">
        <v>2.33987E-017</v>
      </c>
      <c r="AA101" s="1" t="n">
        <v>2.84405E-016</v>
      </c>
      <c r="AB101" s="1" t="n">
        <v>9.77824E-016</v>
      </c>
      <c r="AC101" s="1" t="n">
        <v>1.62034E-015</v>
      </c>
      <c r="AD101" s="1" t="n">
        <v>1.45436E-015</v>
      </c>
      <c r="AE101" s="1" t="n">
        <v>2.38073E-015</v>
      </c>
      <c r="AF101" s="1" t="n">
        <v>3.49608E-015</v>
      </c>
      <c r="AG101" s="1" t="n">
        <f aca="false">SUM(J101:K101)</f>
        <v>1.938171E-013</v>
      </c>
      <c r="AH101" s="1" t="n">
        <f aca="false">SUM(L101:R101)</f>
        <v>7.783503E-014</v>
      </c>
      <c r="AI101" s="1" t="n">
        <f aca="false">SUM(S101:AF101)</f>
        <v>1.31280557E-014</v>
      </c>
    </row>
    <row r="102" customFormat="false" ht="12.8" hidden="false" customHeight="false" outlineLevel="0" collapsed="false">
      <c r="A102" s="0" t="n">
        <v>308</v>
      </c>
      <c r="B102" s="0" t="n">
        <v>12</v>
      </c>
      <c r="C102" s="0" t="n">
        <v>31</v>
      </c>
      <c r="D102" s="0" t="n">
        <v>20</v>
      </c>
      <c r="E102" s="0" t="n">
        <v>30</v>
      </c>
      <c r="F102" s="0" t="n">
        <v>327.273</v>
      </c>
      <c r="G102" s="0" t="n">
        <v>338.182</v>
      </c>
      <c r="H102" s="0" t="n">
        <v>24.8984</v>
      </c>
      <c r="I102" s="0" t="n">
        <v>332.727</v>
      </c>
      <c r="J102" s="1" t="n">
        <v>1.33015E-013</v>
      </c>
      <c r="K102" s="1" t="n">
        <v>6.05406E-014</v>
      </c>
      <c r="L102" s="1" t="n">
        <v>3.05591E-014</v>
      </c>
      <c r="M102" s="1" t="n">
        <v>1.75465E-014</v>
      </c>
      <c r="N102" s="1" t="n">
        <v>1.06187E-014</v>
      </c>
      <c r="O102" s="1" t="n">
        <v>7.23158E-015</v>
      </c>
      <c r="P102" s="1" t="n">
        <v>5.89843E-015</v>
      </c>
      <c r="Q102" s="1" t="n">
        <v>4.52398E-015</v>
      </c>
      <c r="R102" s="1" t="n">
        <v>2.34502E-015</v>
      </c>
      <c r="S102" s="1" t="n">
        <v>1.98392E-015</v>
      </c>
      <c r="T102" s="1" t="n">
        <v>2.81757E-017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1" t="n">
        <v>4.3137E-016</v>
      </c>
      <c r="AA102" s="1" t="n">
        <v>2.82958E-016</v>
      </c>
      <c r="AB102" s="1" t="n">
        <v>9.76081E-016</v>
      </c>
      <c r="AC102" s="1" t="n">
        <v>1.34939E-015</v>
      </c>
      <c r="AD102" s="1" t="n">
        <v>9.02835E-016</v>
      </c>
      <c r="AE102" s="0" t="n">
        <v>0</v>
      </c>
      <c r="AF102" s="0" t="n">
        <v>0</v>
      </c>
      <c r="AG102" s="1" t="n">
        <f aca="false">SUM(J102:K102)</f>
        <v>1.935556E-013</v>
      </c>
      <c r="AH102" s="1" t="n">
        <f aca="false">SUM(L102:R102)</f>
        <v>7.872331E-014</v>
      </c>
      <c r="AI102" s="1" t="n">
        <f aca="false">SUM(S102:AF102)</f>
        <v>5.9547297E-015</v>
      </c>
    </row>
    <row r="103" customFormat="false" ht="12.8" hidden="false" customHeight="false" outlineLevel="0" collapsed="false">
      <c r="A103" s="0" t="n">
        <v>309</v>
      </c>
      <c r="B103" s="0" t="n">
        <v>12</v>
      </c>
      <c r="C103" s="0" t="n">
        <v>32</v>
      </c>
      <c r="D103" s="0" t="n">
        <v>20</v>
      </c>
      <c r="E103" s="0" t="n">
        <v>30</v>
      </c>
      <c r="F103" s="0" t="n">
        <v>338.182</v>
      </c>
      <c r="G103" s="0" t="n">
        <v>349.091</v>
      </c>
      <c r="H103" s="0" t="n">
        <v>24.8984</v>
      </c>
      <c r="I103" s="0" t="n">
        <v>343.636</v>
      </c>
      <c r="J103" s="1" t="n">
        <v>1.32709E-013</v>
      </c>
      <c r="K103" s="1" t="n">
        <v>6.04012E-014</v>
      </c>
      <c r="L103" s="1" t="n">
        <v>3.04915E-014</v>
      </c>
      <c r="M103" s="1" t="n">
        <v>1.75083E-014</v>
      </c>
      <c r="N103" s="1" t="n">
        <v>1.08778E-014</v>
      </c>
      <c r="O103" s="1" t="n">
        <v>1.09797E-014</v>
      </c>
      <c r="P103" s="1" t="n">
        <v>5.99458E-015</v>
      </c>
      <c r="Q103" s="1" t="n">
        <v>4.85701E-015</v>
      </c>
      <c r="R103" s="1" t="n">
        <v>2.53442E-015</v>
      </c>
      <c r="S103" s="1" t="n">
        <v>2.15084E-015</v>
      </c>
      <c r="T103" s="1" t="n">
        <v>1.78154E-015</v>
      </c>
      <c r="U103" s="1" t="n">
        <v>1.85091E-016</v>
      </c>
      <c r="V103" s="0" t="n">
        <v>0</v>
      </c>
      <c r="W103" s="0" t="n">
        <v>0</v>
      </c>
      <c r="X103" s="0" t="n">
        <v>0</v>
      </c>
      <c r="Y103" s="0" t="n">
        <v>0</v>
      </c>
      <c r="Z103" s="1" t="n">
        <v>4.89351E-016</v>
      </c>
      <c r="AA103" s="1" t="n">
        <v>5.21333E-016</v>
      </c>
      <c r="AB103" s="1" t="n">
        <v>9.04459E-016</v>
      </c>
      <c r="AC103" s="1" t="n">
        <v>6.01695E-016</v>
      </c>
      <c r="AD103" s="1" t="n">
        <v>4.02575E-016</v>
      </c>
      <c r="AE103" s="0" t="n">
        <v>0</v>
      </c>
      <c r="AF103" s="0" t="n">
        <v>0</v>
      </c>
      <c r="AG103" s="1" t="n">
        <f aca="false">SUM(J103:K103)</f>
        <v>1.931102E-013</v>
      </c>
      <c r="AH103" s="1" t="n">
        <f aca="false">SUM(L103:R103)</f>
        <v>8.324331E-014</v>
      </c>
      <c r="AI103" s="1" t="n">
        <f aca="false">SUM(S103:AF103)</f>
        <v>7.036884E-015</v>
      </c>
    </row>
    <row r="104" customFormat="false" ht="12.8" hidden="false" customHeight="false" outlineLevel="0" collapsed="false">
      <c r="A104" s="0" t="n">
        <v>310</v>
      </c>
      <c r="B104" s="0" t="n">
        <v>12</v>
      </c>
      <c r="C104" s="0" t="n">
        <v>33</v>
      </c>
      <c r="D104" s="0" t="n">
        <v>20</v>
      </c>
      <c r="E104" s="0" t="n">
        <v>30</v>
      </c>
      <c r="F104" s="0" t="n">
        <v>349.091</v>
      </c>
      <c r="G104" s="0" t="n">
        <v>360</v>
      </c>
      <c r="H104" s="0" t="n">
        <v>24.8984</v>
      </c>
      <c r="I104" s="0" t="n">
        <v>354.545</v>
      </c>
      <c r="J104" s="1" t="n">
        <v>1.32275E-013</v>
      </c>
      <c r="K104" s="1" t="n">
        <v>6.01762E-014</v>
      </c>
      <c r="L104" s="1" t="n">
        <v>3.03713E-014</v>
      </c>
      <c r="M104" s="1" t="n">
        <v>1.74384E-014</v>
      </c>
      <c r="N104" s="1" t="n">
        <v>1.0834E-014</v>
      </c>
      <c r="O104" s="1" t="n">
        <v>7.72561E-015</v>
      </c>
      <c r="P104" s="1" t="n">
        <v>5.87921E-015</v>
      </c>
      <c r="Q104" s="1" t="n">
        <v>4.84435E-015</v>
      </c>
      <c r="R104" s="1" t="n">
        <v>2.70546E-015</v>
      </c>
      <c r="S104" s="1" t="n">
        <v>2.31971E-015</v>
      </c>
      <c r="T104" s="1" t="n">
        <v>3.15526E-015</v>
      </c>
      <c r="U104" s="1" t="n">
        <v>2.01627E-016</v>
      </c>
      <c r="V104" s="0" t="n">
        <v>0</v>
      </c>
      <c r="W104" s="0" t="n">
        <v>0</v>
      </c>
      <c r="X104" s="0" t="n">
        <v>0</v>
      </c>
      <c r="Y104" s="0" t="n">
        <v>0</v>
      </c>
      <c r="Z104" s="1" t="n">
        <v>5.03998E-016</v>
      </c>
      <c r="AA104" s="1" t="n">
        <v>2.9233E-016</v>
      </c>
      <c r="AB104" s="1" t="n">
        <v>9.03061E-016</v>
      </c>
      <c r="AC104" s="1" t="n">
        <v>1.07621E-015</v>
      </c>
      <c r="AD104" s="1" t="n">
        <v>7.2006E-016</v>
      </c>
      <c r="AE104" s="0" t="n">
        <v>0</v>
      </c>
      <c r="AF104" s="0" t="n">
        <v>0</v>
      </c>
      <c r="AG104" s="1" t="n">
        <f aca="false">SUM(J104:K104)</f>
        <v>1.924512E-013</v>
      </c>
      <c r="AH104" s="1" t="n">
        <f aca="false">SUM(L104:R104)</f>
        <v>7.979833E-014</v>
      </c>
      <c r="AI104" s="1" t="n">
        <f aca="false">SUM(S104:AF104)</f>
        <v>9.172256E-015</v>
      </c>
    </row>
    <row r="105" customFormat="false" ht="12.8" hidden="false" customHeight="false" outlineLevel="0" collapsed="false">
      <c r="A105" s="0" t="n">
        <v>311</v>
      </c>
      <c r="B105" s="0" t="n">
        <v>13</v>
      </c>
      <c r="C105" s="0" t="n">
        <v>1</v>
      </c>
      <c r="D105" s="0" t="n">
        <v>30</v>
      </c>
      <c r="E105" s="0" t="n">
        <v>40</v>
      </c>
      <c r="F105" s="0" t="n">
        <v>0</v>
      </c>
      <c r="G105" s="0" t="n">
        <v>12.4138</v>
      </c>
      <c r="H105" s="0" t="n">
        <v>34.8475</v>
      </c>
      <c r="I105" s="0" t="n">
        <v>6.2069</v>
      </c>
      <c r="J105" s="1" t="n">
        <v>1.80459E-011</v>
      </c>
      <c r="K105" s="1" t="n">
        <v>7.37329E-012</v>
      </c>
      <c r="L105" s="1" t="n">
        <v>3.03444E-012</v>
      </c>
      <c r="M105" s="1" t="n">
        <v>1.0259E-012</v>
      </c>
      <c r="N105" s="1" t="n">
        <v>7.95561E-013</v>
      </c>
      <c r="O105" s="1" t="n">
        <v>7.60576E-013</v>
      </c>
      <c r="P105" s="1" t="n">
        <v>5.32613E-013</v>
      </c>
      <c r="Q105" s="1" t="n">
        <v>1.61719E-013</v>
      </c>
      <c r="R105" s="1" t="n">
        <v>3.57533E-013</v>
      </c>
      <c r="S105" s="1" t="n">
        <v>1.42466E-013</v>
      </c>
      <c r="T105" s="1" t="n">
        <v>1.8351E-013</v>
      </c>
      <c r="U105" s="1" t="n">
        <v>1.65078E-013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1" t="n">
        <v>3.60671E-014</v>
      </c>
      <c r="AB105" s="1" t="n">
        <v>1.20022E-013</v>
      </c>
      <c r="AC105" s="1" t="n">
        <v>7.53918E-014</v>
      </c>
      <c r="AD105" s="1" t="n">
        <v>1.13877E-013</v>
      </c>
      <c r="AE105" s="1" t="n">
        <v>4.94365E-014</v>
      </c>
      <c r="AF105" s="1" t="n">
        <v>8.01022E-015</v>
      </c>
      <c r="AG105" s="1" t="n">
        <f aca="false">SUM(J105:K105)</f>
        <v>2.541919E-011</v>
      </c>
      <c r="AH105" s="1" t="n">
        <f aca="false">SUM(L105:R105)</f>
        <v>6.668342E-012</v>
      </c>
      <c r="AI105" s="1" t="n">
        <f aca="false">SUM(S105:AF105)</f>
        <v>8.9385862E-013</v>
      </c>
    </row>
    <row r="106" customFormat="false" ht="12.8" hidden="false" customHeight="false" outlineLevel="0" collapsed="false">
      <c r="A106" s="0" t="n">
        <v>312</v>
      </c>
      <c r="B106" s="0" t="n">
        <v>13</v>
      </c>
      <c r="C106" s="0" t="n">
        <v>2</v>
      </c>
      <c r="D106" s="0" t="n">
        <v>30</v>
      </c>
      <c r="E106" s="0" t="n">
        <v>40</v>
      </c>
      <c r="F106" s="0" t="n">
        <v>12.4138</v>
      </c>
      <c r="G106" s="0" t="n">
        <v>24.8276</v>
      </c>
      <c r="H106" s="0" t="n">
        <v>34.8475</v>
      </c>
      <c r="I106" s="0" t="n">
        <v>18.6207</v>
      </c>
      <c r="J106" s="1" t="n">
        <v>8.98157E-012</v>
      </c>
      <c r="K106" s="1" t="n">
        <v>3.66986E-012</v>
      </c>
      <c r="L106" s="1" t="n">
        <v>2.61967E-012</v>
      </c>
      <c r="M106" s="1" t="n">
        <v>2.04216E-012</v>
      </c>
      <c r="N106" s="1" t="n">
        <v>1.03959E-012</v>
      </c>
      <c r="O106" s="1" t="n">
        <v>5.36301E-013</v>
      </c>
      <c r="P106" s="1" t="n">
        <v>5.46818E-013</v>
      </c>
      <c r="Q106" s="1" t="n">
        <v>3.34208E-013</v>
      </c>
      <c r="R106" s="1" t="n">
        <v>3.89217E-013</v>
      </c>
      <c r="S106" s="1" t="n">
        <v>7.62269E-014</v>
      </c>
      <c r="T106" s="1" t="n">
        <v>2.7803E-013</v>
      </c>
      <c r="U106" s="1" t="n">
        <v>2.33317E-013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1" t="n">
        <v>4.13678E-014</v>
      </c>
      <c r="AB106" s="1" t="n">
        <v>1.36602E-013</v>
      </c>
      <c r="AC106" s="1" t="n">
        <v>6.46297E-014</v>
      </c>
      <c r="AD106" s="1" t="n">
        <v>8.47379E-014</v>
      </c>
      <c r="AE106" s="1" t="n">
        <v>2.50496E-014</v>
      </c>
      <c r="AF106" s="1" t="n">
        <v>7.27353E-015</v>
      </c>
      <c r="AG106" s="1" t="n">
        <f aca="false">SUM(J106:K106)</f>
        <v>1.265143E-011</v>
      </c>
      <c r="AH106" s="1" t="n">
        <f aca="false">SUM(L106:R106)</f>
        <v>7.507964E-012</v>
      </c>
      <c r="AI106" s="1" t="n">
        <f aca="false">SUM(S106:AF106)</f>
        <v>9.4723443E-013</v>
      </c>
    </row>
    <row r="107" customFormat="false" ht="12.8" hidden="false" customHeight="false" outlineLevel="0" collapsed="false">
      <c r="A107" s="0" t="n">
        <v>313</v>
      </c>
      <c r="B107" s="0" t="n">
        <v>13</v>
      </c>
      <c r="C107" s="0" t="n">
        <v>3</v>
      </c>
      <c r="D107" s="0" t="n">
        <v>30</v>
      </c>
      <c r="E107" s="0" t="n">
        <v>40</v>
      </c>
      <c r="F107" s="0" t="n">
        <v>24.8276</v>
      </c>
      <c r="G107" s="0" t="n">
        <v>37.2414</v>
      </c>
      <c r="H107" s="0" t="n">
        <v>34.8475</v>
      </c>
      <c r="I107" s="0" t="n">
        <v>31.0345</v>
      </c>
      <c r="J107" s="1" t="n">
        <v>8.96091E-012</v>
      </c>
      <c r="K107" s="1" t="n">
        <v>3.66089E-012</v>
      </c>
      <c r="L107" s="1" t="n">
        <v>1.87437E-012</v>
      </c>
      <c r="M107" s="1" t="n">
        <v>1.02437E-012</v>
      </c>
      <c r="N107" s="1" t="n">
        <v>1.4139E-012</v>
      </c>
      <c r="O107" s="1" t="n">
        <v>8.54422E-013</v>
      </c>
      <c r="P107" s="1" t="n">
        <v>3.75666E-013</v>
      </c>
      <c r="Q107" s="1" t="n">
        <v>1.84734E-013</v>
      </c>
      <c r="R107" s="1" t="n">
        <v>5.62708E-013</v>
      </c>
      <c r="S107" s="1" t="n">
        <v>1.69986E-013</v>
      </c>
      <c r="T107" s="1" t="n">
        <v>3.21401E-013</v>
      </c>
      <c r="U107" s="1" t="n">
        <v>3.1292E-013</v>
      </c>
      <c r="V107" s="1" t="n">
        <v>3.83859E-013</v>
      </c>
      <c r="W107" s="0" t="n">
        <v>0</v>
      </c>
      <c r="X107" s="0" t="n">
        <v>0</v>
      </c>
      <c r="Y107" s="0" t="n">
        <v>0</v>
      </c>
      <c r="Z107" s="1" t="n">
        <v>2.25112E-013</v>
      </c>
      <c r="AA107" s="1" t="n">
        <v>2.03838E-013</v>
      </c>
      <c r="AB107" s="1" t="n">
        <v>1.65894E-013</v>
      </c>
      <c r="AC107" s="1" t="n">
        <v>1.285E-013</v>
      </c>
      <c r="AD107" s="1" t="n">
        <v>1.53431E-013</v>
      </c>
      <c r="AE107" s="1" t="n">
        <v>2.46957E-014</v>
      </c>
      <c r="AF107" s="1" t="n">
        <v>6.6492E-015</v>
      </c>
      <c r="AG107" s="1" t="n">
        <f aca="false">SUM(J107:K107)</f>
        <v>1.26218E-011</v>
      </c>
      <c r="AH107" s="1" t="n">
        <f aca="false">SUM(L107:R107)</f>
        <v>6.29017E-012</v>
      </c>
      <c r="AI107" s="1" t="n">
        <f aca="false">SUM(S107:AF107)</f>
        <v>2.0962859E-012</v>
      </c>
    </row>
    <row r="108" customFormat="false" ht="12.8" hidden="false" customHeight="false" outlineLevel="0" collapsed="false">
      <c r="A108" s="0" t="n">
        <v>314</v>
      </c>
      <c r="B108" s="0" t="n">
        <v>13</v>
      </c>
      <c r="C108" s="0" t="n">
        <v>4</v>
      </c>
      <c r="D108" s="0" t="n">
        <v>30</v>
      </c>
      <c r="E108" s="0" t="n">
        <v>40</v>
      </c>
      <c r="F108" s="0" t="n">
        <v>37.2414</v>
      </c>
      <c r="G108" s="0" t="n">
        <v>49.6552</v>
      </c>
      <c r="H108" s="0" t="n">
        <v>34.8475</v>
      </c>
      <c r="I108" s="0" t="n">
        <v>43.4483</v>
      </c>
      <c r="J108" s="1" t="n">
        <v>8.94663E-012</v>
      </c>
      <c r="K108" s="1" t="n">
        <v>3.65473E-012</v>
      </c>
      <c r="L108" s="1" t="n">
        <v>1.87108E-012</v>
      </c>
      <c r="M108" s="1" t="n">
        <v>1.08163E-012</v>
      </c>
      <c r="N108" s="1" t="n">
        <v>8.48552E-013</v>
      </c>
      <c r="O108" s="1" t="n">
        <v>8.10732E-013</v>
      </c>
      <c r="P108" s="1" t="n">
        <v>7.9283E-013</v>
      </c>
      <c r="Q108" s="1" t="n">
        <v>2.08874E-013</v>
      </c>
      <c r="R108" s="1" t="n">
        <v>2.97428E-013</v>
      </c>
      <c r="S108" s="1" t="n">
        <v>1.90269E-013</v>
      </c>
      <c r="T108" s="1" t="n">
        <v>4.81978E-013</v>
      </c>
      <c r="U108" s="1" t="n">
        <v>2.55939E-013</v>
      </c>
      <c r="V108" s="1" t="n">
        <v>3.18791E-013</v>
      </c>
      <c r="W108" s="1" t="n">
        <v>7.17859E-013</v>
      </c>
      <c r="X108" s="1" t="n">
        <v>3.57212E-013</v>
      </c>
      <c r="Y108" s="1" t="n">
        <v>4.43071E-013</v>
      </c>
      <c r="Z108" s="1" t="n">
        <v>2.11276E-013</v>
      </c>
      <c r="AA108" s="1" t="n">
        <v>2.03403E-013</v>
      </c>
      <c r="AB108" s="1" t="n">
        <v>1.86431E-013</v>
      </c>
      <c r="AC108" s="1" t="n">
        <v>6.89818E-014</v>
      </c>
      <c r="AD108" s="1" t="n">
        <v>8.9443E-014</v>
      </c>
      <c r="AE108" s="1" t="n">
        <v>2.08214E-014</v>
      </c>
      <c r="AF108" s="0" t="n">
        <v>0</v>
      </c>
      <c r="AG108" s="1" t="n">
        <f aca="false">SUM(J108:K108)</f>
        <v>1.260136E-011</v>
      </c>
      <c r="AH108" s="1" t="n">
        <f aca="false">SUM(L108:R108)</f>
        <v>5.911126E-012</v>
      </c>
      <c r="AI108" s="1" t="n">
        <f aca="false">SUM(S108:AF108)</f>
        <v>3.5454752E-012</v>
      </c>
    </row>
    <row r="109" customFormat="false" ht="12.8" hidden="false" customHeight="false" outlineLevel="0" collapsed="false">
      <c r="A109" s="0" t="n">
        <v>315</v>
      </c>
      <c r="B109" s="0" t="n">
        <v>13</v>
      </c>
      <c r="C109" s="0" t="n">
        <v>5</v>
      </c>
      <c r="D109" s="0" t="n">
        <v>30</v>
      </c>
      <c r="E109" s="0" t="n">
        <v>40</v>
      </c>
      <c r="F109" s="0" t="n">
        <v>49.6552</v>
      </c>
      <c r="G109" s="0" t="n">
        <v>62.069</v>
      </c>
      <c r="H109" s="0" t="n">
        <v>34.8475</v>
      </c>
      <c r="I109" s="0" t="n">
        <v>55.8621</v>
      </c>
      <c r="J109" s="1" t="n">
        <v>1.78695E-011</v>
      </c>
      <c r="K109" s="1" t="n">
        <v>7.30333E-012</v>
      </c>
      <c r="L109" s="1" t="n">
        <v>3.75928E-012</v>
      </c>
      <c r="M109" s="1" t="n">
        <v>2.07313E-012</v>
      </c>
      <c r="N109" s="1" t="n">
        <v>8.48107E-013</v>
      </c>
      <c r="O109" s="1" t="n">
        <v>5.7417E-013</v>
      </c>
      <c r="P109" s="1" t="n">
        <v>4.03793E-013</v>
      </c>
      <c r="Q109" s="1" t="n">
        <v>3.6175E-013</v>
      </c>
      <c r="R109" s="1" t="n">
        <v>6.3188E-013</v>
      </c>
      <c r="S109" s="1" t="n">
        <v>2.16906E-013</v>
      </c>
      <c r="T109" s="1" t="n">
        <v>3.06193E-013</v>
      </c>
      <c r="U109" s="1" t="n">
        <v>3.04518E-013</v>
      </c>
      <c r="V109" s="1" t="n">
        <v>2.77329E-013</v>
      </c>
      <c r="W109" s="1" t="n">
        <v>3.62315E-013</v>
      </c>
      <c r="X109" s="1" t="n">
        <v>1.50034E-013</v>
      </c>
      <c r="Y109" s="1" t="n">
        <v>2.78553E-013</v>
      </c>
      <c r="Z109" s="1" t="n">
        <v>1.76837E-013</v>
      </c>
      <c r="AA109" s="1" t="n">
        <v>1.85073E-013</v>
      </c>
      <c r="AB109" s="1" t="n">
        <v>2.03774E-013</v>
      </c>
      <c r="AC109" s="1" t="n">
        <v>6.84653E-014</v>
      </c>
      <c r="AD109" s="1" t="n">
        <v>8.77639E-014</v>
      </c>
      <c r="AE109" s="1" t="n">
        <v>2.29653E-014</v>
      </c>
      <c r="AF109" s="1" t="n">
        <v>6.23593E-015</v>
      </c>
      <c r="AG109" s="1" t="n">
        <f aca="false">SUM(J109:K109)</f>
        <v>2.517283E-011</v>
      </c>
      <c r="AH109" s="1" t="n">
        <f aca="false">SUM(L109:R109)</f>
        <v>8.65211E-012</v>
      </c>
      <c r="AI109" s="1" t="n">
        <f aca="false">SUM(S109:AF109)</f>
        <v>2.64696243E-012</v>
      </c>
    </row>
    <row r="110" customFormat="false" ht="12.8" hidden="false" customHeight="false" outlineLevel="0" collapsed="false">
      <c r="A110" s="0" t="n">
        <v>316</v>
      </c>
      <c r="B110" s="0" t="n">
        <v>13</v>
      </c>
      <c r="C110" s="0" t="n">
        <v>6</v>
      </c>
      <c r="D110" s="0" t="n">
        <v>30</v>
      </c>
      <c r="E110" s="0" t="n">
        <v>40</v>
      </c>
      <c r="F110" s="0" t="n">
        <v>62.069</v>
      </c>
      <c r="G110" s="0" t="n">
        <v>74.4828</v>
      </c>
      <c r="H110" s="0" t="n">
        <v>34.8475</v>
      </c>
      <c r="I110" s="0" t="n">
        <v>68.2759</v>
      </c>
      <c r="J110" s="1" t="n">
        <v>8.92593E-012</v>
      </c>
      <c r="K110" s="1" t="n">
        <v>3.64847E-012</v>
      </c>
      <c r="L110" s="1" t="n">
        <v>1.92468E-012</v>
      </c>
      <c r="M110" s="1" t="n">
        <v>1.19262E-012</v>
      </c>
      <c r="N110" s="1" t="n">
        <v>1.69423E-012</v>
      </c>
      <c r="O110" s="1" t="n">
        <v>1.19121E-012</v>
      </c>
      <c r="P110" s="1" t="n">
        <v>8.38985E-013</v>
      </c>
      <c r="Q110" s="1" t="n">
        <v>4.01203E-013</v>
      </c>
      <c r="R110" s="1" t="n">
        <v>5.07438E-013</v>
      </c>
      <c r="S110" s="1" t="n">
        <v>1.13033E-013</v>
      </c>
      <c r="T110" s="1" t="n">
        <v>3.78508E-013</v>
      </c>
      <c r="U110" s="1" t="n">
        <v>3.48696E-013</v>
      </c>
      <c r="V110" s="1" t="n">
        <v>2.5741E-013</v>
      </c>
      <c r="W110" s="1" t="n">
        <v>2.46142E-013</v>
      </c>
      <c r="X110" s="1" t="n">
        <v>1.287E-013</v>
      </c>
      <c r="Y110" s="1" t="n">
        <v>1.42966E-013</v>
      </c>
      <c r="Z110" s="1" t="n">
        <v>1.44162E-013</v>
      </c>
      <c r="AA110" s="1" t="n">
        <v>1.32569E-013</v>
      </c>
      <c r="AB110" s="1" t="n">
        <v>1.20016E-013</v>
      </c>
      <c r="AC110" s="1" t="n">
        <v>1.38429E-013</v>
      </c>
      <c r="AD110" s="1" t="n">
        <v>1.63E-013</v>
      </c>
      <c r="AE110" s="1" t="n">
        <v>1.93417E-014</v>
      </c>
      <c r="AF110" s="0" t="n">
        <v>0</v>
      </c>
      <c r="AG110" s="1" t="n">
        <f aca="false">SUM(J110:K110)</f>
        <v>1.25744E-011</v>
      </c>
      <c r="AH110" s="1" t="n">
        <f aca="false">SUM(L110:R110)</f>
        <v>7.750366E-012</v>
      </c>
      <c r="AI110" s="1" t="n">
        <f aca="false">SUM(S110:AF110)</f>
        <v>2.3329727E-012</v>
      </c>
    </row>
    <row r="111" customFormat="false" ht="12.8" hidden="false" customHeight="false" outlineLevel="0" collapsed="false">
      <c r="A111" s="0" t="n">
        <v>317</v>
      </c>
      <c r="B111" s="0" t="n">
        <v>13</v>
      </c>
      <c r="C111" s="0" t="n">
        <v>7</v>
      </c>
      <c r="D111" s="0" t="n">
        <v>30</v>
      </c>
      <c r="E111" s="0" t="n">
        <v>40</v>
      </c>
      <c r="F111" s="0" t="n">
        <v>74.4828</v>
      </c>
      <c r="G111" s="0" t="n">
        <v>86.8966</v>
      </c>
      <c r="H111" s="0" t="n">
        <v>34.8475</v>
      </c>
      <c r="I111" s="0" t="n">
        <v>80.6897</v>
      </c>
      <c r="J111" s="1" t="n">
        <v>8.91709E-012</v>
      </c>
      <c r="K111" s="1" t="n">
        <v>3.64593E-012</v>
      </c>
      <c r="L111" s="1" t="n">
        <v>1.92343E-012</v>
      </c>
      <c r="M111" s="1" t="n">
        <v>1.09102E-012</v>
      </c>
      <c r="N111" s="1" t="n">
        <v>8.46093E-013</v>
      </c>
      <c r="O111" s="1" t="n">
        <v>5.94713E-013</v>
      </c>
      <c r="P111" s="1" t="n">
        <v>4.18793E-013</v>
      </c>
      <c r="Q111" s="1" t="n">
        <v>2.00213E-013</v>
      </c>
      <c r="R111" s="1" t="n">
        <v>5.17593E-013</v>
      </c>
      <c r="S111" s="1" t="n">
        <v>2.25582E-013</v>
      </c>
      <c r="T111" s="1" t="n">
        <v>4.87878E-013</v>
      </c>
      <c r="U111" s="1" t="n">
        <v>3.67419E-013</v>
      </c>
      <c r="V111" s="1" t="n">
        <v>2.37971E-013</v>
      </c>
      <c r="W111" s="1" t="n">
        <v>1.68185E-013</v>
      </c>
      <c r="X111" s="1" t="n">
        <v>6.21009E-014</v>
      </c>
      <c r="Y111" s="1" t="n">
        <v>8.41215E-014</v>
      </c>
      <c r="Z111" s="1" t="n">
        <v>1.38148E-013</v>
      </c>
      <c r="AA111" s="1" t="n">
        <v>1.68016E-013</v>
      </c>
      <c r="AB111" s="1" t="n">
        <v>2.34859E-013</v>
      </c>
      <c r="AC111" s="1" t="n">
        <v>7.38337E-014</v>
      </c>
      <c r="AD111" s="1" t="n">
        <v>9.35758E-014</v>
      </c>
      <c r="AE111" s="1" t="n">
        <v>1.9382E-014</v>
      </c>
      <c r="AF111" s="0" t="n">
        <v>0</v>
      </c>
      <c r="AG111" s="1" t="n">
        <f aca="false">SUM(J111:K111)</f>
        <v>1.256302E-011</v>
      </c>
      <c r="AH111" s="1" t="n">
        <f aca="false">SUM(L111:R111)</f>
        <v>5.591855E-012</v>
      </c>
      <c r="AI111" s="1" t="n">
        <f aca="false">SUM(S111:AF111)</f>
        <v>2.3610719E-012</v>
      </c>
    </row>
    <row r="112" customFormat="false" ht="12.8" hidden="false" customHeight="false" outlineLevel="0" collapsed="false">
      <c r="A112" s="0" t="n">
        <v>318</v>
      </c>
      <c r="B112" s="0" t="n">
        <v>13</v>
      </c>
      <c r="C112" s="0" t="n">
        <v>8</v>
      </c>
      <c r="D112" s="0" t="n">
        <v>30</v>
      </c>
      <c r="E112" s="0" t="n">
        <v>40</v>
      </c>
      <c r="F112" s="0" t="n">
        <v>86.8966</v>
      </c>
      <c r="G112" s="0" t="n">
        <v>99.3103</v>
      </c>
      <c r="H112" s="0" t="n">
        <v>34.8475</v>
      </c>
      <c r="I112" s="0" t="n">
        <v>93.1034</v>
      </c>
      <c r="J112" s="1" t="n">
        <v>8.9042E-012</v>
      </c>
      <c r="K112" s="1" t="n">
        <v>3.64129E-012</v>
      </c>
      <c r="L112" s="1" t="n">
        <v>1.92091E-012</v>
      </c>
      <c r="M112" s="1" t="n">
        <v>1.5668E-012</v>
      </c>
      <c r="N112" s="1" t="n">
        <v>1.68804E-012</v>
      </c>
      <c r="O112" s="1" t="n">
        <v>1.18639E-012</v>
      </c>
      <c r="P112" s="1" t="n">
        <v>8.35397E-013</v>
      </c>
      <c r="Q112" s="1" t="n">
        <v>3.99315E-013</v>
      </c>
      <c r="R112" s="1" t="n">
        <v>7.01029E-013</v>
      </c>
      <c r="S112" s="1" t="n">
        <v>2.35216E-013</v>
      </c>
      <c r="T112" s="1" t="n">
        <v>5.09407E-013</v>
      </c>
      <c r="U112" s="1" t="n">
        <v>4.14328E-013</v>
      </c>
      <c r="V112" s="1" t="n">
        <v>2.64599E-013</v>
      </c>
      <c r="W112" s="1" t="n">
        <v>2.23825E-013</v>
      </c>
      <c r="X112" s="1" t="n">
        <v>5.98617E-014</v>
      </c>
      <c r="Y112" s="1" t="n">
        <v>1.35592E-013</v>
      </c>
      <c r="Z112" s="1" t="n">
        <v>1.60471E-013</v>
      </c>
      <c r="AA112" s="1" t="n">
        <v>1.83805E-013</v>
      </c>
      <c r="AB112" s="1" t="n">
        <v>2.44681E-013</v>
      </c>
      <c r="AC112" s="1" t="n">
        <v>1.39547E-013</v>
      </c>
      <c r="AD112" s="1" t="n">
        <v>1.64199E-013</v>
      </c>
      <c r="AE112" s="1" t="n">
        <v>2.30775E-014</v>
      </c>
      <c r="AF112" s="1" t="n">
        <v>6.23862E-015</v>
      </c>
      <c r="AG112" s="1" t="n">
        <f aca="false">SUM(J112:K112)</f>
        <v>1.254549E-011</v>
      </c>
      <c r="AH112" s="1" t="n">
        <f aca="false">SUM(L112:R112)</f>
        <v>8.297881E-012</v>
      </c>
      <c r="AI112" s="1" t="n">
        <f aca="false">SUM(S112:AF112)</f>
        <v>2.76484782E-012</v>
      </c>
    </row>
    <row r="113" customFormat="false" ht="12.8" hidden="false" customHeight="false" outlineLevel="0" collapsed="false">
      <c r="A113" s="0" t="n">
        <v>319</v>
      </c>
      <c r="B113" s="0" t="n">
        <v>13</v>
      </c>
      <c r="C113" s="0" t="n">
        <v>9</v>
      </c>
      <c r="D113" s="0" t="n">
        <v>30</v>
      </c>
      <c r="E113" s="0" t="n">
        <v>40</v>
      </c>
      <c r="F113" s="0" t="n">
        <v>99.3103</v>
      </c>
      <c r="G113" s="0" t="n">
        <v>111.724</v>
      </c>
      <c r="H113" s="0" t="n">
        <v>34.8475</v>
      </c>
      <c r="I113" s="0" t="n">
        <v>105.517</v>
      </c>
      <c r="J113" s="1" t="n">
        <v>1.77547E-011</v>
      </c>
      <c r="K113" s="1" t="n">
        <v>7.25848E-012</v>
      </c>
      <c r="L113" s="1" t="n">
        <v>3.82886E-012</v>
      </c>
      <c r="M113" s="1" t="n">
        <v>1.69441E-012</v>
      </c>
      <c r="N113" s="1" t="n">
        <v>8.4101E-013</v>
      </c>
      <c r="O113" s="1" t="n">
        <v>5.91182E-013</v>
      </c>
      <c r="P113" s="1" t="n">
        <v>4.16322E-013</v>
      </c>
      <c r="Q113" s="1" t="n">
        <v>1.98992E-013</v>
      </c>
      <c r="R113" s="1" t="n">
        <v>3.34103E-013</v>
      </c>
      <c r="S113" s="1" t="n">
        <v>1.12039E-013</v>
      </c>
      <c r="T113" s="1" t="n">
        <v>4.70581E-013</v>
      </c>
      <c r="U113" s="1" t="n">
        <v>3.55802E-013</v>
      </c>
      <c r="V113" s="1" t="n">
        <v>2.51386E-013</v>
      </c>
      <c r="W113" s="1" t="n">
        <v>1.99942E-013</v>
      </c>
      <c r="X113" s="1" t="n">
        <v>1.24252E-013</v>
      </c>
      <c r="Y113" s="1" t="n">
        <v>8.4002E-014</v>
      </c>
      <c r="Z113" s="1" t="n">
        <v>1.38107E-013</v>
      </c>
      <c r="AA113" s="1" t="n">
        <v>1.65398E-013</v>
      </c>
      <c r="AB113" s="1" t="n">
        <v>2.26638E-013</v>
      </c>
      <c r="AC113" s="1" t="n">
        <v>7.42779E-014</v>
      </c>
      <c r="AD113" s="1" t="n">
        <v>9.4043E-014</v>
      </c>
      <c r="AE113" s="1" t="n">
        <v>1.94044E-014</v>
      </c>
      <c r="AF113" s="0" t="n">
        <v>0</v>
      </c>
      <c r="AG113" s="1" t="n">
        <f aca="false">SUM(J113:K113)</f>
        <v>2.501318E-011</v>
      </c>
      <c r="AH113" s="1" t="n">
        <f aca="false">SUM(L113:R113)</f>
        <v>7.904879E-012</v>
      </c>
      <c r="AI113" s="1" t="n">
        <f aca="false">SUM(S113:AF113)</f>
        <v>2.3158723E-012</v>
      </c>
    </row>
    <row r="114" customFormat="false" ht="12.8" hidden="false" customHeight="false" outlineLevel="0" collapsed="false">
      <c r="A114" s="0" t="n">
        <v>320</v>
      </c>
      <c r="B114" s="0" t="n">
        <v>13</v>
      </c>
      <c r="C114" s="0" t="n">
        <v>10</v>
      </c>
      <c r="D114" s="0" t="n">
        <v>30</v>
      </c>
      <c r="E114" s="0" t="n">
        <v>40</v>
      </c>
      <c r="F114" s="0" t="n">
        <v>111.724</v>
      </c>
      <c r="G114" s="0" t="n">
        <v>124.138</v>
      </c>
      <c r="H114" s="0" t="n">
        <v>34.8475</v>
      </c>
      <c r="I114" s="0" t="n">
        <v>117.931</v>
      </c>
      <c r="J114" s="1" t="n">
        <v>8.84852E-012</v>
      </c>
      <c r="K114" s="1" t="n">
        <v>3.6168E-012</v>
      </c>
      <c r="L114" s="1" t="n">
        <v>1.87139E-012</v>
      </c>
      <c r="M114" s="1" t="n">
        <v>1.08223E-012</v>
      </c>
      <c r="N114" s="1" t="n">
        <v>8.39231E-013</v>
      </c>
      <c r="O114" s="1" t="n">
        <v>5.89925E-013</v>
      </c>
      <c r="P114" s="1" t="n">
        <v>8.0707E-013</v>
      </c>
      <c r="Q114" s="1" t="n">
        <v>3.94914E-013</v>
      </c>
      <c r="R114" s="1" t="n">
        <v>6.51977E-013</v>
      </c>
      <c r="S114" s="1" t="n">
        <v>2.23444E-013</v>
      </c>
      <c r="T114" s="1" t="n">
        <v>2.26568E-013</v>
      </c>
      <c r="U114" s="1" t="n">
        <v>3.29176E-013</v>
      </c>
      <c r="V114" s="1" t="n">
        <v>2.52571E-013</v>
      </c>
      <c r="W114" s="1" t="n">
        <v>2.86099E-013</v>
      </c>
      <c r="X114" s="1" t="n">
        <v>1.38956E-013</v>
      </c>
      <c r="Y114" s="1" t="n">
        <v>1.90422E-013</v>
      </c>
      <c r="Z114" s="1" t="n">
        <v>1.7904E-013</v>
      </c>
      <c r="AA114" s="1" t="n">
        <v>1.57198E-013</v>
      </c>
      <c r="AB114" s="1" t="n">
        <v>1.12974E-013</v>
      </c>
      <c r="AC114" s="1" t="n">
        <v>7.43711E-014</v>
      </c>
      <c r="AD114" s="1" t="n">
        <v>9.41182E-014</v>
      </c>
      <c r="AE114" s="1" t="n">
        <v>1.93813E-014</v>
      </c>
      <c r="AF114" s="0" t="n">
        <v>0</v>
      </c>
      <c r="AG114" s="1" t="n">
        <f aca="false">SUM(J114:K114)</f>
        <v>1.246532E-011</v>
      </c>
      <c r="AH114" s="1" t="n">
        <f aca="false">SUM(L114:R114)</f>
        <v>6.236737E-012</v>
      </c>
      <c r="AI114" s="1" t="n">
        <f aca="false">SUM(S114:AF114)</f>
        <v>2.2843186E-012</v>
      </c>
    </row>
    <row r="115" customFormat="false" ht="12.8" hidden="false" customHeight="false" outlineLevel="0" collapsed="false">
      <c r="A115" s="0" t="n">
        <v>321</v>
      </c>
      <c r="B115" s="0" t="n">
        <v>13</v>
      </c>
      <c r="C115" s="0" t="n">
        <v>11</v>
      </c>
      <c r="D115" s="0" t="n">
        <v>30</v>
      </c>
      <c r="E115" s="0" t="n">
        <v>40</v>
      </c>
      <c r="F115" s="0" t="n">
        <v>124.138</v>
      </c>
      <c r="G115" s="0" t="n">
        <v>136.552</v>
      </c>
      <c r="H115" s="0" t="n">
        <v>34.8475</v>
      </c>
      <c r="I115" s="0" t="n">
        <v>130.345</v>
      </c>
      <c r="J115" s="1" t="n">
        <v>8.83358E-012</v>
      </c>
      <c r="K115" s="1" t="n">
        <v>3.60976E-012</v>
      </c>
      <c r="L115" s="1" t="n">
        <v>1.84826E-012</v>
      </c>
      <c r="M115" s="1" t="n">
        <v>1.16746E-012</v>
      </c>
      <c r="N115" s="1" t="n">
        <v>1.67405E-012</v>
      </c>
      <c r="O115" s="1" t="n">
        <v>1.11307E-012</v>
      </c>
      <c r="P115" s="1" t="n">
        <v>4.04503E-013</v>
      </c>
      <c r="Q115" s="1" t="n">
        <v>1.82698E-013</v>
      </c>
      <c r="R115" s="1" t="n">
        <v>4.54034E-013</v>
      </c>
      <c r="S115" s="1" t="n">
        <v>1.9516E-013</v>
      </c>
      <c r="T115" s="1" t="n">
        <v>4.09684E-013</v>
      </c>
      <c r="U115" s="1" t="n">
        <v>2.73354E-013</v>
      </c>
      <c r="V115" s="1" t="n">
        <v>2.65074E-013</v>
      </c>
      <c r="W115" s="1" t="n">
        <v>5.87831E-013</v>
      </c>
      <c r="X115" s="1" t="n">
        <v>4.36151E-013</v>
      </c>
      <c r="Y115" s="1" t="n">
        <v>5.08716E-013</v>
      </c>
      <c r="Z115" s="1" t="n">
        <v>2.34762E-013</v>
      </c>
      <c r="AA115" s="1" t="n">
        <v>2.23518E-013</v>
      </c>
      <c r="AB115" s="1" t="n">
        <v>2.07371E-013</v>
      </c>
      <c r="AC115" s="1" t="n">
        <v>1.30613E-013</v>
      </c>
      <c r="AD115" s="1" t="n">
        <v>1.54499E-013</v>
      </c>
      <c r="AE115" s="1" t="n">
        <v>2.30263E-014</v>
      </c>
      <c r="AF115" s="1" t="n">
        <v>6.24777E-015</v>
      </c>
      <c r="AG115" s="1" t="n">
        <f aca="false">SUM(J115:K115)</f>
        <v>1.244334E-011</v>
      </c>
      <c r="AH115" s="1" t="n">
        <f aca="false">SUM(L115:R115)</f>
        <v>6.844075E-012</v>
      </c>
      <c r="AI115" s="1" t="n">
        <f aca="false">SUM(S115:AF115)</f>
        <v>3.65600707E-012</v>
      </c>
    </row>
    <row r="116" customFormat="false" ht="12.8" hidden="false" customHeight="false" outlineLevel="0" collapsed="false">
      <c r="A116" s="0" t="n">
        <v>322</v>
      </c>
      <c r="B116" s="0" t="n">
        <v>13</v>
      </c>
      <c r="C116" s="0" t="n">
        <v>12</v>
      </c>
      <c r="D116" s="0" t="n">
        <v>30</v>
      </c>
      <c r="E116" s="0" t="n">
        <v>40</v>
      </c>
      <c r="F116" s="0" t="n">
        <v>136.552</v>
      </c>
      <c r="G116" s="0" t="n">
        <v>148.966</v>
      </c>
      <c r="H116" s="0" t="n">
        <v>34.8475</v>
      </c>
      <c r="I116" s="0" t="n">
        <v>142.759</v>
      </c>
      <c r="J116" s="1" t="n">
        <v>8.82443E-012</v>
      </c>
      <c r="K116" s="1" t="n">
        <v>4.87783E-012</v>
      </c>
      <c r="L116" s="1" t="n">
        <v>3.6914E-012</v>
      </c>
      <c r="M116" s="1" t="n">
        <v>1.97528E-012</v>
      </c>
      <c r="N116" s="1" t="n">
        <v>8.3606E-013</v>
      </c>
      <c r="O116" s="1" t="n">
        <v>5.45845E-013</v>
      </c>
      <c r="P116" s="1" t="n">
        <v>5.6161E-013</v>
      </c>
      <c r="Q116" s="1" t="n">
        <v>3.63537E-013</v>
      </c>
      <c r="R116" s="1" t="n">
        <v>4.22692E-013</v>
      </c>
      <c r="S116" s="1" t="n">
        <v>1.79325E-013</v>
      </c>
      <c r="T116" s="1" t="n">
        <v>4.38787E-013</v>
      </c>
      <c r="U116" s="1" t="n">
        <v>2.29092E-013</v>
      </c>
      <c r="V116" s="1" t="n">
        <v>3.69799E-013</v>
      </c>
      <c r="W116" s="1" t="n">
        <v>3.21035E-013</v>
      </c>
      <c r="X116" s="0" t="n">
        <v>0</v>
      </c>
      <c r="Y116" s="1" t="n">
        <v>1.23419E-013</v>
      </c>
      <c r="Z116" s="1" t="n">
        <v>2.89255E-013</v>
      </c>
      <c r="AA116" s="1" t="n">
        <v>2.53822E-013</v>
      </c>
      <c r="AB116" s="1" t="n">
        <v>1.76346E-013</v>
      </c>
      <c r="AC116" s="1" t="n">
        <v>7.97584E-014</v>
      </c>
      <c r="AD116" s="1" t="n">
        <v>1.16295E-013</v>
      </c>
      <c r="AE116" s="1" t="n">
        <v>4.17425E-014</v>
      </c>
      <c r="AF116" s="0" t="n">
        <v>0</v>
      </c>
      <c r="AG116" s="1" t="n">
        <f aca="false">SUM(J116:K116)</f>
        <v>1.370226E-011</v>
      </c>
      <c r="AH116" s="1" t="n">
        <f aca="false">SUM(L116:R116)</f>
        <v>8.396424E-012</v>
      </c>
      <c r="AI116" s="1" t="n">
        <f aca="false">SUM(S116:AF116)</f>
        <v>2.6186759E-012</v>
      </c>
    </row>
    <row r="117" customFormat="false" ht="12.8" hidden="false" customHeight="false" outlineLevel="0" collapsed="false">
      <c r="A117" s="0" t="n">
        <v>323</v>
      </c>
      <c r="B117" s="0" t="n">
        <v>13</v>
      </c>
      <c r="C117" s="0" t="n">
        <v>13</v>
      </c>
      <c r="D117" s="0" t="n">
        <v>30</v>
      </c>
      <c r="E117" s="0" t="n">
        <v>40</v>
      </c>
      <c r="F117" s="0" t="n">
        <v>148.966</v>
      </c>
      <c r="G117" s="0" t="n">
        <v>161.379</v>
      </c>
      <c r="H117" s="0" t="n">
        <v>34.8475</v>
      </c>
      <c r="I117" s="0" t="n">
        <v>155.172</v>
      </c>
      <c r="J117" s="1" t="n">
        <v>1.76454E-011</v>
      </c>
      <c r="K117" s="1" t="n">
        <v>5.93783E-012</v>
      </c>
      <c r="L117" s="1" t="n">
        <v>1.84632E-012</v>
      </c>
      <c r="M117" s="1" t="n">
        <v>1.00188E-012</v>
      </c>
      <c r="N117" s="1" t="n">
        <v>7.95992E-013</v>
      </c>
      <c r="O117" s="1" t="n">
        <v>7.98916E-013</v>
      </c>
      <c r="P117" s="1" t="n">
        <v>5.58736E-013</v>
      </c>
      <c r="Q117" s="1" t="n">
        <v>1.6935E-013</v>
      </c>
      <c r="R117" s="1" t="n">
        <v>5.31051E-013</v>
      </c>
      <c r="S117" s="1" t="n">
        <v>7.99611E-014</v>
      </c>
      <c r="T117" s="1" t="n">
        <v>2.91659E-013</v>
      </c>
      <c r="U117" s="1" t="n">
        <v>3.54485E-013</v>
      </c>
      <c r="V117" s="1" t="n">
        <v>2.04463E-013</v>
      </c>
      <c r="W117" s="0" t="n">
        <v>0</v>
      </c>
      <c r="X117" s="0" t="n">
        <v>0</v>
      </c>
      <c r="Y117" s="0" t="n">
        <v>0</v>
      </c>
      <c r="Z117" s="0" t="n">
        <v>0</v>
      </c>
      <c r="AA117" s="1" t="n">
        <v>4.60491E-014</v>
      </c>
      <c r="AB117" s="1" t="n">
        <v>1.51582E-013</v>
      </c>
      <c r="AC117" s="1" t="n">
        <v>7.06009E-014</v>
      </c>
      <c r="AD117" s="1" t="n">
        <v>9.11269E-014</v>
      </c>
      <c r="AE117" s="1" t="n">
        <v>2.47837E-014</v>
      </c>
      <c r="AF117" s="1" t="n">
        <v>6.67886E-015</v>
      </c>
      <c r="AG117" s="1" t="n">
        <f aca="false">SUM(J117:K117)</f>
        <v>2.358323E-011</v>
      </c>
      <c r="AH117" s="1" t="n">
        <f aca="false">SUM(L117:R117)</f>
        <v>5.702245E-012</v>
      </c>
      <c r="AI117" s="1" t="n">
        <f aca="false">SUM(S117:AF117)</f>
        <v>1.32138956E-012</v>
      </c>
    </row>
    <row r="118" customFormat="false" ht="12.8" hidden="false" customHeight="false" outlineLevel="0" collapsed="false">
      <c r="A118" s="0" t="n">
        <v>324</v>
      </c>
      <c r="B118" s="0" t="n">
        <v>13</v>
      </c>
      <c r="C118" s="0" t="n">
        <v>14</v>
      </c>
      <c r="D118" s="0" t="n">
        <v>30</v>
      </c>
      <c r="E118" s="0" t="n">
        <v>40</v>
      </c>
      <c r="F118" s="0" t="n">
        <v>161.379</v>
      </c>
      <c r="G118" s="0" t="n">
        <v>173.793</v>
      </c>
      <c r="H118" s="0" t="n">
        <v>34.8475</v>
      </c>
      <c r="I118" s="0" t="n">
        <v>167.586</v>
      </c>
      <c r="J118" s="1" t="n">
        <v>8.83369E-012</v>
      </c>
      <c r="K118" s="1" t="n">
        <v>3.60976E-012</v>
      </c>
      <c r="L118" s="1" t="n">
        <v>1.84828E-012</v>
      </c>
      <c r="M118" s="1" t="n">
        <v>1.00294E-012</v>
      </c>
      <c r="N118" s="1" t="n">
        <v>1.02852E-012</v>
      </c>
      <c r="O118" s="1" t="n">
        <v>7.81361E-013</v>
      </c>
      <c r="P118" s="1" t="n">
        <v>3.43473E-013</v>
      </c>
      <c r="Q118" s="1" t="n">
        <v>2.96346E-013</v>
      </c>
      <c r="R118" s="1" t="n">
        <v>2.43012E-013</v>
      </c>
      <c r="S118" s="1" t="n">
        <v>1.44213E-013</v>
      </c>
      <c r="T118" s="1" t="n">
        <v>2.54043E-013</v>
      </c>
      <c r="U118" s="1" t="n">
        <v>2.35454E-013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1" t="n">
        <v>3.98604E-014</v>
      </c>
      <c r="AB118" s="1" t="n">
        <v>1.39495E-013</v>
      </c>
      <c r="AC118" s="1" t="n">
        <v>1.24261E-013</v>
      </c>
      <c r="AD118" s="1" t="n">
        <v>1.49911E-013</v>
      </c>
      <c r="AE118" s="1" t="n">
        <v>2.67448E-014</v>
      </c>
      <c r="AF118" s="1" t="n">
        <v>7.32036E-015</v>
      </c>
      <c r="AG118" s="1" t="n">
        <f aca="false">SUM(J118:K118)</f>
        <v>1.244345E-011</v>
      </c>
      <c r="AH118" s="1" t="n">
        <f aca="false">SUM(L118:R118)</f>
        <v>5.543932E-012</v>
      </c>
      <c r="AI118" s="1" t="n">
        <f aca="false">SUM(S118:AF118)</f>
        <v>1.12130256E-012</v>
      </c>
    </row>
    <row r="119" customFormat="false" ht="12.8" hidden="false" customHeight="false" outlineLevel="0" collapsed="false">
      <c r="A119" s="0" t="n">
        <v>325</v>
      </c>
      <c r="B119" s="0" t="n">
        <v>13</v>
      </c>
      <c r="C119" s="0" t="n">
        <v>15</v>
      </c>
      <c r="D119" s="0" t="n">
        <v>30</v>
      </c>
      <c r="E119" s="0" t="n">
        <v>40</v>
      </c>
      <c r="F119" s="0" t="n">
        <v>173.793</v>
      </c>
      <c r="G119" s="0" t="n">
        <v>186.207</v>
      </c>
      <c r="H119" s="0" t="n">
        <v>34.8475</v>
      </c>
      <c r="I119" s="0" t="n">
        <v>180</v>
      </c>
      <c r="J119" s="1" t="n">
        <v>8.85049E-012</v>
      </c>
      <c r="K119" s="1" t="n">
        <v>3.61654E-012</v>
      </c>
      <c r="L119" s="1" t="n">
        <v>1.85169E-012</v>
      </c>
      <c r="M119" s="1" t="n">
        <v>1.44732E-012</v>
      </c>
      <c r="N119" s="1" t="n">
        <v>1.30993E-012</v>
      </c>
      <c r="O119" s="1" t="n">
        <v>5.10249E-013</v>
      </c>
      <c r="P119" s="1" t="n">
        <v>5.00718E-013</v>
      </c>
      <c r="Q119" s="1" t="n">
        <v>1.67227E-013</v>
      </c>
      <c r="R119" s="1" t="n">
        <v>3.39633E-013</v>
      </c>
      <c r="S119" s="1" t="n">
        <v>6.99477E-014</v>
      </c>
      <c r="T119" s="1" t="n">
        <v>1.09022E-013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1" t="n">
        <v>3.29876E-014</v>
      </c>
      <c r="AB119" s="1" t="n">
        <v>1.10481E-013</v>
      </c>
      <c r="AC119" s="1" t="n">
        <v>6.73956E-014</v>
      </c>
      <c r="AD119" s="1" t="n">
        <v>8.88457E-014</v>
      </c>
      <c r="AE119" s="1" t="n">
        <v>3.2816E-014</v>
      </c>
      <c r="AF119" s="1" t="n">
        <v>1.76303E-014</v>
      </c>
      <c r="AG119" s="1" t="n">
        <f aca="false">SUM(J119:K119)</f>
        <v>1.246703E-011</v>
      </c>
      <c r="AH119" s="1" t="n">
        <f aca="false">SUM(L119:R119)</f>
        <v>6.126767E-012</v>
      </c>
      <c r="AI119" s="1" t="n">
        <f aca="false">SUM(S119:AF119)</f>
        <v>5.291259E-013</v>
      </c>
    </row>
    <row r="120" customFormat="false" ht="12.8" hidden="false" customHeight="false" outlineLevel="0" collapsed="false">
      <c r="A120" s="0" t="n">
        <v>326</v>
      </c>
      <c r="B120" s="0" t="n">
        <v>13</v>
      </c>
      <c r="C120" s="0" t="n">
        <v>16</v>
      </c>
      <c r="D120" s="0" t="n">
        <v>30</v>
      </c>
      <c r="E120" s="0" t="n">
        <v>40</v>
      </c>
      <c r="F120" s="0" t="n">
        <v>186.207</v>
      </c>
      <c r="G120" s="0" t="n">
        <v>198.621</v>
      </c>
      <c r="H120" s="0" t="n">
        <v>34.8475</v>
      </c>
      <c r="I120" s="0" t="n">
        <v>192.414</v>
      </c>
      <c r="J120" s="1" t="n">
        <v>8.87511E-012</v>
      </c>
      <c r="K120" s="1" t="n">
        <v>4.25346E-012</v>
      </c>
      <c r="L120" s="1" t="n">
        <v>3.72256E-012</v>
      </c>
      <c r="M120" s="1" t="n">
        <v>1.57746E-012</v>
      </c>
      <c r="N120" s="1" t="n">
        <v>7.84787E-013</v>
      </c>
      <c r="O120" s="1" t="n">
        <v>4.95894E-013</v>
      </c>
      <c r="P120" s="1" t="n">
        <v>4.83283E-013</v>
      </c>
      <c r="Q120" s="1" t="n">
        <v>1.48381E-013</v>
      </c>
      <c r="R120" s="1" t="n">
        <v>2.204E-013</v>
      </c>
      <c r="S120" s="1" t="n">
        <v>1.25798E-013</v>
      </c>
      <c r="T120" s="1" t="n">
        <v>1.46141E-013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1" t="n">
        <v>1.38588E-014</v>
      </c>
      <c r="AB120" s="1" t="n">
        <v>5.09461E-014</v>
      </c>
      <c r="AC120" s="1" t="n">
        <v>7.7584E-014</v>
      </c>
      <c r="AD120" s="1" t="n">
        <v>1.16306E-013</v>
      </c>
      <c r="AE120" s="1" t="n">
        <v>5.75728E-014</v>
      </c>
      <c r="AF120" s="1" t="n">
        <v>2.14543E-014</v>
      </c>
      <c r="AG120" s="1" t="n">
        <f aca="false">SUM(J120:K120)</f>
        <v>1.312857E-011</v>
      </c>
      <c r="AH120" s="1" t="n">
        <f aca="false">SUM(L120:R120)</f>
        <v>7.432765E-012</v>
      </c>
      <c r="AI120" s="1" t="n">
        <f aca="false">SUM(S120:AF120)</f>
        <v>6.09661E-013</v>
      </c>
    </row>
    <row r="121" customFormat="false" ht="12.8" hidden="false" customHeight="false" outlineLevel="0" collapsed="false">
      <c r="A121" s="0" t="n">
        <v>327</v>
      </c>
      <c r="B121" s="0" t="n">
        <v>13</v>
      </c>
      <c r="C121" s="0" t="n">
        <v>17</v>
      </c>
      <c r="D121" s="0" t="n">
        <v>30</v>
      </c>
      <c r="E121" s="0" t="n">
        <v>40</v>
      </c>
      <c r="F121" s="0" t="n">
        <v>198.621</v>
      </c>
      <c r="G121" s="0" t="n">
        <v>211.034</v>
      </c>
      <c r="H121" s="0" t="n">
        <v>34.8475</v>
      </c>
      <c r="I121" s="0" t="n">
        <v>204.828</v>
      </c>
      <c r="J121" s="1" t="n">
        <v>1.78524E-011</v>
      </c>
      <c r="K121" s="1" t="n">
        <v>6.67318E-012</v>
      </c>
      <c r="L121" s="1" t="n">
        <v>1.87255E-012</v>
      </c>
      <c r="M121" s="1" t="n">
        <v>1.01612E-012</v>
      </c>
      <c r="N121" s="1" t="n">
        <v>7.50233E-013</v>
      </c>
      <c r="O121" s="1" t="n">
        <v>7.01267E-013</v>
      </c>
      <c r="P121" s="1" t="n">
        <v>3.19078E-013</v>
      </c>
      <c r="Q121" s="1" t="n">
        <v>1.38361E-013</v>
      </c>
      <c r="R121" s="1" t="n">
        <v>3.051E-013</v>
      </c>
      <c r="S121" s="0" t="n">
        <v>0</v>
      </c>
      <c r="T121" s="1" t="n">
        <v>4.00696E-014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1" t="n">
        <v>1.27264E-014</v>
      </c>
      <c r="AB121" s="1" t="n">
        <v>4.68936E-014</v>
      </c>
      <c r="AC121" s="1" t="n">
        <v>6.44104E-014</v>
      </c>
      <c r="AD121" s="1" t="n">
        <v>8.69731E-014</v>
      </c>
      <c r="AE121" s="1" t="n">
        <v>3.89118E-014</v>
      </c>
      <c r="AF121" s="1" t="n">
        <v>2.49201E-014</v>
      </c>
      <c r="AG121" s="1" t="n">
        <f aca="false">SUM(J121:K121)</f>
        <v>2.452558E-011</v>
      </c>
      <c r="AH121" s="1" t="n">
        <f aca="false">SUM(L121:R121)</f>
        <v>5.102709E-012</v>
      </c>
      <c r="AI121" s="1" t="n">
        <f aca="false">SUM(S121:AF121)</f>
        <v>3.14905E-013</v>
      </c>
    </row>
    <row r="122" customFormat="false" ht="12.8" hidden="false" customHeight="false" outlineLevel="0" collapsed="false">
      <c r="A122" s="0" t="n">
        <v>328</v>
      </c>
      <c r="B122" s="0" t="n">
        <v>13</v>
      </c>
      <c r="C122" s="0" t="n">
        <v>18</v>
      </c>
      <c r="D122" s="0" t="n">
        <v>30</v>
      </c>
      <c r="E122" s="0" t="n">
        <v>40</v>
      </c>
      <c r="F122" s="0" t="n">
        <v>211.034</v>
      </c>
      <c r="G122" s="0" t="n">
        <v>223.448</v>
      </c>
      <c r="H122" s="0" t="n">
        <v>34.8475</v>
      </c>
      <c r="I122" s="0" t="n">
        <v>217.241</v>
      </c>
      <c r="J122" s="1" t="n">
        <v>8.98435E-012</v>
      </c>
      <c r="K122" s="1" t="n">
        <v>3.67309E-012</v>
      </c>
      <c r="L122" s="1" t="n">
        <v>1.88076E-012</v>
      </c>
      <c r="M122" s="1" t="n">
        <v>9.89426E-013</v>
      </c>
      <c r="N122" s="1" t="n">
        <v>7.36435E-013</v>
      </c>
      <c r="O122" s="1" t="n">
        <v>7.24956E-013</v>
      </c>
      <c r="P122" s="1" t="n">
        <v>3.03081E-013</v>
      </c>
      <c r="Q122" s="1" t="n">
        <v>1.38964E-013</v>
      </c>
      <c r="R122" s="1" t="n">
        <v>8.99371E-014</v>
      </c>
      <c r="S122" s="1" t="n">
        <v>5.59106E-014</v>
      </c>
      <c r="T122" s="1" t="n">
        <v>8.2803E-014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1" t="n">
        <v>1.44674E-014</v>
      </c>
      <c r="AC122" s="1" t="n">
        <v>1.18178E-013</v>
      </c>
      <c r="AD122" s="1" t="n">
        <v>1.44756E-013</v>
      </c>
      <c r="AE122" s="1" t="n">
        <v>4.15713E-014</v>
      </c>
      <c r="AF122" s="1" t="n">
        <v>3.33951E-014</v>
      </c>
      <c r="AG122" s="1" t="n">
        <f aca="false">SUM(J122:K122)</f>
        <v>1.265744E-011</v>
      </c>
      <c r="AH122" s="1" t="n">
        <f aca="false">SUM(L122:R122)</f>
        <v>4.8635591E-012</v>
      </c>
      <c r="AI122" s="1" t="n">
        <f aca="false">SUM(S122:AF122)</f>
        <v>4.910814E-013</v>
      </c>
    </row>
    <row r="123" customFormat="false" ht="12.8" hidden="false" customHeight="false" outlineLevel="0" collapsed="false">
      <c r="A123" s="0" t="n">
        <v>329</v>
      </c>
      <c r="B123" s="0" t="n">
        <v>13</v>
      </c>
      <c r="C123" s="0" t="n">
        <v>19</v>
      </c>
      <c r="D123" s="0" t="n">
        <v>30</v>
      </c>
      <c r="E123" s="0" t="n">
        <v>40</v>
      </c>
      <c r="F123" s="0" t="n">
        <v>223.448</v>
      </c>
      <c r="G123" s="0" t="n">
        <v>235.862</v>
      </c>
      <c r="H123" s="0" t="n">
        <v>34.8475</v>
      </c>
      <c r="I123" s="0" t="n">
        <v>229.655</v>
      </c>
      <c r="J123" s="1" t="n">
        <v>9.02386E-012</v>
      </c>
      <c r="K123" s="1" t="n">
        <v>3.68999E-012</v>
      </c>
      <c r="L123" s="1" t="n">
        <v>1.8896E-012</v>
      </c>
      <c r="M123" s="1" t="n">
        <v>9.65417E-013</v>
      </c>
      <c r="N123" s="1" t="n">
        <v>9.78867E-013</v>
      </c>
      <c r="O123" s="1" t="n">
        <v>4.85044E-013</v>
      </c>
      <c r="P123" s="1" t="n">
        <v>3.0382E-013</v>
      </c>
      <c r="Q123" s="1" t="n">
        <v>1.30286E-013</v>
      </c>
      <c r="R123" s="1" t="n">
        <v>1.90611E-013</v>
      </c>
      <c r="S123" s="1" t="n">
        <v>5.13922E-014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1" t="n">
        <v>1.18009E-014</v>
      </c>
      <c r="AB123" s="1" t="n">
        <v>4.34929E-014</v>
      </c>
      <c r="AC123" s="1" t="n">
        <v>7.14683E-014</v>
      </c>
      <c r="AD123" s="1" t="n">
        <v>1.12476E-013</v>
      </c>
      <c r="AE123" s="1" t="n">
        <v>6.84123E-014</v>
      </c>
      <c r="AF123" s="1" t="n">
        <v>3.68665E-014</v>
      </c>
      <c r="AG123" s="1" t="n">
        <f aca="false">SUM(J123:K123)</f>
        <v>1.271385E-011</v>
      </c>
      <c r="AH123" s="1" t="n">
        <f aca="false">SUM(L123:R123)</f>
        <v>4.943645E-012</v>
      </c>
      <c r="AI123" s="1" t="n">
        <f aca="false">SUM(S123:AF123)</f>
        <v>3.959091E-013</v>
      </c>
    </row>
    <row r="124" customFormat="false" ht="12.8" hidden="false" customHeight="false" outlineLevel="0" collapsed="false">
      <c r="A124" s="0" t="n">
        <v>330</v>
      </c>
      <c r="B124" s="0" t="n">
        <v>13</v>
      </c>
      <c r="C124" s="0" t="n">
        <v>20</v>
      </c>
      <c r="D124" s="0" t="n">
        <v>30</v>
      </c>
      <c r="E124" s="0" t="n">
        <v>40</v>
      </c>
      <c r="F124" s="0" t="n">
        <v>235.862</v>
      </c>
      <c r="G124" s="0" t="n">
        <v>248.276</v>
      </c>
      <c r="H124" s="0" t="n">
        <v>34.8475</v>
      </c>
      <c r="I124" s="0" t="n">
        <v>242.069</v>
      </c>
      <c r="J124" s="1" t="n">
        <v>9.06073E-012</v>
      </c>
      <c r="K124" s="1" t="n">
        <v>3.70508E-012</v>
      </c>
      <c r="L124" s="1" t="n">
        <v>1.87924E-012</v>
      </c>
      <c r="M124" s="1" t="n">
        <v>1.04644E-012</v>
      </c>
      <c r="N124" s="1" t="n">
        <v>1.24919E-012</v>
      </c>
      <c r="O124" s="1" t="n">
        <v>4.52729E-013</v>
      </c>
      <c r="P124" s="1" t="n">
        <v>2.93762E-013</v>
      </c>
      <c r="Q124" s="1" t="n">
        <v>1.2946E-013</v>
      </c>
      <c r="R124" s="1" t="n">
        <v>9.26018E-014</v>
      </c>
      <c r="S124" s="1" t="n">
        <v>5.15162E-014</v>
      </c>
      <c r="T124" s="1" t="n">
        <v>3.70376E-014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1" t="n">
        <v>6.69388E-015</v>
      </c>
      <c r="AC124" s="1" t="n">
        <v>6.14641E-014</v>
      </c>
      <c r="AD124" s="1" t="n">
        <v>8.53283E-014</v>
      </c>
      <c r="AE124" s="1" t="n">
        <v>3.70997E-014</v>
      </c>
      <c r="AF124" s="1" t="n">
        <v>2.08772E-014</v>
      </c>
      <c r="AG124" s="1" t="n">
        <f aca="false">SUM(J124:K124)</f>
        <v>1.276581E-011</v>
      </c>
      <c r="AH124" s="1" t="n">
        <f aca="false">SUM(L124:R124)</f>
        <v>5.1434228E-012</v>
      </c>
      <c r="AI124" s="1" t="n">
        <f aca="false">SUM(S124:AF124)</f>
        <v>3.0001698E-013</v>
      </c>
    </row>
    <row r="125" customFormat="false" ht="12.8" hidden="false" customHeight="false" outlineLevel="0" collapsed="false">
      <c r="A125" s="0" t="n">
        <v>331</v>
      </c>
      <c r="B125" s="0" t="n">
        <v>13</v>
      </c>
      <c r="C125" s="0" t="n">
        <v>21</v>
      </c>
      <c r="D125" s="0" t="n">
        <v>30</v>
      </c>
      <c r="E125" s="0" t="n">
        <v>40</v>
      </c>
      <c r="F125" s="0" t="n">
        <v>248.276</v>
      </c>
      <c r="G125" s="0" t="n">
        <v>260.69</v>
      </c>
      <c r="H125" s="0" t="n">
        <v>34.8475</v>
      </c>
      <c r="I125" s="0" t="n">
        <v>254.483</v>
      </c>
      <c r="J125" s="1" t="n">
        <v>1.82131E-011</v>
      </c>
      <c r="K125" s="1" t="n">
        <v>7.44819E-012</v>
      </c>
      <c r="L125" s="1" t="n">
        <v>3.70954E-012</v>
      </c>
      <c r="M125" s="1" t="n">
        <v>1.83674E-012</v>
      </c>
      <c r="N125" s="1" t="n">
        <v>7.47662E-013</v>
      </c>
      <c r="O125" s="1" t="n">
        <v>4.54025E-013</v>
      </c>
      <c r="P125" s="1" t="n">
        <v>2.94592E-013</v>
      </c>
      <c r="Q125" s="1" t="n">
        <v>1.29831E-013</v>
      </c>
      <c r="R125" s="1" t="n">
        <v>1.75708E-013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1" t="n">
        <v>6.67974E-015</v>
      </c>
      <c r="AC125" s="1" t="n">
        <v>6.13992E-014</v>
      </c>
      <c r="AD125" s="1" t="n">
        <v>8.52809E-014</v>
      </c>
      <c r="AE125" s="1" t="n">
        <v>4.89959E-014</v>
      </c>
      <c r="AF125" s="1" t="n">
        <v>4.05014E-014</v>
      </c>
      <c r="AG125" s="1" t="n">
        <f aca="false">SUM(J125:K125)</f>
        <v>2.566129E-011</v>
      </c>
      <c r="AH125" s="1" t="n">
        <f aca="false">SUM(L125:R125)</f>
        <v>7.348098E-012</v>
      </c>
      <c r="AI125" s="1" t="n">
        <f aca="false">SUM(S125:AF125)</f>
        <v>2.4285714E-013</v>
      </c>
    </row>
    <row r="126" customFormat="false" ht="12.8" hidden="false" customHeight="false" outlineLevel="0" collapsed="false">
      <c r="A126" s="0" t="n">
        <v>332</v>
      </c>
      <c r="B126" s="0" t="n">
        <v>13</v>
      </c>
      <c r="C126" s="0" t="n">
        <v>22</v>
      </c>
      <c r="D126" s="0" t="n">
        <v>30</v>
      </c>
      <c r="E126" s="0" t="n">
        <v>40</v>
      </c>
      <c r="F126" s="0" t="n">
        <v>260.69</v>
      </c>
      <c r="G126" s="0" t="n">
        <v>273.103</v>
      </c>
      <c r="H126" s="0" t="n">
        <v>34.8475</v>
      </c>
      <c r="I126" s="0" t="n">
        <v>266.897</v>
      </c>
      <c r="J126" s="1" t="n">
        <v>9.13996E-012</v>
      </c>
      <c r="K126" s="1" t="n">
        <v>3.73791E-012</v>
      </c>
      <c r="L126" s="1" t="n">
        <v>1.86166E-012</v>
      </c>
      <c r="M126" s="1" t="n">
        <v>9.66293E-013</v>
      </c>
      <c r="N126" s="1" t="n">
        <v>7.49358E-013</v>
      </c>
      <c r="O126" s="1" t="n">
        <v>4.55024E-013</v>
      </c>
      <c r="P126" s="1" t="n">
        <v>2.9523E-013</v>
      </c>
      <c r="Q126" s="1" t="n">
        <v>1.30117E-013</v>
      </c>
      <c r="R126" s="1" t="n">
        <v>1.76034E-013</v>
      </c>
      <c r="S126" s="1" t="n">
        <v>4.74295E-014</v>
      </c>
      <c r="T126" s="1" t="n">
        <v>7.78607E-014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1" t="n">
        <v>1.17834E-014</v>
      </c>
      <c r="AB126" s="1" t="n">
        <v>4.34013E-014</v>
      </c>
      <c r="AC126" s="1" t="n">
        <v>7.30294E-014</v>
      </c>
      <c r="AD126" s="1" t="n">
        <v>1.1711E-013</v>
      </c>
      <c r="AE126" s="1" t="n">
        <v>7.63923E-014</v>
      </c>
      <c r="AF126" s="1" t="n">
        <v>4.25962E-014</v>
      </c>
      <c r="AG126" s="1" t="n">
        <f aca="false">SUM(J126:K126)</f>
        <v>1.287787E-011</v>
      </c>
      <c r="AH126" s="1" t="n">
        <f aca="false">SUM(L126:R126)</f>
        <v>4.633716E-012</v>
      </c>
      <c r="AI126" s="1" t="n">
        <f aca="false">SUM(S126:AF126)</f>
        <v>4.896028E-013</v>
      </c>
    </row>
    <row r="127" customFormat="false" ht="12.8" hidden="false" customHeight="false" outlineLevel="0" collapsed="false">
      <c r="A127" s="0" t="n">
        <v>333</v>
      </c>
      <c r="B127" s="0" t="n">
        <v>13</v>
      </c>
      <c r="C127" s="0" t="n">
        <v>23</v>
      </c>
      <c r="D127" s="0" t="n">
        <v>30</v>
      </c>
      <c r="E127" s="0" t="n">
        <v>40</v>
      </c>
      <c r="F127" s="0" t="n">
        <v>273.103</v>
      </c>
      <c r="G127" s="0" t="n">
        <v>285.517</v>
      </c>
      <c r="H127" s="0" t="n">
        <v>34.8475</v>
      </c>
      <c r="I127" s="0" t="n">
        <v>279.31</v>
      </c>
      <c r="J127" s="1" t="n">
        <v>9.15305E-012</v>
      </c>
      <c r="K127" s="1" t="n">
        <v>3.74336E-012</v>
      </c>
      <c r="L127" s="1" t="n">
        <v>1.8644E-012</v>
      </c>
      <c r="M127" s="1" t="n">
        <v>9.67723E-013</v>
      </c>
      <c r="N127" s="1" t="n">
        <v>7.50473E-013</v>
      </c>
      <c r="O127" s="1" t="n">
        <v>4.55684E-013</v>
      </c>
      <c r="P127" s="1" t="n">
        <v>2.95647E-013</v>
      </c>
      <c r="Q127" s="1" t="n">
        <v>1.30303E-013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1" t="n">
        <v>6.63861E-015</v>
      </c>
      <c r="AC127" s="1" t="n">
        <v>6.11585E-014</v>
      </c>
      <c r="AD127" s="1" t="n">
        <v>8.50424E-014</v>
      </c>
      <c r="AE127" s="1" t="n">
        <v>5.00468E-014</v>
      </c>
      <c r="AF127" s="1" t="n">
        <v>4.22732E-014</v>
      </c>
      <c r="AG127" s="1" t="n">
        <f aca="false">SUM(J127:K127)</f>
        <v>1.289641E-011</v>
      </c>
      <c r="AH127" s="1" t="n">
        <f aca="false">SUM(L127:R127)</f>
        <v>4.46423E-012</v>
      </c>
      <c r="AI127" s="1" t="n">
        <f aca="false">SUM(S127:AF127)</f>
        <v>2.4515951E-013</v>
      </c>
    </row>
    <row r="128" customFormat="false" ht="12.8" hidden="false" customHeight="false" outlineLevel="0" collapsed="false">
      <c r="A128" s="0" t="n">
        <v>334</v>
      </c>
      <c r="B128" s="0" t="n">
        <v>13</v>
      </c>
      <c r="C128" s="0" t="n">
        <v>24</v>
      </c>
      <c r="D128" s="0" t="n">
        <v>30</v>
      </c>
      <c r="E128" s="0" t="n">
        <v>40</v>
      </c>
      <c r="F128" s="0" t="n">
        <v>285.517</v>
      </c>
      <c r="G128" s="0" t="n">
        <v>297.931</v>
      </c>
      <c r="H128" s="0" t="n">
        <v>34.8475</v>
      </c>
      <c r="I128" s="0" t="n">
        <v>291.724</v>
      </c>
      <c r="J128" s="1" t="n">
        <v>9.15962E-012</v>
      </c>
      <c r="K128" s="1" t="n">
        <v>3.74571E-012</v>
      </c>
      <c r="L128" s="1" t="n">
        <v>1.86554E-012</v>
      </c>
      <c r="M128" s="1" t="n">
        <v>9.68318E-013</v>
      </c>
      <c r="N128" s="1" t="n">
        <v>7.5094E-013</v>
      </c>
      <c r="O128" s="1" t="n">
        <v>4.55938E-013</v>
      </c>
      <c r="P128" s="1" t="n">
        <v>2.95799E-013</v>
      </c>
      <c r="Q128" s="1" t="n">
        <v>1.6092E-014</v>
      </c>
      <c r="R128" s="1" t="n">
        <v>1.76238E-013</v>
      </c>
      <c r="S128" s="1" t="n">
        <v>5.16626E-014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1" t="n">
        <v>6.612E-015</v>
      </c>
      <c r="AC128" s="1" t="n">
        <v>7.26839E-014</v>
      </c>
      <c r="AD128" s="1" t="n">
        <v>1.16686E-013</v>
      </c>
      <c r="AE128" s="1" t="n">
        <v>6.3379E-014</v>
      </c>
      <c r="AF128" s="1" t="n">
        <v>2.04144E-014</v>
      </c>
      <c r="AG128" s="1" t="n">
        <f aca="false">SUM(J128:K128)</f>
        <v>1.290533E-011</v>
      </c>
      <c r="AH128" s="1" t="n">
        <f aca="false">SUM(L128:R128)</f>
        <v>4.528865E-012</v>
      </c>
      <c r="AI128" s="1" t="n">
        <f aca="false">SUM(S128:AF128)</f>
        <v>3.314379E-013</v>
      </c>
    </row>
    <row r="129" customFormat="false" ht="12.8" hidden="false" customHeight="false" outlineLevel="0" collapsed="false">
      <c r="A129" s="0" t="n">
        <v>335</v>
      </c>
      <c r="B129" s="0" t="n">
        <v>13</v>
      </c>
      <c r="C129" s="0" t="n">
        <v>25</v>
      </c>
      <c r="D129" s="0" t="n">
        <v>30</v>
      </c>
      <c r="E129" s="0" t="n">
        <v>40</v>
      </c>
      <c r="F129" s="0" t="n">
        <v>297.931</v>
      </c>
      <c r="G129" s="0" t="n">
        <v>310.345</v>
      </c>
      <c r="H129" s="0" t="n">
        <v>34.8475</v>
      </c>
      <c r="I129" s="0" t="n">
        <v>304.138</v>
      </c>
      <c r="J129" s="1" t="n">
        <v>1.61485E-011</v>
      </c>
      <c r="K129" s="1" t="n">
        <v>3.74525E-012</v>
      </c>
      <c r="L129" s="1" t="n">
        <v>1.89958E-012</v>
      </c>
      <c r="M129" s="1" t="n">
        <v>9.68043E-013</v>
      </c>
      <c r="N129" s="1" t="n">
        <v>7.50735E-013</v>
      </c>
      <c r="O129" s="1" t="n">
        <v>4.73673E-013</v>
      </c>
      <c r="P129" s="1" t="n">
        <v>3.06975E-013</v>
      </c>
      <c r="Q129" s="1" t="n">
        <v>1.31691E-013</v>
      </c>
      <c r="R129" s="1" t="n">
        <v>1.83993E-013</v>
      </c>
      <c r="S129" s="0" t="n">
        <v>0</v>
      </c>
      <c r="T129" s="1" t="n">
        <v>3.71122E-014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1" t="n">
        <v>1.17609E-014</v>
      </c>
      <c r="AB129" s="1" t="n">
        <v>4.32567E-014</v>
      </c>
      <c r="AC129" s="1" t="n">
        <v>5.98976E-014</v>
      </c>
      <c r="AD129" s="1" t="n">
        <v>8.22289E-014</v>
      </c>
      <c r="AE129" s="1" t="n">
        <v>4.49934E-014</v>
      </c>
      <c r="AF129" s="1" t="n">
        <v>3.76554E-014</v>
      </c>
      <c r="AG129" s="1" t="n">
        <f aca="false">SUM(J129:K129)</f>
        <v>1.989375E-011</v>
      </c>
      <c r="AH129" s="1" t="n">
        <f aca="false">SUM(L129:R129)</f>
        <v>4.71469E-012</v>
      </c>
      <c r="AI129" s="1" t="n">
        <f aca="false">SUM(S129:AF129)</f>
        <v>3.169051E-013</v>
      </c>
    </row>
    <row r="130" customFormat="false" ht="12.8" hidden="false" customHeight="false" outlineLevel="0" collapsed="false">
      <c r="A130" s="0" t="n">
        <v>336</v>
      </c>
      <c r="B130" s="0" t="n">
        <v>13</v>
      </c>
      <c r="C130" s="0" t="n">
        <v>26</v>
      </c>
      <c r="D130" s="0" t="n">
        <v>30</v>
      </c>
      <c r="E130" s="0" t="n">
        <v>40</v>
      </c>
      <c r="F130" s="0" t="n">
        <v>310.345</v>
      </c>
      <c r="G130" s="0" t="n">
        <v>322.759</v>
      </c>
      <c r="H130" s="0" t="n">
        <v>34.8475</v>
      </c>
      <c r="I130" s="0" t="n">
        <v>316.552</v>
      </c>
      <c r="J130" s="1" t="n">
        <v>1.13063E-011</v>
      </c>
      <c r="K130" s="1" t="n">
        <v>7.48027E-012</v>
      </c>
      <c r="L130" s="1" t="n">
        <v>3.83028E-012</v>
      </c>
      <c r="M130" s="1" t="n">
        <v>1.1452E-012</v>
      </c>
      <c r="N130" s="1" t="n">
        <v>7.50234E-013</v>
      </c>
      <c r="O130" s="1" t="n">
        <v>4.89808E-013</v>
      </c>
      <c r="P130" s="1" t="n">
        <v>3.07145E-013</v>
      </c>
      <c r="Q130" s="1" t="n">
        <v>1.31628E-013</v>
      </c>
      <c r="R130" s="1" t="n">
        <v>1.92112E-013</v>
      </c>
      <c r="S130" s="1" t="n">
        <v>5.16748E-014</v>
      </c>
      <c r="T130" s="1" t="n">
        <v>4.58911E-014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1" t="n">
        <v>7.06128E-015</v>
      </c>
      <c r="AC130" s="1" t="n">
        <v>6.34819E-014</v>
      </c>
      <c r="AD130" s="1" t="n">
        <v>8.60562E-014</v>
      </c>
      <c r="AE130" s="1" t="n">
        <v>4.31523E-014</v>
      </c>
      <c r="AF130" s="1" t="n">
        <v>3.51115E-014</v>
      </c>
      <c r="AG130" s="1" t="n">
        <f aca="false">SUM(J130:K130)</f>
        <v>1.878657E-011</v>
      </c>
      <c r="AH130" s="1" t="n">
        <f aca="false">SUM(L130:R130)</f>
        <v>6.846407E-012</v>
      </c>
      <c r="AI130" s="1" t="n">
        <f aca="false">SUM(S130:AF130)</f>
        <v>3.3242908E-013</v>
      </c>
    </row>
    <row r="131" customFormat="false" ht="12.8" hidden="false" customHeight="false" outlineLevel="0" collapsed="false">
      <c r="A131" s="0" t="n">
        <v>337</v>
      </c>
      <c r="B131" s="0" t="n">
        <v>13</v>
      </c>
      <c r="C131" s="0" t="n">
        <v>27</v>
      </c>
      <c r="D131" s="0" t="n">
        <v>30</v>
      </c>
      <c r="E131" s="0" t="n">
        <v>40</v>
      </c>
      <c r="F131" s="0" t="n">
        <v>322.759</v>
      </c>
      <c r="G131" s="0" t="n">
        <v>335.172</v>
      </c>
      <c r="H131" s="0" t="n">
        <v>34.8475</v>
      </c>
      <c r="I131" s="0" t="n">
        <v>328.966</v>
      </c>
      <c r="J131" s="1" t="n">
        <v>9.12463E-012</v>
      </c>
      <c r="K131" s="1" t="n">
        <v>3.73048E-012</v>
      </c>
      <c r="L131" s="1" t="n">
        <v>1.91017E-012</v>
      </c>
      <c r="M131" s="1" t="n">
        <v>1.87679E-012</v>
      </c>
      <c r="N131" s="1" t="n">
        <v>9.99603E-013</v>
      </c>
      <c r="O131" s="1" t="n">
        <v>4.8893E-013</v>
      </c>
      <c r="P131" s="1" t="n">
        <v>3.18537E-013</v>
      </c>
      <c r="Q131" s="1" t="n">
        <v>1.40879E-013</v>
      </c>
      <c r="R131" s="1" t="n">
        <v>1.99933E-013</v>
      </c>
      <c r="S131" s="1" t="n">
        <v>5.64283E-014</v>
      </c>
      <c r="T131" s="1" t="n">
        <v>3.71091E-014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1" t="n">
        <v>1.26214E-014</v>
      </c>
      <c r="AB131" s="1" t="n">
        <v>4.63914E-014</v>
      </c>
      <c r="AC131" s="1" t="n">
        <v>7.40001E-014</v>
      </c>
      <c r="AD131" s="1" t="n">
        <v>1.15084E-013</v>
      </c>
      <c r="AE131" s="1" t="n">
        <v>6.42549E-014</v>
      </c>
      <c r="AF131" s="1" t="n">
        <v>3.00918E-014</v>
      </c>
      <c r="AG131" s="1" t="n">
        <f aca="false">SUM(J131:K131)</f>
        <v>1.285511E-011</v>
      </c>
      <c r="AH131" s="1" t="n">
        <f aca="false">SUM(L131:R131)</f>
        <v>5.934842E-012</v>
      </c>
      <c r="AI131" s="1" t="n">
        <f aca="false">SUM(S131:AF131)</f>
        <v>4.35981E-013</v>
      </c>
    </row>
    <row r="132" customFormat="false" ht="12.8" hidden="false" customHeight="false" outlineLevel="0" collapsed="false">
      <c r="A132" s="0" t="n">
        <v>338</v>
      </c>
      <c r="B132" s="0" t="n">
        <v>13</v>
      </c>
      <c r="C132" s="0" t="n">
        <v>28</v>
      </c>
      <c r="D132" s="0" t="n">
        <v>30</v>
      </c>
      <c r="E132" s="0" t="n">
        <v>40</v>
      </c>
      <c r="F132" s="0" t="n">
        <v>335.172</v>
      </c>
      <c r="G132" s="0" t="n">
        <v>347.586</v>
      </c>
      <c r="H132" s="0" t="n">
        <v>34.8475</v>
      </c>
      <c r="I132" s="0" t="n">
        <v>341.379</v>
      </c>
      <c r="J132" s="1" t="n">
        <v>9.10092E-012</v>
      </c>
      <c r="K132" s="1" t="n">
        <v>3.72091E-012</v>
      </c>
      <c r="L132" s="1" t="n">
        <v>1.90545E-012</v>
      </c>
      <c r="M132" s="1" t="n">
        <v>1.03397E-012</v>
      </c>
      <c r="N132" s="1" t="n">
        <v>1.31595E-012</v>
      </c>
      <c r="O132" s="1" t="n">
        <v>5.05564E-013</v>
      </c>
      <c r="P132" s="1" t="n">
        <v>3.29392E-013</v>
      </c>
      <c r="Q132" s="1" t="n">
        <v>1.4198E-013</v>
      </c>
      <c r="R132" s="1" t="n">
        <v>2.16015E-013</v>
      </c>
      <c r="S132" s="1" t="n">
        <v>6.13614E-014</v>
      </c>
      <c r="T132" s="1" t="n">
        <v>8.97989E-014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1" t="n">
        <v>1.3667E-014</v>
      </c>
      <c r="AB132" s="1" t="n">
        <v>4.96295E-014</v>
      </c>
      <c r="AC132" s="1" t="n">
        <v>6.21754E-014</v>
      </c>
      <c r="AD132" s="1" t="n">
        <v>8.33015E-014</v>
      </c>
      <c r="AE132" s="1" t="n">
        <v>3.59602E-014</v>
      </c>
      <c r="AF132" s="1" t="n">
        <v>2.30247E-014</v>
      </c>
      <c r="AG132" s="1" t="n">
        <f aca="false">SUM(J132:K132)</f>
        <v>1.282183E-011</v>
      </c>
      <c r="AH132" s="1" t="n">
        <f aca="false">SUM(L132:R132)</f>
        <v>5.448321E-012</v>
      </c>
      <c r="AI132" s="1" t="n">
        <f aca="false">SUM(S132:AF132)</f>
        <v>4.189186E-013</v>
      </c>
    </row>
    <row r="133" customFormat="false" ht="12.8" hidden="false" customHeight="false" outlineLevel="0" collapsed="false">
      <c r="A133" s="0" t="n">
        <v>339</v>
      </c>
      <c r="B133" s="0" t="n">
        <v>13</v>
      </c>
      <c r="C133" s="0" t="n">
        <v>29</v>
      </c>
      <c r="D133" s="0" t="n">
        <v>30</v>
      </c>
      <c r="E133" s="0" t="n">
        <v>40</v>
      </c>
      <c r="F133" s="0" t="n">
        <v>347.586</v>
      </c>
      <c r="G133" s="0" t="n">
        <v>360</v>
      </c>
      <c r="H133" s="0" t="n">
        <v>34.8475</v>
      </c>
      <c r="I133" s="0" t="n">
        <v>353.793</v>
      </c>
      <c r="J133" s="1" t="n">
        <v>9.07132E-012</v>
      </c>
      <c r="K133" s="1" t="n">
        <v>3.70712E-012</v>
      </c>
      <c r="L133" s="1" t="n">
        <v>1.89804E-012</v>
      </c>
      <c r="M133" s="1" t="n">
        <v>1.02991E-012</v>
      </c>
      <c r="N133" s="1" t="n">
        <v>7.98639E-013</v>
      </c>
      <c r="O133" s="1" t="n">
        <v>7.68591E-013</v>
      </c>
      <c r="P133" s="1" t="n">
        <v>3.2847E-013</v>
      </c>
      <c r="Q133" s="1" t="n">
        <v>2.83545E-013</v>
      </c>
      <c r="R133" s="1" t="n">
        <v>2.32407E-013</v>
      </c>
      <c r="S133" s="1" t="n">
        <v>6.62994E-014</v>
      </c>
      <c r="T133" s="1" t="n">
        <v>1.49653E-013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1" t="n">
        <v>1.48524E-014</v>
      </c>
      <c r="AB133" s="1" t="n">
        <v>6.12742E-014</v>
      </c>
      <c r="AC133" s="1" t="n">
        <v>1.21438E-013</v>
      </c>
      <c r="AD133" s="1" t="n">
        <v>1.47021E-013</v>
      </c>
      <c r="AE133" s="1" t="n">
        <v>3.40398E-014</v>
      </c>
      <c r="AF133" s="1" t="n">
        <v>1.9819E-014</v>
      </c>
      <c r="AG133" s="1" t="n">
        <f aca="false">SUM(J133:K133)</f>
        <v>1.277844E-011</v>
      </c>
      <c r="AH133" s="1" t="n">
        <f aca="false">SUM(L133:R133)</f>
        <v>5.339602E-012</v>
      </c>
      <c r="AI133" s="1" t="n">
        <f aca="false">SUM(S133:AF133)</f>
        <v>6.143968E-013</v>
      </c>
    </row>
    <row r="134" customFormat="false" ht="12.8" hidden="false" customHeight="false" outlineLevel="0" collapsed="false">
      <c r="A134" s="0" t="n">
        <v>340</v>
      </c>
      <c r="B134" s="0" t="n">
        <v>14</v>
      </c>
      <c r="C134" s="0" t="n">
        <v>1</v>
      </c>
      <c r="D134" s="0" t="n">
        <v>40</v>
      </c>
      <c r="E134" s="0" t="n">
        <v>50</v>
      </c>
      <c r="F134" s="0" t="n">
        <v>0</v>
      </c>
      <c r="G134" s="0" t="n">
        <v>14.4</v>
      </c>
      <c r="H134" s="0" t="n">
        <v>44.7824</v>
      </c>
      <c r="I134" s="0" t="n">
        <v>7.2</v>
      </c>
      <c r="J134" s="1" t="n">
        <v>3.11652E-010</v>
      </c>
      <c r="K134" s="1" t="n">
        <v>1.27208E-010</v>
      </c>
      <c r="L134" s="1" t="n">
        <v>6.61004E-011</v>
      </c>
      <c r="M134" s="1" t="n">
        <v>3.13906E-011</v>
      </c>
      <c r="N134" s="1" t="n">
        <v>1.31207E-011</v>
      </c>
      <c r="O134" s="1" t="n">
        <v>1.24468E-011</v>
      </c>
      <c r="P134" s="1" t="n">
        <v>1.1163E-011</v>
      </c>
      <c r="Q134" s="1" t="n">
        <v>4.68365E-012</v>
      </c>
      <c r="R134" s="1" t="n">
        <v>7.97242E-012</v>
      </c>
      <c r="S134" s="1" t="n">
        <v>5.01132E-012</v>
      </c>
      <c r="T134" s="1" t="n">
        <v>1.9787E-012</v>
      </c>
      <c r="U134" s="1" t="n">
        <v>3.46267E-012</v>
      </c>
      <c r="V134" s="1" t="n">
        <v>1.80603E-012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1" t="n">
        <v>7.30709E-013</v>
      </c>
      <c r="AD134" s="1" t="n">
        <v>1.38825E-012</v>
      </c>
      <c r="AE134" s="1" t="n">
        <v>8.43214E-013</v>
      </c>
      <c r="AF134" s="1" t="n">
        <v>7.71368E-013</v>
      </c>
      <c r="AG134" s="1" t="n">
        <f aca="false">SUM(J134:K134)</f>
        <v>4.3886E-010</v>
      </c>
      <c r="AH134" s="1" t="n">
        <f aca="false">SUM(L134:R134)</f>
        <v>1.4687757E-010</v>
      </c>
      <c r="AI134" s="1" t="n">
        <f aca="false">SUM(S134:AF134)</f>
        <v>1.5992261E-011</v>
      </c>
    </row>
    <row r="135" customFormat="false" ht="12.8" hidden="false" customHeight="false" outlineLevel="0" collapsed="false">
      <c r="A135" s="0" t="n">
        <v>341</v>
      </c>
      <c r="B135" s="0" t="n">
        <v>14</v>
      </c>
      <c r="C135" s="0" t="n">
        <v>2</v>
      </c>
      <c r="D135" s="0" t="n">
        <v>40</v>
      </c>
      <c r="E135" s="0" t="n">
        <v>50</v>
      </c>
      <c r="F135" s="0" t="n">
        <v>14.4</v>
      </c>
      <c r="G135" s="0" t="n">
        <v>28.8</v>
      </c>
      <c r="H135" s="0" t="n">
        <v>44.7824</v>
      </c>
      <c r="I135" s="0" t="n">
        <v>21.6</v>
      </c>
      <c r="J135" s="1" t="n">
        <v>1.5521E-010</v>
      </c>
      <c r="K135" s="1" t="n">
        <v>6.33551E-011</v>
      </c>
      <c r="L135" s="1" t="n">
        <v>3.29211E-011</v>
      </c>
      <c r="M135" s="1" t="n">
        <v>1.96642E-011</v>
      </c>
      <c r="N135" s="1" t="n">
        <v>2.64996E-011</v>
      </c>
      <c r="O135" s="1" t="n">
        <v>1.74543E-011</v>
      </c>
      <c r="P135" s="1" t="n">
        <v>5.98725E-012</v>
      </c>
      <c r="Q135" s="1" t="n">
        <v>6.39895E-012</v>
      </c>
      <c r="R135" s="1" t="n">
        <v>7.08761E-012</v>
      </c>
      <c r="S135" s="1" t="n">
        <v>4.95313E-012</v>
      </c>
      <c r="T135" s="1" t="n">
        <v>6.34536E-012</v>
      </c>
      <c r="U135" s="1" t="n">
        <v>6.61003E-012</v>
      </c>
      <c r="V135" s="1" t="n">
        <v>4.00115E-012</v>
      </c>
      <c r="W135" s="1" t="n">
        <v>6.65945E-013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1" t="n">
        <v>8.38936E-013</v>
      </c>
      <c r="AD135" s="1" t="n">
        <v>1.59426E-012</v>
      </c>
      <c r="AE135" s="1" t="n">
        <v>1.23409E-012</v>
      </c>
      <c r="AF135" s="1" t="n">
        <v>1.08595E-012</v>
      </c>
      <c r="AG135" s="1" t="n">
        <f aca="false">SUM(J135:K135)</f>
        <v>2.185651E-010</v>
      </c>
      <c r="AH135" s="1" t="n">
        <f aca="false">SUM(L135:R135)</f>
        <v>1.1601301E-010</v>
      </c>
      <c r="AI135" s="1" t="n">
        <f aca="false">SUM(S135:AF135)</f>
        <v>2.7328851E-011</v>
      </c>
    </row>
    <row r="136" customFormat="false" ht="12.8" hidden="false" customHeight="false" outlineLevel="0" collapsed="false">
      <c r="A136" s="0" t="n">
        <v>342</v>
      </c>
      <c r="B136" s="0" t="n">
        <v>14</v>
      </c>
      <c r="C136" s="0" t="n">
        <v>3</v>
      </c>
      <c r="D136" s="0" t="n">
        <v>40</v>
      </c>
      <c r="E136" s="0" t="n">
        <v>50</v>
      </c>
      <c r="F136" s="0" t="n">
        <v>28.8</v>
      </c>
      <c r="G136" s="0" t="n">
        <v>43.2</v>
      </c>
      <c r="H136" s="0" t="n">
        <v>44.7824</v>
      </c>
      <c r="I136" s="0" t="n">
        <v>36</v>
      </c>
      <c r="J136" s="1" t="n">
        <v>3.097E-010</v>
      </c>
      <c r="K136" s="1" t="n">
        <v>1.26392E-010</v>
      </c>
      <c r="L136" s="1" t="n">
        <v>6.56734E-011</v>
      </c>
      <c r="M136" s="1" t="n">
        <v>3.2439E-011</v>
      </c>
      <c r="N136" s="1" t="n">
        <v>1.40368E-011</v>
      </c>
      <c r="O136" s="1" t="n">
        <v>8.85837E-012</v>
      </c>
      <c r="P136" s="1" t="n">
        <v>1.2102E-011</v>
      </c>
      <c r="Q136" s="1" t="n">
        <v>8.23869E-012</v>
      </c>
      <c r="R136" s="1" t="n">
        <v>9.51593E-012</v>
      </c>
      <c r="S136" s="1" t="n">
        <v>6.35223E-012</v>
      </c>
      <c r="T136" s="1" t="n">
        <v>4.91955E-012</v>
      </c>
      <c r="U136" s="1" t="n">
        <v>5.7527E-012</v>
      </c>
      <c r="V136" s="1" t="n">
        <v>7.95162E-012</v>
      </c>
      <c r="W136" s="1" t="n">
        <v>9.46422E-012</v>
      </c>
      <c r="X136" s="1" t="n">
        <v>5.05667E-012</v>
      </c>
      <c r="Y136" s="1" t="n">
        <v>1.54116E-012</v>
      </c>
      <c r="Z136" s="0" t="n">
        <v>0</v>
      </c>
      <c r="AA136" s="1" t="n">
        <v>2.03494E-012</v>
      </c>
      <c r="AB136" s="1" t="n">
        <v>5.12257E-012</v>
      </c>
      <c r="AC136" s="1" t="n">
        <v>1.52713E-012</v>
      </c>
      <c r="AD136" s="1" t="n">
        <v>2.90208E-012</v>
      </c>
      <c r="AE136" s="1" t="n">
        <v>1.47091E-012</v>
      </c>
      <c r="AF136" s="1" t="n">
        <v>7.82723E-013</v>
      </c>
      <c r="AG136" s="1" t="n">
        <f aca="false">SUM(J136:K136)</f>
        <v>4.36092E-010</v>
      </c>
      <c r="AH136" s="1" t="n">
        <f aca="false">SUM(L136:R136)</f>
        <v>1.5086419E-010</v>
      </c>
      <c r="AI136" s="1" t="n">
        <f aca="false">SUM(S136:AF136)</f>
        <v>5.4878503E-011</v>
      </c>
    </row>
    <row r="137" customFormat="false" ht="12.8" hidden="false" customHeight="false" outlineLevel="0" collapsed="false">
      <c r="A137" s="0" t="n">
        <v>343</v>
      </c>
      <c r="B137" s="0" t="n">
        <v>14</v>
      </c>
      <c r="C137" s="0" t="n">
        <v>4</v>
      </c>
      <c r="D137" s="0" t="n">
        <v>40</v>
      </c>
      <c r="E137" s="0" t="n">
        <v>50</v>
      </c>
      <c r="F137" s="0" t="n">
        <v>43.2</v>
      </c>
      <c r="G137" s="0" t="n">
        <v>57.6</v>
      </c>
      <c r="H137" s="0" t="n">
        <v>44.7824</v>
      </c>
      <c r="I137" s="0" t="n">
        <v>50.4</v>
      </c>
      <c r="J137" s="1" t="n">
        <v>1.54706E-010</v>
      </c>
      <c r="K137" s="1" t="n">
        <v>6.31578E-011</v>
      </c>
      <c r="L137" s="1" t="n">
        <v>3.28204E-011</v>
      </c>
      <c r="M137" s="1" t="n">
        <v>2.10576E-011</v>
      </c>
      <c r="N137" s="1" t="n">
        <v>2.80427E-011</v>
      </c>
      <c r="O137" s="1" t="n">
        <v>1.80512E-011</v>
      </c>
      <c r="P137" s="1" t="n">
        <v>1.28622E-011</v>
      </c>
      <c r="Q137" s="1" t="n">
        <v>5.39292E-012</v>
      </c>
      <c r="R137" s="1" t="n">
        <v>7.18754E-012</v>
      </c>
      <c r="S137" s="1" t="n">
        <v>6.88466E-012</v>
      </c>
      <c r="T137" s="1" t="n">
        <v>5.95176E-012</v>
      </c>
      <c r="U137" s="1" t="n">
        <v>9.50664E-012</v>
      </c>
      <c r="V137" s="1" t="n">
        <v>7.75824E-012</v>
      </c>
      <c r="W137" s="1" t="n">
        <v>8.10518E-012</v>
      </c>
      <c r="X137" s="1" t="n">
        <v>1.14915E-011</v>
      </c>
      <c r="Y137" s="1" t="n">
        <v>1.33071E-011</v>
      </c>
      <c r="Z137" s="1" t="n">
        <v>2.01593E-012</v>
      </c>
      <c r="AA137" s="1" t="n">
        <v>1.11216E-011</v>
      </c>
      <c r="AB137" s="1" t="n">
        <v>5.5981E-012</v>
      </c>
      <c r="AC137" s="1" t="n">
        <v>1.21064E-012</v>
      </c>
      <c r="AD137" s="1" t="n">
        <v>2.29995E-012</v>
      </c>
      <c r="AE137" s="1" t="n">
        <v>1.53963E-012</v>
      </c>
      <c r="AF137" s="1" t="n">
        <v>1.11161E-012</v>
      </c>
      <c r="AG137" s="1" t="n">
        <f aca="false">SUM(J137:K137)</f>
        <v>2.178638E-010</v>
      </c>
      <c r="AH137" s="1" t="n">
        <f aca="false">SUM(L137:R137)</f>
        <v>1.2541456E-010</v>
      </c>
      <c r="AI137" s="1" t="n">
        <f aca="false">SUM(S137:AF137)</f>
        <v>8.790254E-011</v>
      </c>
    </row>
    <row r="138" customFormat="false" ht="12.8" hidden="false" customHeight="false" outlineLevel="0" collapsed="false">
      <c r="A138" s="0" t="n">
        <v>344</v>
      </c>
      <c r="B138" s="0" t="n">
        <v>14</v>
      </c>
      <c r="C138" s="0" t="n">
        <v>5</v>
      </c>
      <c r="D138" s="0" t="n">
        <v>40</v>
      </c>
      <c r="E138" s="0" t="n">
        <v>50</v>
      </c>
      <c r="F138" s="0" t="n">
        <v>57.6</v>
      </c>
      <c r="G138" s="0" t="n">
        <v>72</v>
      </c>
      <c r="H138" s="0" t="n">
        <v>44.7824</v>
      </c>
      <c r="I138" s="0" t="n">
        <v>64.8</v>
      </c>
      <c r="J138" s="1" t="n">
        <v>3.09416E-010</v>
      </c>
      <c r="K138" s="1" t="n">
        <v>1.26348E-010</v>
      </c>
      <c r="L138" s="1" t="n">
        <v>6.73797E-011</v>
      </c>
      <c r="M138" s="1" t="n">
        <v>3.64674E-011</v>
      </c>
      <c r="N138" s="1" t="n">
        <v>2.29864E-011</v>
      </c>
      <c r="O138" s="1" t="n">
        <v>9.55336E-012</v>
      </c>
      <c r="P138" s="1" t="n">
        <v>6.61755E-012</v>
      </c>
      <c r="Q138" s="1" t="n">
        <v>7.66573E-012</v>
      </c>
      <c r="R138" s="1" t="n">
        <v>1.09441E-011</v>
      </c>
      <c r="S138" s="1" t="n">
        <v>7.78246E-012</v>
      </c>
      <c r="T138" s="1" t="n">
        <v>6.23157E-012</v>
      </c>
      <c r="U138" s="1" t="n">
        <v>7.55799E-012</v>
      </c>
      <c r="V138" s="1" t="n">
        <v>5.83586E-012</v>
      </c>
      <c r="W138" s="1" t="n">
        <v>4.75025E-012</v>
      </c>
      <c r="X138" s="1" t="n">
        <v>3.98433E-012</v>
      </c>
      <c r="Y138" s="1" t="n">
        <v>4.1696E-012</v>
      </c>
      <c r="Z138" s="1" t="n">
        <v>4.64944E-013</v>
      </c>
      <c r="AA138" s="1" t="n">
        <v>3.25941E-012</v>
      </c>
      <c r="AB138" s="1" t="n">
        <v>3.04336E-012</v>
      </c>
      <c r="AC138" s="1" t="n">
        <v>1.32874E-012</v>
      </c>
      <c r="AD138" s="1" t="n">
        <v>2.52339E-012</v>
      </c>
      <c r="AE138" s="1" t="n">
        <v>1.34522E-012</v>
      </c>
      <c r="AF138" s="1" t="n">
        <v>6.65456E-013</v>
      </c>
      <c r="AG138" s="1" t="n">
        <f aca="false">SUM(J138:K138)</f>
        <v>4.35764E-010</v>
      </c>
      <c r="AH138" s="1" t="n">
        <f aca="false">SUM(L138:R138)</f>
        <v>1.6161424E-010</v>
      </c>
      <c r="AI138" s="1" t="n">
        <f aca="false">SUM(S138:AF138)</f>
        <v>5.294258E-011</v>
      </c>
    </row>
    <row r="139" customFormat="false" ht="12.8" hidden="false" customHeight="false" outlineLevel="0" collapsed="false">
      <c r="A139" s="0" t="n">
        <v>345</v>
      </c>
      <c r="B139" s="0" t="n">
        <v>14</v>
      </c>
      <c r="C139" s="0" t="n">
        <v>6</v>
      </c>
      <c r="D139" s="0" t="n">
        <v>40</v>
      </c>
      <c r="E139" s="0" t="n">
        <v>50</v>
      </c>
      <c r="F139" s="0" t="n">
        <v>72</v>
      </c>
      <c r="G139" s="0" t="n">
        <v>86.4</v>
      </c>
      <c r="H139" s="0" t="n">
        <v>44.7824</v>
      </c>
      <c r="I139" s="0" t="n">
        <v>79.2</v>
      </c>
      <c r="J139" s="1" t="n">
        <v>1.5468E-010</v>
      </c>
      <c r="K139" s="1" t="n">
        <v>6.31812E-011</v>
      </c>
      <c r="L139" s="1" t="n">
        <v>3.40624E-011</v>
      </c>
      <c r="M139" s="1" t="n">
        <v>1.82328E-011</v>
      </c>
      <c r="N139" s="1" t="n">
        <v>1.90743E-011</v>
      </c>
      <c r="O139" s="1" t="n">
        <v>1.91E-011</v>
      </c>
      <c r="P139" s="1" t="n">
        <v>1.32297E-011</v>
      </c>
      <c r="Q139" s="1" t="n">
        <v>8.99918E-012</v>
      </c>
      <c r="R139" s="1" t="n">
        <v>1.14269E-011</v>
      </c>
      <c r="S139" s="1" t="n">
        <v>7.84517E-012</v>
      </c>
      <c r="T139" s="1" t="n">
        <v>6.50356E-012</v>
      </c>
      <c r="U139" s="1" t="n">
        <v>7.93857E-012</v>
      </c>
      <c r="V139" s="1" t="n">
        <v>5.91998E-012</v>
      </c>
      <c r="W139" s="1" t="n">
        <v>4.21195E-012</v>
      </c>
      <c r="X139" s="1" t="n">
        <v>3.34605E-012</v>
      </c>
      <c r="Y139" s="1" t="n">
        <v>2.66164E-012</v>
      </c>
      <c r="Z139" s="1" t="n">
        <v>4.1344E-013</v>
      </c>
      <c r="AA139" s="1" t="n">
        <v>2.81728E-012</v>
      </c>
      <c r="AB139" s="1" t="n">
        <v>2.50126E-012</v>
      </c>
      <c r="AC139" s="1" t="n">
        <v>1.46422E-012</v>
      </c>
      <c r="AD139" s="1" t="n">
        <v>2.77961E-012</v>
      </c>
      <c r="AE139" s="1" t="n">
        <v>1.78514E-012</v>
      </c>
      <c r="AF139" s="1" t="n">
        <v>1.19695E-012</v>
      </c>
      <c r="AG139" s="1" t="n">
        <f aca="false">SUM(J139:K139)</f>
        <v>2.178612E-010</v>
      </c>
      <c r="AH139" s="1" t="n">
        <f aca="false">SUM(L139:R139)</f>
        <v>1.2412528E-010</v>
      </c>
      <c r="AI139" s="1" t="n">
        <f aca="false">SUM(S139:AF139)</f>
        <v>5.138482E-011</v>
      </c>
    </row>
    <row r="140" customFormat="false" ht="12.8" hidden="false" customHeight="false" outlineLevel="0" collapsed="false">
      <c r="A140" s="0" t="n">
        <v>346</v>
      </c>
      <c r="B140" s="0" t="n">
        <v>14</v>
      </c>
      <c r="C140" s="0" t="n">
        <v>7</v>
      </c>
      <c r="D140" s="0" t="n">
        <v>40</v>
      </c>
      <c r="E140" s="0" t="n">
        <v>50</v>
      </c>
      <c r="F140" s="0" t="n">
        <v>86.4</v>
      </c>
      <c r="G140" s="0" t="n">
        <v>100.8</v>
      </c>
      <c r="H140" s="0" t="n">
        <v>44.7824</v>
      </c>
      <c r="I140" s="0" t="n">
        <v>93.6</v>
      </c>
      <c r="J140" s="1" t="n">
        <v>3.0899E-010</v>
      </c>
      <c r="K140" s="1" t="n">
        <v>1.26224E-010</v>
      </c>
      <c r="L140" s="1" t="n">
        <v>6.8045E-011</v>
      </c>
      <c r="M140" s="1" t="n">
        <v>3.64214E-011</v>
      </c>
      <c r="N140" s="1" t="n">
        <v>2.80057E-011</v>
      </c>
      <c r="O140" s="1" t="n">
        <v>1.90707E-011</v>
      </c>
      <c r="P140" s="1" t="n">
        <v>1.32086E-011</v>
      </c>
      <c r="Q140" s="1" t="n">
        <v>8.98484E-012</v>
      </c>
      <c r="R140" s="1" t="n">
        <v>1.16122E-011</v>
      </c>
      <c r="S140" s="1" t="n">
        <v>8.1916E-012</v>
      </c>
      <c r="T140" s="1" t="n">
        <v>6.80102E-012</v>
      </c>
      <c r="U140" s="1" t="n">
        <v>8.49167E-012</v>
      </c>
      <c r="V140" s="1" t="n">
        <v>6.64298E-012</v>
      </c>
      <c r="W140" s="1" t="n">
        <v>4.73775E-012</v>
      </c>
      <c r="X140" s="1" t="n">
        <v>3.5699E-012</v>
      </c>
      <c r="Y140" s="1" t="n">
        <v>3.38119E-012</v>
      </c>
      <c r="Z140" s="1" t="n">
        <v>4.13259E-013</v>
      </c>
      <c r="AA140" s="1" t="n">
        <v>2.97826E-012</v>
      </c>
      <c r="AB140" s="1" t="n">
        <v>2.90592E-012</v>
      </c>
      <c r="AC140" s="1" t="n">
        <v>1.46912E-012</v>
      </c>
      <c r="AD140" s="1" t="n">
        <v>2.78789E-012</v>
      </c>
      <c r="AE140" s="1" t="n">
        <v>1.79105E-012</v>
      </c>
      <c r="AF140" s="1" t="n">
        <v>1.20138E-012</v>
      </c>
      <c r="AG140" s="1" t="n">
        <f aca="false">SUM(J140:K140)</f>
        <v>4.35214E-010</v>
      </c>
      <c r="AH140" s="1" t="n">
        <f aca="false">SUM(L140:R140)</f>
        <v>1.8534844E-010</v>
      </c>
      <c r="AI140" s="1" t="n">
        <f aca="false">SUM(S140:AF140)</f>
        <v>5.5362989E-011</v>
      </c>
    </row>
    <row r="141" customFormat="false" ht="12.8" hidden="false" customHeight="false" outlineLevel="0" collapsed="false">
      <c r="A141" s="0" t="n">
        <v>347</v>
      </c>
      <c r="B141" s="0" t="n">
        <v>14</v>
      </c>
      <c r="C141" s="0" t="n">
        <v>8</v>
      </c>
      <c r="D141" s="0" t="n">
        <v>40</v>
      </c>
      <c r="E141" s="0" t="n">
        <v>50</v>
      </c>
      <c r="F141" s="0" t="n">
        <v>100.8</v>
      </c>
      <c r="G141" s="0" t="n">
        <v>115.2</v>
      </c>
      <c r="H141" s="0" t="n">
        <v>44.7824</v>
      </c>
      <c r="I141" s="0" t="n">
        <v>108</v>
      </c>
      <c r="J141" s="1" t="n">
        <v>1.54185E-010</v>
      </c>
      <c r="K141" s="1" t="n">
        <v>6.29635E-011</v>
      </c>
      <c r="L141" s="1" t="n">
        <v>3.39397E-011</v>
      </c>
      <c r="M141" s="1" t="n">
        <v>1.8167E-011</v>
      </c>
      <c r="N141" s="1" t="n">
        <v>1.39694E-011</v>
      </c>
      <c r="O141" s="1" t="n">
        <v>9.51373E-012</v>
      </c>
      <c r="P141" s="1" t="n">
        <v>9.02628E-012</v>
      </c>
      <c r="Q141" s="1" t="n">
        <v>8.96075E-012</v>
      </c>
      <c r="R141" s="1" t="n">
        <v>1.1169E-011</v>
      </c>
      <c r="S141" s="1" t="n">
        <v>7.7409E-012</v>
      </c>
      <c r="T141" s="1" t="n">
        <v>6.44162E-012</v>
      </c>
      <c r="U141" s="1" t="n">
        <v>7.58267E-012</v>
      </c>
      <c r="V141" s="1" t="n">
        <v>5.88635E-012</v>
      </c>
      <c r="W141" s="1" t="n">
        <v>4.6324E-012</v>
      </c>
      <c r="X141" s="1" t="n">
        <v>3.82761E-012</v>
      </c>
      <c r="Y141" s="1" t="n">
        <v>2.72849E-012</v>
      </c>
      <c r="Z141" s="1" t="n">
        <v>5.34509E-013</v>
      </c>
      <c r="AA141" s="1" t="n">
        <v>3.35194E-012</v>
      </c>
      <c r="AB141" s="1" t="n">
        <v>2.50089E-012</v>
      </c>
      <c r="AC141" s="1" t="n">
        <v>1.40769E-012</v>
      </c>
      <c r="AD141" s="1" t="n">
        <v>2.67033E-012</v>
      </c>
      <c r="AE141" s="1" t="n">
        <v>1.4065E-012</v>
      </c>
      <c r="AF141" s="1" t="n">
        <v>8.08938E-013</v>
      </c>
      <c r="AG141" s="1" t="n">
        <f aca="false">SUM(J141:K141)</f>
        <v>2.171485E-010</v>
      </c>
      <c r="AH141" s="1" t="n">
        <f aca="false">SUM(L141:R141)</f>
        <v>1.0474586E-010</v>
      </c>
      <c r="AI141" s="1" t="n">
        <f aca="false">SUM(S141:AF141)</f>
        <v>5.1520837E-011</v>
      </c>
    </row>
    <row r="142" customFormat="false" ht="12.8" hidden="false" customHeight="false" outlineLevel="0" collapsed="false">
      <c r="A142" s="0" t="n">
        <v>348</v>
      </c>
      <c r="B142" s="0" t="n">
        <v>14</v>
      </c>
      <c r="C142" s="0" t="n">
        <v>9</v>
      </c>
      <c r="D142" s="0" t="n">
        <v>40</v>
      </c>
      <c r="E142" s="0" t="n">
        <v>50</v>
      </c>
      <c r="F142" s="0" t="n">
        <v>115.2</v>
      </c>
      <c r="G142" s="0" t="n">
        <v>129.6</v>
      </c>
      <c r="H142" s="0" t="n">
        <v>44.7824</v>
      </c>
      <c r="I142" s="0" t="n">
        <v>122.4</v>
      </c>
      <c r="J142" s="1" t="n">
        <v>1.74539E-010</v>
      </c>
      <c r="K142" s="1" t="n">
        <v>1.25645E-010</v>
      </c>
      <c r="L142" s="1" t="n">
        <v>6.57779E-011</v>
      </c>
      <c r="M142" s="1" t="n">
        <v>3.61982E-011</v>
      </c>
      <c r="N142" s="1" t="n">
        <v>2.78805E-011</v>
      </c>
      <c r="O142" s="1" t="n">
        <v>1.86398E-011</v>
      </c>
      <c r="P142" s="1" t="n">
        <v>1.05297E-011</v>
      </c>
      <c r="Q142" s="1" t="n">
        <v>4.37075E-012</v>
      </c>
      <c r="R142" s="1" t="n">
        <v>1.03854E-011</v>
      </c>
      <c r="S142" s="1" t="n">
        <v>7.39666E-012</v>
      </c>
      <c r="T142" s="1" t="n">
        <v>5.91021E-012</v>
      </c>
      <c r="U142" s="1" t="n">
        <v>8.07182E-012</v>
      </c>
      <c r="V142" s="1" t="n">
        <v>8.366E-012</v>
      </c>
      <c r="W142" s="1" t="n">
        <v>7.49405E-012</v>
      </c>
      <c r="X142" s="1" t="n">
        <v>6.74256E-012</v>
      </c>
      <c r="Y142" s="1" t="n">
        <v>6.451E-012</v>
      </c>
      <c r="Z142" s="1" t="n">
        <v>8.50086E-013</v>
      </c>
      <c r="AA142" s="1" t="n">
        <v>5.58412E-012</v>
      </c>
      <c r="AB142" s="1" t="n">
        <v>4.61116E-012</v>
      </c>
      <c r="AC142" s="1" t="n">
        <v>1.28814E-012</v>
      </c>
      <c r="AD142" s="1" t="n">
        <v>2.44265E-012</v>
      </c>
      <c r="AE142" s="1" t="n">
        <v>1.62971E-012</v>
      </c>
      <c r="AF142" s="1" t="n">
        <v>1.16482E-012</v>
      </c>
      <c r="AG142" s="1" t="n">
        <f aca="false">SUM(J142:K142)</f>
        <v>3.00184E-010</v>
      </c>
      <c r="AH142" s="1" t="n">
        <f aca="false">SUM(L142:R142)</f>
        <v>1.7378225E-010</v>
      </c>
      <c r="AI142" s="1" t="n">
        <f aca="false">SUM(S142:AF142)</f>
        <v>6.8002986E-011</v>
      </c>
    </row>
    <row r="143" customFormat="false" ht="12.8" hidden="false" customHeight="false" outlineLevel="0" collapsed="false">
      <c r="A143" s="0" t="n">
        <v>349</v>
      </c>
      <c r="B143" s="0" t="n">
        <v>14</v>
      </c>
      <c r="C143" s="0" t="n">
        <v>10</v>
      </c>
      <c r="D143" s="0" t="n">
        <v>40</v>
      </c>
      <c r="E143" s="0" t="n">
        <v>50</v>
      </c>
      <c r="F143" s="0" t="n">
        <v>129.6</v>
      </c>
      <c r="G143" s="0" t="n">
        <v>144</v>
      </c>
      <c r="H143" s="0" t="n">
        <v>44.7824</v>
      </c>
      <c r="I143" s="0" t="n">
        <v>136.8</v>
      </c>
      <c r="J143" s="1" t="n">
        <v>2.86881E-010</v>
      </c>
      <c r="K143" s="1" t="n">
        <v>6.27278E-011</v>
      </c>
      <c r="L143" s="1" t="n">
        <v>3.25926E-011</v>
      </c>
      <c r="M143" s="1" t="n">
        <v>1.80378E-011</v>
      </c>
      <c r="N143" s="1" t="n">
        <v>1.39167E-011</v>
      </c>
      <c r="O143" s="1" t="n">
        <v>1.75603E-011</v>
      </c>
      <c r="P143" s="1" t="n">
        <v>1.2453E-011</v>
      </c>
      <c r="Q143" s="1" t="n">
        <v>8.24967E-012</v>
      </c>
      <c r="R143" s="1" t="n">
        <v>6.7296E-012</v>
      </c>
      <c r="S143" s="1" t="n">
        <v>6.52869E-012</v>
      </c>
      <c r="T143" s="1" t="n">
        <v>5.38952E-012</v>
      </c>
      <c r="U143" s="1" t="n">
        <v>7.7083E-012</v>
      </c>
      <c r="V143" s="1" t="n">
        <v>4.97647E-012</v>
      </c>
      <c r="W143" s="1" t="n">
        <v>7.61092E-012</v>
      </c>
      <c r="X143" s="1" t="n">
        <v>1.18221E-011</v>
      </c>
      <c r="Y143" s="1" t="n">
        <v>1.10113E-011</v>
      </c>
      <c r="Z143" s="1" t="n">
        <v>1.37575E-012</v>
      </c>
      <c r="AA143" s="1" t="n">
        <v>8.16935E-012</v>
      </c>
      <c r="AB143" s="1" t="n">
        <v>5.30651E-012</v>
      </c>
      <c r="AC143" s="1" t="n">
        <v>1.70064E-012</v>
      </c>
      <c r="AD143" s="1" t="n">
        <v>3.22367E-012</v>
      </c>
      <c r="AE143" s="1" t="n">
        <v>1.91793E-012</v>
      </c>
      <c r="AF143" s="1" t="n">
        <v>1.13826E-012</v>
      </c>
      <c r="AG143" s="1" t="n">
        <f aca="false">SUM(J143:K143)</f>
        <v>3.496088E-010</v>
      </c>
      <c r="AH143" s="1" t="n">
        <f aca="false">SUM(L143:R143)</f>
        <v>1.0953967E-010</v>
      </c>
      <c r="AI143" s="1" t="n">
        <f aca="false">SUM(S143:AF143)</f>
        <v>7.787941E-011</v>
      </c>
    </row>
    <row r="144" customFormat="false" ht="12.8" hidden="false" customHeight="false" outlineLevel="0" collapsed="false">
      <c r="A144" s="0" t="n">
        <v>350</v>
      </c>
      <c r="B144" s="0" t="n">
        <v>14</v>
      </c>
      <c r="C144" s="0" t="n">
        <v>11</v>
      </c>
      <c r="D144" s="0" t="n">
        <v>40</v>
      </c>
      <c r="E144" s="0" t="n">
        <v>50</v>
      </c>
      <c r="F144" s="0" t="n">
        <v>144</v>
      </c>
      <c r="G144" s="0" t="n">
        <v>158.4</v>
      </c>
      <c r="H144" s="0" t="n">
        <v>44.7824</v>
      </c>
      <c r="I144" s="0" t="n">
        <v>151.2</v>
      </c>
      <c r="J144" s="1" t="n">
        <v>1.53691E-010</v>
      </c>
      <c r="K144" s="1" t="n">
        <v>6.48871E-011</v>
      </c>
      <c r="L144" s="1" t="n">
        <v>6.52253E-011</v>
      </c>
      <c r="M144" s="1" t="n">
        <v>3.38378E-011</v>
      </c>
      <c r="N144" s="1" t="n">
        <v>2.72104E-011</v>
      </c>
      <c r="O144" s="1" t="n">
        <v>8.78556E-012</v>
      </c>
      <c r="P144" s="1" t="n">
        <v>7.99526E-012</v>
      </c>
      <c r="Q144" s="1" t="n">
        <v>7.86487E-012</v>
      </c>
      <c r="R144" s="1" t="n">
        <v>9.07641E-012</v>
      </c>
      <c r="S144" s="1" t="n">
        <v>5.86761E-012</v>
      </c>
      <c r="T144" s="1" t="n">
        <v>6.54959E-012</v>
      </c>
      <c r="U144" s="1" t="n">
        <v>5.76843E-012</v>
      </c>
      <c r="V144" s="1" t="n">
        <v>7.46646E-012</v>
      </c>
      <c r="W144" s="1" t="n">
        <v>5.29401E-012</v>
      </c>
      <c r="X144" s="0" t="n">
        <v>0</v>
      </c>
      <c r="Y144" s="0" t="n">
        <v>0</v>
      </c>
      <c r="Z144" s="0" t="n">
        <v>0</v>
      </c>
      <c r="AA144" s="1" t="n">
        <v>1.1063E-012</v>
      </c>
      <c r="AB144" s="1" t="n">
        <v>2.77453E-012</v>
      </c>
      <c r="AC144" s="1" t="n">
        <v>9.24054E-013</v>
      </c>
      <c r="AD144" s="1" t="n">
        <v>1.75136E-012</v>
      </c>
      <c r="AE144" s="1" t="n">
        <v>1.01561E-012</v>
      </c>
      <c r="AF144" s="1" t="n">
        <v>6.44843E-013</v>
      </c>
      <c r="AG144" s="1" t="n">
        <f aca="false">SUM(J144:K144)</f>
        <v>2.185781E-010</v>
      </c>
      <c r="AH144" s="1" t="n">
        <f aca="false">SUM(L144:R144)</f>
        <v>1.599956E-010</v>
      </c>
      <c r="AI144" s="1" t="n">
        <f aca="false">SUM(S144:AF144)</f>
        <v>3.9162797E-011</v>
      </c>
    </row>
    <row r="145" customFormat="false" ht="12.8" hidden="false" customHeight="false" outlineLevel="0" collapsed="false">
      <c r="A145" s="0" t="n">
        <v>351</v>
      </c>
      <c r="B145" s="0" t="n">
        <v>14</v>
      </c>
      <c r="C145" s="0" t="n">
        <v>12</v>
      </c>
      <c r="D145" s="0" t="n">
        <v>40</v>
      </c>
      <c r="E145" s="0" t="n">
        <v>50</v>
      </c>
      <c r="F145" s="0" t="n">
        <v>158.4</v>
      </c>
      <c r="G145" s="0" t="n">
        <v>172.8</v>
      </c>
      <c r="H145" s="0" t="n">
        <v>44.7824</v>
      </c>
      <c r="I145" s="0" t="n">
        <v>165.6</v>
      </c>
      <c r="J145" s="1" t="n">
        <v>3.07806E-010</v>
      </c>
      <c r="K145" s="1" t="n">
        <v>1.23509E-010</v>
      </c>
      <c r="L145" s="1" t="n">
        <v>3.26686E-011</v>
      </c>
      <c r="M145" s="1" t="n">
        <v>1.68459E-011</v>
      </c>
      <c r="N145" s="1" t="n">
        <v>1.76317E-011</v>
      </c>
      <c r="O145" s="1" t="n">
        <v>1.66722E-011</v>
      </c>
      <c r="P145" s="1" t="n">
        <v>9.34726E-012</v>
      </c>
      <c r="Q145" s="1" t="n">
        <v>3.56357E-012</v>
      </c>
      <c r="R145" s="1" t="n">
        <v>6.71076E-012</v>
      </c>
      <c r="S145" s="1" t="n">
        <v>4.56773E-012</v>
      </c>
      <c r="T145" s="1" t="n">
        <v>3.95275E-012</v>
      </c>
      <c r="U145" s="1" t="n">
        <v>5.84874E-012</v>
      </c>
      <c r="V145" s="1" t="n">
        <v>2.89078E-012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1" t="n">
        <v>8.0043E-013</v>
      </c>
      <c r="AD145" s="1" t="n">
        <v>1.51733E-012</v>
      </c>
      <c r="AE145" s="1" t="n">
        <v>1.19465E-012</v>
      </c>
      <c r="AF145" s="1" t="n">
        <v>1.23301E-012</v>
      </c>
      <c r="AG145" s="1" t="n">
        <f aca="false">SUM(J145:K145)</f>
        <v>4.31315E-010</v>
      </c>
      <c r="AH145" s="1" t="n">
        <f aca="false">SUM(L145:R145)</f>
        <v>1.0343999E-010</v>
      </c>
      <c r="AI145" s="1" t="n">
        <f aca="false">SUM(S145:AF145)</f>
        <v>2.200542E-011</v>
      </c>
    </row>
    <row r="146" customFormat="false" ht="12.8" hidden="false" customHeight="false" outlineLevel="0" collapsed="false">
      <c r="A146" s="0" t="n">
        <v>352</v>
      </c>
      <c r="B146" s="0" t="n">
        <v>14</v>
      </c>
      <c r="C146" s="0" t="n">
        <v>13</v>
      </c>
      <c r="D146" s="0" t="n">
        <v>40</v>
      </c>
      <c r="E146" s="0" t="n">
        <v>50</v>
      </c>
      <c r="F146" s="0" t="n">
        <v>172.8</v>
      </c>
      <c r="G146" s="0" t="n">
        <v>187.2</v>
      </c>
      <c r="H146" s="0" t="n">
        <v>44.7824</v>
      </c>
      <c r="I146" s="0" t="n">
        <v>180</v>
      </c>
      <c r="J146" s="1" t="n">
        <v>1.54322E-010</v>
      </c>
      <c r="K146" s="1" t="n">
        <v>6.29971E-011</v>
      </c>
      <c r="L146" s="1" t="n">
        <v>3.91088E-011</v>
      </c>
      <c r="M146" s="1" t="n">
        <v>3.38106E-011</v>
      </c>
      <c r="N146" s="1" t="n">
        <v>2.13182E-011</v>
      </c>
      <c r="O146" s="1" t="n">
        <v>8.21233E-012</v>
      </c>
      <c r="P146" s="1" t="n">
        <v>7.34264E-012</v>
      </c>
      <c r="Q146" s="1" t="n">
        <v>6.91211E-012</v>
      </c>
      <c r="R146" s="1" t="n">
        <v>5.32496E-012</v>
      </c>
      <c r="S146" s="1" t="n">
        <v>2.99052E-012</v>
      </c>
      <c r="T146" s="1" t="n">
        <v>1.80986E-012</v>
      </c>
      <c r="U146" s="1" t="n">
        <v>2.43849E-012</v>
      </c>
      <c r="V146" s="1" t="n">
        <v>5.35715E-013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1" t="n">
        <v>6.6342E-013</v>
      </c>
      <c r="AD146" s="1" t="n">
        <v>1.25809E-012</v>
      </c>
      <c r="AE146" s="1" t="n">
        <v>7.98408E-013</v>
      </c>
      <c r="AF146" s="1" t="n">
        <v>6.24231E-013</v>
      </c>
      <c r="AG146" s="1" t="n">
        <f aca="false">SUM(J146:K146)</f>
        <v>2.173191E-010</v>
      </c>
      <c r="AH146" s="1" t="n">
        <f aca="false">SUM(L146:R146)</f>
        <v>1.2202964E-010</v>
      </c>
      <c r="AI146" s="1" t="n">
        <f aca="false">SUM(S146:AF146)</f>
        <v>1.1118734E-011</v>
      </c>
    </row>
    <row r="147" customFormat="false" ht="12.8" hidden="false" customHeight="false" outlineLevel="0" collapsed="false">
      <c r="A147" s="0" t="n">
        <v>353</v>
      </c>
      <c r="B147" s="0" t="n">
        <v>14</v>
      </c>
      <c r="C147" s="0" t="n">
        <v>14</v>
      </c>
      <c r="D147" s="0" t="n">
        <v>40</v>
      </c>
      <c r="E147" s="0" t="n">
        <v>50</v>
      </c>
      <c r="F147" s="0" t="n">
        <v>187.2</v>
      </c>
      <c r="G147" s="0" t="n">
        <v>201.6</v>
      </c>
      <c r="H147" s="0" t="n">
        <v>44.7824</v>
      </c>
      <c r="I147" s="0" t="n">
        <v>194.4</v>
      </c>
      <c r="J147" s="1" t="n">
        <v>3.09991E-010</v>
      </c>
      <c r="K147" s="1" t="n">
        <v>1.266E-010</v>
      </c>
      <c r="L147" s="1" t="n">
        <v>5.9414E-011</v>
      </c>
      <c r="M147" s="1" t="n">
        <v>1.69939E-011</v>
      </c>
      <c r="N147" s="1" t="n">
        <v>1.30668E-011</v>
      </c>
      <c r="O147" s="1" t="n">
        <v>1.18144E-011</v>
      </c>
      <c r="P147" s="1" t="n">
        <v>8.52518E-012</v>
      </c>
      <c r="Q147" s="1" t="n">
        <v>3.34936E-012</v>
      </c>
      <c r="R147" s="1" t="n">
        <v>5.86004E-012</v>
      </c>
      <c r="S147" s="1" t="n">
        <v>3.97654E-012</v>
      </c>
      <c r="T147" s="1" t="n">
        <v>2.63024E-012</v>
      </c>
      <c r="U147" s="1" t="n">
        <v>9.41364E-013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1" t="n">
        <v>2.79114E-013</v>
      </c>
      <c r="AD147" s="1" t="n">
        <v>5.29494E-013</v>
      </c>
      <c r="AE147" s="1" t="n">
        <v>7.84001E-013</v>
      </c>
      <c r="AF147" s="1" t="n">
        <v>1.21987E-012</v>
      </c>
      <c r="AG147" s="1" t="n">
        <f aca="false">SUM(J147:K147)</f>
        <v>4.36591E-010</v>
      </c>
      <c r="AH147" s="1" t="n">
        <f aca="false">SUM(L147:R147)</f>
        <v>1.1902368E-010</v>
      </c>
      <c r="AI147" s="1" t="n">
        <f aca="false">SUM(S147:AF147)</f>
        <v>1.0360623E-011</v>
      </c>
    </row>
    <row r="148" customFormat="false" ht="12.8" hidden="false" customHeight="false" outlineLevel="0" collapsed="false">
      <c r="A148" s="0" t="n">
        <v>354</v>
      </c>
      <c r="B148" s="0" t="n">
        <v>14</v>
      </c>
      <c r="C148" s="0" t="n">
        <v>15</v>
      </c>
      <c r="D148" s="0" t="n">
        <v>40</v>
      </c>
      <c r="E148" s="0" t="n">
        <v>50</v>
      </c>
      <c r="F148" s="0" t="n">
        <v>201.6</v>
      </c>
      <c r="G148" s="0" t="n">
        <v>216</v>
      </c>
      <c r="H148" s="0" t="n">
        <v>44.7824</v>
      </c>
      <c r="I148" s="0" t="n">
        <v>208.8</v>
      </c>
      <c r="J148" s="1" t="n">
        <v>1.55812E-010</v>
      </c>
      <c r="K148" s="1" t="n">
        <v>6.36354E-011</v>
      </c>
      <c r="L148" s="1" t="n">
        <v>3.30676E-011</v>
      </c>
      <c r="M148" s="1" t="n">
        <v>1.95685E-011</v>
      </c>
      <c r="N148" s="1" t="n">
        <v>2.46629E-011</v>
      </c>
      <c r="O148" s="1" t="n">
        <v>1.15628E-011</v>
      </c>
      <c r="P148" s="1" t="n">
        <v>5.06781E-012</v>
      </c>
      <c r="Q148" s="1" t="n">
        <v>5.31895E-012</v>
      </c>
      <c r="R148" s="1" t="n">
        <v>3.30191E-012</v>
      </c>
      <c r="S148" s="1" t="n">
        <v>2.00152E-012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1" t="n">
        <v>2.56541E-013</v>
      </c>
      <c r="AD148" s="1" t="n">
        <v>4.86782E-013</v>
      </c>
      <c r="AE148" s="1" t="n">
        <v>4.71147E-013</v>
      </c>
      <c r="AF148" s="1" t="n">
        <v>6.07448E-013</v>
      </c>
      <c r="AG148" s="1" t="n">
        <f aca="false">SUM(J148:K148)</f>
        <v>2.194474E-010</v>
      </c>
      <c r="AH148" s="1" t="n">
        <f aca="false">SUM(L148:R148)</f>
        <v>1.0255047E-010</v>
      </c>
      <c r="AI148" s="1" t="n">
        <f aca="false">SUM(S148:AF148)</f>
        <v>3.823438E-012</v>
      </c>
    </row>
    <row r="149" customFormat="false" ht="12.8" hidden="false" customHeight="false" outlineLevel="0" collapsed="false">
      <c r="A149" s="0" t="n">
        <v>355</v>
      </c>
      <c r="B149" s="0" t="n">
        <v>14</v>
      </c>
      <c r="C149" s="0" t="n">
        <v>16</v>
      </c>
      <c r="D149" s="0" t="n">
        <v>40</v>
      </c>
      <c r="E149" s="0" t="n">
        <v>50</v>
      </c>
      <c r="F149" s="0" t="n">
        <v>216</v>
      </c>
      <c r="G149" s="0" t="n">
        <v>230.4</v>
      </c>
      <c r="H149" s="0" t="n">
        <v>44.7824</v>
      </c>
      <c r="I149" s="0" t="n">
        <v>223.2</v>
      </c>
      <c r="J149" s="1" t="n">
        <v>3.13308E-010</v>
      </c>
      <c r="K149" s="1" t="n">
        <v>1.27972E-010</v>
      </c>
      <c r="L149" s="1" t="n">
        <v>6.65016E-011</v>
      </c>
      <c r="M149" s="1" t="n">
        <v>2.99821E-011</v>
      </c>
      <c r="N149" s="1" t="n">
        <v>1.22898E-011</v>
      </c>
      <c r="O149" s="1" t="n">
        <v>7.75474E-012</v>
      </c>
      <c r="P149" s="1" t="n">
        <v>6.55145E-012</v>
      </c>
      <c r="Q149" s="1" t="n">
        <v>3.90582E-012</v>
      </c>
      <c r="R149" s="1" t="n">
        <v>3.20571E-012</v>
      </c>
      <c r="S149" s="1" t="n">
        <v>1.83965E-012</v>
      </c>
      <c r="T149" s="1" t="n">
        <v>1.22107E-012</v>
      </c>
      <c r="U149" s="1" t="n">
        <v>8.75892E-013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1" t="n">
        <v>2.76714E-013</v>
      </c>
      <c r="AF149" s="1" t="n">
        <v>7.81452E-013</v>
      </c>
      <c r="AG149" s="1" t="n">
        <f aca="false">SUM(J149:K149)</f>
        <v>4.4128E-010</v>
      </c>
      <c r="AH149" s="1" t="n">
        <f aca="false">SUM(L149:R149)</f>
        <v>1.3019122E-010</v>
      </c>
      <c r="AI149" s="1" t="n">
        <f aca="false">SUM(S149:AF149)</f>
        <v>4.994778E-012</v>
      </c>
    </row>
    <row r="150" customFormat="false" ht="12.8" hidden="false" customHeight="false" outlineLevel="0" collapsed="false">
      <c r="A150" s="0" t="n">
        <v>356</v>
      </c>
      <c r="B150" s="0" t="n">
        <v>14</v>
      </c>
      <c r="C150" s="0" t="n">
        <v>17</v>
      </c>
      <c r="D150" s="0" t="n">
        <v>40</v>
      </c>
      <c r="E150" s="0" t="n">
        <v>50</v>
      </c>
      <c r="F150" s="0" t="n">
        <v>230.4</v>
      </c>
      <c r="G150" s="0" t="n">
        <v>244.8</v>
      </c>
      <c r="H150" s="0" t="n">
        <v>44.7824</v>
      </c>
      <c r="I150" s="0" t="n">
        <v>237.6</v>
      </c>
      <c r="J150" s="1" t="n">
        <v>1.57432E-010</v>
      </c>
      <c r="K150" s="1" t="n">
        <v>6.43102E-011</v>
      </c>
      <c r="L150" s="1" t="n">
        <v>3.29672E-011</v>
      </c>
      <c r="M150" s="1" t="n">
        <v>1.60318E-011</v>
      </c>
      <c r="N150" s="1" t="n">
        <v>1.23273E-011</v>
      </c>
      <c r="O150" s="1" t="n">
        <v>7.49682E-012</v>
      </c>
      <c r="P150" s="1" t="n">
        <v>7.8887E-012</v>
      </c>
      <c r="Q150" s="1" t="n">
        <v>2.9111E-012</v>
      </c>
      <c r="R150" s="1" t="n">
        <v>3.05291E-012</v>
      </c>
      <c r="S150" s="1" t="n">
        <v>4.19421E-013</v>
      </c>
      <c r="T150" s="1" t="n">
        <v>1.1083E-012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1" t="n">
        <v>2.38067E-013</v>
      </c>
      <c r="AD150" s="1" t="n">
        <v>4.51815E-013</v>
      </c>
      <c r="AE150" s="1" t="n">
        <v>4.37496E-013</v>
      </c>
      <c r="AF150" s="1" t="n">
        <v>7.64684E-013</v>
      </c>
      <c r="AG150" s="1" t="n">
        <f aca="false">SUM(J150:K150)</f>
        <v>2.217422E-010</v>
      </c>
      <c r="AH150" s="1" t="n">
        <f aca="false">SUM(L150:R150)</f>
        <v>8.267583E-011</v>
      </c>
      <c r="AI150" s="1" t="n">
        <f aca="false">SUM(S150:AF150)</f>
        <v>3.419783E-012</v>
      </c>
    </row>
    <row r="151" customFormat="false" ht="12.8" hidden="false" customHeight="false" outlineLevel="0" collapsed="false">
      <c r="A151" s="0" t="n">
        <v>357</v>
      </c>
      <c r="B151" s="0" t="n">
        <v>14</v>
      </c>
      <c r="C151" s="0" t="n">
        <v>18</v>
      </c>
      <c r="D151" s="0" t="n">
        <v>40</v>
      </c>
      <c r="E151" s="0" t="n">
        <v>50</v>
      </c>
      <c r="F151" s="0" t="n">
        <v>244.8</v>
      </c>
      <c r="G151" s="0" t="n">
        <v>259.2</v>
      </c>
      <c r="H151" s="0" t="n">
        <v>44.7824</v>
      </c>
      <c r="I151" s="0" t="n">
        <v>252</v>
      </c>
      <c r="J151" s="1" t="n">
        <v>1.57859E-010</v>
      </c>
      <c r="K151" s="1" t="n">
        <v>6.44877E-011</v>
      </c>
      <c r="L151" s="1" t="n">
        <v>3.23772E-011</v>
      </c>
      <c r="M151" s="1" t="n">
        <v>2.49263E-011</v>
      </c>
      <c r="N151" s="1" t="n">
        <v>2.47491E-011</v>
      </c>
      <c r="O151" s="1" t="n">
        <v>1.44886E-011</v>
      </c>
      <c r="P151" s="1" t="n">
        <v>4.75056E-012</v>
      </c>
      <c r="Q151" s="1" t="n">
        <v>2.91667E-012</v>
      </c>
      <c r="R151" s="1" t="n">
        <v>2.95615E-012</v>
      </c>
      <c r="S151" s="1" t="n">
        <v>1.80831E-012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1" t="n">
        <v>5.13121E-013</v>
      </c>
      <c r="AF151" s="1" t="n">
        <v>9.94624E-013</v>
      </c>
      <c r="AG151" s="1" t="n">
        <f aca="false">SUM(J151:K151)</f>
        <v>2.223467E-010</v>
      </c>
      <c r="AH151" s="1" t="n">
        <f aca="false">SUM(L151:R151)</f>
        <v>1.0716458E-010</v>
      </c>
      <c r="AI151" s="1" t="n">
        <f aca="false">SUM(S151:AF151)</f>
        <v>3.316055E-012</v>
      </c>
    </row>
    <row r="152" customFormat="false" ht="12.8" hidden="false" customHeight="false" outlineLevel="0" collapsed="false">
      <c r="A152" s="0" t="n">
        <v>358</v>
      </c>
      <c r="B152" s="0" t="n">
        <v>14</v>
      </c>
      <c r="C152" s="0" t="n">
        <v>19</v>
      </c>
      <c r="D152" s="0" t="n">
        <v>40</v>
      </c>
      <c r="E152" s="0" t="n">
        <v>50</v>
      </c>
      <c r="F152" s="0" t="n">
        <v>259.2</v>
      </c>
      <c r="G152" s="0" t="n">
        <v>273.6</v>
      </c>
      <c r="H152" s="0" t="n">
        <v>44.7824</v>
      </c>
      <c r="I152" s="0" t="n">
        <v>266.4</v>
      </c>
      <c r="J152" s="1" t="n">
        <v>3.1659E-010</v>
      </c>
      <c r="K152" s="1" t="n">
        <v>1.29339E-010</v>
      </c>
      <c r="L152" s="1" t="n">
        <v>6.49365E-011</v>
      </c>
      <c r="M152" s="1" t="n">
        <v>2.33932E-011</v>
      </c>
      <c r="N152" s="1" t="n">
        <v>1.24049E-011</v>
      </c>
      <c r="O152" s="1" t="n">
        <v>7.2619E-012</v>
      </c>
      <c r="P152" s="1" t="n">
        <v>4.75708E-012</v>
      </c>
      <c r="Q152" s="1" t="n">
        <v>2.9204E-012</v>
      </c>
      <c r="R152" s="1" t="n">
        <v>2.95955E-012</v>
      </c>
      <c r="S152" s="1" t="n">
        <v>1.69486E-012</v>
      </c>
      <c r="T152" s="1" t="n">
        <v>1.13846E-012</v>
      </c>
      <c r="U152" s="1" t="n">
        <v>8.29332E-013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1" t="n">
        <v>2.37816E-013</v>
      </c>
      <c r="AD152" s="1" t="n">
        <v>4.51385E-013</v>
      </c>
      <c r="AE152" s="1" t="n">
        <v>4.36625E-013</v>
      </c>
      <c r="AF152" s="1" t="n">
        <v>7.78156E-013</v>
      </c>
      <c r="AG152" s="1" t="n">
        <f aca="false">SUM(J152:K152)</f>
        <v>4.45929E-010</v>
      </c>
      <c r="AH152" s="1" t="n">
        <f aca="false">SUM(L152:R152)</f>
        <v>1.1863353E-010</v>
      </c>
      <c r="AI152" s="1" t="n">
        <f aca="false">SUM(S152:AF152)</f>
        <v>5.566634E-012</v>
      </c>
    </row>
    <row r="153" customFormat="false" ht="12.8" hidden="false" customHeight="false" outlineLevel="0" collapsed="false">
      <c r="A153" s="0" t="n">
        <v>359</v>
      </c>
      <c r="B153" s="0" t="n">
        <v>14</v>
      </c>
      <c r="C153" s="0" t="n">
        <v>20</v>
      </c>
      <c r="D153" s="0" t="n">
        <v>40</v>
      </c>
      <c r="E153" s="0" t="n">
        <v>50</v>
      </c>
      <c r="F153" s="0" t="n">
        <v>273.6</v>
      </c>
      <c r="G153" s="0" t="n">
        <v>288</v>
      </c>
      <c r="H153" s="0" t="n">
        <v>44.7824</v>
      </c>
      <c r="I153" s="0" t="n">
        <v>280.8</v>
      </c>
      <c r="J153" s="1" t="n">
        <v>1.5851E-010</v>
      </c>
      <c r="K153" s="1" t="n">
        <v>6.47593E-011</v>
      </c>
      <c r="L153" s="1" t="n">
        <v>3.2514E-011</v>
      </c>
      <c r="M153" s="1" t="n">
        <v>1.6144E-011</v>
      </c>
      <c r="N153" s="1" t="n">
        <v>1.24134E-011</v>
      </c>
      <c r="O153" s="1" t="n">
        <v>7.267E-012</v>
      </c>
      <c r="P153" s="1" t="n">
        <v>4.76025E-012</v>
      </c>
      <c r="Q153" s="1" t="n">
        <v>2.92205E-012</v>
      </c>
      <c r="R153" s="1" t="n">
        <v>1.84575E-012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1" t="n">
        <v>2.55465E-013</v>
      </c>
      <c r="AF153" s="1" t="n">
        <v>7.77063E-013</v>
      </c>
      <c r="AG153" s="1" t="n">
        <f aca="false">SUM(J153:K153)</f>
        <v>2.232693E-010</v>
      </c>
      <c r="AH153" s="1" t="n">
        <f aca="false">SUM(L153:R153)</f>
        <v>7.786645E-011</v>
      </c>
      <c r="AI153" s="1" t="n">
        <f aca="false">SUM(S153:AF153)</f>
        <v>1.032528E-012</v>
      </c>
    </row>
    <row r="154" customFormat="false" ht="12.8" hidden="false" customHeight="false" outlineLevel="0" collapsed="false">
      <c r="A154" s="0" t="n">
        <v>360</v>
      </c>
      <c r="B154" s="0" t="n">
        <v>14</v>
      </c>
      <c r="C154" s="0" t="n">
        <v>21</v>
      </c>
      <c r="D154" s="0" t="n">
        <v>40</v>
      </c>
      <c r="E154" s="0" t="n">
        <v>50</v>
      </c>
      <c r="F154" s="0" t="n">
        <v>288</v>
      </c>
      <c r="G154" s="0" t="n">
        <v>302.4</v>
      </c>
      <c r="H154" s="0" t="n">
        <v>44.7824</v>
      </c>
      <c r="I154" s="0" t="n">
        <v>295.2</v>
      </c>
      <c r="J154" s="1" t="n">
        <v>3.16895E-010</v>
      </c>
      <c r="K154" s="1" t="n">
        <v>1.29451E-010</v>
      </c>
      <c r="L154" s="1" t="n">
        <v>6.56762E-011</v>
      </c>
      <c r="M154" s="1" t="n">
        <v>2.34089E-011</v>
      </c>
      <c r="N154" s="1" t="n">
        <v>1.24116E-011</v>
      </c>
      <c r="O154" s="1" t="n">
        <v>7.26591E-012</v>
      </c>
      <c r="P154" s="1" t="n">
        <v>4.75938E-012</v>
      </c>
      <c r="Q154" s="1" t="n">
        <v>2.92121E-012</v>
      </c>
      <c r="R154" s="1" t="n">
        <v>2.96044E-012</v>
      </c>
      <c r="S154" s="1" t="n">
        <v>1.81073E-012</v>
      </c>
      <c r="T154" s="1" t="n">
        <v>1.10931E-012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1" t="n">
        <v>2.54724E-013</v>
      </c>
      <c r="AF154" s="1" t="n">
        <v>5.88118E-013</v>
      </c>
      <c r="AG154" s="1" t="n">
        <f aca="false">SUM(J154:K154)</f>
        <v>4.46346E-010</v>
      </c>
      <c r="AH154" s="1" t="n">
        <f aca="false">SUM(L154:R154)</f>
        <v>1.1940364E-010</v>
      </c>
      <c r="AI154" s="1" t="n">
        <f aca="false">SUM(S154:AF154)</f>
        <v>3.762882E-012</v>
      </c>
    </row>
    <row r="155" customFormat="false" ht="12.8" hidden="false" customHeight="false" outlineLevel="0" collapsed="false">
      <c r="A155" s="0" t="n">
        <v>361</v>
      </c>
      <c r="B155" s="0" t="n">
        <v>14</v>
      </c>
      <c r="C155" s="0" t="n">
        <v>22</v>
      </c>
      <c r="D155" s="0" t="n">
        <v>40</v>
      </c>
      <c r="E155" s="0" t="n">
        <v>50</v>
      </c>
      <c r="F155" s="0" t="n">
        <v>302.4</v>
      </c>
      <c r="G155" s="0" t="n">
        <v>316.8</v>
      </c>
      <c r="H155" s="0" t="n">
        <v>44.7824</v>
      </c>
      <c r="I155" s="0" t="n">
        <v>309.6</v>
      </c>
      <c r="J155" s="1" t="n">
        <v>1.58189E-010</v>
      </c>
      <c r="K155" s="1" t="n">
        <v>6.46166E-011</v>
      </c>
      <c r="L155" s="1" t="n">
        <v>3.3581E-011</v>
      </c>
      <c r="M155" s="1" t="n">
        <v>2.50221E-011</v>
      </c>
      <c r="N155" s="1" t="n">
        <v>2.4784E-011</v>
      </c>
      <c r="O155" s="1" t="n">
        <v>1.14389E-011</v>
      </c>
      <c r="P155" s="1" t="n">
        <v>4.88482E-012</v>
      </c>
      <c r="Q155" s="1" t="n">
        <v>2.98897E-012</v>
      </c>
      <c r="R155" s="1" t="n">
        <v>3.2237E-012</v>
      </c>
      <c r="S155" s="1" t="n">
        <v>1.84555E-012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1" t="n">
        <v>2.37458E-013</v>
      </c>
      <c r="AD155" s="1" t="n">
        <v>4.50752E-013</v>
      </c>
      <c r="AE155" s="1" t="n">
        <v>4.34184E-013</v>
      </c>
      <c r="AF155" s="1" t="n">
        <v>7.45856E-013</v>
      </c>
      <c r="AG155" s="1" t="n">
        <f aca="false">SUM(J155:K155)</f>
        <v>2.228056E-010</v>
      </c>
      <c r="AH155" s="1" t="n">
        <f aca="false">SUM(L155:R155)</f>
        <v>1.0592349E-010</v>
      </c>
      <c r="AI155" s="1" t="n">
        <f aca="false">SUM(S155:AF155)</f>
        <v>3.7138E-012</v>
      </c>
    </row>
    <row r="156" customFormat="false" ht="12.8" hidden="false" customHeight="false" outlineLevel="0" collapsed="false">
      <c r="A156" s="0" t="n">
        <v>362</v>
      </c>
      <c r="B156" s="0" t="n">
        <v>14</v>
      </c>
      <c r="C156" s="0" t="n">
        <v>23</v>
      </c>
      <c r="D156" s="0" t="n">
        <v>40</v>
      </c>
      <c r="E156" s="0" t="n">
        <v>50</v>
      </c>
      <c r="F156" s="0" t="n">
        <v>316.8</v>
      </c>
      <c r="G156" s="0" t="n">
        <v>331.2</v>
      </c>
      <c r="H156" s="0" t="n">
        <v>44.7824</v>
      </c>
      <c r="I156" s="0" t="n">
        <v>324</v>
      </c>
      <c r="J156" s="1" t="n">
        <v>3.15447E-010</v>
      </c>
      <c r="K156" s="1" t="n">
        <v>1.03247E-010</v>
      </c>
      <c r="L156" s="1" t="n">
        <v>3.35103E-011</v>
      </c>
      <c r="M156" s="1" t="n">
        <v>1.66137E-011</v>
      </c>
      <c r="N156" s="1" t="n">
        <v>1.23559E-011</v>
      </c>
      <c r="O156" s="1" t="n">
        <v>1.17177E-011</v>
      </c>
      <c r="P156" s="1" t="n">
        <v>4.87806E-012</v>
      </c>
      <c r="Q156" s="1" t="n">
        <v>3.15256E-012</v>
      </c>
      <c r="R156" s="1" t="n">
        <v>3.21899E-012</v>
      </c>
      <c r="S156" s="1" t="n">
        <v>1.97475E-012</v>
      </c>
      <c r="T156" s="1" t="n">
        <v>1.22301E-012</v>
      </c>
      <c r="U156" s="1" t="n">
        <v>8.76115E-013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1" t="n">
        <v>2.54997E-013</v>
      </c>
      <c r="AD156" s="1" t="n">
        <v>4.84125E-013</v>
      </c>
      <c r="AE156" s="1" t="n">
        <v>7.37797E-013</v>
      </c>
      <c r="AF156" s="1" t="n">
        <v>1.02922E-012</v>
      </c>
      <c r="AG156" s="1" t="n">
        <f aca="false">SUM(J156:K156)</f>
        <v>4.18694E-010</v>
      </c>
      <c r="AH156" s="1" t="n">
        <f aca="false">SUM(L156:R156)</f>
        <v>8.544721E-011</v>
      </c>
      <c r="AI156" s="1" t="n">
        <f aca="false">SUM(S156:AF156)</f>
        <v>6.580014E-012</v>
      </c>
    </row>
    <row r="157" customFormat="false" ht="12.8" hidden="false" customHeight="false" outlineLevel="0" collapsed="false">
      <c r="A157" s="0" t="n">
        <v>363</v>
      </c>
      <c r="B157" s="0" t="n">
        <v>14</v>
      </c>
      <c r="C157" s="0" t="n">
        <v>24</v>
      </c>
      <c r="D157" s="0" t="n">
        <v>40</v>
      </c>
      <c r="E157" s="0" t="n">
        <v>50</v>
      </c>
      <c r="F157" s="0" t="n">
        <v>331.2</v>
      </c>
      <c r="G157" s="0" t="n">
        <v>345.6</v>
      </c>
      <c r="H157" s="0" t="n">
        <v>44.7824</v>
      </c>
      <c r="I157" s="0" t="n">
        <v>338.4</v>
      </c>
      <c r="J157" s="1" t="n">
        <v>1.57097E-010</v>
      </c>
      <c r="K157" s="1" t="n">
        <v>8.97478E-011</v>
      </c>
      <c r="L157" s="1" t="n">
        <v>6.67836E-011</v>
      </c>
      <c r="M157" s="1" t="n">
        <v>3.44335E-011</v>
      </c>
      <c r="N157" s="1" t="n">
        <v>1.57497E-011</v>
      </c>
      <c r="O157" s="1" t="n">
        <v>7.77775E-012</v>
      </c>
      <c r="P157" s="1" t="n">
        <v>1.03478E-011</v>
      </c>
      <c r="Q157" s="1" t="n">
        <v>4.15114E-012</v>
      </c>
      <c r="R157" s="1" t="n">
        <v>3.48421E-012</v>
      </c>
      <c r="S157" s="1" t="n">
        <v>2.14577E-012</v>
      </c>
      <c r="T157" s="1" t="n">
        <v>1.32811E-012</v>
      </c>
      <c r="U157" s="1" t="n">
        <v>9.42909E-013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1" t="n">
        <v>2.76339E-013</v>
      </c>
      <c r="AD157" s="1" t="n">
        <v>5.24748E-013</v>
      </c>
      <c r="AE157" s="1" t="n">
        <v>4.80343E-013</v>
      </c>
      <c r="AF157" s="1" t="n">
        <v>7.57865E-013</v>
      </c>
      <c r="AG157" s="1" t="n">
        <f aca="false">SUM(J157:K157)</f>
        <v>2.468448E-010</v>
      </c>
      <c r="AH157" s="1" t="n">
        <f aca="false">SUM(L157:R157)</f>
        <v>1.427277E-010</v>
      </c>
      <c r="AI157" s="1" t="n">
        <f aca="false">SUM(S157:AF157)</f>
        <v>6.456084E-012</v>
      </c>
    </row>
    <row r="158" customFormat="false" ht="12.8" hidden="false" customHeight="false" outlineLevel="0" collapsed="false">
      <c r="A158" s="0" t="n">
        <v>364</v>
      </c>
      <c r="B158" s="0" t="n">
        <v>14</v>
      </c>
      <c r="C158" s="0" t="n">
        <v>25</v>
      </c>
      <c r="D158" s="0" t="n">
        <v>40</v>
      </c>
      <c r="E158" s="0" t="n">
        <v>50</v>
      </c>
      <c r="F158" s="0" t="n">
        <v>345.6</v>
      </c>
      <c r="G158" s="0" t="n">
        <v>360</v>
      </c>
      <c r="H158" s="0" t="n">
        <v>44.7824</v>
      </c>
      <c r="I158" s="0" t="n">
        <v>352.8</v>
      </c>
      <c r="J158" s="1" t="n">
        <v>1.5659E-010</v>
      </c>
      <c r="K158" s="1" t="n">
        <v>6.39275E-011</v>
      </c>
      <c r="L158" s="1" t="n">
        <v>3.32184E-011</v>
      </c>
      <c r="M158" s="1" t="n">
        <v>1.71267E-011</v>
      </c>
      <c r="N158" s="1" t="n">
        <v>2.31865E-011</v>
      </c>
      <c r="O158" s="1" t="n">
        <v>1.21918E-011</v>
      </c>
      <c r="P158" s="1" t="n">
        <v>5.21829E-012</v>
      </c>
      <c r="Q158" s="1" t="n">
        <v>5.74844E-012</v>
      </c>
      <c r="R158" s="1" t="n">
        <v>5.28773E-012</v>
      </c>
      <c r="S158" s="1" t="n">
        <v>2.84652E-012</v>
      </c>
      <c r="T158" s="1" t="n">
        <v>2.99259E-012</v>
      </c>
      <c r="U158" s="1" t="n">
        <v>1.02482E-012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1" t="n">
        <v>3.00549E-013</v>
      </c>
      <c r="AD158" s="1" t="n">
        <v>5.70836E-013</v>
      </c>
      <c r="AE158" s="1" t="n">
        <v>8.06105E-013</v>
      </c>
      <c r="AF158" s="1" t="n">
        <v>1.06904E-012</v>
      </c>
      <c r="AG158" s="1" t="n">
        <f aca="false">SUM(J158:K158)</f>
        <v>2.205175E-010</v>
      </c>
      <c r="AH158" s="1" t="n">
        <f aca="false">SUM(L158:R158)</f>
        <v>1.0197786E-010</v>
      </c>
      <c r="AI158" s="1" t="n">
        <f aca="false">SUM(S158:AF158)</f>
        <v>9.61046E-012</v>
      </c>
    </row>
    <row r="159" customFormat="false" ht="12.8" hidden="false" customHeight="false" outlineLevel="0" collapsed="false">
      <c r="A159" s="0" t="n">
        <v>365</v>
      </c>
      <c r="B159" s="0" t="n">
        <v>15</v>
      </c>
      <c r="C159" s="0" t="n">
        <v>1</v>
      </c>
      <c r="D159" s="0" t="n">
        <v>50</v>
      </c>
      <c r="E159" s="0" t="n">
        <v>60</v>
      </c>
      <c r="F159" s="0" t="n">
        <v>0</v>
      </c>
      <c r="G159" s="0" t="n">
        <v>17.1429</v>
      </c>
      <c r="H159" s="0" t="n">
        <v>54.6898</v>
      </c>
      <c r="I159" s="0" t="n">
        <v>8.57143</v>
      </c>
      <c r="J159" s="1" t="n">
        <v>2.01309E-009</v>
      </c>
      <c r="K159" s="1" t="n">
        <v>8.4624E-010</v>
      </c>
      <c r="L159" s="1" t="n">
        <v>4.29444E-010</v>
      </c>
      <c r="M159" s="1" t="n">
        <v>2.51215E-010</v>
      </c>
      <c r="N159" s="1" t="n">
        <v>1.57605E-010</v>
      </c>
      <c r="O159" s="1" t="n">
        <v>8.63355E-011</v>
      </c>
      <c r="P159" s="1" t="n">
        <v>8.21352E-011</v>
      </c>
      <c r="Q159" s="1" t="n">
        <v>6.33214E-011</v>
      </c>
      <c r="R159" s="1" t="n">
        <v>5.97133E-011</v>
      </c>
      <c r="S159" s="1" t="n">
        <v>4.19353E-011</v>
      </c>
      <c r="T159" s="1" t="n">
        <v>2.19875E-011</v>
      </c>
      <c r="U159" s="1" t="n">
        <v>2.26923E-011</v>
      </c>
      <c r="V159" s="1" t="n">
        <v>2.39306E-011</v>
      </c>
      <c r="W159" s="1" t="n">
        <v>2.08727E-011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1" t="n">
        <v>1.1873E-012</v>
      </c>
      <c r="AF159" s="1" t="n">
        <v>6.89325E-013</v>
      </c>
      <c r="AG159" s="1" t="n">
        <f aca="false">SUM(J159:K159)</f>
        <v>2.85933E-009</v>
      </c>
      <c r="AH159" s="1" t="n">
        <f aca="false">SUM(L159:R159)</f>
        <v>1.1297694E-009</v>
      </c>
      <c r="AI159" s="1" t="n">
        <f aca="false">SUM(S159:AF159)</f>
        <v>1.33295025E-010</v>
      </c>
    </row>
    <row r="160" customFormat="false" ht="12.8" hidden="false" customHeight="false" outlineLevel="0" collapsed="false">
      <c r="A160" s="0" t="n">
        <v>366</v>
      </c>
      <c r="B160" s="0" t="n">
        <v>15</v>
      </c>
      <c r="C160" s="0" t="n">
        <v>2</v>
      </c>
      <c r="D160" s="0" t="n">
        <v>50</v>
      </c>
      <c r="E160" s="0" t="n">
        <v>60</v>
      </c>
      <c r="F160" s="0" t="n">
        <v>17.1429</v>
      </c>
      <c r="G160" s="0" t="n">
        <v>34.2857</v>
      </c>
      <c r="H160" s="0" t="n">
        <v>54.6898</v>
      </c>
      <c r="I160" s="0" t="n">
        <v>25.7143</v>
      </c>
      <c r="J160" s="1" t="n">
        <v>2.00461E-009</v>
      </c>
      <c r="K160" s="1" t="n">
        <v>8.4265E-010</v>
      </c>
      <c r="L160" s="1" t="n">
        <v>4.27624E-010</v>
      </c>
      <c r="M160" s="1" t="n">
        <v>2.50152E-010</v>
      </c>
      <c r="N160" s="1" t="n">
        <v>1.20241E-010</v>
      </c>
      <c r="O160" s="1" t="n">
        <v>9.42954E-011</v>
      </c>
      <c r="P160" s="1" t="n">
        <v>8.80335E-011</v>
      </c>
      <c r="Q160" s="1" t="n">
        <v>6.84381E-011</v>
      </c>
      <c r="R160" s="1" t="n">
        <v>6.64328E-011</v>
      </c>
      <c r="S160" s="1" t="n">
        <v>4.98936E-011</v>
      </c>
      <c r="T160" s="1" t="n">
        <v>3.57739E-011</v>
      </c>
      <c r="U160" s="1" t="n">
        <v>2.71339E-011</v>
      </c>
      <c r="V160" s="1" t="n">
        <v>3.24232E-011</v>
      </c>
      <c r="W160" s="1" t="n">
        <v>4.58513E-011</v>
      </c>
      <c r="X160" s="1" t="n">
        <v>2.43834E-011</v>
      </c>
      <c r="Y160" s="0" t="n">
        <v>0</v>
      </c>
      <c r="Z160" s="0" t="n">
        <v>0</v>
      </c>
      <c r="AA160" s="0" t="n">
        <v>0</v>
      </c>
      <c r="AB160" s="0" t="n">
        <v>0</v>
      </c>
      <c r="AC160" s="1" t="n">
        <v>8.58325E-013</v>
      </c>
      <c r="AD160" s="1" t="n">
        <v>4.72932E-012</v>
      </c>
      <c r="AE160" s="1" t="n">
        <v>1.0863E-011</v>
      </c>
      <c r="AF160" s="1" t="n">
        <v>1.00166E-011</v>
      </c>
      <c r="AG160" s="1" t="n">
        <f aca="false">SUM(J160:K160)</f>
        <v>2.84726E-009</v>
      </c>
      <c r="AH160" s="1" t="n">
        <f aca="false">SUM(L160:R160)</f>
        <v>1.1152168E-009</v>
      </c>
      <c r="AI160" s="1" t="n">
        <f aca="false">SUM(S160:AF160)</f>
        <v>2.41926545E-010</v>
      </c>
    </row>
    <row r="161" customFormat="false" ht="12.8" hidden="false" customHeight="false" outlineLevel="0" collapsed="false">
      <c r="A161" s="0" t="n">
        <v>367</v>
      </c>
      <c r="B161" s="0" t="n">
        <v>15</v>
      </c>
      <c r="C161" s="0" t="n">
        <v>3</v>
      </c>
      <c r="D161" s="0" t="n">
        <v>50</v>
      </c>
      <c r="E161" s="0" t="n">
        <v>60</v>
      </c>
      <c r="F161" s="0" t="n">
        <v>34.2857</v>
      </c>
      <c r="G161" s="0" t="n">
        <v>51.4286</v>
      </c>
      <c r="H161" s="0" t="n">
        <v>54.6898</v>
      </c>
      <c r="I161" s="0" t="n">
        <v>42.8571</v>
      </c>
      <c r="J161" s="1" t="n">
        <v>2.00187E-009</v>
      </c>
      <c r="K161" s="1" t="n">
        <v>8.41526E-010</v>
      </c>
      <c r="L161" s="1" t="n">
        <v>3.63603E-010</v>
      </c>
      <c r="M161" s="1" t="n">
        <v>1.31325E-010</v>
      </c>
      <c r="N161" s="1" t="n">
        <v>1.27517E-010</v>
      </c>
      <c r="O161" s="1" t="n">
        <v>1.23554E-010</v>
      </c>
      <c r="P161" s="1" t="n">
        <v>8.93374E-011</v>
      </c>
      <c r="Q161" s="1" t="n">
        <v>7.29676E-011</v>
      </c>
      <c r="R161" s="1" t="n">
        <v>8.61687E-011</v>
      </c>
      <c r="S161" s="1" t="n">
        <v>5.69771E-011</v>
      </c>
      <c r="T161" s="1" t="n">
        <v>3.19405E-011</v>
      </c>
      <c r="U161" s="1" t="n">
        <v>4.21388E-011</v>
      </c>
      <c r="V161" s="1" t="n">
        <v>4.3011E-011</v>
      </c>
      <c r="W161" s="1" t="n">
        <v>6.47909E-011</v>
      </c>
      <c r="X161" s="1" t="n">
        <v>6.36301E-011</v>
      </c>
      <c r="Y161" s="1" t="n">
        <v>7.09726E-011</v>
      </c>
      <c r="Z161" s="1" t="n">
        <v>5.23178E-011</v>
      </c>
      <c r="AA161" s="1" t="n">
        <v>8.32737E-011</v>
      </c>
      <c r="AB161" s="1" t="n">
        <v>7.20239E-011</v>
      </c>
      <c r="AC161" s="1" t="n">
        <v>1.94678E-011</v>
      </c>
      <c r="AD161" s="1" t="n">
        <v>2.62265E-011</v>
      </c>
      <c r="AE161" s="1" t="n">
        <v>2.99362E-011</v>
      </c>
      <c r="AF161" s="1" t="n">
        <v>2.89412E-011</v>
      </c>
      <c r="AG161" s="1" t="n">
        <f aca="false">SUM(J161:K161)</f>
        <v>2.843396E-009</v>
      </c>
      <c r="AH161" s="1" t="n">
        <f aca="false">SUM(L161:R161)</f>
        <v>9.944727E-010</v>
      </c>
      <c r="AI161" s="1" t="n">
        <f aca="false">SUM(S161:AF161)</f>
        <v>6.856481E-010</v>
      </c>
    </row>
    <row r="162" customFormat="false" ht="12.8" hidden="false" customHeight="false" outlineLevel="0" collapsed="false">
      <c r="A162" s="0" t="n">
        <v>368</v>
      </c>
      <c r="B162" s="0" t="n">
        <v>15</v>
      </c>
      <c r="C162" s="0" t="n">
        <v>4</v>
      </c>
      <c r="D162" s="0" t="n">
        <v>50</v>
      </c>
      <c r="E162" s="0" t="n">
        <v>60</v>
      </c>
      <c r="F162" s="0" t="n">
        <v>51.4286</v>
      </c>
      <c r="G162" s="0" t="n">
        <v>68.5714</v>
      </c>
      <c r="H162" s="0" t="n">
        <v>54.6898</v>
      </c>
      <c r="I162" s="0" t="n">
        <v>60</v>
      </c>
      <c r="J162" s="1" t="n">
        <v>1.00137E-009</v>
      </c>
      <c r="K162" s="1" t="n">
        <v>4.21132E-010</v>
      </c>
      <c r="L162" s="1" t="n">
        <v>2.77825E-010</v>
      </c>
      <c r="M162" s="1" t="n">
        <v>2.66093E-010</v>
      </c>
      <c r="N162" s="1" t="n">
        <v>1.68971E-010</v>
      </c>
      <c r="O162" s="1" t="n">
        <v>1.26629E-010</v>
      </c>
      <c r="P162" s="1" t="n">
        <v>9.4821E-011</v>
      </c>
      <c r="Q162" s="1" t="n">
        <v>7.66468E-011</v>
      </c>
      <c r="R162" s="1" t="n">
        <v>7.72397E-011</v>
      </c>
      <c r="S162" s="1" t="n">
        <v>8.17869E-011</v>
      </c>
      <c r="T162" s="1" t="n">
        <v>5.13486E-011</v>
      </c>
      <c r="U162" s="1" t="n">
        <v>4.54365E-011</v>
      </c>
      <c r="V162" s="1" t="n">
        <v>3.26229E-011</v>
      </c>
      <c r="W162" s="1" t="n">
        <v>4.91231E-011</v>
      </c>
      <c r="X162" s="1" t="n">
        <v>5.08432E-011</v>
      </c>
      <c r="Y162" s="1" t="n">
        <v>4.17487E-011</v>
      </c>
      <c r="Z162" s="1" t="n">
        <v>3.47808E-011</v>
      </c>
      <c r="AA162" s="1" t="n">
        <v>5.36858E-011</v>
      </c>
      <c r="AB162" s="1" t="n">
        <v>4.51152E-011</v>
      </c>
      <c r="AC162" s="1" t="n">
        <v>1.33993E-011</v>
      </c>
      <c r="AD162" s="1" t="n">
        <v>1.89655E-011</v>
      </c>
      <c r="AE162" s="1" t="n">
        <v>2.27368E-011</v>
      </c>
      <c r="AF162" s="1" t="n">
        <v>2.19698E-011</v>
      </c>
      <c r="AG162" s="1" t="n">
        <f aca="false">SUM(J162:K162)</f>
        <v>1.422502E-009</v>
      </c>
      <c r="AH162" s="1" t="n">
        <f aca="false">SUM(L162:R162)</f>
        <v>1.0882255E-009</v>
      </c>
      <c r="AI162" s="1" t="n">
        <f aca="false">SUM(S162:AF162)</f>
        <v>5.635631E-010</v>
      </c>
    </row>
    <row r="163" customFormat="false" ht="12.8" hidden="false" customHeight="false" outlineLevel="0" collapsed="false">
      <c r="A163" s="0" t="n">
        <v>369</v>
      </c>
      <c r="B163" s="0" t="n">
        <v>15</v>
      </c>
      <c r="C163" s="0" t="n">
        <v>5</v>
      </c>
      <c r="D163" s="0" t="n">
        <v>50</v>
      </c>
      <c r="E163" s="0" t="n">
        <v>60</v>
      </c>
      <c r="F163" s="0" t="n">
        <v>68.5714</v>
      </c>
      <c r="G163" s="0" t="n">
        <v>85.7143</v>
      </c>
      <c r="H163" s="0" t="n">
        <v>54.6898</v>
      </c>
      <c r="I163" s="0" t="n">
        <v>77.1429</v>
      </c>
      <c r="J163" s="1" t="n">
        <v>2.00421E-009</v>
      </c>
      <c r="K163" s="1" t="n">
        <v>8.4302E-010</v>
      </c>
      <c r="L163" s="1" t="n">
        <v>4.37635E-010</v>
      </c>
      <c r="M163" s="1" t="n">
        <v>2.69575E-010</v>
      </c>
      <c r="N163" s="1" t="n">
        <v>1.69116E-010</v>
      </c>
      <c r="O163" s="1" t="n">
        <v>1.29211E-010</v>
      </c>
      <c r="P163" s="1" t="n">
        <v>9.48786E-011</v>
      </c>
      <c r="Q163" s="1" t="n">
        <v>7.8948E-011</v>
      </c>
      <c r="R163" s="1" t="n">
        <v>7.8771E-011</v>
      </c>
      <c r="S163" s="1" t="n">
        <v>6.18465E-011</v>
      </c>
      <c r="T163" s="1" t="n">
        <v>3.54131E-011</v>
      </c>
      <c r="U163" s="1" t="n">
        <v>4.21755E-011</v>
      </c>
      <c r="V163" s="1" t="n">
        <v>5.29476E-011</v>
      </c>
      <c r="W163" s="1" t="n">
        <v>6.57258E-011</v>
      </c>
      <c r="X163" s="1" t="n">
        <v>4.48359E-011</v>
      </c>
      <c r="Y163" s="1" t="n">
        <v>3.10289E-011</v>
      </c>
      <c r="Z163" s="1" t="n">
        <v>1.58694E-011</v>
      </c>
      <c r="AA163" s="1" t="n">
        <v>2.65202E-011</v>
      </c>
      <c r="AB163" s="1" t="n">
        <v>2.36783E-011</v>
      </c>
      <c r="AC163" s="1" t="n">
        <v>6.3462E-012</v>
      </c>
      <c r="AD163" s="1" t="n">
        <v>1.23652E-011</v>
      </c>
      <c r="AE163" s="1" t="n">
        <v>2.03764E-011</v>
      </c>
      <c r="AF163" s="1" t="n">
        <v>1.90021E-011</v>
      </c>
      <c r="AG163" s="1" t="n">
        <f aca="false">SUM(J163:K163)</f>
        <v>2.84723E-009</v>
      </c>
      <c r="AH163" s="1" t="n">
        <f aca="false">SUM(L163:R163)</f>
        <v>1.2581346E-009</v>
      </c>
      <c r="AI163" s="1" t="n">
        <f aca="false">SUM(S163:AF163)</f>
        <v>4.581311E-010</v>
      </c>
    </row>
    <row r="164" customFormat="false" ht="12.8" hidden="false" customHeight="false" outlineLevel="0" collapsed="false">
      <c r="A164" s="0" t="n">
        <v>370</v>
      </c>
      <c r="B164" s="0" t="n">
        <v>15</v>
      </c>
      <c r="C164" s="0" t="n">
        <v>6</v>
      </c>
      <c r="D164" s="0" t="n">
        <v>50</v>
      </c>
      <c r="E164" s="0" t="n">
        <v>60</v>
      </c>
      <c r="F164" s="0" t="n">
        <v>85.7143</v>
      </c>
      <c r="G164" s="0" t="n">
        <v>102.857</v>
      </c>
      <c r="H164" s="0" t="n">
        <v>54.6898</v>
      </c>
      <c r="I164" s="0" t="n">
        <v>94.2857</v>
      </c>
      <c r="J164" s="1" t="n">
        <v>2.00391E-009</v>
      </c>
      <c r="K164" s="1" t="n">
        <v>8.43111E-010</v>
      </c>
      <c r="L164" s="1" t="n">
        <v>4.37681E-010</v>
      </c>
      <c r="M164" s="1" t="n">
        <v>2.69568E-010</v>
      </c>
      <c r="N164" s="1" t="n">
        <v>1.69104E-010</v>
      </c>
      <c r="O164" s="1" t="n">
        <v>1.29186E-010</v>
      </c>
      <c r="P164" s="1" t="n">
        <v>9.48485E-011</v>
      </c>
      <c r="Q164" s="1" t="n">
        <v>7.89043E-011</v>
      </c>
      <c r="R164" s="1" t="n">
        <v>7.87291E-011</v>
      </c>
      <c r="S164" s="1" t="n">
        <v>6.40812E-011</v>
      </c>
      <c r="T164" s="1" t="n">
        <v>3.70382E-011</v>
      </c>
      <c r="U164" s="1" t="n">
        <v>3.81139E-011</v>
      </c>
      <c r="V164" s="1" t="n">
        <v>3.85938E-011</v>
      </c>
      <c r="W164" s="1" t="n">
        <v>4.96896E-011</v>
      </c>
      <c r="X164" s="1" t="n">
        <v>3.19124E-011</v>
      </c>
      <c r="Y164" s="1" t="n">
        <v>2.21375E-011</v>
      </c>
      <c r="Z164" s="1" t="n">
        <v>1.54213E-011</v>
      </c>
      <c r="AA164" s="1" t="n">
        <v>2.59137E-011</v>
      </c>
      <c r="AB164" s="1" t="n">
        <v>2.33697E-011</v>
      </c>
      <c r="AC164" s="1" t="n">
        <v>5.97318E-012</v>
      </c>
      <c r="AD164" s="1" t="n">
        <v>1.03052E-011</v>
      </c>
      <c r="AE164" s="1" t="n">
        <v>1.5497E-011</v>
      </c>
      <c r="AF164" s="1" t="n">
        <v>1.45563E-011</v>
      </c>
      <c r="AG164" s="1" t="n">
        <f aca="false">SUM(J164:K164)</f>
        <v>2.847021E-009</v>
      </c>
      <c r="AH164" s="1" t="n">
        <f aca="false">SUM(L164:R164)</f>
        <v>1.2580209E-009</v>
      </c>
      <c r="AI164" s="1" t="n">
        <f aca="false">SUM(S164:AF164)</f>
        <v>3.9260298E-010</v>
      </c>
    </row>
    <row r="165" customFormat="false" ht="12.8" hidden="false" customHeight="false" outlineLevel="0" collapsed="false">
      <c r="A165" s="0" t="n">
        <v>371</v>
      </c>
      <c r="B165" s="0" t="n">
        <v>15</v>
      </c>
      <c r="C165" s="0" t="n">
        <v>7</v>
      </c>
      <c r="D165" s="0" t="n">
        <v>50</v>
      </c>
      <c r="E165" s="0" t="n">
        <v>60</v>
      </c>
      <c r="F165" s="0" t="n">
        <v>102.857</v>
      </c>
      <c r="G165" s="0" t="n">
        <v>120</v>
      </c>
      <c r="H165" s="0" t="n">
        <v>54.6898</v>
      </c>
      <c r="I165" s="0" t="n">
        <v>111.429</v>
      </c>
      <c r="J165" s="1" t="n">
        <v>2.00061E-009</v>
      </c>
      <c r="K165" s="1" t="n">
        <v>8.41413E-010</v>
      </c>
      <c r="L165" s="1" t="n">
        <v>4.32539E-010</v>
      </c>
      <c r="M165" s="1" t="n">
        <v>2.69026E-010</v>
      </c>
      <c r="N165" s="1" t="n">
        <v>1.68756E-010</v>
      </c>
      <c r="O165" s="1" t="n">
        <v>1.28936E-010</v>
      </c>
      <c r="P165" s="1" t="n">
        <v>9.46712E-011</v>
      </c>
      <c r="Q165" s="1" t="n">
        <v>7.87681E-011</v>
      </c>
      <c r="R165" s="1" t="n">
        <v>7.86069E-011</v>
      </c>
      <c r="S165" s="1" t="n">
        <v>6.22287E-011</v>
      </c>
      <c r="T165" s="1" t="n">
        <v>5.27178E-011</v>
      </c>
      <c r="U165" s="1" t="n">
        <v>5.25992E-011</v>
      </c>
      <c r="V165" s="1" t="n">
        <v>5.14016E-011</v>
      </c>
      <c r="W165" s="1" t="n">
        <v>6.55613E-011</v>
      </c>
      <c r="X165" s="1" t="n">
        <v>4.69472E-011</v>
      </c>
      <c r="Y165" s="1" t="n">
        <v>3.53918E-011</v>
      </c>
      <c r="Z165" s="1" t="n">
        <v>2.45323E-011</v>
      </c>
      <c r="AA165" s="1" t="n">
        <v>3.58701E-011</v>
      </c>
      <c r="AB165" s="1" t="n">
        <v>2.84902E-011</v>
      </c>
      <c r="AC165" s="1" t="n">
        <v>1.00766E-011</v>
      </c>
      <c r="AD165" s="1" t="n">
        <v>1.61005E-011</v>
      </c>
      <c r="AE165" s="1" t="n">
        <v>2.2785E-011</v>
      </c>
      <c r="AF165" s="1" t="n">
        <v>2.14576E-011</v>
      </c>
      <c r="AG165" s="1" t="n">
        <f aca="false">SUM(J165:K165)</f>
        <v>2.842023E-009</v>
      </c>
      <c r="AH165" s="1" t="n">
        <f aca="false">SUM(L165:R165)</f>
        <v>1.2513032E-009</v>
      </c>
      <c r="AI165" s="1" t="n">
        <f aca="false">SUM(S165:AF165)</f>
        <v>5.261599E-010</v>
      </c>
    </row>
    <row r="166" customFormat="false" ht="12.8" hidden="false" customHeight="false" outlineLevel="0" collapsed="false">
      <c r="A166" s="0" t="n">
        <v>372</v>
      </c>
      <c r="B166" s="0" t="n">
        <v>15</v>
      </c>
      <c r="C166" s="0" t="n">
        <v>8</v>
      </c>
      <c r="D166" s="0" t="n">
        <v>50</v>
      </c>
      <c r="E166" s="0" t="n">
        <v>60</v>
      </c>
      <c r="F166" s="0" t="n">
        <v>120</v>
      </c>
      <c r="G166" s="0" t="n">
        <v>137.143</v>
      </c>
      <c r="H166" s="0" t="n">
        <v>54.6898</v>
      </c>
      <c r="I166" s="0" t="n">
        <v>128.571</v>
      </c>
      <c r="J166" s="1" t="n">
        <v>9.99068E-010</v>
      </c>
      <c r="K166" s="1" t="n">
        <v>4.20065E-010</v>
      </c>
      <c r="L166" s="1" t="n">
        <v>2.13175E-010</v>
      </c>
      <c r="M166" s="1" t="n">
        <v>1.73211E-010</v>
      </c>
      <c r="N166" s="1" t="n">
        <v>1.68465E-010</v>
      </c>
      <c r="O166" s="1" t="n">
        <v>1.2352E-010</v>
      </c>
      <c r="P166" s="1" t="n">
        <v>9.25933E-011</v>
      </c>
      <c r="Q166" s="1" t="n">
        <v>7.34914E-011</v>
      </c>
      <c r="R166" s="1" t="n">
        <v>8.87883E-011</v>
      </c>
      <c r="S166" s="1" t="n">
        <v>8.07509E-011</v>
      </c>
      <c r="T166" s="1" t="n">
        <v>3.09108E-011</v>
      </c>
      <c r="U166" s="1" t="n">
        <v>3.56504E-011</v>
      </c>
      <c r="V166" s="1" t="n">
        <v>4.26511E-011</v>
      </c>
      <c r="W166" s="1" t="n">
        <v>5.6667E-011</v>
      </c>
      <c r="X166" s="1" t="n">
        <v>5.53428E-011</v>
      </c>
      <c r="Y166" s="1" t="n">
        <v>6.45642E-011</v>
      </c>
      <c r="Z166" s="1" t="n">
        <v>7.20943E-011</v>
      </c>
      <c r="AA166" s="1" t="n">
        <v>1.16187E-010</v>
      </c>
      <c r="AB166" s="1" t="n">
        <v>1.01594E-010</v>
      </c>
      <c r="AC166" s="1" t="n">
        <v>2.55832E-011</v>
      </c>
      <c r="AD166" s="1" t="n">
        <v>2.96144E-011</v>
      </c>
      <c r="AE166" s="1" t="n">
        <v>2.75473E-011</v>
      </c>
      <c r="AF166" s="1" t="n">
        <v>2.68136E-011</v>
      </c>
      <c r="AG166" s="1" t="n">
        <f aca="false">SUM(J166:K166)</f>
        <v>1.419133E-009</v>
      </c>
      <c r="AH166" s="1" t="n">
        <f aca="false">SUM(L166:R166)</f>
        <v>9.33244E-010</v>
      </c>
      <c r="AI166" s="1" t="n">
        <f aca="false">SUM(S166:AF166)</f>
        <v>7.65971E-010</v>
      </c>
    </row>
    <row r="167" customFormat="false" ht="12.8" hidden="false" customHeight="false" outlineLevel="0" collapsed="false">
      <c r="A167" s="0" t="n">
        <v>373</v>
      </c>
      <c r="B167" s="0" t="n">
        <v>15</v>
      </c>
      <c r="C167" s="0" t="n">
        <v>9</v>
      </c>
      <c r="D167" s="0" t="n">
        <v>50</v>
      </c>
      <c r="E167" s="0" t="n">
        <v>60</v>
      </c>
      <c r="F167" s="0" t="n">
        <v>137.143</v>
      </c>
      <c r="G167" s="0" t="n">
        <v>154.286</v>
      </c>
      <c r="H167" s="0" t="n">
        <v>54.6898</v>
      </c>
      <c r="I167" s="0" t="n">
        <v>145.714</v>
      </c>
      <c r="J167" s="1" t="n">
        <v>1.99795E-009</v>
      </c>
      <c r="K167" s="1" t="n">
        <v>8.39934E-010</v>
      </c>
      <c r="L167" s="1" t="n">
        <v>4.26238E-010</v>
      </c>
      <c r="M167" s="1" t="n">
        <v>2.13642E-010</v>
      </c>
      <c r="N167" s="1" t="n">
        <v>8.99949E-011</v>
      </c>
      <c r="O167" s="1" t="n">
        <v>1.23314E-010</v>
      </c>
      <c r="P167" s="1" t="n">
        <v>8.75985E-011</v>
      </c>
      <c r="Q167" s="1" t="n">
        <v>7.06421E-011</v>
      </c>
      <c r="R167" s="1" t="n">
        <v>6.86504E-011</v>
      </c>
      <c r="S167" s="1" t="n">
        <v>4.98756E-011</v>
      </c>
      <c r="T167" s="1" t="n">
        <v>3.04763E-011</v>
      </c>
      <c r="U167" s="1" t="n">
        <v>3.83783E-011</v>
      </c>
      <c r="V167" s="1" t="n">
        <v>3.62438E-011</v>
      </c>
      <c r="W167" s="1" t="n">
        <v>6.65974E-011</v>
      </c>
      <c r="X167" s="1" t="n">
        <v>6.74621E-011</v>
      </c>
      <c r="Y167" s="1" t="n">
        <v>3.46644E-011</v>
      </c>
      <c r="Z167" s="0" t="n">
        <v>0</v>
      </c>
      <c r="AA167" s="0" t="n">
        <v>0</v>
      </c>
      <c r="AB167" s="0" t="n">
        <v>0</v>
      </c>
      <c r="AC167" s="1" t="n">
        <v>2.31403E-012</v>
      </c>
      <c r="AD167" s="1" t="n">
        <v>1.27219E-011</v>
      </c>
      <c r="AE167" s="1" t="n">
        <v>2.60049E-011</v>
      </c>
      <c r="AF167" s="1" t="n">
        <v>2.50355E-011</v>
      </c>
      <c r="AG167" s="1" t="n">
        <f aca="false">SUM(J167:K167)</f>
        <v>2.837884E-009</v>
      </c>
      <c r="AH167" s="1" t="n">
        <f aca="false">SUM(L167:R167)</f>
        <v>1.0800799E-009</v>
      </c>
      <c r="AI167" s="1" t="n">
        <f aca="false">SUM(S167:AF167)</f>
        <v>3.8977423E-010</v>
      </c>
    </row>
    <row r="168" customFormat="false" ht="12.8" hidden="false" customHeight="false" outlineLevel="0" collapsed="false">
      <c r="A168" s="0" t="n">
        <v>374</v>
      </c>
      <c r="B168" s="0" t="n">
        <v>15</v>
      </c>
      <c r="C168" s="0" t="n">
        <v>10</v>
      </c>
      <c r="D168" s="0" t="n">
        <v>50</v>
      </c>
      <c r="E168" s="0" t="n">
        <v>60</v>
      </c>
      <c r="F168" s="0" t="n">
        <v>154.286</v>
      </c>
      <c r="G168" s="0" t="n">
        <v>171.429</v>
      </c>
      <c r="H168" s="0" t="n">
        <v>54.6898</v>
      </c>
      <c r="I168" s="0" t="n">
        <v>162.857</v>
      </c>
      <c r="J168" s="1" t="n">
        <v>2.00174E-009</v>
      </c>
      <c r="K168" s="1" t="n">
        <v>8.41636E-010</v>
      </c>
      <c r="L168" s="1" t="n">
        <v>4.27115E-010</v>
      </c>
      <c r="M168" s="1" t="n">
        <v>2.49876E-010</v>
      </c>
      <c r="N168" s="1" t="n">
        <v>1.5128E-010</v>
      </c>
      <c r="O168" s="1" t="n">
        <v>6.07906E-011</v>
      </c>
      <c r="P168" s="1" t="n">
        <v>8.4723E-011</v>
      </c>
      <c r="Q168" s="1" t="n">
        <v>6.53026E-011</v>
      </c>
      <c r="R168" s="1" t="n">
        <v>6.25339E-011</v>
      </c>
      <c r="S168" s="1" t="n">
        <v>4.64953E-011</v>
      </c>
      <c r="T168" s="1" t="n">
        <v>3.31563E-011</v>
      </c>
      <c r="U168" s="1" t="n">
        <v>2.44736E-011</v>
      </c>
      <c r="V168" s="1" t="n">
        <v>2.9255E-011</v>
      </c>
      <c r="W168" s="1" t="n">
        <v>3.06567E-011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1" t="n">
        <v>2.01333E-012</v>
      </c>
      <c r="AF168" s="1" t="n">
        <v>1.16821E-012</v>
      </c>
      <c r="AG168" s="1" t="n">
        <f aca="false">SUM(J168:K168)</f>
        <v>2.843376E-009</v>
      </c>
      <c r="AH168" s="1" t="n">
        <f aca="false">SUM(L168:R168)</f>
        <v>1.1016211E-009</v>
      </c>
      <c r="AI168" s="1" t="n">
        <f aca="false">SUM(S168:AF168)</f>
        <v>1.6721844E-010</v>
      </c>
    </row>
    <row r="169" customFormat="false" ht="12.8" hidden="false" customHeight="false" outlineLevel="0" collapsed="false">
      <c r="A169" s="0" t="n">
        <v>375</v>
      </c>
      <c r="B169" s="0" t="n">
        <v>15</v>
      </c>
      <c r="C169" s="0" t="n">
        <v>11</v>
      </c>
      <c r="D169" s="0" t="n">
        <v>50</v>
      </c>
      <c r="E169" s="0" t="n">
        <v>60</v>
      </c>
      <c r="F169" s="0" t="n">
        <v>171.429</v>
      </c>
      <c r="G169" s="0" t="n">
        <v>188.571</v>
      </c>
      <c r="H169" s="0" t="n">
        <v>54.6898</v>
      </c>
      <c r="I169" s="0" t="n">
        <v>180</v>
      </c>
      <c r="J169" s="1" t="n">
        <v>1.00381E-009</v>
      </c>
      <c r="K169" s="1" t="n">
        <v>4.69674E-010</v>
      </c>
      <c r="L169" s="1" t="n">
        <v>4.28989E-010</v>
      </c>
      <c r="M169" s="1" t="n">
        <v>2.50973E-010</v>
      </c>
      <c r="N169" s="1" t="n">
        <v>1.57414E-010</v>
      </c>
      <c r="O169" s="1" t="n">
        <v>1.11997E-010</v>
      </c>
      <c r="P169" s="1" t="n">
        <v>5.80097E-011</v>
      </c>
      <c r="Q169" s="1" t="n">
        <v>6.10504E-011</v>
      </c>
      <c r="R169" s="1" t="n">
        <v>4.5445E-011</v>
      </c>
      <c r="S169" s="1" t="n">
        <v>3.67219E-011</v>
      </c>
      <c r="T169" s="1" t="n">
        <v>2.10403E-011</v>
      </c>
      <c r="U169" s="1" t="n">
        <v>1.80074E-011</v>
      </c>
      <c r="V169" s="1" t="n">
        <v>1.05291E-011</v>
      </c>
      <c r="W169" s="1" t="n">
        <v>4.32017E-012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1" t="n">
        <v>1.07361E-012</v>
      </c>
      <c r="AF169" s="1" t="n">
        <v>6.23024E-013</v>
      </c>
      <c r="AG169" s="1" t="n">
        <f aca="false">SUM(J169:K169)</f>
        <v>1.473484E-009</v>
      </c>
      <c r="AH169" s="1" t="n">
        <f aca="false">SUM(L169:R169)</f>
        <v>1.1138781E-009</v>
      </c>
      <c r="AI169" s="1" t="n">
        <f aca="false">SUM(S169:AF169)</f>
        <v>9.2315504E-011</v>
      </c>
    </row>
    <row r="170" customFormat="false" ht="12.8" hidden="false" customHeight="false" outlineLevel="0" collapsed="false">
      <c r="A170" s="0" t="n">
        <v>376</v>
      </c>
      <c r="B170" s="0" t="n">
        <v>15</v>
      </c>
      <c r="C170" s="0" t="n">
        <v>12</v>
      </c>
      <c r="D170" s="0" t="n">
        <v>50</v>
      </c>
      <c r="E170" s="0" t="n">
        <v>60</v>
      </c>
      <c r="F170" s="0" t="n">
        <v>188.571</v>
      </c>
      <c r="G170" s="0" t="n">
        <v>205.714</v>
      </c>
      <c r="H170" s="0" t="n">
        <v>54.6898</v>
      </c>
      <c r="I170" s="0" t="n">
        <v>197.143</v>
      </c>
      <c r="J170" s="1" t="n">
        <v>2.016E-009</v>
      </c>
      <c r="K170" s="1" t="n">
        <v>8.00343E-010</v>
      </c>
      <c r="L170" s="1" t="n">
        <v>2.15553E-010</v>
      </c>
      <c r="M170" s="1" t="n">
        <v>1.26109E-010</v>
      </c>
      <c r="N170" s="1" t="n">
        <v>1.54182E-010</v>
      </c>
      <c r="O170" s="1" t="n">
        <v>1.11646E-010</v>
      </c>
      <c r="P170" s="1" t="n">
        <v>5.95559E-011</v>
      </c>
      <c r="Q170" s="1" t="n">
        <v>3.53082E-011</v>
      </c>
      <c r="R170" s="1" t="n">
        <v>5.46136E-011</v>
      </c>
      <c r="S170" s="1" t="n">
        <v>3.54041E-011</v>
      </c>
      <c r="T170" s="1" t="n">
        <v>1.06258E-011</v>
      </c>
      <c r="U170" s="1" t="n">
        <v>1.26043E-011</v>
      </c>
      <c r="V170" s="1" t="n">
        <v>3.91179E-012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1" t="n">
        <v>4.52049E-013</v>
      </c>
      <c r="AF170" s="1" t="n">
        <v>2.62351E-013</v>
      </c>
      <c r="AG170" s="1" t="n">
        <f aca="false">SUM(J170:K170)</f>
        <v>2.816343E-009</v>
      </c>
      <c r="AH170" s="1" t="n">
        <f aca="false">SUM(L170:R170)</f>
        <v>7.569677E-010</v>
      </c>
      <c r="AI170" s="1" t="n">
        <f aca="false">SUM(S170:AF170)</f>
        <v>6.326039E-011</v>
      </c>
    </row>
    <row r="171" customFormat="false" ht="12.8" hidden="false" customHeight="false" outlineLevel="0" collapsed="false">
      <c r="A171" s="0" t="n">
        <v>377</v>
      </c>
      <c r="B171" s="0" t="n">
        <v>15</v>
      </c>
      <c r="C171" s="0" t="n">
        <v>13</v>
      </c>
      <c r="D171" s="0" t="n">
        <v>50</v>
      </c>
      <c r="E171" s="0" t="n">
        <v>60</v>
      </c>
      <c r="F171" s="0" t="n">
        <v>205.714</v>
      </c>
      <c r="G171" s="0" t="n">
        <v>222.857</v>
      </c>
      <c r="H171" s="0" t="n">
        <v>54.6898</v>
      </c>
      <c r="I171" s="0" t="n">
        <v>214.286</v>
      </c>
      <c r="J171" s="1" t="n">
        <v>2.02862E-009</v>
      </c>
      <c r="K171" s="1" t="n">
        <v>8.53305E-010</v>
      </c>
      <c r="L171" s="1" t="n">
        <v>4.33057E-010</v>
      </c>
      <c r="M171" s="1" t="n">
        <v>2.50581E-010</v>
      </c>
      <c r="N171" s="1" t="n">
        <v>7.54738E-011</v>
      </c>
      <c r="O171" s="1" t="n">
        <v>5.71729E-011</v>
      </c>
      <c r="P171" s="1" t="n">
        <v>7.58511E-011</v>
      </c>
      <c r="Q171" s="1" t="n">
        <v>4.94925E-011</v>
      </c>
      <c r="R171" s="1" t="n">
        <v>2.55537E-011</v>
      </c>
      <c r="S171" s="1" t="n">
        <v>1.63842E-011</v>
      </c>
      <c r="T171" s="1" t="n">
        <v>8.43935E-012</v>
      </c>
      <c r="U171" s="1" t="n">
        <v>6.54654E-012</v>
      </c>
      <c r="V171" s="1" t="n">
        <v>3.63788E-012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1" t="n">
        <v>4.15696E-013</v>
      </c>
      <c r="AF171" s="1" t="n">
        <v>2.41267E-013</v>
      </c>
      <c r="AG171" s="1" t="n">
        <f aca="false">SUM(J171:K171)</f>
        <v>2.881925E-009</v>
      </c>
      <c r="AH171" s="1" t="n">
        <f aca="false">SUM(L171:R171)</f>
        <v>9.67182E-010</v>
      </c>
      <c r="AI171" s="1" t="n">
        <f aca="false">SUM(S171:AF171)</f>
        <v>3.5664933E-011</v>
      </c>
    </row>
    <row r="172" customFormat="false" ht="12.8" hidden="false" customHeight="false" outlineLevel="0" collapsed="false">
      <c r="A172" s="0" t="n">
        <v>378</v>
      </c>
      <c r="B172" s="0" t="n">
        <v>15</v>
      </c>
      <c r="C172" s="0" t="n">
        <v>14</v>
      </c>
      <c r="D172" s="0" t="n">
        <v>50</v>
      </c>
      <c r="E172" s="0" t="n">
        <v>60</v>
      </c>
      <c r="F172" s="0" t="n">
        <v>222.857</v>
      </c>
      <c r="G172" s="0" t="n">
        <v>240</v>
      </c>
      <c r="H172" s="0" t="n">
        <v>54.6898</v>
      </c>
      <c r="I172" s="0" t="n">
        <v>231.429</v>
      </c>
      <c r="J172" s="1" t="n">
        <v>2.04023E-009</v>
      </c>
      <c r="K172" s="1" t="n">
        <v>8.58355E-010</v>
      </c>
      <c r="L172" s="1" t="n">
        <v>4.35058E-010</v>
      </c>
      <c r="M172" s="1" t="n">
        <v>2.40082E-010</v>
      </c>
      <c r="N172" s="1" t="n">
        <v>1.48739E-010</v>
      </c>
      <c r="O172" s="1" t="n">
        <v>1.05606E-010</v>
      </c>
      <c r="P172" s="1" t="n">
        <v>3.5905E-011</v>
      </c>
      <c r="Q172" s="1" t="n">
        <v>2.72426E-011</v>
      </c>
      <c r="R172" s="1" t="n">
        <v>3.41501E-011</v>
      </c>
      <c r="S172" s="1" t="n">
        <v>1.92392E-011</v>
      </c>
      <c r="T172" s="1" t="n">
        <v>7.84824E-012</v>
      </c>
      <c r="U172" s="1" t="n">
        <v>4.67118E-012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1" t="n">
        <v>3.85925E-013</v>
      </c>
      <c r="AF172" s="1" t="n">
        <v>2.23999E-013</v>
      </c>
      <c r="AG172" s="1" t="n">
        <f aca="false">SUM(J172:K172)</f>
        <v>2.898585E-009</v>
      </c>
      <c r="AH172" s="1" t="n">
        <f aca="false">SUM(L172:R172)</f>
        <v>1.0267827E-009</v>
      </c>
      <c r="AI172" s="1" t="n">
        <f aca="false">SUM(S172:AF172)</f>
        <v>3.2368544E-011</v>
      </c>
    </row>
    <row r="173" customFormat="false" ht="12.8" hidden="false" customHeight="false" outlineLevel="0" collapsed="false">
      <c r="A173" s="0" t="n">
        <v>379</v>
      </c>
      <c r="B173" s="0" t="n">
        <v>15</v>
      </c>
      <c r="C173" s="0" t="n">
        <v>15</v>
      </c>
      <c r="D173" s="0" t="n">
        <v>50</v>
      </c>
      <c r="E173" s="0" t="n">
        <v>60</v>
      </c>
      <c r="F173" s="0" t="n">
        <v>240</v>
      </c>
      <c r="G173" s="0" t="n">
        <v>257.143</v>
      </c>
      <c r="H173" s="0" t="n">
        <v>54.6898</v>
      </c>
      <c r="I173" s="0" t="n">
        <v>248.571</v>
      </c>
      <c r="J173" s="1" t="n">
        <v>1.02353E-009</v>
      </c>
      <c r="K173" s="1" t="n">
        <v>4.30632E-010</v>
      </c>
      <c r="L173" s="1" t="n">
        <v>2.14043E-010</v>
      </c>
      <c r="M173" s="1" t="n">
        <v>1.18957E-010</v>
      </c>
      <c r="N173" s="1" t="n">
        <v>7.4624E-011</v>
      </c>
      <c r="O173" s="1" t="n">
        <v>5.23922E-011</v>
      </c>
      <c r="P173" s="1" t="n">
        <v>5.2048E-011</v>
      </c>
      <c r="Q173" s="1" t="n">
        <v>5.15107E-011</v>
      </c>
      <c r="R173" s="1" t="n">
        <v>3.77073E-011</v>
      </c>
      <c r="S173" s="1" t="n">
        <v>1.50713E-011</v>
      </c>
      <c r="T173" s="1" t="n">
        <v>6.61218E-012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1" t="n">
        <f aca="false">SUM(J173:K173)</f>
        <v>1.454162E-009</v>
      </c>
      <c r="AH173" s="1" t="n">
        <f aca="false">SUM(L173:R173)</f>
        <v>6.012822E-010</v>
      </c>
      <c r="AI173" s="1" t="n">
        <f aca="false">SUM(S173:AF173)</f>
        <v>2.168348E-011</v>
      </c>
    </row>
    <row r="174" customFormat="false" ht="12.8" hidden="false" customHeight="false" outlineLevel="0" collapsed="false">
      <c r="A174" s="0" t="n">
        <v>380</v>
      </c>
      <c r="B174" s="0" t="n">
        <v>15</v>
      </c>
      <c r="C174" s="0" t="n">
        <v>16</v>
      </c>
      <c r="D174" s="0" t="n">
        <v>50</v>
      </c>
      <c r="E174" s="0" t="n">
        <v>60</v>
      </c>
      <c r="F174" s="0" t="n">
        <v>257.143</v>
      </c>
      <c r="G174" s="0" t="n">
        <v>274.286</v>
      </c>
      <c r="H174" s="0" t="n">
        <v>54.6898</v>
      </c>
      <c r="I174" s="0" t="n">
        <v>265.714</v>
      </c>
      <c r="J174" s="1" t="n">
        <v>2.05084E-009</v>
      </c>
      <c r="K174" s="1" t="n">
        <v>8.62905E-010</v>
      </c>
      <c r="L174" s="1" t="n">
        <v>4.28897E-010</v>
      </c>
      <c r="M174" s="1" t="n">
        <v>2.38356E-010</v>
      </c>
      <c r="N174" s="1" t="n">
        <v>1.49529E-010</v>
      </c>
      <c r="O174" s="1" t="n">
        <v>1.04975E-010</v>
      </c>
      <c r="P174" s="1" t="n">
        <v>5.60288E-011</v>
      </c>
      <c r="Q174" s="1" t="n">
        <v>2.57931E-011</v>
      </c>
      <c r="R174" s="1" t="n">
        <v>2.37228E-011</v>
      </c>
      <c r="S174" s="1" t="n">
        <v>1.49848E-011</v>
      </c>
      <c r="T174" s="1" t="n">
        <v>7.23649E-012</v>
      </c>
      <c r="U174" s="1" t="n">
        <v>6.12014E-012</v>
      </c>
      <c r="V174" s="1" t="n">
        <v>3.44369E-012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1" t="n">
        <v>3.85606E-013</v>
      </c>
      <c r="AF174" s="1" t="n">
        <v>2.2382E-013</v>
      </c>
      <c r="AG174" s="1" t="n">
        <f aca="false">SUM(J174:K174)</f>
        <v>2.913745E-009</v>
      </c>
      <c r="AH174" s="1" t="n">
        <f aca="false">SUM(L174:R174)</f>
        <v>1.0273017E-009</v>
      </c>
      <c r="AI174" s="1" t="n">
        <f aca="false">SUM(S174:AF174)</f>
        <v>3.2394546E-011</v>
      </c>
    </row>
    <row r="175" customFormat="false" ht="12.8" hidden="false" customHeight="false" outlineLevel="0" collapsed="false">
      <c r="A175" s="0" t="n">
        <v>381</v>
      </c>
      <c r="B175" s="0" t="n">
        <v>15</v>
      </c>
      <c r="C175" s="0" t="n">
        <v>17</v>
      </c>
      <c r="D175" s="0" t="n">
        <v>50</v>
      </c>
      <c r="E175" s="0" t="n">
        <v>60</v>
      </c>
      <c r="F175" s="0" t="n">
        <v>274.286</v>
      </c>
      <c r="G175" s="0" t="n">
        <v>291.429</v>
      </c>
      <c r="H175" s="0" t="n">
        <v>54.6898</v>
      </c>
      <c r="I175" s="0" t="n">
        <v>282.857</v>
      </c>
      <c r="J175" s="1" t="n">
        <v>2.05125E-009</v>
      </c>
      <c r="K175" s="1" t="n">
        <v>8.63064E-010</v>
      </c>
      <c r="L175" s="1" t="n">
        <v>4.28977E-010</v>
      </c>
      <c r="M175" s="1" t="n">
        <v>2.01024E-010</v>
      </c>
      <c r="N175" s="1" t="n">
        <v>7.48062E-011</v>
      </c>
      <c r="O175" s="1" t="n">
        <v>5.25142E-011</v>
      </c>
      <c r="P175" s="1" t="n">
        <v>3.60653E-011</v>
      </c>
      <c r="Q175" s="1" t="n">
        <v>2.57953E-011</v>
      </c>
      <c r="R175" s="1" t="n">
        <v>2.37231E-011</v>
      </c>
      <c r="S175" s="1" t="n">
        <v>1.39066E-011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1" t="n">
        <f aca="false">SUM(J175:K175)</f>
        <v>2.914314E-009</v>
      </c>
      <c r="AH175" s="1" t="n">
        <f aca="false">SUM(L175:R175)</f>
        <v>8.429051E-010</v>
      </c>
      <c r="AI175" s="1" t="n">
        <f aca="false">SUM(S175:AF175)</f>
        <v>1.39066E-011</v>
      </c>
    </row>
    <row r="176" customFormat="false" ht="12.8" hidden="false" customHeight="false" outlineLevel="0" collapsed="false">
      <c r="A176" s="0" t="n">
        <v>382</v>
      </c>
      <c r="B176" s="0" t="n">
        <v>15</v>
      </c>
      <c r="C176" s="0" t="n">
        <v>18</v>
      </c>
      <c r="D176" s="0" t="n">
        <v>50</v>
      </c>
      <c r="E176" s="0" t="n">
        <v>60</v>
      </c>
      <c r="F176" s="0" t="n">
        <v>291.429</v>
      </c>
      <c r="G176" s="0" t="n">
        <v>308.571</v>
      </c>
      <c r="H176" s="0" t="n">
        <v>54.6898</v>
      </c>
      <c r="I176" s="0" t="n">
        <v>300</v>
      </c>
      <c r="J176" s="1" t="n">
        <v>1.02408E-009</v>
      </c>
      <c r="K176" s="1" t="n">
        <v>4.30827E-010</v>
      </c>
      <c r="L176" s="1" t="n">
        <v>2.18062E-010</v>
      </c>
      <c r="M176" s="1" t="n">
        <v>1.56358E-010</v>
      </c>
      <c r="N176" s="1" t="n">
        <v>1.49404E-010</v>
      </c>
      <c r="O176" s="1" t="n">
        <v>1.06867E-010</v>
      </c>
      <c r="P176" s="1" t="n">
        <v>7.2026E-011</v>
      </c>
      <c r="Q176" s="1" t="n">
        <v>2.70006E-011</v>
      </c>
      <c r="R176" s="1" t="n">
        <v>2.37044E-011</v>
      </c>
      <c r="S176" s="1" t="n">
        <v>1.60795E-011</v>
      </c>
      <c r="T176" s="1" t="n">
        <v>7.85871E-012</v>
      </c>
      <c r="U176" s="1" t="n">
        <v>4.67157E-012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1" t="n">
        <v>3.85112E-013</v>
      </c>
      <c r="AF176" s="1" t="n">
        <v>2.23539E-013</v>
      </c>
      <c r="AG176" s="1" t="n">
        <f aca="false">SUM(J176:K176)</f>
        <v>1.454907E-009</v>
      </c>
      <c r="AH176" s="1" t="n">
        <f aca="false">SUM(L176:R176)</f>
        <v>7.53422E-010</v>
      </c>
      <c r="AI176" s="1" t="n">
        <f aca="false">SUM(S176:AF176)</f>
        <v>2.9218431E-011</v>
      </c>
    </row>
    <row r="177" customFormat="false" ht="12.8" hidden="false" customHeight="false" outlineLevel="0" collapsed="false">
      <c r="A177" s="0" t="n">
        <v>383</v>
      </c>
      <c r="B177" s="0" t="n">
        <v>15</v>
      </c>
      <c r="C177" s="0" t="n">
        <v>19</v>
      </c>
      <c r="D177" s="0" t="n">
        <v>50</v>
      </c>
      <c r="E177" s="0" t="n">
        <v>60</v>
      </c>
      <c r="F177" s="0" t="n">
        <v>308.571</v>
      </c>
      <c r="G177" s="0" t="n">
        <v>325.714</v>
      </c>
      <c r="H177" s="0" t="n">
        <v>54.6898</v>
      </c>
      <c r="I177" s="0" t="n">
        <v>317.143</v>
      </c>
      <c r="J177" s="1" t="n">
        <v>2.04236E-009</v>
      </c>
      <c r="K177" s="1" t="n">
        <v>8.5911E-010</v>
      </c>
      <c r="L177" s="1" t="n">
        <v>4.36023E-010</v>
      </c>
      <c r="M177" s="1" t="n">
        <v>2.46345E-010</v>
      </c>
      <c r="N177" s="1" t="n">
        <v>1.43662E-010</v>
      </c>
      <c r="O177" s="1" t="n">
        <v>5.45159E-011</v>
      </c>
      <c r="P177" s="1" t="n">
        <v>3.74775E-011</v>
      </c>
      <c r="Q177" s="1" t="n">
        <v>5.37758E-011</v>
      </c>
      <c r="R177" s="1" t="n">
        <v>3.96292E-011</v>
      </c>
      <c r="S177" s="1" t="n">
        <v>1.63112E-011</v>
      </c>
      <c r="T177" s="1" t="n">
        <v>7.85218E-012</v>
      </c>
      <c r="U177" s="1" t="n">
        <v>6.54657E-012</v>
      </c>
      <c r="V177" s="1" t="n">
        <v>3.63658E-012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1" t="n">
        <f aca="false">SUM(J177:K177)</f>
        <v>2.90147E-009</v>
      </c>
      <c r="AH177" s="1" t="n">
        <f aca="false">SUM(L177:R177)</f>
        <v>1.0114284E-009</v>
      </c>
      <c r="AI177" s="1" t="n">
        <f aca="false">SUM(S177:AF177)</f>
        <v>3.434653E-011</v>
      </c>
    </row>
    <row r="178" customFormat="false" ht="12.8" hidden="false" customHeight="false" outlineLevel="0" collapsed="false">
      <c r="A178" s="0" t="n">
        <v>384</v>
      </c>
      <c r="B178" s="0" t="n">
        <v>15</v>
      </c>
      <c r="C178" s="0" t="n">
        <v>20</v>
      </c>
      <c r="D178" s="0" t="n">
        <v>50</v>
      </c>
      <c r="E178" s="0" t="n">
        <v>60</v>
      </c>
      <c r="F178" s="0" t="n">
        <v>325.714</v>
      </c>
      <c r="G178" s="0" t="n">
        <v>342.857</v>
      </c>
      <c r="H178" s="0" t="n">
        <v>54.6898</v>
      </c>
      <c r="I178" s="0" t="n">
        <v>334.286</v>
      </c>
      <c r="J178" s="1" t="n">
        <v>2.03178E-009</v>
      </c>
      <c r="K178" s="1" t="n">
        <v>8.5463E-010</v>
      </c>
      <c r="L178" s="1" t="n">
        <v>4.25313E-010</v>
      </c>
      <c r="M178" s="1" t="n">
        <v>1.27054E-010</v>
      </c>
      <c r="N178" s="1" t="n">
        <v>8.20428E-011</v>
      </c>
      <c r="O178" s="1" t="n">
        <v>1.08586E-010</v>
      </c>
      <c r="P178" s="1" t="n">
        <v>7.71432E-011</v>
      </c>
      <c r="Q178" s="1" t="n">
        <v>2.90282E-011</v>
      </c>
      <c r="R178" s="1" t="n">
        <v>3.69163E-011</v>
      </c>
      <c r="S178" s="1" t="n">
        <v>2.22552E-011</v>
      </c>
      <c r="T178" s="1" t="n">
        <v>1.63848E-011</v>
      </c>
      <c r="U178" s="1" t="n">
        <v>7.09167E-012</v>
      </c>
      <c r="V178" s="1" t="n">
        <v>3.9116E-012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1" t="n">
        <v>4.13707E-013</v>
      </c>
      <c r="AF178" s="1" t="n">
        <v>2.40148E-013</v>
      </c>
      <c r="AG178" s="1" t="n">
        <f aca="false">SUM(J178:K178)</f>
        <v>2.88641E-009</v>
      </c>
      <c r="AH178" s="1" t="n">
        <f aca="false">SUM(L178:R178)</f>
        <v>8.860835E-010</v>
      </c>
      <c r="AI178" s="1" t="n">
        <f aca="false">SUM(S178:AF178)</f>
        <v>5.0297125E-011</v>
      </c>
    </row>
    <row r="179" customFormat="false" ht="12.8" hidden="false" customHeight="false" outlineLevel="0" collapsed="false">
      <c r="A179" s="0" t="n">
        <v>385</v>
      </c>
      <c r="B179" s="0" t="n">
        <v>15</v>
      </c>
      <c r="C179" s="0" t="n">
        <v>21</v>
      </c>
      <c r="D179" s="0" t="n">
        <v>50</v>
      </c>
      <c r="E179" s="0" t="n">
        <v>60</v>
      </c>
      <c r="F179" s="0" t="n">
        <v>342.857</v>
      </c>
      <c r="G179" s="0" t="n">
        <v>360</v>
      </c>
      <c r="H179" s="0" t="n">
        <v>54.6898</v>
      </c>
      <c r="I179" s="0" t="n">
        <v>351.429</v>
      </c>
      <c r="J179" s="1" t="n">
        <v>1.01113E-009</v>
      </c>
      <c r="K179" s="1" t="n">
        <v>4.25131E-010</v>
      </c>
      <c r="L179" s="1" t="n">
        <v>2.24193E-010</v>
      </c>
      <c r="M179" s="1" t="n">
        <v>2.52895E-010</v>
      </c>
      <c r="N179" s="1" t="n">
        <v>1.58657E-010</v>
      </c>
      <c r="O179" s="1" t="n">
        <v>1.12617E-010</v>
      </c>
      <c r="P179" s="1" t="n">
        <v>3.83954E-011</v>
      </c>
      <c r="Q179" s="1" t="n">
        <v>5.79846E-011</v>
      </c>
      <c r="R179" s="1" t="n">
        <v>4.4536E-011</v>
      </c>
      <c r="S179" s="1" t="n">
        <v>3.42675E-011</v>
      </c>
      <c r="T179" s="1" t="n">
        <v>1.16504E-011</v>
      </c>
      <c r="U179" s="1" t="n">
        <v>1.42134E-011</v>
      </c>
      <c r="V179" s="1" t="n">
        <v>4.24877E-012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1" t="n">
        <v>9.36564E-013</v>
      </c>
      <c r="AF179" s="1" t="n">
        <v>5.43697E-013</v>
      </c>
      <c r="AG179" s="1" t="n">
        <f aca="false">SUM(J179:K179)</f>
        <v>1.436261E-009</v>
      </c>
      <c r="AH179" s="1" t="n">
        <f aca="false">SUM(L179:R179)</f>
        <v>8.89278E-010</v>
      </c>
      <c r="AI179" s="1" t="n">
        <f aca="false">SUM(S179:AF179)</f>
        <v>6.5860331E-011</v>
      </c>
    </row>
    <row r="180" customFormat="false" ht="12.8" hidden="false" customHeight="false" outlineLevel="0" collapsed="false">
      <c r="A180" s="0" t="n">
        <v>386</v>
      </c>
      <c r="B180" s="0" t="n">
        <v>16</v>
      </c>
      <c r="C180" s="0" t="n">
        <v>1</v>
      </c>
      <c r="D180" s="0" t="n">
        <v>60</v>
      </c>
      <c r="E180" s="0" t="n">
        <v>70</v>
      </c>
      <c r="F180" s="0" t="n">
        <v>0</v>
      </c>
      <c r="G180" s="0" t="n">
        <v>24</v>
      </c>
      <c r="H180" s="0" t="n">
        <v>64.5365</v>
      </c>
      <c r="I180" s="0" t="n">
        <v>12</v>
      </c>
      <c r="J180" s="1" t="n">
        <v>8.28025E-009</v>
      </c>
      <c r="K180" s="1" t="n">
        <v>3.90113E-009</v>
      </c>
      <c r="L180" s="1" t="n">
        <v>1.98069E-009</v>
      </c>
      <c r="M180" s="1" t="n">
        <v>1.15695E-009</v>
      </c>
      <c r="N180" s="1" t="n">
        <v>5.47933E-010</v>
      </c>
      <c r="O180" s="1" t="n">
        <v>3.49048E-010</v>
      </c>
      <c r="P180" s="1" t="n">
        <v>3.00758E-010</v>
      </c>
      <c r="Q180" s="1" t="n">
        <v>2.95562E-010</v>
      </c>
      <c r="R180" s="1" t="n">
        <v>2.33456E-010</v>
      </c>
      <c r="S180" s="1" t="n">
        <v>1.40781E-010</v>
      </c>
      <c r="T180" s="1" t="n">
        <v>1.63755E-010</v>
      </c>
      <c r="U180" s="1" t="n">
        <v>1.32067E-010</v>
      </c>
      <c r="V180" s="1" t="n">
        <v>1.03822E-010</v>
      </c>
      <c r="W180" s="1" t="n">
        <v>9.24483E-011</v>
      </c>
      <c r="X180" s="1" t="n">
        <v>8.38401E-011</v>
      </c>
      <c r="Y180" s="1" t="n">
        <v>5.50101E-011</v>
      </c>
      <c r="Z180" s="1" t="n">
        <v>3.77305E-011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1" t="n">
        <f aca="false">SUM(J180:K180)</f>
        <v>1.218138E-008</v>
      </c>
      <c r="AH180" s="1" t="n">
        <f aca="false">SUM(L180:R180)</f>
        <v>4.864397E-009</v>
      </c>
      <c r="AI180" s="1" t="n">
        <f aca="false">SUM(S180:AF180)</f>
        <v>8.09454E-010</v>
      </c>
    </row>
    <row r="181" customFormat="false" ht="12.8" hidden="false" customHeight="false" outlineLevel="0" collapsed="false">
      <c r="A181" s="0" t="n">
        <v>387</v>
      </c>
      <c r="B181" s="0" t="n">
        <v>16</v>
      </c>
      <c r="C181" s="0" t="n">
        <v>2</v>
      </c>
      <c r="D181" s="0" t="n">
        <v>60</v>
      </c>
      <c r="E181" s="0" t="n">
        <v>70</v>
      </c>
      <c r="F181" s="0" t="n">
        <v>24</v>
      </c>
      <c r="G181" s="0" t="n">
        <v>48</v>
      </c>
      <c r="H181" s="0" t="n">
        <v>64.5365</v>
      </c>
      <c r="I181" s="0" t="n">
        <v>36</v>
      </c>
      <c r="J181" s="1" t="n">
        <v>5.5011E-009</v>
      </c>
      <c r="K181" s="1" t="n">
        <v>2.59137E-009</v>
      </c>
      <c r="L181" s="1" t="n">
        <v>1.3156E-009</v>
      </c>
      <c r="M181" s="1" t="n">
        <v>7.80412E-010</v>
      </c>
      <c r="N181" s="1" t="n">
        <v>7.09899E-010</v>
      </c>
      <c r="O181" s="1" t="n">
        <v>5.53266E-010</v>
      </c>
      <c r="P181" s="1" t="n">
        <v>4.23685E-010</v>
      </c>
      <c r="Q181" s="1" t="n">
        <v>3.06156E-010</v>
      </c>
      <c r="R181" s="1" t="n">
        <v>2.24242E-010</v>
      </c>
      <c r="S181" s="1" t="n">
        <v>1.80828E-010</v>
      </c>
      <c r="T181" s="1" t="n">
        <v>1.95788E-010</v>
      </c>
      <c r="U181" s="1" t="n">
        <v>1.84314E-010</v>
      </c>
      <c r="V181" s="1" t="n">
        <v>1.70931E-010</v>
      </c>
      <c r="W181" s="1" t="n">
        <v>1.37901E-010</v>
      </c>
      <c r="X181" s="1" t="n">
        <v>1.19016E-010</v>
      </c>
      <c r="Y181" s="1" t="n">
        <v>1.55046E-010</v>
      </c>
      <c r="Z181" s="1" t="n">
        <v>1.58045E-010</v>
      </c>
      <c r="AA181" s="1" t="n">
        <v>1.15997E-010</v>
      </c>
      <c r="AB181" s="1" t="n">
        <v>1.24191E-010</v>
      </c>
      <c r="AC181" s="1" t="n">
        <v>1.24305E-010</v>
      </c>
      <c r="AD181" s="1" t="n">
        <v>1.0581E-010</v>
      </c>
      <c r="AE181" s="1" t="n">
        <v>1.1633E-010</v>
      </c>
      <c r="AF181" s="1" t="n">
        <v>3.97356E-011</v>
      </c>
      <c r="AG181" s="1" t="n">
        <f aca="false">SUM(J181:K181)</f>
        <v>8.09247E-009</v>
      </c>
      <c r="AH181" s="1" t="n">
        <f aca="false">SUM(L181:R181)</f>
        <v>4.31326E-009</v>
      </c>
      <c r="AI181" s="1" t="n">
        <f aca="false">SUM(S181:AF181)</f>
        <v>1.9282376E-009</v>
      </c>
    </row>
    <row r="182" customFormat="false" ht="12.8" hidden="false" customHeight="false" outlineLevel="0" collapsed="false">
      <c r="A182" s="0" t="n">
        <v>388</v>
      </c>
      <c r="B182" s="0" t="n">
        <v>16</v>
      </c>
      <c r="C182" s="0" t="n">
        <v>3</v>
      </c>
      <c r="D182" s="0" t="n">
        <v>60</v>
      </c>
      <c r="E182" s="0" t="n">
        <v>70</v>
      </c>
      <c r="F182" s="0" t="n">
        <v>48</v>
      </c>
      <c r="G182" s="0" t="n">
        <v>72</v>
      </c>
      <c r="H182" s="0" t="n">
        <v>64.5365</v>
      </c>
      <c r="I182" s="0" t="n">
        <v>60</v>
      </c>
      <c r="J182" s="1" t="n">
        <v>8.25855E-009</v>
      </c>
      <c r="K182" s="1" t="n">
        <v>3.89241E-009</v>
      </c>
      <c r="L182" s="1" t="n">
        <v>1.9785E-009</v>
      </c>
      <c r="M182" s="1" t="n">
        <v>1.20682E-009</v>
      </c>
      <c r="N182" s="1" t="n">
        <v>7.95899E-010</v>
      </c>
      <c r="O182" s="1" t="n">
        <v>4.94331E-010</v>
      </c>
      <c r="P182" s="1" t="n">
        <v>2.94148E-010</v>
      </c>
      <c r="Q182" s="1" t="n">
        <v>2.36409E-010</v>
      </c>
      <c r="R182" s="1" t="n">
        <v>2.66172E-010</v>
      </c>
      <c r="S182" s="1" t="n">
        <v>2.0842E-010</v>
      </c>
      <c r="T182" s="1" t="n">
        <v>2.17974E-010</v>
      </c>
      <c r="U182" s="1" t="n">
        <v>1.86568E-010</v>
      </c>
      <c r="V182" s="1" t="n">
        <v>1.59649E-010</v>
      </c>
      <c r="W182" s="1" t="n">
        <v>1.59991E-010</v>
      </c>
      <c r="X182" s="1" t="n">
        <v>1.45547E-010</v>
      </c>
      <c r="Y182" s="1" t="n">
        <v>1.5594E-010</v>
      </c>
      <c r="Z182" s="1" t="n">
        <v>1.53274E-010</v>
      </c>
      <c r="AA182" s="1" t="n">
        <v>1.16883E-010</v>
      </c>
      <c r="AB182" s="1" t="n">
        <v>1.35455E-010</v>
      </c>
      <c r="AC182" s="1" t="n">
        <v>1.5452E-010</v>
      </c>
      <c r="AD182" s="1" t="n">
        <v>1.37182E-010</v>
      </c>
      <c r="AE182" s="1" t="n">
        <v>1.4913E-010</v>
      </c>
      <c r="AF182" s="1" t="n">
        <v>5.28708E-011</v>
      </c>
      <c r="AG182" s="1" t="n">
        <f aca="false">SUM(J182:K182)</f>
        <v>1.215096E-008</v>
      </c>
      <c r="AH182" s="1" t="n">
        <f aca="false">SUM(L182:R182)</f>
        <v>5.272279E-009</v>
      </c>
      <c r="AI182" s="1" t="n">
        <f aca="false">SUM(S182:AF182)</f>
        <v>2.1334038E-009</v>
      </c>
    </row>
    <row r="183" customFormat="false" ht="12.8" hidden="false" customHeight="false" outlineLevel="0" collapsed="false">
      <c r="A183" s="0" t="n">
        <v>389</v>
      </c>
      <c r="B183" s="0" t="n">
        <v>16</v>
      </c>
      <c r="C183" s="0" t="n">
        <v>4</v>
      </c>
      <c r="D183" s="0" t="n">
        <v>60</v>
      </c>
      <c r="E183" s="0" t="n">
        <v>70</v>
      </c>
      <c r="F183" s="0" t="n">
        <v>72</v>
      </c>
      <c r="G183" s="0" t="n">
        <v>96</v>
      </c>
      <c r="H183" s="0" t="n">
        <v>64.5365</v>
      </c>
      <c r="I183" s="0" t="n">
        <v>84</v>
      </c>
      <c r="J183" s="1" t="n">
        <v>5.5151E-009</v>
      </c>
      <c r="K183" s="1" t="n">
        <v>2.60073E-009</v>
      </c>
      <c r="L183" s="1" t="n">
        <v>1.32491E-009</v>
      </c>
      <c r="M183" s="1" t="n">
        <v>8.26401E-010</v>
      </c>
      <c r="N183" s="1" t="n">
        <v>5.31632E-010</v>
      </c>
      <c r="O183" s="1" t="n">
        <v>4.46526E-010</v>
      </c>
      <c r="P183" s="1" t="n">
        <v>4.50385E-010</v>
      </c>
      <c r="Q183" s="1" t="n">
        <v>3.39988E-010</v>
      </c>
      <c r="R183" s="1" t="n">
        <v>3.01472E-010</v>
      </c>
      <c r="S183" s="1" t="n">
        <v>2.17676E-010</v>
      </c>
      <c r="T183" s="1" t="n">
        <v>2.33896E-010</v>
      </c>
      <c r="U183" s="1" t="n">
        <v>2.01548E-010</v>
      </c>
      <c r="V183" s="1" t="n">
        <v>1.70233E-010</v>
      </c>
      <c r="W183" s="1" t="n">
        <v>1.50936E-010</v>
      </c>
      <c r="X183" s="1" t="n">
        <v>1.31459E-010</v>
      </c>
      <c r="Y183" s="1" t="n">
        <v>1.29836E-010</v>
      </c>
      <c r="Z183" s="1" t="n">
        <v>1.15951E-010</v>
      </c>
      <c r="AA183" s="1" t="n">
        <v>6.60645E-011</v>
      </c>
      <c r="AB183" s="1" t="n">
        <v>7.14705E-011</v>
      </c>
      <c r="AC183" s="1" t="n">
        <v>6.90184E-011</v>
      </c>
      <c r="AD183" s="1" t="n">
        <v>5.8341E-011</v>
      </c>
      <c r="AE183" s="1" t="n">
        <v>6.50771E-011</v>
      </c>
      <c r="AF183" s="1" t="n">
        <v>1.95889E-011</v>
      </c>
      <c r="AG183" s="1" t="n">
        <f aca="false">SUM(J183:K183)</f>
        <v>8.11583E-009</v>
      </c>
      <c r="AH183" s="1" t="n">
        <f aca="false">SUM(L183:R183)</f>
        <v>4.221314E-009</v>
      </c>
      <c r="AI183" s="1" t="n">
        <f aca="false">SUM(S183:AF183)</f>
        <v>1.7010954E-009</v>
      </c>
    </row>
    <row r="184" customFormat="false" ht="12.8" hidden="false" customHeight="false" outlineLevel="0" collapsed="false">
      <c r="A184" s="0" t="n">
        <v>390</v>
      </c>
      <c r="B184" s="0" t="n">
        <v>16</v>
      </c>
      <c r="C184" s="0" t="n">
        <v>5</v>
      </c>
      <c r="D184" s="0" t="n">
        <v>60</v>
      </c>
      <c r="E184" s="0" t="n">
        <v>70</v>
      </c>
      <c r="F184" s="0" t="n">
        <v>96</v>
      </c>
      <c r="G184" s="0" t="n">
        <v>120</v>
      </c>
      <c r="H184" s="0" t="n">
        <v>64.5365</v>
      </c>
      <c r="I184" s="0" t="n">
        <v>108</v>
      </c>
      <c r="J184" s="1" t="n">
        <v>8.26904E-009</v>
      </c>
      <c r="K184" s="1" t="n">
        <v>3.89837E-009</v>
      </c>
      <c r="L184" s="1" t="n">
        <v>1.98372E-009</v>
      </c>
      <c r="M184" s="1" t="n">
        <v>1.22892E-009</v>
      </c>
      <c r="N184" s="1" t="n">
        <v>7.96773E-010</v>
      </c>
      <c r="O184" s="1" t="n">
        <v>5.65149E-010</v>
      </c>
      <c r="P184" s="1" t="n">
        <v>4.50168E-010</v>
      </c>
      <c r="Q184" s="1" t="n">
        <v>3.398E-010</v>
      </c>
      <c r="R184" s="1" t="n">
        <v>3.01327E-010</v>
      </c>
      <c r="S184" s="1" t="n">
        <v>2.17578E-010</v>
      </c>
      <c r="T184" s="1" t="n">
        <v>2.35501E-010</v>
      </c>
      <c r="U184" s="1" t="n">
        <v>2.26401E-010</v>
      </c>
      <c r="V184" s="1" t="n">
        <v>2.17833E-010</v>
      </c>
      <c r="W184" s="1" t="n">
        <v>1.91652E-010</v>
      </c>
      <c r="X184" s="1" t="n">
        <v>1.62717E-010</v>
      </c>
      <c r="Y184" s="1" t="n">
        <v>1.61603E-010</v>
      </c>
      <c r="Z184" s="1" t="n">
        <v>1.44477E-010</v>
      </c>
      <c r="AA184" s="1" t="n">
        <v>8.70832E-011</v>
      </c>
      <c r="AB184" s="1" t="n">
        <v>9.49773E-011</v>
      </c>
      <c r="AC184" s="1" t="n">
        <v>9.53958E-011</v>
      </c>
      <c r="AD184" s="1" t="n">
        <v>8.14276E-011</v>
      </c>
      <c r="AE184" s="1" t="n">
        <v>8.97377E-011</v>
      </c>
      <c r="AF184" s="1" t="n">
        <v>2.9066E-011</v>
      </c>
      <c r="AG184" s="1" t="n">
        <f aca="false">SUM(J184:K184)</f>
        <v>1.216741E-008</v>
      </c>
      <c r="AH184" s="1" t="n">
        <f aca="false">SUM(L184:R184)</f>
        <v>5.665857E-009</v>
      </c>
      <c r="AI184" s="1" t="n">
        <f aca="false">SUM(S184:AF184)</f>
        <v>2.0354496E-009</v>
      </c>
    </row>
    <row r="185" customFormat="false" ht="12.8" hidden="false" customHeight="false" outlineLevel="0" collapsed="false">
      <c r="A185" s="0" t="n">
        <v>391</v>
      </c>
      <c r="B185" s="0" t="n">
        <v>16</v>
      </c>
      <c r="C185" s="0" t="n">
        <v>6</v>
      </c>
      <c r="D185" s="0" t="n">
        <v>60</v>
      </c>
      <c r="E185" s="0" t="n">
        <v>70</v>
      </c>
      <c r="F185" s="0" t="n">
        <v>120</v>
      </c>
      <c r="G185" s="0" t="n">
        <v>144</v>
      </c>
      <c r="H185" s="0" t="n">
        <v>64.5365</v>
      </c>
      <c r="I185" s="0" t="n">
        <v>132</v>
      </c>
      <c r="J185" s="1" t="n">
        <v>5.50736E-009</v>
      </c>
      <c r="K185" s="1" t="n">
        <v>2.59505E-009</v>
      </c>
      <c r="L185" s="1" t="n">
        <v>1.31754E-009</v>
      </c>
      <c r="M185" s="1" t="n">
        <v>7.83618E-010</v>
      </c>
      <c r="N185" s="1" t="n">
        <v>5.30408E-010</v>
      </c>
      <c r="O185" s="1" t="n">
        <v>3.83918E-010</v>
      </c>
      <c r="P185" s="1" t="n">
        <v>3.92989E-010</v>
      </c>
      <c r="Q185" s="1" t="n">
        <v>3.25615E-010</v>
      </c>
      <c r="R185" s="1" t="n">
        <v>2.83392E-010</v>
      </c>
      <c r="S185" s="1" t="n">
        <v>2.00668E-010</v>
      </c>
      <c r="T185" s="1" t="n">
        <v>2.32742E-010</v>
      </c>
      <c r="U185" s="1" t="n">
        <v>2.01491E-010</v>
      </c>
      <c r="V185" s="1" t="n">
        <v>1.41695E-010</v>
      </c>
      <c r="W185" s="1" t="n">
        <v>1.38959E-010</v>
      </c>
      <c r="X185" s="1" t="n">
        <v>1.24937E-010</v>
      </c>
      <c r="Y185" s="1" t="n">
        <v>1.45187E-010</v>
      </c>
      <c r="Z185" s="1" t="n">
        <v>1.65214E-010</v>
      </c>
      <c r="AA185" s="1" t="n">
        <v>1.6021E-010</v>
      </c>
      <c r="AB185" s="1" t="n">
        <v>1.94621E-010</v>
      </c>
      <c r="AC185" s="1" t="n">
        <v>2.24523E-010</v>
      </c>
      <c r="AD185" s="1" t="n">
        <v>1.96215E-010</v>
      </c>
      <c r="AE185" s="1" t="n">
        <v>2.1495E-010</v>
      </c>
      <c r="AF185" s="1" t="n">
        <v>7.44883E-011</v>
      </c>
      <c r="AG185" s="1" t="n">
        <f aca="false">SUM(J185:K185)</f>
        <v>8.10241E-009</v>
      </c>
      <c r="AH185" s="1" t="n">
        <f aca="false">SUM(L185:R185)</f>
        <v>4.01748E-009</v>
      </c>
      <c r="AI185" s="1" t="n">
        <f aca="false">SUM(S185:AF185)</f>
        <v>2.4159003E-009</v>
      </c>
    </row>
    <row r="186" customFormat="false" ht="12.8" hidden="false" customHeight="false" outlineLevel="0" collapsed="false">
      <c r="A186" s="0" t="n">
        <v>392</v>
      </c>
      <c r="B186" s="0" t="n">
        <v>16</v>
      </c>
      <c r="C186" s="0" t="n">
        <v>7</v>
      </c>
      <c r="D186" s="0" t="n">
        <v>60</v>
      </c>
      <c r="E186" s="0" t="n">
        <v>70</v>
      </c>
      <c r="F186" s="0" t="n">
        <v>144</v>
      </c>
      <c r="G186" s="0" t="n">
        <v>168</v>
      </c>
      <c r="H186" s="0" t="n">
        <v>64.5365</v>
      </c>
      <c r="I186" s="0" t="n">
        <v>156</v>
      </c>
      <c r="J186" s="1" t="n">
        <v>5.51339E-009</v>
      </c>
      <c r="K186" s="1" t="n">
        <v>2.59802E-009</v>
      </c>
      <c r="L186" s="1" t="n">
        <v>1.46742E-009</v>
      </c>
      <c r="M186" s="1" t="n">
        <v>1.16042E-009</v>
      </c>
      <c r="N186" s="1" t="n">
        <v>7.46734E-010</v>
      </c>
      <c r="O186" s="1" t="n">
        <v>5.32037E-010</v>
      </c>
      <c r="P186" s="1" t="n">
        <v>3.09818E-010</v>
      </c>
      <c r="Q186" s="1" t="n">
        <v>2.17825E-010</v>
      </c>
      <c r="R186" s="1" t="n">
        <v>2.37229E-010</v>
      </c>
      <c r="S186" s="1" t="n">
        <v>1.81694E-010</v>
      </c>
      <c r="T186" s="1" t="n">
        <v>1.81104E-010</v>
      </c>
      <c r="U186" s="1" t="n">
        <v>1.47444E-010</v>
      </c>
      <c r="V186" s="1" t="n">
        <v>1.33389E-010</v>
      </c>
      <c r="W186" s="1" t="n">
        <v>1.21317E-010</v>
      </c>
      <c r="X186" s="1" t="n">
        <v>1.08702E-010</v>
      </c>
      <c r="Y186" s="1" t="n">
        <v>1.16705E-010</v>
      </c>
      <c r="Z186" s="1" t="n">
        <v>9.45628E-011</v>
      </c>
      <c r="AA186" s="1" t="n">
        <v>2.56765E-011</v>
      </c>
      <c r="AB186" s="1" t="n">
        <v>1.35489E-011</v>
      </c>
      <c r="AC186" s="0" t="n">
        <v>0</v>
      </c>
      <c r="AD186" s="0" t="n">
        <v>0</v>
      </c>
      <c r="AE186" s="0" t="n">
        <v>0</v>
      </c>
      <c r="AF186" s="0" t="n">
        <v>0</v>
      </c>
      <c r="AG186" s="1" t="n">
        <f aca="false">SUM(J186:K186)</f>
        <v>8.11141E-009</v>
      </c>
      <c r="AH186" s="1" t="n">
        <f aca="false">SUM(L186:R186)</f>
        <v>4.671483E-009</v>
      </c>
      <c r="AI186" s="1" t="n">
        <f aca="false">SUM(S186:AF186)</f>
        <v>1.1241432E-009</v>
      </c>
    </row>
    <row r="187" customFormat="false" ht="12.8" hidden="false" customHeight="false" outlineLevel="0" collapsed="false">
      <c r="A187" s="0" t="n">
        <v>393</v>
      </c>
      <c r="B187" s="0" t="n">
        <v>16</v>
      </c>
      <c r="C187" s="0" t="n">
        <v>8</v>
      </c>
      <c r="D187" s="0" t="n">
        <v>60</v>
      </c>
      <c r="E187" s="0" t="n">
        <v>70</v>
      </c>
      <c r="F187" s="0" t="n">
        <v>168</v>
      </c>
      <c r="G187" s="0" t="n">
        <v>192</v>
      </c>
      <c r="H187" s="0" t="n">
        <v>64.5365</v>
      </c>
      <c r="I187" s="0" t="n">
        <v>180</v>
      </c>
      <c r="J187" s="1" t="n">
        <v>8.30839E-009</v>
      </c>
      <c r="K187" s="1" t="n">
        <v>3.91555E-009</v>
      </c>
      <c r="L187" s="1" t="n">
        <v>1.83977E-009</v>
      </c>
      <c r="M187" s="1" t="n">
        <v>7.77654E-010</v>
      </c>
      <c r="N187" s="1" t="n">
        <v>4.95969E-010</v>
      </c>
      <c r="O187" s="1" t="n">
        <v>3.59031E-010</v>
      </c>
      <c r="P187" s="1" t="n">
        <v>3.62699E-010</v>
      </c>
      <c r="Q187" s="1" t="n">
        <v>2.75587E-010</v>
      </c>
      <c r="R187" s="1" t="n">
        <v>1.79963E-010</v>
      </c>
      <c r="S187" s="1" t="n">
        <v>1.27934E-010</v>
      </c>
      <c r="T187" s="1" t="n">
        <v>1.34735E-010</v>
      </c>
      <c r="U187" s="1" t="n">
        <v>1.01374E-010</v>
      </c>
      <c r="V187" s="1" t="n">
        <v>9.3097E-011</v>
      </c>
      <c r="W187" s="1" t="n">
        <v>6.61213E-011</v>
      </c>
      <c r="X187" s="1" t="n">
        <v>4.59651E-011</v>
      </c>
      <c r="Y187" s="1" t="n">
        <v>2.83181E-011</v>
      </c>
      <c r="Z187" s="1" t="n">
        <v>1.57059E-011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1" t="n">
        <f aca="false">SUM(J187:K187)</f>
        <v>1.222394E-008</v>
      </c>
      <c r="AH187" s="1" t="n">
        <f aca="false">SUM(L187:R187)</f>
        <v>4.290673E-009</v>
      </c>
      <c r="AI187" s="1" t="n">
        <f aca="false">SUM(S187:AF187)</f>
        <v>6.132504E-010</v>
      </c>
    </row>
    <row r="188" customFormat="false" ht="12.8" hidden="false" customHeight="false" outlineLevel="0" collapsed="false">
      <c r="A188" s="0" t="n">
        <v>394</v>
      </c>
      <c r="B188" s="0" t="n">
        <v>16</v>
      </c>
      <c r="C188" s="0" t="n">
        <v>9</v>
      </c>
      <c r="D188" s="0" t="n">
        <v>60</v>
      </c>
      <c r="E188" s="0" t="n">
        <v>70</v>
      </c>
      <c r="F188" s="0" t="n">
        <v>192</v>
      </c>
      <c r="G188" s="0" t="n">
        <v>216</v>
      </c>
      <c r="H188" s="0" t="n">
        <v>64.5365</v>
      </c>
      <c r="I188" s="0" t="n">
        <v>204</v>
      </c>
      <c r="J188" s="1" t="n">
        <v>5.57627E-009</v>
      </c>
      <c r="K188" s="1" t="n">
        <v>2.6291E-009</v>
      </c>
      <c r="L188" s="1" t="n">
        <v>1.33507E-009</v>
      </c>
      <c r="M188" s="1" t="n">
        <v>7.82392E-010</v>
      </c>
      <c r="N188" s="1" t="n">
        <v>5.79621E-010</v>
      </c>
      <c r="O188" s="1" t="n">
        <v>4.98444E-010</v>
      </c>
      <c r="P188" s="1" t="n">
        <v>2.79948E-010</v>
      </c>
      <c r="Q188" s="1" t="n">
        <v>1.81741E-010</v>
      </c>
      <c r="R188" s="1" t="n">
        <v>1.64125E-010</v>
      </c>
      <c r="S188" s="1" t="n">
        <v>1.22966E-010</v>
      </c>
      <c r="T188" s="1" t="n">
        <v>9.51492E-011</v>
      </c>
      <c r="U188" s="1" t="n">
        <v>7.06655E-011</v>
      </c>
      <c r="V188" s="1" t="n">
        <v>4.06464E-011</v>
      </c>
      <c r="W188" s="1" t="n">
        <v>1.73475E-011</v>
      </c>
      <c r="X188" s="1" t="n">
        <v>7.78137E-012</v>
      </c>
      <c r="Y188" s="1" t="n">
        <v>4.16001E-012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1" t="n">
        <f aca="false">SUM(J188:K188)</f>
        <v>8.20537E-009</v>
      </c>
      <c r="AH188" s="1" t="n">
        <f aca="false">SUM(L188:R188)</f>
        <v>3.821341E-009</v>
      </c>
      <c r="AI188" s="1" t="n">
        <f aca="false">SUM(S188:AF188)</f>
        <v>3.5871598E-010</v>
      </c>
    </row>
    <row r="189" customFormat="false" ht="12.8" hidden="false" customHeight="false" outlineLevel="0" collapsed="false">
      <c r="A189" s="0" t="n">
        <v>395</v>
      </c>
      <c r="B189" s="0" t="n">
        <v>16</v>
      </c>
      <c r="C189" s="0" t="n">
        <v>10</v>
      </c>
      <c r="D189" s="0" t="n">
        <v>60</v>
      </c>
      <c r="E189" s="0" t="n">
        <v>70</v>
      </c>
      <c r="F189" s="0" t="n">
        <v>216</v>
      </c>
      <c r="G189" s="0" t="n">
        <v>240</v>
      </c>
      <c r="H189" s="0" t="n">
        <v>64.5365</v>
      </c>
      <c r="I189" s="0" t="n">
        <v>228</v>
      </c>
      <c r="J189" s="1" t="n">
        <v>8.41864E-009</v>
      </c>
      <c r="K189" s="1" t="n">
        <v>3.96954E-009</v>
      </c>
      <c r="L189" s="1" t="n">
        <v>2.01576E-009</v>
      </c>
      <c r="M189" s="1" t="n">
        <v>1.16041E-009</v>
      </c>
      <c r="N189" s="1" t="n">
        <v>6.23158E-010</v>
      </c>
      <c r="O189" s="1" t="n">
        <v>3.30588E-010</v>
      </c>
      <c r="P189" s="1" t="n">
        <v>2.46959E-010</v>
      </c>
      <c r="Q189" s="1" t="n">
        <v>1.72943E-010</v>
      </c>
      <c r="R189" s="1" t="n">
        <v>1.27704E-010</v>
      </c>
      <c r="S189" s="1" t="n">
        <v>6.78116E-011</v>
      </c>
      <c r="T189" s="1" t="n">
        <v>8.00739E-011</v>
      </c>
      <c r="U189" s="1" t="n">
        <v>5.1234E-011</v>
      </c>
      <c r="V189" s="1" t="n">
        <v>3.23902E-011</v>
      </c>
      <c r="W189" s="1" t="n">
        <v>2.38514E-011</v>
      </c>
      <c r="X189" s="1" t="n">
        <v>8.67074E-012</v>
      </c>
      <c r="Y189" s="1" t="n">
        <v>3.86732E-012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1" t="n">
        <f aca="false">SUM(J189:K189)</f>
        <v>1.238818E-008</v>
      </c>
      <c r="AH189" s="1" t="n">
        <f aca="false">SUM(L189:R189)</f>
        <v>4.677522E-009</v>
      </c>
      <c r="AI189" s="1" t="n">
        <f aca="false">SUM(S189:AF189)</f>
        <v>2.6789916E-010</v>
      </c>
    </row>
    <row r="190" customFormat="false" ht="12.8" hidden="false" customHeight="false" outlineLevel="0" collapsed="false">
      <c r="A190" s="0" t="n">
        <v>396</v>
      </c>
      <c r="B190" s="0" t="n">
        <v>16</v>
      </c>
      <c r="C190" s="0" t="n">
        <v>11</v>
      </c>
      <c r="D190" s="0" t="n">
        <v>60</v>
      </c>
      <c r="E190" s="0" t="n">
        <v>70</v>
      </c>
      <c r="F190" s="0" t="n">
        <v>240</v>
      </c>
      <c r="G190" s="0" t="n">
        <v>264</v>
      </c>
      <c r="H190" s="0" t="n">
        <v>64.5365</v>
      </c>
      <c r="I190" s="0" t="n">
        <v>252</v>
      </c>
      <c r="J190" s="1" t="n">
        <v>5.63665E-009</v>
      </c>
      <c r="K190" s="1" t="n">
        <v>2.65815E-009</v>
      </c>
      <c r="L190" s="1" t="n">
        <v>1.34604E-009</v>
      </c>
      <c r="M190" s="1" t="n">
        <v>7.42477E-010</v>
      </c>
      <c r="N190" s="1" t="n">
        <v>4.69406E-010</v>
      </c>
      <c r="O190" s="1" t="n">
        <v>3.30482E-010</v>
      </c>
      <c r="P190" s="1" t="n">
        <v>2.36401E-010</v>
      </c>
      <c r="Q190" s="1" t="n">
        <v>1.69368E-010</v>
      </c>
      <c r="R190" s="1" t="n">
        <v>1.3578E-010</v>
      </c>
      <c r="S190" s="1" t="n">
        <v>7.26409E-011</v>
      </c>
      <c r="T190" s="1" t="n">
        <v>4.19383E-011</v>
      </c>
      <c r="U190" s="1" t="n">
        <v>2.90989E-011</v>
      </c>
      <c r="V190" s="1" t="n">
        <v>1.31348E-011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0</v>
      </c>
      <c r="AE190" s="0" t="n">
        <v>0</v>
      </c>
      <c r="AF190" s="0" t="n">
        <v>0</v>
      </c>
      <c r="AG190" s="1" t="n">
        <f aca="false">SUM(J190:K190)</f>
        <v>8.2948E-009</v>
      </c>
      <c r="AH190" s="1" t="n">
        <f aca="false">SUM(L190:R190)</f>
        <v>3.429954E-009</v>
      </c>
      <c r="AI190" s="1" t="n">
        <f aca="false">SUM(S190:AF190)</f>
        <v>1.568129E-010</v>
      </c>
    </row>
    <row r="191" customFormat="false" ht="12.8" hidden="false" customHeight="false" outlineLevel="0" collapsed="false">
      <c r="A191" s="0" t="n">
        <v>397</v>
      </c>
      <c r="B191" s="0" t="n">
        <v>16</v>
      </c>
      <c r="C191" s="0" t="n">
        <v>12</v>
      </c>
      <c r="D191" s="0" t="n">
        <v>60</v>
      </c>
      <c r="E191" s="0" t="n">
        <v>70</v>
      </c>
      <c r="F191" s="0" t="n">
        <v>264</v>
      </c>
      <c r="G191" s="0" t="n">
        <v>288</v>
      </c>
      <c r="H191" s="0" t="n">
        <v>64.5365</v>
      </c>
      <c r="I191" s="0" t="n">
        <v>276</v>
      </c>
      <c r="J191" s="1" t="n">
        <v>5.64071E-009</v>
      </c>
      <c r="K191" s="1" t="n">
        <v>2.6602E-009</v>
      </c>
      <c r="L191" s="1" t="n">
        <v>1.3471E-009</v>
      </c>
      <c r="M191" s="1" t="n">
        <v>7.43035E-010</v>
      </c>
      <c r="N191" s="1" t="n">
        <v>4.69769E-010</v>
      </c>
      <c r="O191" s="1" t="n">
        <v>3.30729E-010</v>
      </c>
      <c r="P191" s="1" t="n">
        <v>2.36568E-010</v>
      </c>
      <c r="Q191" s="1" t="n">
        <v>1.69492E-010</v>
      </c>
      <c r="R191" s="1" t="n">
        <v>1.35868E-010</v>
      </c>
      <c r="S191" s="1" t="n">
        <v>8.82333E-011</v>
      </c>
      <c r="T191" s="1" t="n">
        <v>6.26205E-011</v>
      </c>
      <c r="U191" s="1" t="n">
        <v>2.93505E-011</v>
      </c>
      <c r="V191" s="1" t="n">
        <v>2.13391E-011</v>
      </c>
      <c r="W191" s="1" t="n">
        <v>1.50629E-011</v>
      </c>
      <c r="X191" s="1" t="n">
        <v>6.80908E-012</v>
      </c>
      <c r="Y191" s="1" t="n">
        <v>3.66025E-012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1" t="n">
        <f aca="false">SUM(J191:K191)</f>
        <v>8.30091E-009</v>
      </c>
      <c r="AH191" s="1" t="n">
        <f aca="false">SUM(L191:R191)</f>
        <v>3.432561E-009</v>
      </c>
      <c r="AI191" s="1" t="n">
        <f aca="false">SUM(S191:AF191)</f>
        <v>2.2707563E-010</v>
      </c>
    </row>
    <row r="192" customFormat="false" ht="12.8" hidden="false" customHeight="false" outlineLevel="0" collapsed="false">
      <c r="A192" s="0" t="n">
        <v>398</v>
      </c>
      <c r="B192" s="0" t="n">
        <v>16</v>
      </c>
      <c r="C192" s="0" t="n">
        <v>13</v>
      </c>
      <c r="D192" s="0" t="n">
        <v>60</v>
      </c>
      <c r="E192" s="0" t="n">
        <v>70</v>
      </c>
      <c r="F192" s="0" t="n">
        <v>288</v>
      </c>
      <c r="G192" s="0" t="n">
        <v>312</v>
      </c>
      <c r="H192" s="0" t="n">
        <v>64.5365</v>
      </c>
      <c r="I192" s="0" t="n">
        <v>300</v>
      </c>
      <c r="J192" s="1" t="n">
        <v>8.43703E-009</v>
      </c>
      <c r="K192" s="1" t="n">
        <v>3.97833E-009</v>
      </c>
      <c r="L192" s="1" t="n">
        <v>2.01837E-009</v>
      </c>
      <c r="M192" s="1" t="n">
        <v>9.25532E-010</v>
      </c>
      <c r="N192" s="1" t="n">
        <v>4.68776E-010</v>
      </c>
      <c r="O192" s="1" t="n">
        <v>3.30613E-010</v>
      </c>
      <c r="P192" s="1" t="n">
        <v>2.40543E-010</v>
      </c>
      <c r="Q192" s="1" t="n">
        <v>1.69951E-010</v>
      </c>
      <c r="R192" s="1" t="n">
        <v>1.25003E-010</v>
      </c>
      <c r="S192" s="1" t="n">
        <v>5.0489E-011</v>
      </c>
      <c r="T192" s="1" t="n">
        <v>5.61066E-011</v>
      </c>
      <c r="U192" s="1" t="n">
        <v>4.83894E-011</v>
      </c>
      <c r="V192" s="1" t="n">
        <v>2.24399E-011</v>
      </c>
      <c r="W192" s="1" t="n">
        <v>7.79413E-012</v>
      </c>
      <c r="X192" s="1" t="n">
        <v>1.44976E-012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1" t="n">
        <f aca="false">SUM(J192:K192)</f>
        <v>1.241536E-008</v>
      </c>
      <c r="AH192" s="1" t="n">
        <f aca="false">SUM(L192:R192)</f>
        <v>4.278788E-009</v>
      </c>
      <c r="AI192" s="1" t="n">
        <f aca="false">SUM(S192:AF192)</f>
        <v>1.8666879E-010</v>
      </c>
    </row>
    <row r="193" customFormat="false" ht="12.8" hidden="false" customHeight="false" outlineLevel="0" collapsed="false">
      <c r="A193" s="0" t="n">
        <v>399</v>
      </c>
      <c r="B193" s="0" t="n">
        <v>16</v>
      </c>
      <c r="C193" s="0" t="n">
        <v>14</v>
      </c>
      <c r="D193" s="0" t="n">
        <v>60</v>
      </c>
      <c r="E193" s="0" t="n">
        <v>70</v>
      </c>
      <c r="F193" s="0" t="n">
        <v>312</v>
      </c>
      <c r="G193" s="0" t="n">
        <v>336</v>
      </c>
      <c r="H193" s="0" t="n">
        <v>64.5365</v>
      </c>
      <c r="I193" s="0" t="n">
        <v>324</v>
      </c>
      <c r="J193" s="1" t="n">
        <v>5.59232E-009</v>
      </c>
      <c r="K193" s="1" t="n">
        <v>2.63641E-009</v>
      </c>
      <c r="L193" s="1" t="n">
        <v>1.33872E-009</v>
      </c>
      <c r="M193" s="1" t="n">
        <v>9.97625E-010</v>
      </c>
      <c r="N193" s="1" t="n">
        <v>7.19416E-010</v>
      </c>
      <c r="O193" s="1" t="n">
        <v>4.35878E-010</v>
      </c>
      <c r="P193" s="1" t="n">
        <v>2.48712E-010</v>
      </c>
      <c r="Q193" s="1" t="n">
        <v>1.78294E-010</v>
      </c>
      <c r="R193" s="1" t="n">
        <v>1.43369E-010</v>
      </c>
      <c r="S193" s="1" t="n">
        <v>9.33619E-011</v>
      </c>
      <c r="T193" s="1" t="n">
        <v>8.77393E-011</v>
      </c>
      <c r="U193" s="1" t="n">
        <v>6.51082E-011</v>
      </c>
      <c r="V193" s="1" t="n">
        <v>3.73546E-011</v>
      </c>
      <c r="W193" s="1" t="n">
        <v>1.604E-011</v>
      </c>
      <c r="X193" s="1" t="n">
        <v>7.21408E-012</v>
      </c>
      <c r="Y193" s="1" t="n">
        <v>3.86425E-012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1" t="n">
        <f aca="false">SUM(J193:K193)</f>
        <v>8.22873E-009</v>
      </c>
      <c r="AH193" s="1" t="n">
        <f aca="false">SUM(L193:R193)</f>
        <v>4.062014E-009</v>
      </c>
      <c r="AI193" s="1" t="n">
        <f aca="false">SUM(S193:AF193)</f>
        <v>3.1068233E-010</v>
      </c>
    </row>
    <row r="194" customFormat="false" ht="12.8" hidden="false" customHeight="false" outlineLevel="0" collapsed="false">
      <c r="A194" s="0" t="n">
        <v>400</v>
      </c>
      <c r="B194" s="0" t="n">
        <v>16</v>
      </c>
      <c r="C194" s="0" t="n">
        <v>15</v>
      </c>
      <c r="D194" s="0" t="n">
        <v>60</v>
      </c>
      <c r="E194" s="0" t="n">
        <v>70</v>
      </c>
      <c r="F194" s="0" t="n">
        <v>336</v>
      </c>
      <c r="G194" s="0" t="n">
        <v>360</v>
      </c>
      <c r="H194" s="0" t="n">
        <v>64.5365</v>
      </c>
      <c r="I194" s="0" t="n">
        <v>348</v>
      </c>
      <c r="J194" s="1" t="n">
        <v>5.55843E-009</v>
      </c>
      <c r="K194" s="1" t="n">
        <v>2.61989E-009</v>
      </c>
      <c r="L194" s="1" t="n">
        <v>1.33032E-009</v>
      </c>
      <c r="M194" s="1" t="n">
        <v>7.79575E-010</v>
      </c>
      <c r="N194" s="1" t="n">
        <v>4.97258E-010</v>
      </c>
      <c r="O194" s="1" t="n">
        <v>4.11435E-010</v>
      </c>
      <c r="P194" s="1" t="n">
        <v>3.51407E-010</v>
      </c>
      <c r="Q194" s="1" t="n">
        <v>1.8452E-010</v>
      </c>
      <c r="R194" s="1" t="n">
        <v>1.67643E-010</v>
      </c>
      <c r="S194" s="1" t="n">
        <v>1.2768E-010</v>
      </c>
      <c r="T194" s="1" t="n">
        <v>1.02069E-010</v>
      </c>
      <c r="U194" s="1" t="n">
        <v>7.95854E-011</v>
      </c>
      <c r="V194" s="1" t="n">
        <v>6.77376E-011</v>
      </c>
      <c r="W194" s="1" t="n">
        <v>4.69936E-011</v>
      </c>
      <c r="X194" s="1" t="n">
        <v>1.82277E-011</v>
      </c>
      <c r="Y194" s="1" t="n">
        <v>8.66586E-012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1" t="n">
        <f aca="false">SUM(J194:K194)</f>
        <v>8.17832E-009</v>
      </c>
      <c r="AH194" s="1" t="n">
        <f aca="false">SUM(L194:R194)</f>
        <v>3.722158E-009</v>
      </c>
      <c r="AI194" s="1" t="n">
        <f aca="false">SUM(S194:AF194)</f>
        <v>4.5095916E-010</v>
      </c>
    </row>
    <row r="195" customFormat="false" ht="12.8" hidden="false" customHeight="false" outlineLevel="0" collapsed="false">
      <c r="A195" s="0" t="n">
        <v>401</v>
      </c>
      <c r="B195" s="0" t="n">
        <v>17</v>
      </c>
      <c r="C195" s="0" t="n">
        <v>1</v>
      </c>
      <c r="D195" s="0" t="n">
        <v>70</v>
      </c>
      <c r="E195" s="0" t="n">
        <v>80</v>
      </c>
      <c r="F195" s="0" t="n">
        <v>0</v>
      </c>
      <c r="G195" s="0" t="n">
        <v>40</v>
      </c>
      <c r="H195" s="0" t="n">
        <v>74.2068</v>
      </c>
      <c r="I195" s="0" t="n">
        <v>20</v>
      </c>
      <c r="J195" s="1" t="n">
        <v>1.15595E-008</v>
      </c>
      <c r="K195" s="1" t="n">
        <v>7.1067E-009</v>
      </c>
      <c r="L195" s="1" t="n">
        <v>3.80502E-009</v>
      </c>
      <c r="M195" s="1" t="n">
        <v>2.26753E-009</v>
      </c>
      <c r="N195" s="1" t="n">
        <v>1.49713E-009</v>
      </c>
      <c r="O195" s="1" t="n">
        <v>1.02323E-009</v>
      </c>
      <c r="P195" s="1" t="n">
        <v>8.05643E-010</v>
      </c>
      <c r="Q195" s="1" t="n">
        <v>6.14602E-010</v>
      </c>
      <c r="R195" s="1" t="n">
        <v>5.51932E-010</v>
      </c>
      <c r="S195" s="1" t="n">
        <v>4.36914E-010</v>
      </c>
      <c r="T195" s="1" t="n">
        <v>3.3181E-010</v>
      </c>
      <c r="U195" s="1" t="n">
        <v>3.04532E-010</v>
      </c>
      <c r="V195" s="1" t="n">
        <v>2.71364E-010</v>
      </c>
      <c r="W195" s="1" t="n">
        <v>2.51044E-010</v>
      </c>
      <c r="X195" s="1" t="n">
        <v>2.13104E-010</v>
      </c>
      <c r="Y195" s="1" t="n">
        <v>2.15365E-010</v>
      </c>
      <c r="Z195" s="1" t="n">
        <v>1.63235E-010</v>
      </c>
      <c r="AA195" s="1" t="n">
        <v>1.80961E-010</v>
      </c>
      <c r="AB195" s="1" t="n">
        <v>1.75622E-010</v>
      </c>
      <c r="AC195" s="1" t="n">
        <v>1.12925E-010</v>
      </c>
      <c r="AD195" s="1" t="n">
        <v>1.19945E-010</v>
      </c>
      <c r="AE195" s="1" t="n">
        <v>8.67517E-011</v>
      </c>
      <c r="AF195" s="1" t="n">
        <v>8.22184E-011</v>
      </c>
      <c r="AG195" s="1" t="n">
        <f aca="false">SUM(J195:K195)</f>
        <v>1.86662E-008</v>
      </c>
      <c r="AH195" s="1" t="n">
        <f aca="false">SUM(L195:R195)</f>
        <v>1.0565087E-008</v>
      </c>
      <c r="AI195" s="1" t="n">
        <f aca="false">SUM(S195:AF195)</f>
        <v>2.9457911E-009</v>
      </c>
    </row>
    <row r="196" customFormat="false" ht="12.8" hidden="false" customHeight="false" outlineLevel="0" collapsed="false">
      <c r="A196" s="0" t="n">
        <v>402</v>
      </c>
      <c r="B196" s="0" t="n">
        <v>17</v>
      </c>
      <c r="C196" s="0" t="n">
        <v>2</v>
      </c>
      <c r="D196" s="0" t="n">
        <v>70</v>
      </c>
      <c r="E196" s="0" t="n">
        <v>80</v>
      </c>
      <c r="F196" s="0" t="n">
        <v>40</v>
      </c>
      <c r="G196" s="0" t="n">
        <v>80</v>
      </c>
      <c r="H196" s="0" t="n">
        <v>74.2068</v>
      </c>
      <c r="I196" s="0" t="n">
        <v>60</v>
      </c>
      <c r="J196" s="1" t="n">
        <v>1.1543E-008</v>
      </c>
      <c r="K196" s="1" t="n">
        <v>7.09868E-009</v>
      </c>
      <c r="L196" s="1" t="n">
        <v>3.80111E-009</v>
      </c>
      <c r="M196" s="1" t="n">
        <v>2.27353E-009</v>
      </c>
      <c r="N196" s="1" t="n">
        <v>1.55018E-009</v>
      </c>
      <c r="O196" s="1" t="n">
        <v>1.08701E-009</v>
      </c>
      <c r="P196" s="1" t="n">
        <v>8.51805E-010</v>
      </c>
      <c r="Q196" s="1" t="n">
        <v>6.38879E-010</v>
      </c>
      <c r="R196" s="1" t="n">
        <v>5.26327E-010</v>
      </c>
      <c r="S196" s="1" t="n">
        <v>4.56972E-010</v>
      </c>
      <c r="T196" s="1" t="n">
        <v>3.82066E-010</v>
      </c>
      <c r="U196" s="1" t="n">
        <v>3.87932E-010</v>
      </c>
      <c r="V196" s="1" t="n">
        <v>3.53849E-010</v>
      </c>
      <c r="W196" s="1" t="n">
        <v>3.04873E-010</v>
      </c>
      <c r="X196" s="1" t="n">
        <v>2.80845E-010</v>
      </c>
      <c r="Y196" s="1" t="n">
        <v>2.85907E-010</v>
      </c>
      <c r="Z196" s="1" t="n">
        <v>2.21289E-010</v>
      </c>
      <c r="AA196" s="1" t="n">
        <v>2.63172E-010</v>
      </c>
      <c r="AB196" s="1" t="n">
        <v>2.63374E-010</v>
      </c>
      <c r="AC196" s="1" t="n">
        <v>1.80785E-010</v>
      </c>
      <c r="AD196" s="1" t="n">
        <v>2.38847E-010</v>
      </c>
      <c r="AE196" s="1" t="n">
        <v>1.89054E-010</v>
      </c>
      <c r="AF196" s="1" t="n">
        <v>2.80647E-010</v>
      </c>
      <c r="AG196" s="1" t="n">
        <f aca="false">SUM(J196:K196)</f>
        <v>1.864168E-008</v>
      </c>
      <c r="AH196" s="1" t="n">
        <f aca="false">SUM(L196:R196)</f>
        <v>1.0728841E-008</v>
      </c>
      <c r="AI196" s="1" t="n">
        <f aca="false">SUM(S196:AF196)</f>
        <v>4.089612E-009</v>
      </c>
    </row>
    <row r="197" customFormat="false" ht="12.8" hidden="false" customHeight="false" outlineLevel="0" collapsed="false">
      <c r="A197" s="0" t="n">
        <v>403</v>
      </c>
      <c r="B197" s="0" t="n">
        <v>17</v>
      </c>
      <c r="C197" s="0" t="n">
        <v>3</v>
      </c>
      <c r="D197" s="0" t="n">
        <v>70</v>
      </c>
      <c r="E197" s="0" t="n">
        <v>80</v>
      </c>
      <c r="F197" s="0" t="n">
        <v>80</v>
      </c>
      <c r="G197" s="0" t="n">
        <v>120</v>
      </c>
      <c r="H197" s="0" t="n">
        <v>74.2068</v>
      </c>
      <c r="I197" s="0" t="n">
        <v>100</v>
      </c>
      <c r="J197" s="1" t="n">
        <v>1.44675E-008</v>
      </c>
      <c r="K197" s="1" t="n">
        <v>8.9016E-009</v>
      </c>
      <c r="L197" s="1" t="n">
        <v>4.76768E-009</v>
      </c>
      <c r="M197" s="1" t="n">
        <v>2.87168E-009</v>
      </c>
      <c r="N197" s="1" t="n">
        <v>1.98458E-009</v>
      </c>
      <c r="O197" s="1" t="n">
        <v>1.37303E-009</v>
      </c>
      <c r="P197" s="1" t="n">
        <v>1.068E-009</v>
      </c>
      <c r="Q197" s="1" t="n">
        <v>8.1202E-010</v>
      </c>
      <c r="R197" s="1" t="n">
        <v>6.70003E-010</v>
      </c>
      <c r="S197" s="1" t="n">
        <v>5.51763E-010</v>
      </c>
      <c r="T197" s="1" t="n">
        <v>4.31425E-010</v>
      </c>
      <c r="U197" s="1" t="n">
        <v>4.17267E-010</v>
      </c>
      <c r="V197" s="1" t="n">
        <v>3.78471E-010</v>
      </c>
      <c r="W197" s="1" t="n">
        <v>3.49963E-010</v>
      </c>
      <c r="X197" s="1" t="n">
        <v>3.19475E-010</v>
      </c>
      <c r="Y197" s="1" t="n">
        <v>3.2913E-010</v>
      </c>
      <c r="Z197" s="1" t="n">
        <v>2.5318E-010</v>
      </c>
      <c r="AA197" s="1" t="n">
        <v>2.92689E-010</v>
      </c>
      <c r="AB197" s="1" t="n">
        <v>2.8046E-010</v>
      </c>
      <c r="AC197" s="1" t="n">
        <v>1.8712E-010</v>
      </c>
      <c r="AD197" s="1" t="n">
        <v>2.08331E-010</v>
      </c>
      <c r="AE197" s="1" t="n">
        <v>1.56376E-010</v>
      </c>
      <c r="AF197" s="1" t="n">
        <v>1.95134E-010</v>
      </c>
      <c r="AG197" s="1" t="n">
        <f aca="false">SUM(J197:K197)</f>
        <v>2.33691E-008</v>
      </c>
      <c r="AH197" s="1" t="n">
        <f aca="false">SUM(L197:R197)</f>
        <v>1.3546993E-008</v>
      </c>
      <c r="AI197" s="1" t="n">
        <f aca="false">SUM(S197:AF197)</f>
        <v>4.350784E-009</v>
      </c>
    </row>
    <row r="198" customFormat="false" ht="12.8" hidden="false" customHeight="false" outlineLevel="0" collapsed="false">
      <c r="A198" s="0" t="n">
        <v>404</v>
      </c>
      <c r="B198" s="0" t="n">
        <v>17</v>
      </c>
      <c r="C198" s="0" t="n">
        <v>4</v>
      </c>
      <c r="D198" s="0" t="n">
        <v>70</v>
      </c>
      <c r="E198" s="0" t="n">
        <v>80</v>
      </c>
      <c r="F198" s="0" t="n">
        <v>120</v>
      </c>
      <c r="G198" s="0" t="n">
        <v>160</v>
      </c>
      <c r="H198" s="0" t="n">
        <v>74.2068</v>
      </c>
      <c r="I198" s="0" t="n">
        <v>140</v>
      </c>
      <c r="J198" s="1" t="n">
        <v>1.15797E-008</v>
      </c>
      <c r="K198" s="1" t="n">
        <v>7.12069E-009</v>
      </c>
      <c r="L198" s="1" t="n">
        <v>3.81272E-009</v>
      </c>
      <c r="M198" s="1" t="n">
        <v>2.27216E-009</v>
      </c>
      <c r="N198" s="1" t="n">
        <v>1.51536E-009</v>
      </c>
      <c r="O198" s="1" t="n">
        <v>1.05672E-009</v>
      </c>
      <c r="P198" s="1" t="n">
        <v>8.378E-010</v>
      </c>
      <c r="Q198" s="1" t="n">
        <v>6.26869E-010</v>
      </c>
      <c r="R198" s="1" t="n">
        <v>5.34846E-010</v>
      </c>
      <c r="S198" s="1" t="n">
        <v>4.66259E-010</v>
      </c>
      <c r="T198" s="1" t="n">
        <v>3.86999E-010</v>
      </c>
      <c r="U198" s="1" t="n">
        <v>3.75619E-010</v>
      </c>
      <c r="V198" s="1" t="n">
        <v>3.54334E-010</v>
      </c>
      <c r="W198" s="1" t="n">
        <v>2.89759E-010</v>
      </c>
      <c r="X198" s="1" t="n">
        <v>2.59229E-010</v>
      </c>
      <c r="Y198" s="1" t="n">
        <v>2.63028E-010</v>
      </c>
      <c r="Z198" s="1" t="n">
        <v>2.05197E-010</v>
      </c>
      <c r="AA198" s="1" t="n">
        <v>2.31741E-010</v>
      </c>
      <c r="AB198" s="1" t="n">
        <v>2.46486E-010</v>
      </c>
      <c r="AC198" s="1" t="n">
        <v>1.72775E-010</v>
      </c>
      <c r="AD198" s="1" t="n">
        <v>2.3094E-010</v>
      </c>
      <c r="AE198" s="1" t="n">
        <v>1.82108E-010</v>
      </c>
      <c r="AF198" s="1" t="n">
        <v>2.4927E-010</v>
      </c>
      <c r="AG198" s="1" t="n">
        <f aca="false">SUM(J198:K198)</f>
        <v>1.870039E-008</v>
      </c>
      <c r="AH198" s="1" t="n">
        <f aca="false">SUM(L198:R198)</f>
        <v>1.0656475E-008</v>
      </c>
      <c r="AI198" s="1" t="n">
        <f aca="false">SUM(S198:AF198)</f>
        <v>3.913744E-009</v>
      </c>
    </row>
    <row r="199" customFormat="false" ht="12.8" hidden="false" customHeight="false" outlineLevel="0" collapsed="false">
      <c r="A199" s="0" t="n">
        <v>405</v>
      </c>
      <c r="B199" s="0" t="n">
        <v>17</v>
      </c>
      <c r="C199" s="0" t="n">
        <v>5</v>
      </c>
      <c r="D199" s="0" t="n">
        <v>70</v>
      </c>
      <c r="E199" s="0" t="n">
        <v>80</v>
      </c>
      <c r="F199" s="0" t="n">
        <v>160</v>
      </c>
      <c r="G199" s="0" t="n">
        <v>200</v>
      </c>
      <c r="H199" s="0" t="n">
        <v>74.2068</v>
      </c>
      <c r="I199" s="0" t="n">
        <v>180</v>
      </c>
      <c r="J199" s="1" t="n">
        <v>1.16578E-008</v>
      </c>
      <c r="K199" s="1" t="n">
        <v>7.17054E-009</v>
      </c>
      <c r="L199" s="1" t="n">
        <v>3.83989E-009</v>
      </c>
      <c r="M199" s="1" t="n">
        <v>2.28844E-009</v>
      </c>
      <c r="N199" s="1" t="n">
        <v>1.51093E-009</v>
      </c>
      <c r="O199" s="1" t="n">
        <v>1.02751E-009</v>
      </c>
      <c r="P199" s="1" t="n">
        <v>7.98698E-010</v>
      </c>
      <c r="Q199" s="1" t="n">
        <v>5.99683E-010</v>
      </c>
      <c r="R199" s="1" t="n">
        <v>5.07563E-010</v>
      </c>
      <c r="S199" s="1" t="n">
        <v>3.88778E-010</v>
      </c>
      <c r="T199" s="1" t="n">
        <v>2.90445E-010</v>
      </c>
      <c r="U199" s="1" t="n">
        <v>2.73316E-010</v>
      </c>
      <c r="V199" s="1" t="n">
        <v>2.27337E-010</v>
      </c>
      <c r="W199" s="1" t="n">
        <v>1.98447E-010</v>
      </c>
      <c r="X199" s="1" t="n">
        <v>1.59856E-010</v>
      </c>
      <c r="Y199" s="1" t="n">
        <v>1.48948E-010</v>
      </c>
      <c r="Z199" s="1" t="n">
        <v>1.04714E-010</v>
      </c>
      <c r="AA199" s="1" t="n">
        <v>1.00517E-010</v>
      </c>
      <c r="AB199" s="1" t="n">
        <v>7.78856E-011</v>
      </c>
      <c r="AC199" s="1" t="n">
        <v>4.58289E-011</v>
      </c>
      <c r="AD199" s="1" t="n">
        <v>3.11488E-011</v>
      </c>
      <c r="AE199" s="1" t="n">
        <v>1.98014E-011</v>
      </c>
      <c r="AF199" s="1" t="n">
        <v>1.39585E-011</v>
      </c>
      <c r="AG199" s="1" t="n">
        <f aca="false">SUM(J199:K199)</f>
        <v>1.882834E-008</v>
      </c>
      <c r="AH199" s="1" t="n">
        <f aca="false">SUM(L199:R199)</f>
        <v>1.0572714E-008</v>
      </c>
      <c r="AI199" s="1" t="n">
        <f aca="false">SUM(S199:AF199)</f>
        <v>2.0809812E-009</v>
      </c>
    </row>
    <row r="200" customFormat="false" ht="12.8" hidden="false" customHeight="false" outlineLevel="0" collapsed="false">
      <c r="A200" s="0" t="n">
        <v>406</v>
      </c>
      <c r="B200" s="0" t="n">
        <v>17</v>
      </c>
      <c r="C200" s="0" t="n">
        <v>6</v>
      </c>
      <c r="D200" s="0" t="n">
        <v>70</v>
      </c>
      <c r="E200" s="0" t="n">
        <v>80</v>
      </c>
      <c r="F200" s="0" t="n">
        <v>200</v>
      </c>
      <c r="G200" s="0" t="n">
        <v>240</v>
      </c>
      <c r="H200" s="0" t="n">
        <v>74.2068</v>
      </c>
      <c r="I200" s="0" t="n">
        <v>220</v>
      </c>
      <c r="J200" s="1" t="n">
        <v>1.17728E-008</v>
      </c>
      <c r="K200" s="1" t="n">
        <v>7.24392E-009</v>
      </c>
      <c r="L200" s="1" t="n">
        <v>3.87975E-009</v>
      </c>
      <c r="M200" s="1" t="n">
        <v>2.31138E-009</v>
      </c>
      <c r="N200" s="1" t="n">
        <v>1.50327E-009</v>
      </c>
      <c r="O200" s="1" t="n">
        <v>9.95518E-010</v>
      </c>
      <c r="P200" s="1" t="n">
        <v>7.58899E-010</v>
      </c>
      <c r="Q200" s="1" t="n">
        <v>5.43263E-010</v>
      </c>
      <c r="R200" s="1" t="n">
        <v>3.80872E-010</v>
      </c>
      <c r="S200" s="1" t="n">
        <v>2.78106E-010</v>
      </c>
      <c r="T200" s="1" t="n">
        <v>1.892E-010</v>
      </c>
      <c r="U200" s="1" t="n">
        <v>1.65654E-010</v>
      </c>
      <c r="V200" s="1" t="n">
        <v>1.36184E-010</v>
      </c>
      <c r="W200" s="1" t="n">
        <v>9.52599E-011</v>
      </c>
      <c r="X200" s="1" t="n">
        <v>7.82421E-011</v>
      </c>
      <c r="Y200" s="1" t="n">
        <v>6.31849E-011</v>
      </c>
      <c r="Z200" s="1" t="n">
        <v>4.08271E-011</v>
      </c>
      <c r="AA200" s="1" t="n">
        <v>2.23212E-011</v>
      </c>
      <c r="AB200" s="1" t="n">
        <v>1.39768E-011</v>
      </c>
      <c r="AC200" s="1" t="n">
        <v>1.49311E-011</v>
      </c>
      <c r="AD200" s="1" t="n">
        <v>2.40285E-012</v>
      </c>
      <c r="AE200" s="1" t="n">
        <v>1.51931E-012</v>
      </c>
      <c r="AF200" s="0" t="n">
        <v>0</v>
      </c>
      <c r="AG200" s="1" t="n">
        <f aca="false">SUM(J200:K200)</f>
        <v>1.901672E-008</v>
      </c>
      <c r="AH200" s="1" t="n">
        <f aca="false">SUM(L200:R200)</f>
        <v>1.0372952E-008</v>
      </c>
      <c r="AI200" s="1" t="n">
        <f aca="false">SUM(S200:AF200)</f>
        <v>1.10180926E-009</v>
      </c>
    </row>
    <row r="201" customFormat="false" ht="12.8" hidden="false" customHeight="false" outlineLevel="0" collapsed="false">
      <c r="A201" s="0" t="n">
        <v>407</v>
      </c>
      <c r="B201" s="0" t="n">
        <v>17</v>
      </c>
      <c r="C201" s="0" t="n">
        <v>7</v>
      </c>
      <c r="D201" s="0" t="n">
        <v>70</v>
      </c>
      <c r="E201" s="0" t="n">
        <v>80</v>
      </c>
      <c r="F201" s="0" t="n">
        <v>240</v>
      </c>
      <c r="G201" s="0" t="n">
        <v>280</v>
      </c>
      <c r="H201" s="0" t="n">
        <v>74.2068</v>
      </c>
      <c r="I201" s="0" t="n">
        <v>260</v>
      </c>
      <c r="J201" s="1" t="n">
        <v>8.87198E-009</v>
      </c>
      <c r="K201" s="1" t="n">
        <v>5.45995E-009</v>
      </c>
      <c r="L201" s="1" t="n">
        <v>2.92457E-009</v>
      </c>
      <c r="M201" s="1" t="n">
        <v>1.72272E-009</v>
      </c>
      <c r="N201" s="1" t="n">
        <v>1.08662E-009</v>
      </c>
      <c r="O201" s="1" t="n">
        <v>7.28085E-010</v>
      </c>
      <c r="P201" s="1" t="n">
        <v>5.6597E-010</v>
      </c>
      <c r="Q201" s="1" t="n">
        <v>4.05419E-010</v>
      </c>
      <c r="R201" s="1" t="n">
        <v>3.16447E-010</v>
      </c>
      <c r="S201" s="1" t="n">
        <v>2.43007E-010</v>
      </c>
      <c r="T201" s="1" t="n">
        <v>1.8046E-010</v>
      </c>
      <c r="U201" s="1" t="n">
        <v>1.41534E-010</v>
      </c>
      <c r="V201" s="1" t="n">
        <v>1.0198E-010</v>
      </c>
      <c r="W201" s="1" t="n">
        <v>7.18191E-011</v>
      </c>
      <c r="X201" s="1" t="n">
        <v>4.84214E-011</v>
      </c>
      <c r="Y201" s="1" t="n">
        <v>3.82193E-011</v>
      </c>
      <c r="Z201" s="1" t="n">
        <v>2.47303E-011</v>
      </c>
      <c r="AA201" s="1" t="n">
        <v>1.33579E-011</v>
      </c>
      <c r="AB201" s="1" t="n">
        <v>9.44882E-012</v>
      </c>
      <c r="AC201" s="1" t="n">
        <v>5.57927E-012</v>
      </c>
      <c r="AD201" s="1" t="n">
        <v>2.27399E-012</v>
      </c>
      <c r="AE201" s="1" t="n">
        <v>1.43782E-012</v>
      </c>
      <c r="AF201" s="0" t="n">
        <v>0</v>
      </c>
      <c r="AG201" s="1" t="n">
        <f aca="false">SUM(J201:K201)</f>
        <v>1.433193E-008</v>
      </c>
      <c r="AH201" s="1" t="n">
        <f aca="false">SUM(L201:R201)</f>
        <v>7.749831E-009</v>
      </c>
      <c r="AI201" s="1" t="n">
        <f aca="false">SUM(S201:AF201)</f>
        <v>8.822689E-010</v>
      </c>
    </row>
    <row r="202" customFormat="false" ht="12.8" hidden="false" customHeight="false" outlineLevel="0" collapsed="false">
      <c r="A202" s="0" t="n">
        <v>408</v>
      </c>
      <c r="B202" s="0" t="n">
        <v>17</v>
      </c>
      <c r="C202" s="0" t="n">
        <v>8</v>
      </c>
      <c r="D202" s="0" t="n">
        <v>70</v>
      </c>
      <c r="E202" s="0" t="n">
        <v>80</v>
      </c>
      <c r="F202" s="0" t="n">
        <v>280</v>
      </c>
      <c r="G202" s="0" t="n">
        <v>320</v>
      </c>
      <c r="H202" s="0" t="n">
        <v>74.2068</v>
      </c>
      <c r="I202" s="0" t="n">
        <v>300</v>
      </c>
      <c r="J202" s="1" t="n">
        <v>1.17983E-008</v>
      </c>
      <c r="K202" s="1" t="n">
        <v>7.26009E-009</v>
      </c>
      <c r="L202" s="1" t="n">
        <v>3.88871E-009</v>
      </c>
      <c r="M202" s="1" t="n">
        <v>2.30323E-009</v>
      </c>
      <c r="N202" s="1" t="n">
        <v>1.46551E-009</v>
      </c>
      <c r="O202" s="1" t="n">
        <v>9.7248E-010</v>
      </c>
      <c r="P202" s="1" t="n">
        <v>7.52491E-010</v>
      </c>
      <c r="Q202" s="1" t="n">
        <v>5.4614E-010</v>
      </c>
      <c r="R202" s="1" t="n">
        <v>4.27307E-010</v>
      </c>
      <c r="S202" s="1" t="n">
        <v>3.10341E-010</v>
      </c>
      <c r="T202" s="1" t="n">
        <v>2.10959E-010</v>
      </c>
      <c r="U202" s="1" t="n">
        <v>1.67322E-010</v>
      </c>
      <c r="V202" s="1" t="n">
        <v>1.14605E-010</v>
      </c>
      <c r="W202" s="1" t="n">
        <v>8.25509E-011</v>
      </c>
      <c r="X202" s="1" t="n">
        <v>5.60931E-011</v>
      </c>
      <c r="Y202" s="1" t="n">
        <v>4.32854E-011</v>
      </c>
      <c r="Z202" s="1" t="n">
        <v>2.59506E-011</v>
      </c>
      <c r="AA202" s="1" t="n">
        <v>1.40874E-011</v>
      </c>
      <c r="AB202" s="1" t="n">
        <v>9.95465E-012</v>
      </c>
      <c r="AC202" s="1" t="n">
        <v>5.96936E-012</v>
      </c>
      <c r="AD202" s="1" t="n">
        <v>2.40041E-012</v>
      </c>
      <c r="AE202" s="1" t="n">
        <v>1.51774E-012</v>
      </c>
      <c r="AF202" s="0" t="n">
        <v>0</v>
      </c>
      <c r="AG202" s="1" t="n">
        <f aca="false">SUM(J202:K202)</f>
        <v>1.905839E-008</v>
      </c>
      <c r="AH202" s="1" t="n">
        <f aca="false">SUM(L202:R202)</f>
        <v>1.0355868E-008</v>
      </c>
      <c r="AI202" s="1" t="n">
        <f aca="false">SUM(S202:AF202)</f>
        <v>1.04503656E-009</v>
      </c>
    </row>
    <row r="203" customFormat="false" ht="12.8" hidden="false" customHeight="false" outlineLevel="0" collapsed="false">
      <c r="A203" s="0" t="n">
        <v>409</v>
      </c>
      <c r="B203" s="0" t="n">
        <v>17</v>
      </c>
      <c r="C203" s="0" t="n">
        <v>9</v>
      </c>
      <c r="D203" s="0" t="n">
        <v>70</v>
      </c>
      <c r="E203" s="0" t="n">
        <v>80</v>
      </c>
      <c r="F203" s="0" t="n">
        <v>320</v>
      </c>
      <c r="G203" s="0" t="n">
        <v>360</v>
      </c>
      <c r="H203" s="0" t="n">
        <v>74.2068</v>
      </c>
      <c r="I203" s="0" t="n">
        <v>340</v>
      </c>
      <c r="J203" s="1" t="n">
        <v>1.16801E-008</v>
      </c>
      <c r="K203" s="1" t="n">
        <v>7.18484E-009</v>
      </c>
      <c r="L203" s="1" t="n">
        <v>3.84778E-009</v>
      </c>
      <c r="M203" s="1" t="n">
        <v>2.29314E-009</v>
      </c>
      <c r="N203" s="1" t="n">
        <v>1.51259E-009</v>
      </c>
      <c r="O203" s="1" t="n">
        <v>1.01869E-009</v>
      </c>
      <c r="P203" s="1" t="n">
        <v>7.8035E-010</v>
      </c>
      <c r="Q203" s="1" t="n">
        <v>5.58366E-010</v>
      </c>
      <c r="R203" s="1" t="n">
        <v>3.91143E-010</v>
      </c>
      <c r="S203" s="1" t="n">
        <v>3.07156E-010</v>
      </c>
      <c r="T203" s="1" t="n">
        <v>2.31305E-010</v>
      </c>
      <c r="U203" s="1" t="n">
        <v>2.07893E-010</v>
      </c>
      <c r="V203" s="1" t="n">
        <v>1.83771E-010</v>
      </c>
      <c r="W203" s="1" t="n">
        <v>1.33614E-010</v>
      </c>
      <c r="X203" s="1" t="n">
        <v>1.11526E-010</v>
      </c>
      <c r="Y203" s="1" t="n">
        <v>9.5224E-011</v>
      </c>
      <c r="Z203" s="1" t="n">
        <v>6.48692E-011</v>
      </c>
      <c r="AA203" s="1" t="n">
        <v>3.80207E-011</v>
      </c>
      <c r="AB203" s="1" t="n">
        <v>2.50019E-011</v>
      </c>
      <c r="AC203" s="1" t="n">
        <v>2.37115E-011</v>
      </c>
      <c r="AD203" s="1" t="n">
        <v>5.38138E-012</v>
      </c>
      <c r="AE203" s="1" t="n">
        <v>3.40248E-012</v>
      </c>
      <c r="AF203" s="0" t="n">
        <v>0</v>
      </c>
      <c r="AG203" s="1" t="n">
        <f aca="false">SUM(J203:K203)</f>
        <v>1.886494E-008</v>
      </c>
      <c r="AH203" s="1" t="n">
        <f aca="false">SUM(L203:R203)</f>
        <v>1.0402059E-008</v>
      </c>
      <c r="AI203" s="1" t="n">
        <f aca="false">SUM(S203:AF203)</f>
        <v>1.43087616E-009</v>
      </c>
    </row>
    <row r="204" customFormat="false" ht="12.8" hidden="false" customHeight="false" outlineLevel="0" collapsed="false">
      <c r="A204" s="0" t="n">
        <v>410</v>
      </c>
      <c r="B204" s="0" t="n">
        <v>18</v>
      </c>
      <c r="C204" s="0" t="n">
        <v>1</v>
      </c>
      <c r="D204" s="0" t="n">
        <v>80</v>
      </c>
      <c r="E204" s="0" t="n">
        <v>90</v>
      </c>
      <c r="F204" s="0" t="n">
        <v>0</v>
      </c>
      <c r="G204" s="0" t="n">
        <v>120</v>
      </c>
      <c r="H204" s="0" t="n">
        <v>82.9334</v>
      </c>
      <c r="I204" s="0" t="n">
        <v>60</v>
      </c>
      <c r="J204" s="1" t="n">
        <v>7.76947E-009</v>
      </c>
      <c r="K204" s="1" t="n">
        <v>7.28279E-009</v>
      </c>
      <c r="L204" s="1" t="n">
        <v>4.79885E-009</v>
      </c>
      <c r="M204" s="1" t="n">
        <v>3.09234E-009</v>
      </c>
      <c r="N204" s="1" t="n">
        <v>2.13239E-009</v>
      </c>
      <c r="O204" s="1" t="n">
        <v>1.50118E-009</v>
      </c>
      <c r="P204" s="1" t="n">
        <v>1.12524E-009</v>
      </c>
      <c r="Q204" s="1" t="n">
        <v>8.9877E-010</v>
      </c>
      <c r="R204" s="1" t="n">
        <v>7.24618E-010</v>
      </c>
      <c r="S204" s="1" t="n">
        <v>5.73593E-010</v>
      </c>
      <c r="T204" s="1" t="n">
        <v>4.80882E-010</v>
      </c>
      <c r="U204" s="1" t="n">
        <v>4.26617E-010</v>
      </c>
      <c r="V204" s="1" t="n">
        <v>3.81659E-010</v>
      </c>
      <c r="W204" s="1" t="n">
        <v>2.94708E-010</v>
      </c>
      <c r="X204" s="1" t="n">
        <v>2.53373E-010</v>
      </c>
      <c r="Y204" s="1" t="n">
        <v>2.53487E-010</v>
      </c>
      <c r="Z204" s="1" t="n">
        <v>2.52316E-010</v>
      </c>
      <c r="AA204" s="1" t="n">
        <v>2.17869E-010</v>
      </c>
      <c r="AB204" s="1" t="n">
        <v>1.80438E-010</v>
      </c>
      <c r="AC204" s="1" t="n">
        <v>2.02217E-010</v>
      </c>
      <c r="AD204" s="1" t="n">
        <v>1.69227E-010</v>
      </c>
      <c r="AE204" s="1" t="n">
        <v>1.59016E-010</v>
      </c>
      <c r="AF204" s="1" t="n">
        <v>1.67726E-010</v>
      </c>
      <c r="AG204" s="1" t="n">
        <f aca="false">SUM(J204:K204)</f>
        <v>1.505226E-008</v>
      </c>
      <c r="AH204" s="1" t="n">
        <f aca="false">SUM(L204:R204)</f>
        <v>1.4273388E-008</v>
      </c>
      <c r="AI204" s="1" t="n">
        <f aca="false">SUM(S204:AF204)</f>
        <v>4.013128E-009</v>
      </c>
    </row>
    <row r="205" customFormat="false" ht="12.8" hidden="false" customHeight="false" outlineLevel="0" collapsed="false">
      <c r="A205" s="0" t="n">
        <v>411</v>
      </c>
      <c r="B205" s="0" t="n">
        <v>18</v>
      </c>
      <c r="C205" s="0" t="n">
        <v>2</v>
      </c>
      <c r="D205" s="0" t="n">
        <v>80</v>
      </c>
      <c r="E205" s="0" t="n">
        <v>90</v>
      </c>
      <c r="F205" s="0" t="n">
        <v>120</v>
      </c>
      <c r="G205" s="0" t="n">
        <v>240</v>
      </c>
      <c r="H205" s="0" t="n">
        <v>82.9334</v>
      </c>
      <c r="I205" s="0" t="n">
        <v>180</v>
      </c>
      <c r="J205" s="1" t="n">
        <v>7.24741E-009</v>
      </c>
      <c r="K205" s="1" t="n">
        <v>6.79384E-009</v>
      </c>
      <c r="L205" s="1" t="n">
        <v>4.47698E-009</v>
      </c>
      <c r="M205" s="1" t="n">
        <v>2.88503E-009</v>
      </c>
      <c r="N205" s="1" t="n">
        <v>1.98946E-009</v>
      </c>
      <c r="O205" s="1" t="n">
        <v>1.38838E-009</v>
      </c>
      <c r="P205" s="1" t="n">
        <v>1.02364E-009</v>
      </c>
      <c r="Q205" s="1" t="n">
        <v>8.068E-010</v>
      </c>
      <c r="R205" s="1" t="n">
        <v>6.45495E-010</v>
      </c>
      <c r="S205" s="1" t="n">
        <v>5.08532E-010</v>
      </c>
      <c r="T205" s="1" t="n">
        <v>4.20097E-010</v>
      </c>
      <c r="U205" s="1" t="n">
        <v>3.61123E-010</v>
      </c>
      <c r="V205" s="1" t="n">
        <v>3.14881E-010</v>
      </c>
      <c r="W205" s="1" t="n">
        <v>2.37698E-010</v>
      </c>
      <c r="X205" s="1" t="n">
        <v>1.98887E-010</v>
      </c>
      <c r="Y205" s="1" t="n">
        <v>1.96692E-010</v>
      </c>
      <c r="Z205" s="1" t="n">
        <v>1.91632E-010</v>
      </c>
      <c r="AA205" s="1" t="n">
        <v>1.61552E-010</v>
      </c>
      <c r="AB205" s="1" t="n">
        <v>1.28659E-010</v>
      </c>
      <c r="AC205" s="1" t="n">
        <v>1.39031E-010</v>
      </c>
      <c r="AD205" s="1" t="n">
        <v>1.07266E-010</v>
      </c>
      <c r="AE205" s="1" t="n">
        <v>1.03397E-010</v>
      </c>
      <c r="AF205" s="1" t="n">
        <v>9.43853E-011</v>
      </c>
      <c r="AG205" s="1" t="n">
        <f aca="false">SUM(J205:K205)</f>
        <v>1.404125E-008</v>
      </c>
      <c r="AH205" s="1" t="n">
        <f aca="false">SUM(L205:R205)</f>
        <v>1.3215785E-008</v>
      </c>
      <c r="AI205" s="1" t="n">
        <f aca="false">SUM(S205:AF205)</f>
        <v>3.1638323E-009</v>
      </c>
    </row>
    <row r="206" customFormat="false" ht="12.8" hidden="false" customHeight="false" outlineLevel="0" collapsed="false">
      <c r="A206" s="0" t="n">
        <v>412</v>
      </c>
      <c r="B206" s="0" t="n">
        <v>18</v>
      </c>
      <c r="C206" s="0" t="n">
        <v>3</v>
      </c>
      <c r="D206" s="0" t="n">
        <v>80</v>
      </c>
      <c r="E206" s="0" t="n">
        <v>90</v>
      </c>
      <c r="F206" s="0" t="n">
        <v>240</v>
      </c>
      <c r="G206" s="0" t="n">
        <v>360</v>
      </c>
      <c r="H206" s="0" t="n">
        <v>82.9334</v>
      </c>
      <c r="I206" s="0" t="n">
        <v>300</v>
      </c>
      <c r="J206" s="1" t="n">
        <v>6.68711E-009</v>
      </c>
      <c r="K206" s="1" t="n">
        <v>6.27009E-009</v>
      </c>
      <c r="L206" s="1" t="n">
        <v>4.13266E-009</v>
      </c>
      <c r="M206" s="1" t="n">
        <v>2.66341E-009</v>
      </c>
      <c r="N206" s="1" t="n">
        <v>1.83673E-009</v>
      </c>
      <c r="O206" s="1" t="n">
        <v>1.27116E-009</v>
      </c>
      <c r="P206" s="1" t="n">
        <v>9.25027E-010</v>
      </c>
      <c r="Q206" s="1" t="n">
        <v>7.20645E-010</v>
      </c>
      <c r="R206" s="1" t="n">
        <v>5.72057E-010</v>
      </c>
      <c r="S206" s="1" t="n">
        <v>4.48345E-010</v>
      </c>
      <c r="T206" s="1" t="n">
        <v>3.6524E-010</v>
      </c>
      <c r="U206" s="1" t="n">
        <v>3.02316E-010</v>
      </c>
      <c r="V206" s="1" t="n">
        <v>2.54518E-010</v>
      </c>
      <c r="W206" s="1" t="n">
        <v>1.87001E-010</v>
      </c>
      <c r="X206" s="1" t="n">
        <v>1.50918E-010</v>
      </c>
      <c r="Y206" s="1" t="n">
        <v>1.44097E-010</v>
      </c>
      <c r="Z206" s="1" t="n">
        <v>1.30382E-010</v>
      </c>
      <c r="AA206" s="1" t="n">
        <v>9.91728E-011</v>
      </c>
      <c r="AB206" s="1" t="n">
        <v>7.56334E-011</v>
      </c>
      <c r="AC206" s="1" t="n">
        <v>8.11409E-011</v>
      </c>
      <c r="AD206" s="1" t="n">
        <v>5.28069E-011</v>
      </c>
      <c r="AE206" s="1" t="n">
        <v>5.28941E-011</v>
      </c>
      <c r="AF206" s="1" t="n">
        <v>3.60948E-011</v>
      </c>
      <c r="AG206" s="1" t="n">
        <f aca="false">SUM(J206:K206)</f>
        <v>1.29572E-008</v>
      </c>
      <c r="AH206" s="1" t="n">
        <f aca="false">SUM(L206:R206)</f>
        <v>1.2121689E-008</v>
      </c>
      <c r="AI206" s="1" t="n">
        <f aca="false">SUM(S206:AF206)</f>
        <v>2.3805599E-009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false" hidden="false" outlineLevel="0" max="6" min="1" style="2" width="11.52"/>
    <col collapsed="false" customWidth="true" hidden="false" outlineLevel="0" max="15" min="7" style="2" width="12.23"/>
    <col collapsed="false" customWidth="false" hidden="false" outlineLevel="0" max="64" min="16" style="2" width="11.52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3"/>
      <c r="G1" s="4" t="s">
        <v>0</v>
      </c>
      <c r="H1" s="4"/>
      <c r="I1" s="4"/>
      <c r="J1" s="4"/>
      <c r="K1" s="4"/>
      <c r="L1" s="4"/>
      <c r="M1" s="4"/>
      <c r="N1" s="4"/>
      <c r="O1" s="4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/>
      <c r="I2" s="4"/>
      <c r="J2" s="4" t="s">
        <v>8</v>
      </c>
      <c r="K2" s="4"/>
      <c r="L2" s="4"/>
      <c r="M2" s="4" t="s">
        <v>9</v>
      </c>
      <c r="N2" s="4"/>
      <c r="O2" s="4"/>
    </row>
    <row r="3" customFormat="false" ht="12.8" hidden="false" customHeight="false" outlineLevel="0" collapsed="false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11</v>
      </c>
      <c r="K3" s="3" t="s">
        <v>12</v>
      </c>
      <c r="L3" s="3" t="s">
        <v>13</v>
      </c>
      <c r="M3" s="3" t="s">
        <v>11</v>
      </c>
      <c r="N3" s="3" t="s">
        <v>12</v>
      </c>
      <c r="O3" s="3" t="s">
        <v>13</v>
      </c>
    </row>
    <row r="4" customFormat="false" ht="12.8" hidden="false" customHeight="false" outlineLevel="0" collapsed="false">
      <c r="A4" s="2" t="n">
        <v>0</v>
      </c>
      <c r="B4" s="2" t="n">
        <v>10</v>
      </c>
      <c r="C4" s="2" t="n">
        <v>0</v>
      </c>
      <c r="D4" s="2" t="n">
        <v>10</v>
      </c>
      <c r="E4" s="2" t="n">
        <v>4.98093</v>
      </c>
      <c r="F4" s="2" t="n">
        <v>5</v>
      </c>
      <c r="G4" s="2" t="n">
        <f aca="false">1.070242E-020/2</f>
        <v>5.35121E-021</v>
      </c>
      <c r="H4" s="2" t="n">
        <f aca="false">7.719818E-021/2</f>
        <v>3.859909E-021</v>
      </c>
      <c r="I4" s="2" t="n">
        <f aca="false">2.02674548E-021/2</f>
        <v>1.01337274E-021</v>
      </c>
      <c r="J4" s="2" t="n">
        <v>2.67402E-021</v>
      </c>
      <c r="K4" s="2" t="n">
        <v>1.9271318E-021</v>
      </c>
      <c r="L4" s="2" t="n">
        <v>3.44370420087E-022</v>
      </c>
    </row>
    <row r="5" customFormat="false" ht="12.8" hidden="false" customHeight="false" outlineLevel="0" collapsed="false">
      <c r="A5" s="2" t="n">
        <v>0</v>
      </c>
      <c r="B5" s="2" t="n">
        <v>10</v>
      </c>
      <c r="C5" s="2" t="n">
        <v>10</v>
      </c>
      <c r="D5" s="2" t="n">
        <v>20</v>
      </c>
      <c r="E5" s="2" t="n">
        <v>4.98093</v>
      </c>
      <c r="F5" s="2" t="n">
        <v>15</v>
      </c>
      <c r="G5" s="2" t="n">
        <v>5.39958E-021</v>
      </c>
      <c r="H5" s="2" t="n">
        <v>3.878535E-021</v>
      </c>
      <c r="I5" s="2" t="n">
        <v>7.51346893E-022</v>
      </c>
      <c r="J5" s="2" t="n">
        <v>2.65748E-021</v>
      </c>
      <c r="K5" s="2" t="n">
        <v>1.9299634E-021</v>
      </c>
      <c r="L5" s="2" t="n">
        <v>3.430167550925E-022</v>
      </c>
    </row>
    <row r="6" customFormat="false" ht="12.8" hidden="false" customHeight="false" outlineLevel="0" collapsed="false">
      <c r="A6" s="2" t="n">
        <v>0</v>
      </c>
      <c r="B6" s="2" t="n">
        <v>10</v>
      </c>
      <c r="C6" s="2" t="n">
        <v>20</v>
      </c>
      <c r="D6" s="2" t="n">
        <v>30</v>
      </c>
      <c r="E6" s="2" t="n">
        <v>4.98093</v>
      </c>
      <c r="F6" s="2" t="n">
        <v>25</v>
      </c>
      <c r="G6" s="2" t="n">
        <v>5.40447E-021</v>
      </c>
      <c r="H6" s="2" t="n">
        <v>3.870565E-021</v>
      </c>
      <c r="I6" s="2" t="n">
        <v>6.1152584E-022</v>
      </c>
      <c r="J6" s="2" t="n">
        <v>2.64057E-021</v>
      </c>
      <c r="K6" s="2" t="n">
        <v>1.9127235E-021</v>
      </c>
      <c r="L6" s="2" t="n">
        <v>3.943728082246E-022</v>
      </c>
    </row>
    <row r="7" customFormat="false" ht="12.8" hidden="false" customHeight="false" outlineLevel="0" collapsed="false">
      <c r="A7" s="2" t="n">
        <v>0</v>
      </c>
      <c r="B7" s="2" t="n">
        <v>10</v>
      </c>
      <c r="C7" s="2" t="n">
        <v>30</v>
      </c>
      <c r="D7" s="2" t="n">
        <v>40</v>
      </c>
      <c r="E7" s="2" t="n">
        <v>4.98093</v>
      </c>
      <c r="F7" s="2" t="n">
        <v>35</v>
      </c>
      <c r="G7" s="2" t="n">
        <v>5.39883E-021</v>
      </c>
      <c r="H7" s="2" t="n">
        <v>3.862293E-021</v>
      </c>
      <c r="I7" s="2" t="n">
        <v>5.94105355E-022</v>
      </c>
      <c r="J7" s="2" t="n">
        <v>2.6246E-021</v>
      </c>
      <c r="K7" s="2" t="n">
        <v>1.9094737E-021</v>
      </c>
      <c r="L7" s="2" t="n">
        <v>4.393113488328E-022</v>
      </c>
    </row>
    <row r="8" customFormat="false" ht="12.8" hidden="false" customHeight="false" outlineLevel="0" collapsed="false">
      <c r="A8" s="2" t="n">
        <v>0</v>
      </c>
      <c r="B8" s="2" t="n">
        <v>10</v>
      </c>
      <c r="C8" s="2" t="n">
        <v>40</v>
      </c>
      <c r="D8" s="2" t="n">
        <v>50</v>
      </c>
      <c r="E8" s="2" t="n">
        <v>4.98093</v>
      </c>
      <c r="F8" s="2" t="n">
        <v>45</v>
      </c>
      <c r="G8" s="2" t="n">
        <v>5.38517E-021</v>
      </c>
      <c r="H8" s="2" t="n">
        <v>3.843622E-021</v>
      </c>
      <c r="I8" s="2" t="n">
        <v>4.6321897225E-022</v>
      </c>
      <c r="J8" s="2" t="n">
        <v>2.60967E-021</v>
      </c>
      <c r="K8" s="2" t="n">
        <v>1.9094969E-021</v>
      </c>
      <c r="L8" s="2" t="n">
        <f aca="false">1.2938169990284E-021/2</f>
        <v>6.469084995142E-022</v>
      </c>
    </row>
    <row r="9" customFormat="false" ht="12.8" hidden="false" customHeight="false" outlineLevel="0" collapsed="false">
      <c r="A9" s="2" t="n">
        <v>0</v>
      </c>
      <c r="B9" s="2" t="n">
        <v>10</v>
      </c>
      <c r="C9" s="2" t="n">
        <v>50</v>
      </c>
      <c r="D9" s="2" t="n">
        <v>60</v>
      </c>
      <c r="E9" s="2" t="n">
        <v>4.98093</v>
      </c>
      <c r="F9" s="2" t="n">
        <v>55</v>
      </c>
      <c r="G9" s="2" t="n">
        <v>5.36857E-021</v>
      </c>
      <c r="H9" s="2" t="n">
        <v>3.825953E-021</v>
      </c>
      <c r="I9" s="2" t="n">
        <v>5.23967729E-022</v>
      </c>
      <c r="J9" s="2" t="n">
        <v>2.59564E-021</v>
      </c>
      <c r="K9" s="2" t="n">
        <v>1.9011349E-021</v>
      </c>
      <c r="L9" s="2" t="n">
        <v>6.843634637718E-022</v>
      </c>
    </row>
    <row r="10" customFormat="false" ht="12.8" hidden="false" customHeight="false" outlineLevel="0" collapsed="false">
      <c r="A10" s="2" t="n">
        <v>0</v>
      </c>
      <c r="B10" s="2" t="n">
        <v>10</v>
      </c>
      <c r="C10" s="2" t="n">
        <v>60</v>
      </c>
      <c r="D10" s="2" t="n">
        <v>70</v>
      </c>
      <c r="E10" s="2" t="n">
        <v>4.98093</v>
      </c>
      <c r="F10" s="2" t="n">
        <v>65</v>
      </c>
      <c r="G10" s="2" t="n">
        <v>5.34968E-021</v>
      </c>
      <c r="H10" s="2" t="n">
        <v>3.799399E-021</v>
      </c>
      <c r="I10" s="2" t="n">
        <v>4.62212374518E-022</v>
      </c>
      <c r="J10" s="2" t="n">
        <v>2.58148E-021</v>
      </c>
      <c r="K10" s="2" t="n">
        <v>1.9017849E-021</v>
      </c>
      <c r="L10" s="2" t="n">
        <v>7.6780086717258E-022</v>
      </c>
    </row>
    <row r="11" customFormat="false" ht="12.8" hidden="false" customHeight="false" outlineLevel="0" collapsed="false">
      <c r="A11" s="2" t="n">
        <v>0</v>
      </c>
      <c r="B11" s="2" t="n">
        <v>10</v>
      </c>
      <c r="C11" s="2" t="n">
        <v>70</v>
      </c>
      <c r="D11" s="2" t="n">
        <v>80</v>
      </c>
      <c r="E11" s="2" t="n">
        <v>4.98093</v>
      </c>
      <c r="F11" s="2" t="n">
        <v>75</v>
      </c>
      <c r="G11" s="2" t="n">
        <v>5.32852E-021</v>
      </c>
      <c r="H11" s="2" t="n">
        <v>3.787847E-021</v>
      </c>
      <c r="I11" s="2" t="n">
        <v>4.5604010013E-022</v>
      </c>
      <c r="J11" s="2" t="n">
        <v>2.56622E-021</v>
      </c>
      <c r="K11" s="2" t="n">
        <v>1.8982352E-021</v>
      </c>
      <c r="L11" s="2" t="n">
        <v>5.150419229702E-022</v>
      </c>
    </row>
    <row r="12" customFormat="false" ht="12.8" hidden="false" customHeight="false" outlineLevel="0" collapsed="false">
      <c r="A12" s="2" t="n">
        <v>0</v>
      </c>
      <c r="B12" s="2" t="n">
        <v>10</v>
      </c>
      <c r="C12" s="2" t="n">
        <v>80</v>
      </c>
      <c r="D12" s="2" t="n">
        <v>90</v>
      </c>
      <c r="E12" s="2" t="n">
        <v>4.98093</v>
      </c>
      <c r="F12" s="2" t="n">
        <v>85</v>
      </c>
      <c r="G12" s="2" t="n">
        <f aca="false">(G11+G13)/2</f>
        <v>5.317035E-021</v>
      </c>
      <c r="H12" s="2" t="n">
        <f aca="false">(H11+H13)/2</f>
        <v>3.7812425E-021</v>
      </c>
      <c r="I12" s="2" t="n">
        <f aca="false">(I11+I13)/2</f>
        <v>4.85728121565E-022</v>
      </c>
      <c r="J12" s="2" t="n">
        <v>2.5492E-021</v>
      </c>
      <c r="K12" s="2" t="n">
        <v>1.886158E-021</v>
      </c>
      <c r="L12" s="2" t="n">
        <v>4.61455E-022</v>
      </c>
    </row>
    <row r="13" customFormat="false" ht="12.8" hidden="false" customHeight="false" outlineLevel="0" collapsed="false">
      <c r="A13" s="2" t="n">
        <v>0</v>
      </c>
      <c r="B13" s="2" t="n">
        <v>10</v>
      </c>
      <c r="C13" s="2" t="n">
        <v>90</v>
      </c>
      <c r="D13" s="2" t="n">
        <v>100</v>
      </c>
      <c r="E13" s="2" t="n">
        <v>4.98093</v>
      </c>
      <c r="F13" s="2" t="n">
        <v>95</v>
      </c>
      <c r="G13" s="2" t="n">
        <v>5.30555E-021</v>
      </c>
      <c r="H13" s="2" t="n">
        <v>3.774638E-021</v>
      </c>
      <c r="I13" s="2" t="n">
        <v>5.15416143E-022</v>
      </c>
      <c r="J13" s="2" t="n">
        <f aca="false">5.04204E-021/2</f>
        <v>2.52102E-021</v>
      </c>
      <c r="K13" s="2" t="n">
        <f aca="false">3.730677E-021/2</f>
        <v>1.8653385E-021</v>
      </c>
      <c r="L13" s="2" t="n">
        <f aca="false">9.91470408072E-022/2</f>
        <v>4.95735204036E-022</v>
      </c>
    </row>
    <row r="14" customFormat="false" ht="12.8" hidden="false" customHeight="false" outlineLevel="0" collapsed="false">
      <c r="A14" s="2" t="n">
        <v>0</v>
      </c>
      <c r="B14" s="2" t="n">
        <v>10</v>
      </c>
      <c r="C14" s="2" t="n">
        <v>100</v>
      </c>
      <c r="D14" s="2" t="n">
        <v>110</v>
      </c>
      <c r="E14" s="2" t="n">
        <v>4.98093</v>
      </c>
      <c r="F14" s="2" t="n">
        <v>105</v>
      </c>
      <c r="G14" s="2" t="n">
        <v>5.28185E-021</v>
      </c>
      <c r="H14" s="2" t="n">
        <v>3.760541E-021</v>
      </c>
      <c r="I14" s="2" t="n">
        <v>4.5862207138E-022</v>
      </c>
      <c r="J14" s="2" t="n">
        <v>2.49273E-021</v>
      </c>
      <c r="K14" s="2" t="n">
        <v>1.8435182E-021</v>
      </c>
      <c r="L14" s="2" t="n">
        <v>5.072416421139E-022</v>
      </c>
    </row>
    <row r="15" customFormat="false" ht="12.8" hidden="false" customHeight="false" outlineLevel="0" collapsed="false">
      <c r="A15" s="2" t="n">
        <v>0</v>
      </c>
      <c r="B15" s="2" t="n">
        <v>10</v>
      </c>
      <c r="C15" s="2" t="n">
        <v>110</v>
      </c>
      <c r="D15" s="2" t="n">
        <v>120</v>
      </c>
      <c r="E15" s="2" t="n">
        <v>4.98093</v>
      </c>
      <c r="F15" s="2" t="n">
        <v>115</v>
      </c>
      <c r="G15" s="2" t="n">
        <v>5.25837E-021</v>
      </c>
      <c r="H15" s="2" t="n">
        <v>3.746372E-021</v>
      </c>
      <c r="I15" s="2" t="n">
        <v>4.67433482586E-022</v>
      </c>
      <c r="J15" s="2" t="n">
        <v>2.47607E-021</v>
      </c>
      <c r="K15" s="2" t="n">
        <v>1.8235626E-021</v>
      </c>
      <c r="L15" s="2" t="n">
        <v>7.5167857685817E-022</v>
      </c>
    </row>
    <row r="16" customFormat="false" ht="12.8" hidden="false" customHeight="false" outlineLevel="0" collapsed="false">
      <c r="A16" s="2" t="n">
        <v>0</v>
      </c>
      <c r="B16" s="2" t="n">
        <v>10</v>
      </c>
      <c r="C16" s="2" t="n">
        <v>120</v>
      </c>
      <c r="D16" s="2" t="n">
        <v>130</v>
      </c>
      <c r="E16" s="2" t="n">
        <v>4.98093</v>
      </c>
      <c r="F16" s="2" t="n">
        <v>125</v>
      </c>
      <c r="G16" s="2" t="n">
        <v>5.23877E-021</v>
      </c>
      <c r="H16" s="2" t="n">
        <v>3.747387E-021</v>
      </c>
      <c r="I16" s="2" t="n">
        <v>5.3207881E-022</v>
      </c>
      <c r="J16" s="2" t="n">
        <v>2.46281E-021</v>
      </c>
      <c r="K16" s="2" t="n">
        <v>1.8031542E-021</v>
      </c>
      <c r="L16" s="2" t="n">
        <v>6.674174339917E-022</v>
      </c>
    </row>
    <row r="17" customFormat="false" ht="12.8" hidden="false" customHeight="false" outlineLevel="0" collapsed="false">
      <c r="A17" s="2" t="n">
        <v>0</v>
      </c>
      <c r="B17" s="2" t="n">
        <v>10</v>
      </c>
      <c r="C17" s="2" t="n">
        <v>130</v>
      </c>
      <c r="D17" s="2" t="n">
        <v>140</v>
      </c>
      <c r="E17" s="2" t="n">
        <v>4.98093</v>
      </c>
      <c r="F17" s="2" t="n">
        <v>135</v>
      </c>
      <c r="G17" s="2" t="n">
        <v>5.22289E-021</v>
      </c>
      <c r="H17" s="2" t="n">
        <v>3.742721E-021</v>
      </c>
      <c r="I17" s="2" t="n">
        <v>4.7390070692E-022</v>
      </c>
      <c r="J17" s="2" t="n">
        <v>2.45295E-021</v>
      </c>
      <c r="K17" s="2" t="n">
        <v>1.7941952E-021</v>
      </c>
      <c r="L17" s="2" t="n">
        <f aca="false">1.215985572756E-021/2</f>
        <v>6.07992786378E-022</v>
      </c>
    </row>
    <row r="18" customFormat="false" ht="12.8" hidden="false" customHeight="false" outlineLevel="0" collapsed="false">
      <c r="A18" s="2" t="n">
        <v>0</v>
      </c>
      <c r="B18" s="2" t="n">
        <v>10</v>
      </c>
      <c r="C18" s="2" t="n">
        <v>140</v>
      </c>
      <c r="D18" s="2" t="n">
        <v>150</v>
      </c>
      <c r="E18" s="2" t="n">
        <v>4.98093</v>
      </c>
      <c r="F18" s="2" t="n">
        <v>145</v>
      </c>
      <c r="G18" s="2" t="n">
        <v>5.21305E-021</v>
      </c>
      <c r="H18" s="2" t="n">
        <v>3.744067E-021</v>
      </c>
      <c r="I18" s="2" t="n">
        <v>6.07230811E-022</v>
      </c>
      <c r="J18" s="2" t="n">
        <v>2.44556E-021</v>
      </c>
      <c r="K18" s="2" t="n">
        <v>1.7788299E-021</v>
      </c>
      <c r="L18" s="2" t="n">
        <v>4.06801290934E-022</v>
      </c>
    </row>
    <row r="19" customFormat="false" ht="12.8" hidden="false" customHeight="false" outlineLevel="0" collapsed="false">
      <c r="A19" s="2" t="n">
        <v>0</v>
      </c>
      <c r="B19" s="2" t="n">
        <v>10</v>
      </c>
      <c r="C19" s="2" t="n">
        <v>150</v>
      </c>
      <c r="D19" s="2" t="n">
        <v>160</v>
      </c>
      <c r="E19" s="2" t="n">
        <v>4.98093</v>
      </c>
      <c r="F19" s="2" t="n">
        <v>155</v>
      </c>
      <c r="G19" s="2" t="n">
        <v>5.21045E-021</v>
      </c>
      <c r="H19" s="2" t="n">
        <v>3.746299E-021</v>
      </c>
      <c r="I19" s="2" t="n">
        <v>6.25607622E-022</v>
      </c>
      <c r="J19" s="2" t="n">
        <v>2.44085E-021</v>
      </c>
      <c r="K19" s="2" t="n">
        <v>1.7677205E-021</v>
      </c>
      <c r="L19" s="2" t="n">
        <v>3.642747780341E-022</v>
      </c>
    </row>
    <row r="20" customFormat="false" ht="12.8" hidden="false" customHeight="false" outlineLevel="0" collapsed="false">
      <c r="A20" s="2" t="n">
        <v>0</v>
      </c>
      <c r="B20" s="2" t="n">
        <v>10</v>
      </c>
      <c r="C20" s="2" t="n">
        <v>160</v>
      </c>
      <c r="D20" s="2" t="n">
        <v>170</v>
      </c>
      <c r="E20" s="2" t="n">
        <v>4.98093</v>
      </c>
      <c r="F20" s="2" t="n">
        <v>165</v>
      </c>
      <c r="G20" s="2" t="n">
        <v>5.22484E-021</v>
      </c>
      <c r="H20" s="2" t="n">
        <v>3.762295E-021</v>
      </c>
      <c r="I20" s="2" t="n">
        <v>7.72521725E-022</v>
      </c>
      <c r="J20" s="2" t="n">
        <v>2.43936E-021</v>
      </c>
      <c r="K20" s="2" t="n">
        <v>1.7715506E-021</v>
      </c>
      <c r="L20" s="2" t="n">
        <v>3.191109795676E-022</v>
      </c>
    </row>
    <row r="21" customFormat="false" ht="12.8" hidden="false" customHeight="false" outlineLevel="0" collapsed="false">
      <c r="A21" s="2" t="n">
        <v>0</v>
      </c>
      <c r="B21" s="2" t="n">
        <v>10</v>
      </c>
      <c r="C21" s="2" t="n">
        <v>170</v>
      </c>
      <c r="D21" s="2" t="n">
        <v>180</v>
      </c>
      <c r="E21" s="2" t="n">
        <v>4.98093</v>
      </c>
      <c r="F21" s="2" t="n">
        <v>175</v>
      </c>
      <c r="G21" s="2" t="n">
        <v>5.27067E-021</v>
      </c>
      <c r="H21" s="2" t="n">
        <v>3.801351E-021</v>
      </c>
      <c r="I21" s="2" t="n">
        <v>1.200591279E-021</v>
      </c>
      <c r="J21" s="2" t="n">
        <v>2.4422E-021</v>
      </c>
      <c r="K21" s="2" t="n">
        <v>1.7602651E-021</v>
      </c>
      <c r="L21" s="2" t="n">
        <v>3.22758686641E-022</v>
      </c>
    </row>
    <row r="22" customFormat="false" ht="12.8" hidden="false" customHeight="false" outlineLevel="0" collapsed="false">
      <c r="A22" s="2" t="n">
        <v>0</v>
      </c>
      <c r="B22" s="2" t="n">
        <v>10</v>
      </c>
      <c r="C22" s="2" t="n">
        <v>180</v>
      </c>
      <c r="D22" s="2" t="n">
        <v>190</v>
      </c>
      <c r="E22" s="2" t="n">
        <v>4.98093</v>
      </c>
      <c r="F22" s="2" t="n">
        <v>185</v>
      </c>
      <c r="G22" s="2" t="n">
        <f aca="false">1.076969E-020/2</f>
        <v>5.384845E-021</v>
      </c>
      <c r="H22" s="2" t="n">
        <f aca="false">7.770012E-021/2</f>
        <v>3.885006E-021</v>
      </c>
      <c r="I22" s="2" t="n">
        <f aca="false">2.03531522E-021/2</f>
        <v>1.01765761E-021</v>
      </c>
      <c r="J22" s="2" t="n">
        <v>2.45089E-021</v>
      </c>
      <c r="K22" s="2" t="n">
        <v>1.7665554E-021</v>
      </c>
      <c r="L22" s="2" t="n">
        <v>2.97363575279E-022</v>
      </c>
    </row>
    <row r="23" customFormat="false" ht="12.8" hidden="false" customHeight="false" outlineLevel="0" collapsed="false">
      <c r="A23" s="2" t="n">
        <v>0</v>
      </c>
      <c r="B23" s="2" t="n">
        <v>10</v>
      </c>
      <c r="C23" s="2" t="n">
        <v>190</v>
      </c>
      <c r="D23" s="2" t="n">
        <v>200</v>
      </c>
      <c r="E23" s="2" t="n">
        <v>4.98093</v>
      </c>
      <c r="F23" s="2" t="n">
        <v>195</v>
      </c>
      <c r="G23" s="2" t="n">
        <v>5.44872E-021</v>
      </c>
      <c r="H23" s="2" t="n">
        <v>3.912925E-021</v>
      </c>
      <c r="I23" s="2" t="n">
        <v>7.54639843E-022</v>
      </c>
      <c r="J23" s="2" t="n">
        <v>2.4669E-021</v>
      </c>
      <c r="K23" s="2" t="n">
        <v>1.7790228E-021</v>
      </c>
      <c r="L23" s="2" t="n">
        <v>2.60199892041E-022</v>
      </c>
    </row>
    <row r="24" customFormat="false" ht="12.8" hidden="false" customHeight="false" outlineLevel="0" collapsed="false">
      <c r="A24" s="2" t="n">
        <v>0</v>
      </c>
      <c r="B24" s="2" t="n">
        <v>10</v>
      </c>
      <c r="C24" s="2" t="n">
        <v>200</v>
      </c>
      <c r="D24" s="2" t="n">
        <v>210</v>
      </c>
      <c r="E24" s="2" t="n">
        <v>4.98093</v>
      </c>
      <c r="F24" s="2" t="n">
        <v>205</v>
      </c>
      <c r="G24" s="2" t="n">
        <v>5.45601E-021</v>
      </c>
      <c r="H24" s="2" t="n">
        <v>3.905059E-021</v>
      </c>
      <c r="I24" s="2" t="n">
        <v>6.14840945E-022</v>
      </c>
      <c r="J24" s="2" t="n">
        <v>2.4893E-021</v>
      </c>
      <c r="K24" s="2" t="n">
        <v>1.7726936E-021</v>
      </c>
      <c r="L24" s="2" t="n">
        <v>2.0453635863E-022</v>
      </c>
    </row>
    <row r="25" customFormat="false" ht="12.8" hidden="false" customHeight="false" outlineLevel="0" collapsed="false">
      <c r="A25" s="2" t="n">
        <v>0</v>
      </c>
      <c r="B25" s="2" t="n">
        <v>10</v>
      </c>
      <c r="C25" s="2" t="n">
        <v>210</v>
      </c>
      <c r="D25" s="2" t="n">
        <v>220</v>
      </c>
      <c r="E25" s="2" t="n">
        <v>4.98093</v>
      </c>
      <c r="F25" s="2" t="n">
        <v>215</v>
      </c>
      <c r="G25" s="2" t="n">
        <v>5.45227E-021</v>
      </c>
      <c r="H25" s="2" t="n">
        <v>3.897099E-021</v>
      </c>
      <c r="I25" s="2" t="n">
        <v>5.97853113E-022</v>
      </c>
      <c r="J25" s="2" t="n">
        <v>2.51492E-021</v>
      </c>
      <c r="K25" s="2" t="n">
        <v>1.7949398E-021</v>
      </c>
      <c r="L25" s="2" t="n">
        <v>2.51895142E-022</v>
      </c>
    </row>
    <row r="26" customFormat="false" ht="12.8" hidden="false" customHeight="false" outlineLevel="0" collapsed="false">
      <c r="A26" s="2" t="n">
        <v>0</v>
      </c>
      <c r="B26" s="2" t="n">
        <v>10</v>
      </c>
      <c r="C26" s="2" t="n">
        <v>220</v>
      </c>
      <c r="D26" s="2" t="n">
        <v>230</v>
      </c>
      <c r="E26" s="2" t="n">
        <v>4.98093</v>
      </c>
      <c r="F26" s="2" t="n">
        <v>225</v>
      </c>
      <c r="G26" s="2" t="n">
        <v>5.44154E-021</v>
      </c>
      <c r="H26" s="2" t="n">
        <v>3.878992E-021</v>
      </c>
      <c r="I26" s="2" t="n">
        <v>4.6628934169E-022</v>
      </c>
      <c r="J26" s="2" t="n">
        <v>2.5426E-021</v>
      </c>
      <c r="K26" s="2" t="n">
        <v>1.8096009E-021</v>
      </c>
      <c r="L26" s="2" t="n">
        <f aca="false">7.9860529E-022/2</f>
        <v>3.99302645E-022</v>
      </c>
    </row>
    <row r="27" customFormat="false" ht="12.8" hidden="false" customHeight="false" outlineLevel="0" collapsed="false">
      <c r="A27" s="2" t="n">
        <v>0</v>
      </c>
      <c r="B27" s="2" t="n">
        <v>10</v>
      </c>
      <c r="C27" s="2" t="n">
        <v>230</v>
      </c>
      <c r="D27" s="2" t="n">
        <v>240</v>
      </c>
      <c r="E27" s="2" t="n">
        <v>4.98093</v>
      </c>
      <c r="F27" s="2" t="n">
        <v>235</v>
      </c>
      <c r="G27" s="2" t="n">
        <v>5.42519E-021</v>
      </c>
      <c r="H27" s="2" t="n">
        <v>3.859719E-021</v>
      </c>
      <c r="I27" s="2" t="n">
        <v>5.27616412E-022</v>
      </c>
      <c r="J27" s="2" t="n">
        <v>2.56971E-021</v>
      </c>
      <c r="K27" s="2" t="n">
        <v>1.8217022E-021</v>
      </c>
      <c r="L27" s="2" t="n">
        <v>3.95417789E-022</v>
      </c>
    </row>
    <row r="28" customFormat="false" ht="12.8" hidden="false" customHeight="false" outlineLevel="0" collapsed="false">
      <c r="A28" s="2" t="n">
        <v>0</v>
      </c>
      <c r="B28" s="2" t="n">
        <v>10</v>
      </c>
      <c r="C28" s="2" t="n">
        <v>240</v>
      </c>
      <c r="D28" s="2" t="n">
        <v>250</v>
      </c>
      <c r="E28" s="2" t="n">
        <v>4.98093</v>
      </c>
      <c r="F28" s="2" t="n">
        <v>245</v>
      </c>
      <c r="G28" s="2" t="n">
        <v>5.40379E-021</v>
      </c>
      <c r="H28" s="2" t="n">
        <v>3.829942E-021</v>
      </c>
      <c r="I28" s="2" t="n">
        <v>4.654414428E-022</v>
      </c>
      <c r="J28" s="2" t="n">
        <v>2.59578E-021</v>
      </c>
      <c r="K28" s="2" t="n">
        <v>1.8303573E-021</v>
      </c>
      <c r="L28" s="2" t="n">
        <v>4.0415382232E-022</v>
      </c>
    </row>
    <row r="29" customFormat="false" ht="12.8" hidden="false" customHeight="false" outlineLevel="0" collapsed="false">
      <c r="A29" s="2" t="n">
        <v>0</v>
      </c>
      <c r="B29" s="2" t="n">
        <v>10</v>
      </c>
      <c r="C29" s="2" t="n">
        <v>250</v>
      </c>
      <c r="D29" s="2" t="n">
        <v>260</v>
      </c>
      <c r="E29" s="2" t="n">
        <v>4.98093</v>
      </c>
      <c r="F29" s="2" t="n">
        <v>255</v>
      </c>
      <c r="G29" s="2" t="n">
        <v>5.37966E-021</v>
      </c>
      <c r="H29" s="2" t="n">
        <v>3.81639E-021</v>
      </c>
      <c r="I29" s="2" t="n">
        <v>4.5905848452E-022</v>
      </c>
      <c r="J29" s="2" t="n">
        <v>2.61905E-021</v>
      </c>
      <c r="K29" s="2" t="n">
        <v>1.8468784E-021</v>
      </c>
      <c r="L29" s="2" t="n">
        <v>3.275763447E-022</v>
      </c>
    </row>
    <row r="30" customFormat="false" ht="12.8" hidden="false" customHeight="false" outlineLevel="0" collapsed="false">
      <c r="A30" s="2" t="n">
        <v>0</v>
      </c>
      <c r="B30" s="2" t="n">
        <v>10</v>
      </c>
      <c r="C30" s="2" t="n">
        <v>260</v>
      </c>
      <c r="D30" s="2" t="n">
        <v>270</v>
      </c>
      <c r="E30" s="2" t="n">
        <v>4.98093</v>
      </c>
      <c r="F30" s="2" t="n">
        <v>265</v>
      </c>
      <c r="G30" s="2" t="n">
        <f aca="false">(G29+G31)/2</f>
        <v>5.36659E-021</v>
      </c>
      <c r="H30" s="2" t="n">
        <f aca="false">(H29+H31)/2</f>
        <v>3.8087725E-021</v>
      </c>
      <c r="I30" s="2" t="n">
        <f aca="false">(I29+I31)/2</f>
        <v>4.8884423676E-022</v>
      </c>
      <c r="J30" s="2" t="n">
        <f aca="false">(J29+J31)/2</f>
        <v>2.629525E-021</v>
      </c>
      <c r="K30" s="2" t="n">
        <f aca="false">(K29+K31)/2</f>
        <v>1.85433295E-021</v>
      </c>
      <c r="L30" s="2" t="n">
        <f aca="false">(L29+L31)/2</f>
        <v>4.0449936235E-022</v>
      </c>
    </row>
    <row r="31" customFormat="false" ht="12.8" hidden="false" customHeight="false" outlineLevel="0" collapsed="false">
      <c r="A31" s="2" t="n">
        <v>0</v>
      </c>
      <c r="B31" s="2" t="n">
        <v>10</v>
      </c>
      <c r="C31" s="2" t="n">
        <v>270</v>
      </c>
      <c r="D31" s="2" t="n">
        <v>280</v>
      </c>
      <c r="E31" s="2" t="n">
        <v>4.98093</v>
      </c>
      <c r="F31" s="2" t="n">
        <v>275</v>
      </c>
      <c r="G31" s="2" t="n">
        <v>5.35352E-021</v>
      </c>
      <c r="H31" s="2" t="n">
        <v>3.801155E-021</v>
      </c>
      <c r="I31" s="2" t="n">
        <v>5.18629989E-022</v>
      </c>
      <c r="J31" s="2" t="n">
        <v>2.64E-021</v>
      </c>
      <c r="K31" s="2" t="n">
        <v>1.8617875E-021</v>
      </c>
      <c r="L31" s="2" t="n">
        <v>4.8142238E-022</v>
      </c>
    </row>
    <row r="32" customFormat="false" ht="12.8" hidden="false" customHeight="false" outlineLevel="0" collapsed="false">
      <c r="A32" s="2" t="n">
        <v>0</v>
      </c>
      <c r="B32" s="2" t="n">
        <v>10</v>
      </c>
      <c r="C32" s="2" t="n">
        <v>280</v>
      </c>
      <c r="D32" s="2" t="n">
        <v>290</v>
      </c>
      <c r="E32" s="2" t="n">
        <v>4.98093</v>
      </c>
      <c r="F32" s="2" t="n">
        <v>285</v>
      </c>
      <c r="G32" s="2" t="n">
        <v>5.3266E-021</v>
      </c>
      <c r="H32" s="2" t="n">
        <v>3.784939E-021</v>
      </c>
      <c r="I32" s="2" t="n">
        <v>4.6103443148E-022</v>
      </c>
      <c r="J32" s="2" t="n">
        <v>2.65811E-021</v>
      </c>
      <c r="K32" s="2" t="n">
        <v>1.874601E-021</v>
      </c>
      <c r="L32" s="2" t="n">
        <v>3.2892618478E-022</v>
      </c>
    </row>
    <row r="33" customFormat="false" ht="12.8" hidden="false" customHeight="false" outlineLevel="0" collapsed="false">
      <c r="A33" s="2" t="n">
        <v>0</v>
      </c>
      <c r="B33" s="2" t="n">
        <v>10</v>
      </c>
      <c r="C33" s="2" t="n">
        <v>290</v>
      </c>
      <c r="D33" s="2" t="n">
        <v>300</v>
      </c>
      <c r="E33" s="2" t="n">
        <v>4.98093</v>
      </c>
      <c r="F33" s="2" t="n">
        <v>295</v>
      </c>
      <c r="G33" s="2" t="n">
        <v>5.29979E-021</v>
      </c>
      <c r="H33" s="2" t="n">
        <v>3.768367E-021</v>
      </c>
      <c r="I33" s="2" t="n">
        <v>4.69383094959E-022</v>
      </c>
      <c r="J33" s="2" t="n">
        <v>2.67367E-021</v>
      </c>
      <c r="K33" s="2" t="n">
        <v>1.8853793E-021</v>
      </c>
      <c r="L33" s="2" t="n">
        <v>4.066083816E-022</v>
      </c>
    </row>
    <row r="34" customFormat="false" ht="12.8" hidden="false" customHeight="false" outlineLevel="0" collapsed="false">
      <c r="A34" s="2" t="n">
        <v>0</v>
      </c>
      <c r="B34" s="2" t="n">
        <v>10</v>
      </c>
      <c r="C34" s="2" t="n">
        <v>300</v>
      </c>
      <c r="D34" s="2" t="n">
        <v>310</v>
      </c>
      <c r="E34" s="2" t="n">
        <v>4.98093</v>
      </c>
      <c r="F34" s="2" t="n">
        <v>305</v>
      </c>
      <c r="G34" s="2" t="n">
        <v>5.27443E-021</v>
      </c>
      <c r="H34" s="2" t="n">
        <v>3.76682E-021</v>
      </c>
      <c r="I34" s="2" t="n">
        <v>5.33783839E-022</v>
      </c>
      <c r="J34" s="2" t="n">
        <v>2.68588E-021</v>
      </c>
      <c r="K34" s="2" t="n">
        <v>1.9038645E-021</v>
      </c>
      <c r="L34" s="2" t="n">
        <v>3.97113117E-022</v>
      </c>
    </row>
    <row r="35" customFormat="false" ht="12.8" hidden="false" customHeight="false" outlineLevel="0" collapsed="false">
      <c r="A35" s="2" t="n">
        <v>0</v>
      </c>
      <c r="B35" s="2" t="n">
        <v>10</v>
      </c>
      <c r="C35" s="2" t="n">
        <v>310</v>
      </c>
      <c r="D35" s="2" t="n">
        <v>320</v>
      </c>
      <c r="E35" s="2" t="n">
        <v>4.98093</v>
      </c>
      <c r="F35" s="2" t="n">
        <v>315</v>
      </c>
      <c r="G35" s="2" t="n">
        <v>5.25062E-021</v>
      </c>
      <c r="H35" s="2" t="n">
        <v>3.758164E-021</v>
      </c>
      <c r="I35" s="2" t="n">
        <v>4.7481999406E-022</v>
      </c>
      <c r="J35" s="2" t="n">
        <v>2.6958E-021</v>
      </c>
      <c r="K35" s="2" t="n">
        <v>1.9182159E-021</v>
      </c>
      <c r="L35" s="2" t="n">
        <f aca="false">8.025519E-022/2</f>
        <v>4.0127595E-022</v>
      </c>
    </row>
    <row r="36" customFormat="false" ht="12.8" hidden="false" customHeight="false" outlineLevel="0" collapsed="false">
      <c r="A36" s="2" t="n">
        <v>0</v>
      </c>
      <c r="B36" s="2" t="n">
        <v>10</v>
      </c>
      <c r="C36" s="2" t="n">
        <v>320</v>
      </c>
      <c r="D36" s="2" t="n">
        <v>330</v>
      </c>
      <c r="E36" s="2" t="n">
        <v>4.98093</v>
      </c>
      <c r="F36" s="2" t="n">
        <v>325</v>
      </c>
      <c r="G36" s="2" t="n">
        <v>5.23438E-021</v>
      </c>
      <c r="H36" s="2" t="n">
        <v>3.756083E-021</v>
      </c>
      <c r="I36" s="2" t="n">
        <v>6.07663743E-022</v>
      </c>
      <c r="J36" s="2" t="n">
        <v>2.70163E-021</v>
      </c>
      <c r="K36" s="2" t="n">
        <v>1.9275687E-021</v>
      </c>
      <c r="L36" s="2" t="n">
        <v>2.576370067E-022</v>
      </c>
    </row>
    <row r="37" customFormat="false" ht="12.8" hidden="false" customHeight="false" outlineLevel="0" collapsed="false">
      <c r="A37" s="2" t="n">
        <v>0</v>
      </c>
      <c r="B37" s="2" t="n">
        <v>10</v>
      </c>
      <c r="C37" s="2" t="n">
        <v>330</v>
      </c>
      <c r="D37" s="2" t="n">
        <v>340</v>
      </c>
      <c r="E37" s="2" t="n">
        <v>4.98093</v>
      </c>
      <c r="F37" s="2" t="n">
        <v>335</v>
      </c>
      <c r="G37" s="2" t="n">
        <v>5.22707E-021</v>
      </c>
      <c r="H37" s="2" t="n">
        <v>3.755369E-021</v>
      </c>
      <c r="I37" s="2" t="n">
        <v>6.24919836E-022</v>
      </c>
      <c r="J37" s="2" t="n">
        <v>2.7032E-021</v>
      </c>
      <c r="K37" s="2" t="n">
        <v>1.924651E-021</v>
      </c>
      <c r="L37" s="2" t="n">
        <v>2.0937136473E-022</v>
      </c>
    </row>
    <row r="38" customFormat="false" ht="12.8" hidden="false" customHeight="false" outlineLevel="0" collapsed="false">
      <c r="A38" s="2" t="n">
        <v>0</v>
      </c>
      <c r="B38" s="2" t="n">
        <v>10</v>
      </c>
      <c r="C38" s="2" t="n">
        <v>340</v>
      </c>
      <c r="D38" s="2" t="n">
        <v>350</v>
      </c>
      <c r="E38" s="2" t="n">
        <v>4.98093</v>
      </c>
      <c r="F38" s="2" t="n">
        <v>345</v>
      </c>
      <c r="G38" s="2" t="n">
        <v>5.23331E-021</v>
      </c>
      <c r="H38" s="2" t="n">
        <v>3.766615E-021</v>
      </c>
      <c r="I38" s="2" t="n">
        <v>7.7085088E-022</v>
      </c>
      <c r="J38" s="2" t="n">
        <v>2.69955E-021</v>
      </c>
      <c r="K38" s="2" t="n">
        <v>1.9466022E-021</v>
      </c>
      <c r="L38" s="2" t="n">
        <v>2.70636806113E-022</v>
      </c>
    </row>
    <row r="39" customFormat="false" ht="12.8" hidden="false" customHeight="false" outlineLevel="0" collapsed="false">
      <c r="A39" s="2" t="n">
        <v>0</v>
      </c>
      <c r="B39" s="2" t="n">
        <v>10</v>
      </c>
      <c r="C39" s="2" t="n">
        <v>350</v>
      </c>
      <c r="D39" s="2" t="n">
        <v>360</v>
      </c>
      <c r="E39" s="2" t="n">
        <v>4.98093</v>
      </c>
      <c r="F39" s="2" t="n">
        <v>355</v>
      </c>
      <c r="G39" s="2" t="n">
        <v>5.26312E-021</v>
      </c>
      <c r="H39" s="2" t="n">
        <v>3.795205E-021</v>
      </c>
      <c r="I39" s="2" t="n">
        <v>1.196964293E-021</v>
      </c>
      <c r="J39" s="2" t="n">
        <v>2.68957E-021</v>
      </c>
      <c r="K39" s="2" t="n">
        <v>1.9381077E-021</v>
      </c>
      <c r="L39" s="2" t="n">
        <v>3.11996817798E-022</v>
      </c>
    </row>
    <row r="40" customFormat="false" ht="12.8" hidden="false" customHeight="false" outlineLevel="0" collapsed="false">
      <c r="A40" s="2" t="n">
        <v>10</v>
      </c>
      <c r="B40" s="2" t="n">
        <v>20</v>
      </c>
      <c r="C40" s="2" t="n">
        <v>0</v>
      </c>
      <c r="D40" s="2" t="n">
        <v>10.2857</v>
      </c>
      <c r="E40" s="2" t="n">
        <v>14.9416</v>
      </c>
      <c r="F40" s="2" t="n">
        <v>5.14286</v>
      </c>
      <c r="G40" s="2" t="n">
        <f aca="false">1.244717E-015/2</f>
        <v>6.223585E-016</v>
      </c>
      <c r="H40" s="2" t="n">
        <f aca="false">6.237443E-016/2</f>
        <v>3.1187215E-016</v>
      </c>
      <c r="I40" s="2" t="n">
        <f aca="false">1.7062927E-016/2</f>
        <v>8.5314635E-017</v>
      </c>
      <c r="J40" s="2" t="n">
        <v>3.94628E-016</v>
      </c>
      <c r="K40" s="2" t="n">
        <v>1.5934755E-016</v>
      </c>
      <c r="L40" s="2" t="n">
        <v>3.6170942292E-017</v>
      </c>
    </row>
    <row r="41" customFormat="false" ht="12.8" hidden="false" customHeight="false" outlineLevel="0" collapsed="false">
      <c r="A41" s="2" t="n">
        <v>10</v>
      </c>
      <c r="B41" s="2" t="n">
        <v>20</v>
      </c>
      <c r="C41" s="2" t="n">
        <v>10.2857</v>
      </c>
      <c r="D41" s="2" t="n">
        <v>20.5714</v>
      </c>
      <c r="E41" s="2" t="n">
        <v>14.9416</v>
      </c>
      <c r="F41" s="2" t="n">
        <v>15.4286</v>
      </c>
      <c r="G41" s="2" t="n">
        <v>6.26025E-016</v>
      </c>
      <c r="H41" s="2" t="n">
        <v>3.108661E-016</v>
      </c>
      <c r="I41" s="2" t="n">
        <v>7.20273074E-017</v>
      </c>
      <c r="J41" s="2" t="n">
        <v>4.53807E-016</v>
      </c>
      <c r="K41" s="2" t="n">
        <v>1.5353178E-016</v>
      </c>
      <c r="L41" s="2" t="n">
        <v>3.3339021615E-017</v>
      </c>
    </row>
    <row r="42" customFormat="false" ht="12.8" hidden="false" customHeight="false" outlineLevel="0" collapsed="false">
      <c r="A42" s="2" t="n">
        <v>10</v>
      </c>
      <c r="B42" s="2" t="n">
        <v>20</v>
      </c>
      <c r="C42" s="2" t="n">
        <v>20.5714</v>
      </c>
      <c r="D42" s="2" t="n">
        <v>30.8571</v>
      </c>
      <c r="E42" s="2" t="n">
        <v>14.9416</v>
      </c>
      <c r="F42" s="2" t="n">
        <v>25.7143</v>
      </c>
      <c r="G42" s="2" t="n">
        <v>6.26578E-016</v>
      </c>
      <c r="H42" s="2" t="n">
        <v>3.092023E-016</v>
      </c>
      <c r="I42" s="2" t="n">
        <v>6.011853017E-017</v>
      </c>
      <c r="J42" s="2" t="n">
        <v>3.45156E-016</v>
      </c>
      <c r="K42" s="2" t="n">
        <v>1.5876571E-016</v>
      </c>
      <c r="L42" s="2" t="n">
        <v>4.8884075E-017</v>
      </c>
    </row>
    <row r="43" customFormat="false" ht="12.8" hidden="false" customHeight="false" outlineLevel="0" collapsed="false">
      <c r="A43" s="2" t="n">
        <v>10</v>
      </c>
      <c r="B43" s="2" t="n">
        <v>20</v>
      </c>
      <c r="C43" s="2" t="n">
        <v>30.8571</v>
      </c>
      <c r="D43" s="2" t="n">
        <v>41.1429</v>
      </c>
      <c r="E43" s="2" t="n">
        <v>14.9416</v>
      </c>
      <c r="F43" s="2" t="n">
        <v>36</v>
      </c>
      <c r="G43" s="2" t="n">
        <v>6.26409E-016</v>
      </c>
      <c r="H43" s="2" t="n">
        <v>3.071771E-016</v>
      </c>
      <c r="I43" s="2" t="n">
        <v>5.18171346E-017</v>
      </c>
      <c r="J43" s="2" t="n">
        <v>3.2715E-016</v>
      </c>
      <c r="K43" s="2" t="n">
        <v>1.8623587E-016</v>
      </c>
      <c r="L43" s="2" t="n">
        <v>6.8865164E-017</v>
      </c>
    </row>
    <row r="44" customFormat="false" ht="12.8" hidden="false" customHeight="false" outlineLevel="0" collapsed="false">
      <c r="A44" s="2" t="n">
        <v>10</v>
      </c>
      <c r="B44" s="2" t="n">
        <v>20</v>
      </c>
      <c r="C44" s="2" t="n">
        <v>41.1429</v>
      </c>
      <c r="D44" s="2" t="n">
        <v>51.4286</v>
      </c>
      <c r="E44" s="2" t="n">
        <v>14.9416</v>
      </c>
      <c r="F44" s="2" t="n">
        <v>46.2857</v>
      </c>
      <c r="G44" s="2" t="n">
        <v>6.2565E-016</v>
      </c>
      <c r="H44" s="2" t="n">
        <v>3.045398E-016</v>
      </c>
      <c r="I44" s="2" t="n">
        <v>4.740781578E-017</v>
      </c>
      <c r="J44" s="2" t="n">
        <v>3.00778E-016</v>
      </c>
      <c r="K44" s="2" t="n">
        <v>2.0182474E-016</v>
      </c>
      <c r="L44" s="2" t="n">
        <v>9.459951E-017</v>
      </c>
    </row>
    <row r="45" customFormat="false" ht="12.8" hidden="false" customHeight="false" outlineLevel="0" collapsed="false">
      <c r="A45" s="2" t="n">
        <v>10</v>
      </c>
      <c r="B45" s="2" t="n">
        <v>20</v>
      </c>
      <c r="C45" s="2" t="n">
        <v>51.4286</v>
      </c>
      <c r="D45" s="2" t="n">
        <v>61.7143</v>
      </c>
      <c r="E45" s="2" t="n">
        <v>14.9416</v>
      </c>
      <c r="F45" s="2" t="n">
        <v>56.5714</v>
      </c>
      <c r="G45" s="2" t="n">
        <v>6.24671E-016</v>
      </c>
      <c r="H45" s="2" t="n">
        <v>3.034219E-016</v>
      </c>
      <c r="I45" s="2" t="n">
        <v>4.289473336E-017</v>
      </c>
      <c r="J45" s="2" t="n">
        <v>2.99899E-016</v>
      </c>
      <c r="K45" s="2" t="n">
        <v>1.7951189E-016</v>
      </c>
      <c r="L45" s="2" t="n">
        <v>7.794333E-017</v>
      </c>
    </row>
    <row r="46" customFormat="false" ht="12.8" hidden="false" customHeight="false" outlineLevel="0" collapsed="false">
      <c r="A46" s="2" t="n">
        <v>10</v>
      </c>
      <c r="B46" s="2" t="n">
        <v>20</v>
      </c>
      <c r="C46" s="2" t="n">
        <v>61.7143</v>
      </c>
      <c r="D46" s="2" t="n">
        <v>72</v>
      </c>
      <c r="E46" s="2" t="n">
        <v>14.9416</v>
      </c>
      <c r="F46" s="2" t="n">
        <v>66.8571</v>
      </c>
      <c r="G46" s="2" t="n">
        <v>6.23508E-016</v>
      </c>
      <c r="H46" s="2" t="n">
        <v>3.008469E-016</v>
      </c>
      <c r="I46" s="2" t="n">
        <v>4.2376626298E-017</v>
      </c>
      <c r="J46" s="2" t="n">
        <v>2.98945E-016</v>
      </c>
      <c r="K46" s="2" t="n">
        <v>1.9513492E-016</v>
      </c>
      <c r="L46" s="2" t="n">
        <v>7.323993E-017</v>
      </c>
    </row>
    <row r="47" customFormat="false" ht="12.8" hidden="false" customHeight="false" outlineLevel="0" collapsed="false">
      <c r="A47" s="2" t="n">
        <v>10</v>
      </c>
      <c r="B47" s="2" t="n">
        <v>20</v>
      </c>
      <c r="C47" s="2" t="n">
        <v>72</v>
      </c>
      <c r="D47" s="2" t="n">
        <v>82.2857</v>
      </c>
      <c r="E47" s="2" t="n">
        <v>14.9416</v>
      </c>
      <c r="F47" s="2" t="n">
        <v>77.1429</v>
      </c>
      <c r="G47" s="2" t="n">
        <v>6.22127E-016</v>
      </c>
      <c r="H47" s="2" t="n">
        <v>3.005448E-016</v>
      </c>
      <c r="I47" s="2" t="n">
        <v>4.0502602124E-017</v>
      </c>
      <c r="J47" s="2" t="n">
        <v>2.97845E-016</v>
      </c>
      <c r="K47" s="2" t="n">
        <v>1.886441E-016</v>
      </c>
      <c r="L47" s="2" t="n">
        <v>6.488993E-017</v>
      </c>
    </row>
    <row r="48" customFormat="false" ht="12.8" hidden="false" customHeight="false" outlineLevel="0" collapsed="false">
      <c r="A48" s="2" t="n">
        <v>10</v>
      </c>
      <c r="B48" s="2" t="n">
        <v>20</v>
      </c>
      <c r="C48" s="2" t="n">
        <v>82.2857</v>
      </c>
      <c r="D48" s="2" t="n">
        <v>92.5714</v>
      </c>
      <c r="E48" s="2" t="n">
        <v>14.9416</v>
      </c>
      <c r="F48" s="2" t="n">
        <v>87.4286</v>
      </c>
      <c r="G48" s="2" t="n">
        <v>6.20534E-016</v>
      </c>
      <c r="H48" s="2" t="n">
        <v>3.001029E-016</v>
      </c>
      <c r="I48" s="2" t="n">
        <v>4.5393453E-017</v>
      </c>
      <c r="J48" s="2" t="n">
        <v>2.96577E-016</v>
      </c>
      <c r="K48" s="2" t="n">
        <v>1.5733603E-016</v>
      </c>
      <c r="L48" s="2" t="n">
        <v>9.176229E-017</v>
      </c>
    </row>
    <row r="49" customFormat="false" ht="12.8" hidden="false" customHeight="false" outlineLevel="0" collapsed="false">
      <c r="A49" s="2" t="n">
        <v>10</v>
      </c>
      <c r="B49" s="2" t="n">
        <v>20</v>
      </c>
      <c r="C49" s="2" t="n">
        <v>92.5714</v>
      </c>
      <c r="D49" s="2" t="n">
        <v>102.857</v>
      </c>
      <c r="E49" s="2" t="n">
        <v>14.9416</v>
      </c>
      <c r="F49" s="2" t="n">
        <v>97.7143</v>
      </c>
      <c r="G49" s="2" t="n">
        <v>6.18807E-016</v>
      </c>
      <c r="H49" s="2" t="n">
        <v>2.995586E-016</v>
      </c>
      <c r="I49" s="2" t="n">
        <v>3.58090622E-017</v>
      </c>
      <c r="J49" s="2" t="n">
        <v>2.9518E-016</v>
      </c>
      <c r="K49" s="2" t="n">
        <v>1.5656295E-016</v>
      </c>
      <c r="L49" s="2" t="n">
        <v>4.9853818E-017</v>
      </c>
    </row>
    <row r="50" customFormat="false" ht="12.8" hidden="false" customHeight="false" outlineLevel="0" collapsed="false">
      <c r="A50" s="2" t="n">
        <v>10</v>
      </c>
      <c r="B50" s="2" t="n">
        <v>20</v>
      </c>
      <c r="C50" s="2" t="n">
        <v>102.857</v>
      </c>
      <c r="D50" s="2" t="n">
        <v>113.143</v>
      </c>
      <c r="E50" s="2" t="n">
        <v>14.9416</v>
      </c>
      <c r="F50" s="2" t="n">
        <v>108</v>
      </c>
      <c r="G50" s="2" t="n">
        <v>6.17021E-016</v>
      </c>
      <c r="H50" s="2" t="n">
        <v>2.989645E-016</v>
      </c>
      <c r="I50" s="2" t="n">
        <v>3.3483488154E-017</v>
      </c>
      <c r="J50" s="2" t="n">
        <v>2.93762E-016</v>
      </c>
      <c r="K50" s="2" t="n">
        <v>1.5576773E-016</v>
      </c>
      <c r="L50" s="2" t="n">
        <v>8.590376E-017</v>
      </c>
    </row>
    <row r="51" customFormat="false" ht="12.8" hidden="false" customHeight="false" outlineLevel="0" collapsed="false">
      <c r="A51" s="2" t="n">
        <v>10</v>
      </c>
      <c r="B51" s="2" t="n">
        <v>20</v>
      </c>
      <c r="C51" s="2" t="n">
        <v>113.143</v>
      </c>
      <c r="D51" s="2" t="n">
        <v>123.429</v>
      </c>
      <c r="E51" s="2" t="n">
        <v>14.9416</v>
      </c>
      <c r="F51" s="2" t="n">
        <v>118.286</v>
      </c>
      <c r="G51" s="2" t="n">
        <v>6.15467E-016</v>
      </c>
      <c r="H51" s="2" t="n">
        <v>3.005263E-016</v>
      </c>
      <c r="I51" s="2" t="n">
        <v>4.1961374066E-017</v>
      </c>
      <c r="J51" s="2" t="n">
        <v>2.9247E-016</v>
      </c>
      <c r="K51" s="2" t="n">
        <v>1.6182038E-016</v>
      </c>
      <c r="L51" s="2" t="n">
        <v>6.94178E-017</v>
      </c>
    </row>
    <row r="52" customFormat="false" ht="12.8" hidden="false" customHeight="false" outlineLevel="0" collapsed="false">
      <c r="A52" s="2" t="n">
        <v>10</v>
      </c>
      <c r="B52" s="2" t="n">
        <v>20</v>
      </c>
      <c r="C52" s="2" t="n">
        <v>123.429</v>
      </c>
      <c r="D52" s="2" t="n">
        <v>133.714</v>
      </c>
      <c r="E52" s="2" t="n">
        <v>14.9416</v>
      </c>
      <c r="F52" s="2" t="n">
        <v>128.571</v>
      </c>
      <c r="G52" s="2" t="n">
        <v>6.14159E-016</v>
      </c>
      <c r="H52" s="2" t="n">
        <v>3.007794E-016</v>
      </c>
      <c r="I52" s="2" t="n">
        <v>4.715959722E-017</v>
      </c>
      <c r="J52" s="2" t="n">
        <v>2.91433E-016</v>
      </c>
      <c r="K52" s="2" t="n">
        <v>1.6175453E-016</v>
      </c>
      <c r="L52" s="2" t="n">
        <v>8.150752E-017</v>
      </c>
    </row>
    <row r="53" customFormat="false" ht="12.8" hidden="false" customHeight="false" outlineLevel="0" collapsed="false">
      <c r="A53" s="2" t="n">
        <v>10</v>
      </c>
      <c r="B53" s="2" t="n">
        <v>20</v>
      </c>
      <c r="C53" s="2" t="n">
        <v>133.714</v>
      </c>
      <c r="D53" s="2" t="n">
        <v>144</v>
      </c>
      <c r="E53" s="2" t="n">
        <v>14.9416</v>
      </c>
      <c r="F53" s="2" t="n">
        <v>138.857</v>
      </c>
      <c r="G53" s="2" t="n">
        <v>6.13269E-016</v>
      </c>
      <c r="H53" s="2" t="n">
        <v>3.025924E-016</v>
      </c>
      <c r="I53" s="2" t="n">
        <v>4.9226381823E-017</v>
      </c>
      <c r="J53" s="2" t="n">
        <v>2.90688E-016</v>
      </c>
      <c r="K53" s="2" t="n">
        <v>1.5577263E-016</v>
      </c>
      <c r="L53" s="2" t="n">
        <v>8.523138E-017</v>
      </c>
    </row>
    <row r="54" customFormat="false" ht="12.8" hidden="false" customHeight="false" outlineLevel="0" collapsed="false">
      <c r="A54" s="2" t="n">
        <v>10</v>
      </c>
      <c r="B54" s="2" t="n">
        <v>20</v>
      </c>
      <c r="C54" s="2" t="n">
        <v>144</v>
      </c>
      <c r="D54" s="2" t="n">
        <v>154.286</v>
      </c>
      <c r="E54" s="2" t="n">
        <v>14.9416</v>
      </c>
      <c r="F54" s="2" t="n">
        <v>149.143</v>
      </c>
      <c r="G54" s="2" t="n">
        <v>6.12892E-016</v>
      </c>
      <c r="H54" s="2" t="n">
        <v>3.042309E-016</v>
      </c>
      <c r="I54" s="2" t="n">
        <v>6.096207629E-017</v>
      </c>
      <c r="J54" s="2" t="n">
        <v>2.901978E-016</v>
      </c>
      <c r="K54" s="2" t="n">
        <v>1.5462625E-016</v>
      </c>
      <c r="L54" s="2" t="n">
        <v>6.5371389E-017</v>
      </c>
    </row>
    <row r="55" customFormat="false" ht="12.8" hidden="false" customHeight="false" outlineLevel="0" collapsed="false">
      <c r="A55" s="2" t="n">
        <v>10</v>
      </c>
      <c r="B55" s="2" t="n">
        <v>20</v>
      </c>
      <c r="C55" s="2" t="n">
        <v>154.286</v>
      </c>
      <c r="D55" s="2" t="n">
        <v>164.571</v>
      </c>
      <c r="E55" s="2" t="n">
        <v>14.9416</v>
      </c>
      <c r="F55" s="2" t="n">
        <v>159.429</v>
      </c>
      <c r="G55" s="2" t="n">
        <v>6.13781E-016</v>
      </c>
      <c r="H55" s="2" t="n">
        <v>3.061415E-016</v>
      </c>
      <c r="I55" s="2" t="n">
        <v>7.571646261E-017</v>
      </c>
      <c r="J55" s="2" t="n">
        <v>2.899679E-016</v>
      </c>
      <c r="K55" s="2" t="n">
        <v>1.5612393E-016</v>
      </c>
      <c r="L55" s="2" t="n">
        <v>3.5017178179E-017</v>
      </c>
    </row>
    <row r="56" customFormat="false" ht="12.8" hidden="false" customHeight="false" outlineLevel="0" collapsed="false">
      <c r="A56" s="2" t="n">
        <v>10</v>
      </c>
      <c r="B56" s="2" t="n">
        <v>20</v>
      </c>
      <c r="C56" s="2" t="n">
        <v>164.571</v>
      </c>
      <c r="D56" s="2" t="n">
        <v>174.857</v>
      </c>
      <c r="E56" s="2" t="n">
        <v>14.9416</v>
      </c>
      <c r="F56" s="2" t="n">
        <v>169.714</v>
      </c>
      <c r="G56" s="2" t="n">
        <v>6.17049E-016</v>
      </c>
      <c r="H56" s="2" t="n">
        <v>3.09208E-016</v>
      </c>
      <c r="I56" s="2" t="n">
        <v>8.89707058E-017</v>
      </c>
      <c r="J56" s="2" t="n">
        <v>2.900225E-016</v>
      </c>
      <c r="K56" s="2" t="n">
        <v>1.5285789E-016</v>
      </c>
      <c r="L56" s="2" t="n">
        <v>3.781437485E-017</v>
      </c>
    </row>
    <row r="57" customFormat="false" ht="12.8" hidden="false" customHeight="false" outlineLevel="0" collapsed="false">
      <c r="A57" s="2" t="n">
        <v>10</v>
      </c>
      <c r="B57" s="2" t="n">
        <v>20</v>
      </c>
      <c r="C57" s="2" t="n">
        <v>174.857</v>
      </c>
      <c r="D57" s="2" t="n">
        <v>185.143</v>
      </c>
      <c r="E57" s="2" t="n">
        <v>14.9416</v>
      </c>
      <c r="F57" s="2" t="n">
        <v>180</v>
      </c>
      <c r="G57" s="2" t="n">
        <v>6.22984E-016</v>
      </c>
      <c r="H57" s="2" t="n">
        <v>3.124171E-016</v>
      </c>
      <c r="I57" s="2" t="n">
        <v>1.23767272E-016</v>
      </c>
      <c r="J57" s="2" t="n">
        <v>2.90451E-016</v>
      </c>
      <c r="K57" s="2" t="n">
        <v>1.4551092E-016</v>
      </c>
      <c r="L57" s="2" t="n">
        <v>2.53768537E-017</v>
      </c>
    </row>
    <row r="58" customFormat="false" ht="12.8" hidden="false" customHeight="false" outlineLevel="0" collapsed="false">
      <c r="A58" s="2" t="n">
        <v>10</v>
      </c>
      <c r="B58" s="2" t="n">
        <v>20</v>
      </c>
      <c r="C58" s="2" t="n">
        <v>185.143</v>
      </c>
      <c r="D58" s="2" t="n">
        <v>195.429</v>
      </c>
      <c r="E58" s="2" t="n">
        <v>14.9416</v>
      </c>
      <c r="F58" s="2" t="n">
        <v>190.286</v>
      </c>
      <c r="G58" s="2" t="n">
        <v>6.27841E-016</v>
      </c>
      <c r="H58" s="2" t="n">
        <v>3.144234E-016</v>
      </c>
      <c r="I58" s="2" t="n">
        <v>8.76502623E-017</v>
      </c>
      <c r="J58" s="2" t="n">
        <v>2.9136E-016</v>
      </c>
      <c r="K58" s="2" t="n">
        <v>1.4827137E-016</v>
      </c>
      <c r="L58" s="2" t="n">
        <v>2.12188573552E-017</v>
      </c>
    </row>
    <row r="59" customFormat="false" ht="12.8" hidden="false" customHeight="false" outlineLevel="0" collapsed="false">
      <c r="A59" s="2" t="n">
        <v>10</v>
      </c>
      <c r="B59" s="2" t="n">
        <v>20</v>
      </c>
      <c r="C59" s="2" t="n">
        <v>195.429</v>
      </c>
      <c r="D59" s="2" t="n">
        <v>205.714</v>
      </c>
      <c r="E59" s="2" t="n">
        <v>14.9416</v>
      </c>
      <c r="F59" s="2" t="n">
        <v>200.571</v>
      </c>
      <c r="G59" s="2" t="n">
        <v>6.30184E-016</v>
      </c>
      <c r="H59" s="2" t="n">
        <v>3.126245E-016</v>
      </c>
      <c r="I59" s="2" t="n">
        <v>7.489682179E-017</v>
      </c>
      <c r="J59" s="2" t="n">
        <v>2.92816E-016</v>
      </c>
      <c r="K59" s="2" t="n">
        <v>1.4167449E-016</v>
      </c>
      <c r="L59" s="2" t="n">
        <v>2.01486770039E-017</v>
      </c>
    </row>
    <row r="60" customFormat="false" ht="12.8" hidden="false" customHeight="false" outlineLevel="0" collapsed="false">
      <c r="A60" s="2" t="n">
        <v>10</v>
      </c>
      <c r="B60" s="2" t="n">
        <v>20</v>
      </c>
      <c r="C60" s="2" t="n">
        <v>205.714</v>
      </c>
      <c r="D60" s="2" t="n">
        <v>216</v>
      </c>
      <c r="E60" s="2" t="n">
        <v>14.9416</v>
      </c>
      <c r="F60" s="2" t="n">
        <v>210.857</v>
      </c>
      <c r="G60" s="2" t="n">
        <v>6.30865E-016</v>
      </c>
      <c r="H60" s="2" t="n">
        <v>3.108562E-016</v>
      </c>
      <c r="I60" s="2" t="n">
        <v>5.999416925E-017</v>
      </c>
      <c r="J60" s="2" t="n">
        <v>2.94712E-016</v>
      </c>
      <c r="K60" s="2" t="n">
        <v>1.4488883E-016</v>
      </c>
      <c r="L60" s="2" t="n">
        <v>1.9696346915E-017</v>
      </c>
    </row>
    <row r="61" customFormat="false" ht="12.8" hidden="false" customHeight="false" outlineLevel="0" collapsed="false">
      <c r="A61" s="2" t="n">
        <v>10</v>
      </c>
      <c r="B61" s="2" t="n">
        <v>20</v>
      </c>
      <c r="C61" s="2" t="n">
        <v>216</v>
      </c>
      <c r="D61" s="2" t="n">
        <v>226.286</v>
      </c>
      <c r="E61" s="2" t="n">
        <v>14.9416</v>
      </c>
      <c r="F61" s="2" t="n">
        <v>221.143</v>
      </c>
      <c r="G61" s="2" t="n">
        <v>6.30772E-016</v>
      </c>
      <c r="H61" s="2" t="n">
        <v>3.087582E-016</v>
      </c>
      <c r="I61" s="2" t="n">
        <v>4.857761803E-017</v>
      </c>
      <c r="J61" s="2" t="n">
        <v>2.96824E-016</v>
      </c>
      <c r="K61" s="2" t="n">
        <v>1.4235853E-016</v>
      </c>
      <c r="L61" s="2" t="n">
        <v>4.41408944E-017</v>
      </c>
    </row>
    <row r="62" customFormat="false" ht="12.8" hidden="false" customHeight="false" outlineLevel="0" collapsed="false">
      <c r="A62" s="2" t="n">
        <v>10</v>
      </c>
      <c r="B62" s="2" t="n">
        <v>20</v>
      </c>
      <c r="C62" s="2" t="n">
        <v>226.286</v>
      </c>
      <c r="D62" s="2" t="n">
        <v>236.571</v>
      </c>
      <c r="E62" s="2" t="n">
        <v>14.9416</v>
      </c>
      <c r="F62" s="2" t="n">
        <v>231.429</v>
      </c>
      <c r="G62" s="2" t="n">
        <v>6.30156E-016</v>
      </c>
      <c r="H62" s="2" t="n">
        <v>3.060341E-016</v>
      </c>
      <c r="I62" s="2" t="n">
        <v>4.667016821E-017</v>
      </c>
      <c r="J62" s="2" t="n">
        <v>2.99067E-016</v>
      </c>
      <c r="K62" s="2" t="n">
        <v>1.3767626E-016</v>
      </c>
      <c r="L62" s="2" t="n">
        <v>4.179650446E-017</v>
      </c>
    </row>
    <row r="63" customFormat="false" ht="12.8" hidden="false" customHeight="false" outlineLevel="0" collapsed="false">
      <c r="A63" s="2" t="n">
        <v>10</v>
      </c>
      <c r="B63" s="2" t="n">
        <v>20</v>
      </c>
      <c r="C63" s="2" t="n">
        <v>236.571</v>
      </c>
      <c r="D63" s="2" t="n">
        <v>246.857</v>
      </c>
      <c r="E63" s="2" t="n">
        <v>14.9416</v>
      </c>
      <c r="F63" s="2" t="n">
        <v>241.714</v>
      </c>
      <c r="G63" s="2" t="n">
        <v>6.29108E-016</v>
      </c>
      <c r="H63" s="2" t="n">
        <v>3.047009E-016</v>
      </c>
      <c r="I63" s="2" t="n">
        <v>4.1674773098E-017</v>
      </c>
      <c r="J63" s="2" t="n">
        <v>3.0123E-016</v>
      </c>
      <c r="K63" s="2" t="n">
        <v>1.3270089E-016</v>
      </c>
      <c r="L63" s="2" t="n">
        <v>3.0125376027E-017</v>
      </c>
    </row>
    <row r="64" customFormat="false" ht="12.8" hidden="false" customHeight="false" outlineLevel="0" collapsed="false">
      <c r="A64" s="2" t="n">
        <v>10</v>
      </c>
      <c r="B64" s="2" t="n">
        <v>20</v>
      </c>
      <c r="C64" s="2" t="n">
        <v>246.857</v>
      </c>
      <c r="D64" s="2" t="n">
        <v>257.143</v>
      </c>
      <c r="E64" s="2" t="n">
        <v>14.9416</v>
      </c>
      <c r="F64" s="2" t="n">
        <v>252</v>
      </c>
      <c r="G64" s="2" t="n">
        <v>6.27662E-016</v>
      </c>
      <c r="H64" s="2" t="n">
        <v>3.018801E-016</v>
      </c>
      <c r="I64" s="2" t="n">
        <v>3.3375169453E-017</v>
      </c>
      <c r="J64" s="2" t="n">
        <v>3.03263E-016</v>
      </c>
      <c r="K64" s="2" t="n">
        <v>1.3555142E-016</v>
      </c>
      <c r="L64" s="2" t="n">
        <v>2.287407184E-017</v>
      </c>
    </row>
    <row r="65" customFormat="false" ht="12.8" hidden="false" customHeight="false" outlineLevel="0" collapsed="false">
      <c r="A65" s="2" t="n">
        <v>10</v>
      </c>
      <c r="B65" s="2" t="n">
        <v>20</v>
      </c>
      <c r="C65" s="2" t="n">
        <v>257.143</v>
      </c>
      <c r="D65" s="2" t="n">
        <v>267.429</v>
      </c>
      <c r="E65" s="2" t="n">
        <v>14.9416</v>
      </c>
      <c r="F65" s="2" t="n">
        <v>262.286</v>
      </c>
      <c r="G65" s="2" t="n">
        <v>6.25963E-016</v>
      </c>
      <c r="H65" s="2" t="n">
        <v>3.014397E-016</v>
      </c>
      <c r="I65" s="2" t="n">
        <v>3.57576571E-017</v>
      </c>
      <c r="J65" s="2" t="n">
        <v>3.05036E-016</v>
      </c>
      <c r="K65" s="2" t="n">
        <v>1.3681298529E-016</v>
      </c>
      <c r="L65" s="2" t="n">
        <v>1.60387193E-017</v>
      </c>
    </row>
    <row r="66" customFormat="false" ht="12.8" hidden="false" customHeight="false" outlineLevel="0" collapsed="false">
      <c r="A66" s="2" t="n">
        <v>10</v>
      </c>
      <c r="B66" s="2" t="n">
        <v>20</v>
      </c>
      <c r="C66" s="2" t="n">
        <v>267.429</v>
      </c>
      <c r="D66" s="2" t="n">
        <v>277.714</v>
      </c>
      <c r="E66" s="2" t="n">
        <v>14.9416</v>
      </c>
      <c r="F66" s="2" t="n">
        <v>272.571</v>
      </c>
      <c r="G66" s="2" t="n">
        <v>6.24046E-016</v>
      </c>
      <c r="H66" s="2" t="n">
        <v>3.008608E-016</v>
      </c>
      <c r="I66" s="2" t="n">
        <v>4.54970282E-017</v>
      </c>
      <c r="J66" s="2" t="n">
        <v>3.06576E-016</v>
      </c>
      <c r="K66" s="2" t="n">
        <v>1.4613126E-016</v>
      </c>
      <c r="L66" s="2" t="n">
        <v>3.1576135E-017</v>
      </c>
    </row>
    <row r="67" customFormat="false" ht="12.8" hidden="false" customHeight="false" outlineLevel="0" collapsed="false">
      <c r="A67" s="2" t="n">
        <v>10</v>
      </c>
      <c r="B67" s="2" t="n">
        <v>20</v>
      </c>
      <c r="C67" s="2" t="n">
        <v>277.714</v>
      </c>
      <c r="D67" s="2" t="n">
        <v>288</v>
      </c>
      <c r="E67" s="2" t="n">
        <v>14.9416</v>
      </c>
      <c r="F67" s="2" t="n">
        <v>282.857</v>
      </c>
      <c r="G67" s="2" t="n">
        <v>6.21989E-016</v>
      </c>
      <c r="H67" s="2" t="n">
        <v>3.00169E-016</v>
      </c>
      <c r="I67" s="2" t="n">
        <v>4.0780372065E-017</v>
      </c>
      <c r="J67" s="2" t="n">
        <v>3.07833E-016</v>
      </c>
      <c r="K67" s="2" t="n">
        <v>1.4673531E-016</v>
      </c>
      <c r="L67" s="2" t="n">
        <v>2.20449868E-017</v>
      </c>
    </row>
    <row r="68" customFormat="false" ht="12.8" hidden="false" customHeight="false" outlineLevel="0" collapsed="false">
      <c r="A68" s="2" t="n">
        <v>10</v>
      </c>
      <c r="B68" s="2" t="n">
        <v>20</v>
      </c>
      <c r="C68" s="2" t="n">
        <v>288</v>
      </c>
      <c r="D68" s="2" t="n">
        <v>298.286</v>
      </c>
      <c r="E68" s="2" t="n">
        <v>14.9416</v>
      </c>
      <c r="F68" s="2" t="n">
        <v>293.143</v>
      </c>
      <c r="G68" s="2" t="n">
        <v>6.19861E-016</v>
      </c>
      <c r="H68" s="2" t="n">
        <v>2.994003E-016</v>
      </c>
      <c r="I68" s="2" t="n">
        <v>4.2752461994E-017</v>
      </c>
      <c r="J68" s="2" t="n">
        <v>3.08833E-016</v>
      </c>
      <c r="K68" s="2" t="n">
        <v>1.4461694E-016</v>
      </c>
      <c r="L68" s="2" t="n">
        <v>2.890459439E-017</v>
      </c>
    </row>
    <row r="69" customFormat="false" ht="12.8" hidden="false" customHeight="false" outlineLevel="0" collapsed="false">
      <c r="A69" s="2" t="n">
        <v>10</v>
      </c>
      <c r="B69" s="2" t="n">
        <v>20</v>
      </c>
      <c r="C69" s="2" t="n">
        <v>298.286</v>
      </c>
      <c r="D69" s="2" t="n">
        <v>308.571</v>
      </c>
      <c r="E69" s="2" t="n">
        <v>14.9416</v>
      </c>
      <c r="F69" s="2" t="n">
        <v>303.429</v>
      </c>
      <c r="G69" s="2" t="n">
        <v>6.17785E-016</v>
      </c>
      <c r="H69" s="2" t="n">
        <v>3.008509E-016</v>
      </c>
      <c r="I69" s="2" t="n">
        <v>4.32986996E-017</v>
      </c>
      <c r="J69" s="2" t="n">
        <v>3.09526E-016</v>
      </c>
      <c r="K69" s="2" t="n">
        <v>1.4591316E-016</v>
      </c>
      <c r="L69" s="2" t="n">
        <v>3.4261604401E-017</v>
      </c>
    </row>
    <row r="70" customFormat="false" ht="12.8" hidden="false" customHeight="false" outlineLevel="0" collapsed="false">
      <c r="A70" s="2" t="n">
        <v>10</v>
      </c>
      <c r="B70" s="2" t="n">
        <v>20</v>
      </c>
      <c r="C70" s="2" t="n">
        <v>308.571</v>
      </c>
      <c r="D70" s="2" t="n">
        <v>318.857</v>
      </c>
      <c r="E70" s="2" t="n">
        <v>14.9416</v>
      </c>
      <c r="F70" s="2" t="n">
        <v>313.714</v>
      </c>
      <c r="G70" s="2" t="n">
        <v>6.15805E-016</v>
      </c>
      <c r="H70" s="2" t="n">
        <v>3.009644E-016</v>
      </c>
      <c r="I70" s="2" t="n">
        <v>4.8122605501E-017</v>
      </c>
      <c r="J70" s="2" t="n">
        <v>3.10003E-016</v>
      </c>
      <c r="K70" s="2" t="n">
        <v>1.4680915E-016</v>
      </c>
      <c r="L70" s="2" t="n">
        <v>5.168081301E-017</v>
      </c>
    </row>
    <row r="71" customFormat="false" ht="12.8" hidden="false" customHeight="false" outlineLevel="0" collapsed="false">
      <c r="A71" s="2" t="n">
        <v>10</v>
      </c>
      <c r="B71" s="2" t="n">
        <v>20</v>
      </c>
      <c r="C71" s="2" t="n">
        <v>318.857</v>
      </c>
      <c r="D71" s="2" t="n">
        <v>329.143</v>
      </c>
      <c r="E71" s="2" t="n">
        <v>14.9416</v>
      </c>
      <c r="F71" s="2" t="n">
        <v>324</v>
      </c>
      <c r="G71" s="2" t="n">
        <v>6.14375E-016</v>
      </c>
      <c r="H71" s="2" t="n">
        <v>3.026245E-016</v>
      </c>
      <c r="I71" s="2" t="n">
        <v>5.262815841E-017</v>
      </c>
      <c r="J71" s="2" t="n">
        <v>3.10146E-016</v>
      </c>
      <c r="K71" s="2" t="n">
        <v>1.460234E-016</v>
      </c>
      <c r="L71" s="2" t="n">
        <v>2.660567919E-017</v>
      </c>
    </row>
    <row r="72" customFormat="false" ht="12.8" hidden="false" customHeight="false" outlineLevel="0" collapsed="false">
      <c r="A72" s="2" t="n">
        <v>10</v>
      </c>
      <c r="B72" s="2" t="n">
        <v>20</v>
      </c>
      <c r="C72" s="2" t="n">
        <v>329.143</v>
      </c>
      <c r="D72" s="2" t="n">
        <v>339.429</v>
      </c>
      <c r="E72" s="2" t="n">
        <v>14.9416</v>
      </c>
      <c r="F72" s="2" t="n">
        <v>334.286</v>
      </c>
      <c r="G72" s="2" t="n">
        <v>6.13593E-016</v>
      </c>
      <c r="H72" s="2" t="n">
        <v>3.041126E-016</v>
      </c>
      <c r="I72" s="2" t="n">
        <v>6.115231963E-017</v>
      </c>
      <c r="J72" s="2" t="n">
        <v>3.09958E-016</v>
      </c>
      <c r="K72" s="2" t="n">
        <v>1.5258645E-016</v>
      </c>
      <c r="L72" s="2" t="n">
        <v>1.5835730249E-017</v>
      </c>
    </row>
    <row r="73" customFormat="false" ht="12.8" hidden="false" customHeight="false" outlineLevel="0" collapsed="false">
      <c r="A73" s="2" t="n">
        <v>10</v>
      </c>
      <c r="B73" s="2" t="n">
        <v>20</v>
      </c>
      <c r="C73" s="2" t="n">
        <v>339.429</v>
      </c>
      <c r="D73" s="2" t="n">
        <v>349.714</v>
      </c>
      <c r="E73" s="2" t="n">
        <v>14.9416</v>
      </c>
      <c r="F73" s="2" t="n">
        <v>344.571</v>
      </c>
      <c r="G73" s="2" t="n">
        <v>6.13841E-016</v>
      </c>
      <c r="H73" s="2" t="n">
        <v>3.058635E-016</v>
      </c>
      <c r="I73" s="2" t="n">
        <v>7.2697559E-017</v>
      </c>
      <c r="J73" s="2" t="n">
        <v>3.09365E-016</v>
      </c>
      <c r="K73" s="2" t="n">
        <v>1.5404576E-016</v>
      </c>
      <c r="L73" s="2" t="n">
        <v>1.94227156032E-017</v>
      </c>
    </row>
    <row r="74" customFormat="false" ht="12.8" hidden="false" customHeight="false" outlineLevel="0" collapsed="false">
      <c r="A74" s="2" t="n">
        <v>10</v>
      </c>
      <c r="B74" s="2" t="n">
        <v>20</v>
      </c>
      <c r="C74" s="2" t="n">
        <v>349.714</v>
      </c>
      <c r="D74" s="2" t="n">
        <v>360</v>
      </c>
      <c r="E74" s="2" t="n">
        <v>14.9416</v>
      </c>
      <c r="F74" s="2" t="n">
        <v>354.857</v>
      </c>
      <c r="G74" s="2" t="n">
        <v>6.1591E-016</v>
      </c>
      <c r="H74" s="2" t="n">
        <v>3.085727E-016</v>
      </c>
      <c r="I74" s="2" t="n">
        <v>9.4058022E-017</v>
      </c>
      <c r="J74" s="2" t="n">
        <v>3.08288E-016</v>
      </c>
      <c r="K74" s="2" t="n">
        <v>1.5344083E-016</v>
      </c>
      <c r="L74" s="2" t="n">
        <v>2.39193300737E-017</v>
      </c>
    </row>
    <row r="75" customFormat="false" ht="12.8" hidden="false" customHeight="false" outlineLevel="0" collapsed="false">
      <c r="A75" s="2" t="n">
        <v>20</v>
      </c>
      <c r="B75" s="2" t="n">
        <v>30</v>
      </c>
      <c r="C75" s="2" t="n">
        <v>0</v>
      </c>
      <c r="D75" s="2" t="n">
        <v>10.9091</v>
      </c>
      <c r="E75" s="2" t="n">
        <v>24.8984</v>
      </c>
      <c r="F75" s="2" t="n">
        <v>5.45455</v>
      </c>
      <c r="G75" s="2" t="n">
        <f aca="false">0.000000000000783563/2</f>
        <v>3.917815E-013</v>
      </c>
      <c r="H75" s="2" t="n">
        <f aca="false">0.000000000000328298/2</f>
        <v>1.64149E-013</v>
      </c>
      <c r="I75" s="2" t="n">
        <f aca="false">0.00000000000007070252/2</f>
        <v>3.535126E-014</v>
      </c>
      <c r="J75" s="2" t="n">
        <f aca="false">0.0000000000003468818/2</f>
        <v>1.734409E-013</v>
      </c>
      <c r="K75" s="2" t="n">
        <v>8.58918E-014</v>
      </c>
      <c r="L75" s="2" t="n">
        <v>1.1912814E-014</v>
      </c>
    </row>
    <row r="76" customFormat="false" ht="12.8" hidden="false" customHeight="false" outlineLevel="0" collapsed="false">
      <c r="A76" s="2" t="n">
        <v>20</v>
      </c>
      <c r="B76" s="2" t="n">
        <v>30</v>
      </c>
      <c r="C76" s="2" t="n">
        <v>10.9091</v>
      </c>
      <c r="D76" s="2" t="n">
        <v>21.8182</v>
      </c>
      <c r="E76" s="2" t="n">
        <v>24.8984</v>
      </c>
      <c r="F76" s="2" t="n">
        <v>16.3636</v>
      </c>
      <c r="G76" s="2" t="n">
        <v>3.93387E-013</v>
      </c>
      <c r="H76" s="2" t="n">
        <v>1.627369E-013</v>
      </c>
      <c r="I76" s="2" t="n">
        <v>2.8012284E-014</v>
      </c>
      <c r="J76" s="2" t="n">
        <v>2.259423E-013</v>
      </c>
      <c r="K76" s="2" t="n">
        <v>1.0018181E-013</v>
      </c>
      <c r="L76" s="2" t="n">
        <v>1.6571277E-014</v>
      </c>
    </row>
    <row r="77" customFormat="false" ht="12.8" hidden="false" customHeight="false" outlineLevel="0" collapsed="false">
      <c r="A77" s="2" t="n">
        <v>20</v>
      </c>
      <c r="B77" s="2" t="n">
        <v>30</v>
      </c>
      <c r="C77" s="2" t="n">
        <v>21.8182</v>
      </c>
      <c r="D77" s="2" t="n">
        <v>32.7273</v>
      </c>
      <c r="E77" s="2" t="n">
        <v>24.8984</v>
      </c>
      <c r="F77" s="2" t="n">
        <v>27.2727</v>
      </c>
      <c r="G77" s="2" t="n">
        <v>3.93727E-013</v>
      </c>
      <c r="H77" s="2" t="n">
        <v>1.6119806E-013</v>
      </c>
      <c r="I77" s="2" t="n">
        <v>2.2089979E-014</v>
      </c>
      <c r="J77" s="2" t="n">
        <v>1.896623E-013</v>
      </c>
      <c r="K77" s="2" t="n">
        <v>1.0574986E-013</v>
      </c>
      <c r="L77" s="2" t="n">
        <v>2.0139465E-014</v>
      </c>
    </row>
    <row r="78" customFormat="false" ht="12.8" hidden="false" customHeight="false" outlineLevel="0" collapsed="false">
      <c r="A78" s="2" t="n">
        <v>20</v>
      </c>
      <c r="B78" s="2" t="n">
        <v>30</v>
      </c>
      <c r="C78" s="2" t="n">
        <v>32.7273</v>
      </c>
      <c r="D78" s="2" t="n">
        <v>43.6364</v>
      </c>
      <c r="E78" s="2" t="n">
        <v>24.8984</v>
      </c>
      <c r="F78" s="2" t="n">
        <v>38.1818</v>
      </c>
      <c r="G78" s="2" t="n">
        <v>3.93787E-013</v>
      </c>
      <c r="H78" s="2" t="n">
        <v>1.5946299E-013</v>
      </c>
      <c r="I78" s="2" t="n">
        <v>2.1801823E-014</v>
      </c>
      <c r="J78" s="2" t="n">
        <v>1.892091E-013</v>
      </c>
      <c r="K78" s="2" t="n">
        <v>1.0017884E-013</v>
      </c>
      <c r="L78" s="2" t="n">
        <v>3.4890546E-014</v>
      </c>
    </row>
    <row r="79" customFormat="false" ht="12.8" hidden="false" customHeight="false" outlineLevel="0" collapsed="false">
      <c r="A79" s="2" t="n">
        <v>20</v>
      </c>
      <c r="B79" s="2" t="n">
        <v>30</v>
      </c>
      <c r="C79" s="2" t="n">
        <v>43.6364</v>
      </c>
      <c r="D79" s="2" t="n">
        <v>54.5455</v>
      </c>
      <c r="E79" s="2" t="n">
        <v>24.8984</v>
      </c>
      <c r="F79" s="2" t="n">
        <v>49.0909</v>
      </c>
      <c r="G79" s="2" t="n">
        <v>3.93597E-013</v>
      </c>
      <c r="H79" s="2" t="n">
        <v>1.5786472E-013</v>
      </c>
      <c r="I79" s="2" t="n">
        <v>1.578577597E-014</v>
      </c>
      <c r="J79" s="2" t="n">
        <v>1.888787E-013</v>
      </c>
      <c r="K79" s="2" t="n">
        <v>9.863037E-014</v>
      </c>
      <c r="L79" s="2" t="n">
        <v>5.75837E-014</v>
      </c>
    </row>
    <row r="80" customFormat="false" ht="12.8" hidden="false" customHeight="false" outlineLevel="0" collapsed="false">
      <c r="A80" s="2" t="n">
        <v>20</v>
      </c>
      <c r="B80" s="2" t="n">
        <v>30</v>
      </c>
      <c r="C80" s="2" t="n">
        <v>54.5455</v>
      </c>
      <c r="D80" s="2" t="n">
        <v>65.4545</v>
      </c>
      <c r="E80" s="2" t="n">
        <v>24.8984</v>
      </c>
      <c r="F80" s="2" t="n">
        <v>60</v>
      </c>
      <c r="G80" s="2" t="n">
        <v>3.93316E-013</v>
      </c>
      <c r="H80" s="2" t="n">
        <v>1.5737717E-013</v>
      </c>
      <c r="I80" s="2" t="n">
        <v>1.5040316E-014</v>
      </c>
      <c r="J80" s="2" t="n">
        <v>1.885926E-013</v>
      </c>
      <c r="K80" s="2" t="n">
        <v>9.922962E-014</v>
      </c>
      <c r="L80" s="2" t="n">
        <v>4.0175844E-014</v>
      </c>
    </row>
    <row r="81" customFormat="false" ht="12.8" hidden="false" customHeight="false" outlineLevel="0" collapsed="false">
      <c r="A81" s="2" t="n">
        <v>20</v>
      </c>
      <c r="B81" s="2" t="n">
        <v>30</v>
      </c>
      <c r="C81" s="2" t="n">
        <v>65.4545</v>
      </c>
      <c r="D81" s="2" t="n">
        <v>76.3636</v>
      </c>
      <c r="E81" s="2" t="n">
        <v>24.8984</v>
      </c>
      <c r="F81" s="2" t="n">
        <v>70.9091</v>
      </c>
      <c r="G81" s="2" t="n">
        <v>3.92948E-013</v>
      </c>
      <c r="H81" s="2" t="n">
        <v>1.5547048E-013</v>
      </c>
      <c r="I81" s="2" t="n">
        <v>1.3299085E-014</v>
      </c>
      <c r="J81" s="2" t="n">
        <v>1.882773E-013</v>
      </c>
      <c r="K81" s="2" t="n">
        <v>9.265403E-014</v>
      </c>
      <c r="L81" s="2" t="n">
        <v>3.9936463E-014</v>
      </c>
    </row>
    <row r="82" customFormat="false" ht="12.8" hidden="false" customHeight="false" outlineLevel="0" collapsed="false">
      <c r="A82" s="2" t="n">
        <v>20</v>
      </c>
      <c r="B82" s="2" t="n">
        <v>30</v>
      </c>
      <c r="C82" s="2" t="n">
        <v>76.3636</v>
      </c>
      <c r="D82" s="2" t="n">
        <v>87.2727</v>
      </c>
      <c r="E82" s="2" t="n">
        <v>24.8984</v>
      </c>
      <c r="F82" s="2" t="n">
        <v>81.8182</v>
      </c>
      <c r="G82" s="2" t="n">
        <v>3.92461E-013</v>
      </c>
      <c r="H82" s="2" t="n">
        <v>1.553967E-013</v>
      </c>
      <c r="I82" s="2" t="n">
        <v>1.1202572E-014</v>
      </c>
      <c r="J82" s="2" t="n">
        <v>1.878982E-013</v>
      </c>
      <c r="K82" s="2" t="n">
        <v>8.57213E-014</v>
      </c>
      <c r="L82" s="2" t="n">
        <v>2.2015072E-014</v>
      </c>
    </row>
    <row r="83" customFormat="false" ht="12.8" hidden="false" customHeight="false" outlineLevel="0" collapsed="false">
      <c r="A83" s="2" t="n">
        <v>20</v>
      </c>
      <c r="B83" s="2" t="n">
        <v>30</v>
      </c>
      <c r="C83" s="2" t="n">
        <v>87.2727</v>
      </c>
      <c r="D83" s="2" t="n">
        <v>98.1818</v>
      </c>
      <c r="E83" s="2" t="n">
        <v>24.8984</v>
      </c>
      <c r="F83" s="2" t="n">
        <v>92.7273</v>
      </c>
      <c r="G83" s="2" t="n">
        <v>3.91847E-013</v>
      </c>
      <c r="H83" s="2" t="n">
        <v>1.553117E-013</v>
      </c>
      <c r="I83" s="2" t="n">
        <v>1.5923797E-014</v>
      </c>
      <c r="J83" s="2" t="n">
        <v>1.874212E-013</v>
      </c>
      <c r="K83" s="2" t="n">
        <v>9.232762E-014</v>
      </c>
      <c r="L83" s="2" t="n">
        <v>4.3237245E-014</v>
      </c>
    </row>
    <row r="84" customFormat="false" ht="12.8" hidden="false" customHeight="false" outlineLevel="0" collapsed="false">
      <c r="A84" s="2" t="n">
        <v>20</v>
      </c>
      <c r="B84" s="2" t="n">
        <v>30</v>
      </c>
      <c r="C84" s="2" t="n">
        <v>98.1818</v>
      </c>
      <c r="D84" s="2" t="n">
        <v>109.091</v>
      </c>
      <c r="E84" s="2" t="n">
        <v>24.8984</v>
      </c>
      <c r="F84" s="2" t="n">
        <v>103.636</v>
      </c>
      <c r="G84" s="2" t="n">
        <v>3.91131E-013</v>
      </c>
      <c r="H84" s="2" t="n">
        <v>1.5516621E-013</v>
      </c>
      <c r="I84" s="2" t="n">
        <v>1.4202638E-014</v>
      </c>
      <c r="J84" s="2" t="n">
        <v>1.86844E-013</v>
      </c>
      <c r="K84" s="2" t="n">
        <v>1.3215381E-013</v>
      </c>
      <c r="L84" s="2" t="n">
        <v>2.3516174E-014</v>
      </c>
    </row>
    <row r="85" customFormat="false" ht="12.8" hidden="false" customHeight="false" outlineLevel="0" collapsed="false">
      <c r="A85" s="2" t="n">
        <v>20</v>
      </c>
      <c r="B85" s="2" t="n">
        <v>30</v>
      </c>
      <c r="C85" s="2" t="n">
        <v>109.091</v>
      </c>
      <c r="D85" s="2" t="n">
        <v>120</v>
      </c>
      <c r="E85" s="2" t="n">
        <v>24.8984</v>
      </c>
      <c r="F85" s="2" t="n">
        <v>114.545</v>
      </c>
      <c r="G85" s="2" t="n">
        <v>3.90351E-013</v>
      </c>
      <c r="H85" s="2" t="n">
        <v>1.5504316E-013</v>
      </c>
      <c r="I85" s="2" t="n">
        <v>1.3635712E-014</v>
      </c>
      <c r="J85" s="2" t="n">
        <f aca="false">0.000000000000371886/2</f>
        <v>1.85943E-013</v>
      </c>
      <c r="K85" s="2" t="n">
        <v>1.1517774E-013</v>
      </c>
      <c r="L85" s="2" t="n">
        <v>3.9992898E-014</v>
      </c>
    </row>
    <row r="86" customFormat="false" ht="12.8" hidden="false" customHeight="false" outlineLevel="0" collapsed="false">
      <c r="A86" s="2" t="n">
        <v>20</v>
      </c>
      <c r="B86" s="2" t="n">
        <v>30</v>
      </c>
      <c r="C86" s="2" t="n">
        <v>120</v>
      </c>
      <c r="D86" s="2" t="n">
        <v>130.909</v>
      </c>
      <c r="E86" s="2" t="n">
        <v>24.8984</v>
      </c>
      <c r="F86" s="2" t="n">
        <v>125.455</v>
      </c>
      <c r="G86" s="2" t="n">
        <f aca="false">0.000000000000778665/2</f>
        <v>3.893325E-013</v>
      </c>
      <c r="H86" s="2" t="n">
        <f aca="false">0.00000000000030501797/2</f>
        <v>1.52508985E-013</v>
      </c>
      <c r="I86" s="2" t="n">
        <v>1.8997558E-014</v>
      </c>
      <c r="J86" s="2" t="n">
        <v>1.851937E-013</v>
      </c>
      <c r="K86" s="2" t="n">
        <v>8.874366E-014</v>
      </c>
      <c r="L86" s="2" t="n">
        <v>4.1800898E-014</v>
      </c>
    </row>
    <row r="87" customFormat="false" ht="12.8" hidden="false" customHeight="false" outlineLevel="0" collapsed="false">
      <c r="A87" s="2" t="n">
        <v>20</v>
      </c>
      <c r="B87" s="2" t="n">
        <v>30</v>
      </c>
      <c r="C87" s="2" t="n">
        <v>130.909</v>
      </c>
      <c r="D87" s="2" t="n">
        <v>141.818</v>
      </c>
      <c r="E87" s="2" t="n">
        <v>24.8984</v>
      </c>
      <c r="F87" s="2" t="n">
        <v>136.364</v>
      </c>
      <c r="G87" s="2" t="n">
        <v>3.88567E-013</v>
      </c>
      <c r="H87" s="2" t="n">
        <v>1.6607325E-013</v>
      </c>
      <c r="I87" s="2" t="n">
        <v>1.5999962E-014</v>
      </c>
      <c r="J87" s="2" t="n">
        <v>1.848803E-013</v>
      </c>
      <c r="K87" s="2" t="n">
        <v>8.74571E-014</v>
      </c>
      <c r="L87" s="2" t="n">
        <v>5.6621302E-014</v>
      </c>
    </row>
    <row r="88" customFormat="false" ht="12.8" hidden="false" customHeight="false" outlineLevel="0" collapsed="false">
      <c r="A88" s="2" t="n">
        <v>20</v>
      </c>
      <c r="B88" s="2" t="n">
        <v>30</v>
      </c>
      <c r="C88" s="2" t="n">
        <v>141.818</v>
      </c>
      <c r="D88" s="2" t="n">
        <v>152.727</v>
      </c>
      <c r="E88" s="2" t="n">
        <v>24.8984</v>
      </c>
      <c r="F88" s="2" t="n">
        <v>147.273</v>
      </c>
      <c r="G88" s="2" t="n">
        <v>3.88315E-013</v>
      </c>
      <c r="H88" s="2" t="n">
        <v>1.6076444E-013</v>
      </c>
      <c r="I88" s="2" t="n">
        <v>2.2731805E-014</v>
      </c>
      <c r="J88" s="2" t="n">
        <v>1.847164E-013</v>
      </c>
      <c r="K88" s="2" t="n">
        <v>8.812537E-014</v>
      </c>
      <c r="L88" s="2" t="n">
        <v>2.67585515E-014</v>
      </c>
    </row>
    <row r="89" customFormat="false" ht="12.8" hidden="false" customHeight="false" outlineLevel="0" collapsed="false">
      <c r="A89" s="2" t="n">
        <v>20</v>
      </c>
      <c r="B89" s="2" t="n">
        <v>30</v>
      </c>
      <c r="C89" s="2" t="n">
        <v>152.727</v>
      </c>
      <c r="D89" s="2" t="n">
        <v>163.636</v>
      </c>
      <c r="E89" s="2" t="n">
        <v>24.8984</v>
      </c>
      <c r="F89" s="2" t="n">
        <v>158.182</v>
      </c>
      <c r="G89" s="2" t="n">
        <v>3.88607E-013</v>
      </c>
      <c r="H89" s="2" t="n">
        <v>1.6150348E-013</v>
      </c>
      <c r="I89" s="2" t="n">
        <v>3.1294689E-014</v>
      </c>
      <c r="J89" s="2" t="n">
        <v>1.84697E-013</v>
      </c>
      <c r="K89" s="2" t="n">
        <v>8.486866E-014</v>
      </c>
      <c r="L89" s="2" t="n">
        <v>1.4512615E-014</v>
      </c>
    </row>
    <row r="90" customFormat="false" ht="12.8" hidden="false" customHeight="false" outlineLevel="0" collapsed="false">
      <c r="A90" s="2" t="n">
        <v>20</v>
      </c>
      <c r="B90" s="2" t="n">
        <v>30</v>
      </c>
      <c r="C90" s="2" t="n">
        <v>163.636</v>
      </c>
      <c r="D90" s="2" t="n">
        <v>174.545</v>
      </c>
      <c r="E90" s="2" t="n">
        <v>24.8984</v>
      </c>
      <c r="F90" s="2" t="n">
        <v>169.091</v>
      </c>
      <c r="G90" s="2" t="n">
        <v>3.8993E-013</v>
      </c>
      <c r="H90" s="2" t="n">
        <v>1.6329851E-013</v>
      </c>
      <c r="I90" s="2" t="n">
        <v>3.6748435E-014</v>
      </c>
      <c r="J90" s="2" t="n">
        <v>1.848256E-013</v>
      </c>
      <c r="K90" s="2" t="n">
        <v>8.426098E-014</v>
      </c>
      <c r="L90" s="2" t="n">
        <v>1.3689667E-014</v>
      </c>
    </row>
    <row r="91" customFormat="false" ht="12.8" hidden="false" customHeight="false" outlineLevel="0" collapsed="false">
      <c r="A91" s="2" t="n">
        <v>20</v>
      </c>
      <c r="B91" s="2" t="n">
        <v>30</v>
      </c>
      <c r="C91" s="2" t="n">
        <v>174.545</v>
      </c>
      <c r="D91" s="2" t="n">
        <v>185.455</v>
      </c>
      <c r="E91" s="2" t="n">
        <v>24.8984</v>
      </c>
      <c r="F91" s="2" t="n">
        <v>180</v>
      </c>
      <c r="G91" s="2" t="n">
        <v>3.92405E-013</v>
      </c>
      <c r="H91" s="2" t="n">
        <v>1.6471176E-013</v>
      </c>
      <c r="I91" s="2" t="n">
        <v>6.1768548E-014</v>
      </c>
      <c r="J91" s="2" t="n">
        <v>1.851426E-013</v>
      </c>
      <c r="K91" s="2" t="n">
        <v>8.529625E-014</v>
      </c>
      <c r="L91" s="2" t="n">
        <v>9.939812E-015</v>
      </c>
    </row>
    <row r="92" customFormat="false" ht="12.8" hidden="false" customHeight="false" outlineLevel="0" collapsed="false">
      <c r="A92" s="2" t="n">
        <v>20</v>
      </c>
      <c r="B92" s="2" t="n">
        <v>30</v>
      </c>
      <c r="C92" s="2" t="n">
        <v>185.455</v>
      </c>
      <c r="D92" s="2" t="n">
        <v>196.364</v>
      </c>
      <c r="E92" s="2" t="n">
        <v>24.8984</v>
      </c>
      <c r="F92" s="2" t="n">
        <v>190.909</v>
      </c>
      <c r="G92" s="2" t="n">
        <v>3.94454E-013</v>
      </c>
      <c r="H92" s="2" t="n">
        <v>1.6492912E-013</v>
      </c>
      <c r="I92" s="2" t="n">
        <v>3.6323934E-014</v>
      </c>
      <c r="J92" s="2" t="n">
        <v>1.856907E-013</v>
      </c>
      <c r="K92" s="2" t="n">
        <v>8.82196E-014</v>
      </c>
      <c r="L92" s="2" t="n">
        <v>6.898518E-015</v>
      </c>
    </row>
    <row r="93" customFormat="false" ht="12.8" hidden="false" customHeight="false" outlineLevel="0" collapsed="false">
      <c r="A93" s="2" t="n">
        <v>20</v>
      </c>
      <c r="B93" s="2" t="n">
        <v>30</v>
      </c>
      <c r="C93" s="2" t="n">
        <v>196.364</v>
      </c>
      <c r="D93" s="2" t="n">
        <v>207.273</v>
      </c>
      <c r="E93" s="2" t="n">
        <v>24.8984</v>
      </c>
      <c r="F93" s="2" t="n">
        <v>201.818</v>
      </c>
      <c r="G93" s="2" t="n">
        <v>3.95478E-013</v>
      </c>
      <c r="H93" s="2" t="n">
        <v>1.6334813E-013</v>
      </c>
      <c r="I93" s="2" t="n">
        <v>3.093264E-014</v>
      </c>
      <c r="J93" s="2" t="n">
        <v>1.864732E-013</v>
      </c>
      <c r="K93" s="2" t="n">
        <v>8.245574E-014</v>
      </c>
      <c r="L93" s="2" t="n">
        <v>7.272051E-015</v>
      </c>
    </row>
    <row r="94" customFormat="false" ht="12.8" hidden="false" customHeight="false" outlineLevel="0" collapsed="false">
      <c r="A94" s="2" t="n">
        <v>20</v>
      </c>
      <c r="B94" s="2" t="n">
        <v>30</v>
      </c>
      <c r="C94" s="2" t="n">
        <v>207.273</v>
      </c>
      <c r="D94" s="2" t="n">
        <v>218.182</v>
      </c>
      <c r="E94" s="2" t="n">
        <v>24.8984</v>
      </c>
      <c r="F94" s="2" t="n">
        <v>212.727</v>
      </c>
      <c r="G94" s="2" t="n">
        <v>3.95844E-013</v>
      </c>
      <c r="H94" s="2" t="n">
        <v>1.6255232E-013</v>
      </c>
      <c r="I94" s="2" t="n">
        <v>2.2478678E-014</v>
      </c>
      <c r="J94" s="2" t="n">
        <v>1.87423E-013</v>
      </c>
      <c r="K94" s="2" t="n">
        <v>9.043714E-014</v>
      </c>
      <c r="L94" s="2" t="n">
        <v>1.0758784E-014</v>
      </c>
    </row>
    <row r="95" customFormat="false" ht="12.8" hidden="false" customHeight="false" outlineLevel="0" collapsed="false">
      <c r="A95" s="2" t="n">
        <v>20</v>
      </c>
      <c r="B95" s="2" t="n">
        <v>30</v>
      </c>
      <c r="C95" s="2" t="n">
        <v>218.182</v>
      </c>
      <c r="D95" s="2" t="n">
        <v>229.091</v>
      </c>
      <c r="E95" s="2" t="n">
        <v>24.8984</v>
      </c>
      <c r="F95" s="2" t="n">
        <v>223.636</v>
      </c>
      <c r="G95" s="2" t="n">
        <v>3.95897E-013</v>
      </c>
      <c r="H95" s="2" t="n">
        <v>1.6762514E-013</v>
      </c>
      <c r="I95" s="2" t="n">
        <v>1.5839449E-014</v>
      </c>
      <c r="J95" s="2" t="n">
        <v>2.007241E-013</v>
      </c>
      <c r="K95" s="2" t="n">
        <v>8.923655E-014</v>
      </c>
      <c r="L95" s="2" t="n">
        <v>1.19149799E-014</v>
      </c>
    </row>
    <row r="96" customFormat="false" ht="12.8" hidden="false" customHeight="false" outlineLevel="0" collapsed="false">
      <c r="A96" s="2" t="n">
        <v>20</v>
      </c>
      <c r="B96" s="2" t="n">
        <v>30</v>
      </c>
      <c r="C96" s="2" t="n">
        <v>229.091</v>
      </c>
      <c r="D96" s="2" t="n">
        <v>240</v>
      </c>
      <c r="E96" s="2" t="n">
        <v>24.8984</v>
      </c>
      <c r="F96" s="2" t="n">
        <v>234.545</v>
      </c>
      <c r="G96" s="2" t="n">
        <f aca="false">0.000000000000791075/2</f>
        <v>3.955375E-013</v>
      </c>
      <c r="H96" s="2" t="n">
        <f aca="false">0.00000000000030740247/2</f>
        <v>1.53701235E-013</v>
      </c>
      <c r="I96" s="2" t="n">
        <v>1.886925E-014</v>
      </c>
      <c r="J96" s="2" t="n">
        <f aca="false">0.000000000000367784/2</f>
        <v>1.83892E-013</v>
      </c>
      <c r="K96" s="2" t="n">
        <v>7.303616E-014</v>
      </c>
      <c r="L96" s="2" t="n">
        <v>8.432975E-015</v>
      </c>
    </row>
    <row r="97" customFormat="false" ht="12.8" hidden="false" customHeight="false" outlineLevel="0" collapsed="false">
      <c r="A97" s="2" t="n">
        <v>20</v>
      </c>
      <c r="B97" s="2" t="n">
        <v>30</v>
      </c>
      <c r="C97" s="2" t="n">
        <v>240</v>
      </c>
      <c r="D97" s="2" t="n">
        <v>250.909</v>
      </c>
      <c r="E97" s="2" t="n">
        <v>24.8984</v>
      </c>
      <c r="F97" s="2" t="n">
        <v>245.455</v>
      </c>
      <c r="G97" s="2" t="n">
        <v>3.94806E-013</v>
      </c>
      <c r="H97" s="2" t="n">
        <v>1.5561009E-013</v>
      </c>
      <c r="I97" s="2" t="n">
        <v>1.35735048E-014</v>
      </c>
      <c r="J97" s="2" t="n">
        <v>1.914619E-013</v>
      </c>
      <c r="K97" s="2" t="n">
        <v>7.2718301E-014</v>
      </c>
      <c r="L97" s="2" t="n">
        <v>8.7373497E-015</v>
      </c>
    </row>
    <row r="98" customFormat="false" ht="12.8" hidden="false" customHeight="false" outlineLevel="0" collapsed="false">
      <c r="A98" s="2" t="n">
        <v>20</v>
      </c>
      <c r="B98" s="2" t="n">
        <v>30</v>
      </c>
      <c r="C98" s="2" t="n">
        <v>250.909</v>
      </c>
      <c r="D98" s="2" t="n">
        <v>261.818</v>
      </c>
      <c r="E98" s="2" t="n">
        <v>24.8984</v>
      </c>
      <c r="F98" s="2" t="n">
        <v>256.364</v>
      </c>
      <c r="G98" s="2" t="n">
        <v>3.94126E-013</v>
      </c>
      <c r="H98" s="2" t="n">
        <v>1.5546589E-013</v>
      </c>
      <c r="I98" s="2" t="n">
        <v>1.4177845E-014</v>
      </c>
      <c r="J98" s="2" t="n">
        <v>1.922451E-013</v>
      </c>
      <c r="K98" s="2" t="n">
        <v>7.487887E-014</v>
      </c>
      <c r="L98" s="2" t="n">
        <v>6.7432849E-015</v>
      </c>
    </row>
    <row r="99" customFormat="false" ht="12.8" hidden="false" customHeight="false" outlineLevel="0" collapsed="false">
      <c r="A99" s="2" t="n">
        <v>20</v>
      </c>
      <c r="B99" s="2" t="n">
        <v>30</v>
      </c>
      <c r="C99" s="2" t="n">
        <v>261.818</v>
      </c>
      <c r="D99" s="2" t="n">
        <v>272.727</v>
      </c>
      <c r="E99" s="2" t="n">
        <v>24.8984</v>
      </c>
      <c r="F99" s="2" t="n">
        <v>267.273</v>
      </c>
      <c r="G99" s="2" t="n">
        <v>3.93315E-013</v>
      </c>
      <c r="H99" s="2" t="n">
        <v>1.5531405E-013</v>
      </c>
      <c r="I99" s="2" t="n">
        <v>1.5947017E-014</v>
      </c>
      <c r="J99" s="2" t="n">
        <v>1.928909E-013</v>
      </c>
      <c r="K99" s="2" t="n">
        <v>7.513198E-014</v>
      </c>
      <c r="L99" s="2" t="n">
        <v>1.187618E-014</v>
      </c>
    </row>
    <row r="100" customFormat="false" ht="12.8" hidden="false" customHeight="false" outlineLevel="0" collapsed="false">
      <c r="A100" s="2" t="n">
        <v>20</v>
      </c>
      <c r="B100" s="2" t="n">
        <v>30</v>
      </c>
      <c r="C100" s="2" t="n">
        <v>272.727</v>
      </c>
      <c r="D100" s="2" t="n">
        <v>283.636</v>
      </c>
      <c r="E100" s="2" t="n">
        <v>24.8984</v>
      </c>
      <c r="F100" s="2" t="n">
        <v>278.182</v>
      </c>
      <c r="G100" s="2" t="n">
        <v>3.92402E-013</v>
      </c>
      <c r="H100" s="2" t="n">
        <v>1.5509595E-013</v>
      </c>
      <c r="I100" s="2" t="n">
        <v>1.1243427E-014</v>
      </c>
      <c r="J100" s="2" t="n">
        <v>1.933764E-013</v>
      </c>
      <c r="K100" s="2" t="n">
        <v>6.9181359E-014</v>
      </c>
      <c r="L100" s="2" t="n">
        <v>4.6108416E-015</v>
      </c>
    </row>
    <row r="101" customFormat="false" ht="12.8" hidden="false" customHeight="false" outlineLevel="0" collapsed="false">
      <c r="A101" s="2" t="n">
        <v>20</v>
      </c>
      <c r="B101" s="2" t="n">
        <v>30</v>
      </c>
      <c r="C101" s="2" t="n">
        <v>283.636</v>
      </c>
      <c r="D101" s="2" t="n">
        <v>294.545</v>
      </c>
      <c r="E101" s="2" t="n">
        <v>24.8984</v>
      </c>
      <c r="F101" s="2" t="n">
        <v>289.091</v>
      </c>
      <c r="G101" s="2" t="n">
        <v>3.91419E-013</v>
      </c>
      <c r="H101" s="2" t="n">
        <v>1.5488711E-013</v>
      </c>
      <c r="I101" s="2" t="n">
        <v>1.33642054E-014</v>
      </c>
      <c r="J101" s="2" t="n">
        <v>1.93711E-013</v>
      </c>
      <c r="K101" s="2" t="n">
        <v>6.98980851E-014</v>
      </c>
      <c r="L101" s="2" t="n">
        <v>9.271367E-015</v>
      </c>
    </row>
    <row r="102" customFormat="false" ht="12.8" hidden="false" customHeight="false" outlineLevel="0" collapsed="false">
      <c r="A102" s="2" t="n">
        <v>20</v>
      </c>
      <c r="B102" s="2" t="n">
        <v>30</v>
      </c>
      <c r="C102" s="2" t="n">
        <v>294.545</v>
      </c>
      <c r="D102" s="2" t="n">
        <v>305.455</v>
      </c>
      <c r="E102" s="2" t="n">
        <v>24.8984</v>
      </c>
      <c r="F102" s="2" t="n">
        <v>300</v>
      </c>
      <c r="G102" s="2" t="n">
        <v>3.9043E-013</v>
      </c>
      <c r="H102" s="2" t="n">
        <v>1.5647571E-013</v>
      </c>
      <c r="I102" s="2" t="n">
        <v>1.5158149E-014</v>
      </c>
      <c r="J102" s="2" t="n">
        <v>1.938806E-013</v>
      </c>
      <c r="K102" s="2" t="n">
        <v>7.590216E-014</v>
      </c>
      <c r="L102" s="2" t="n">
        <v>9.83166616E-015</v>
      </c>
    </row>
    <row r="103" customFormat="false" ht="12.8" hidden="false" customHeight="false" outlineLevel="0" collapsed="false">
      <c r="A103" s="2" t="n">
        <v>20</v>
      </c>
      <c r="B103" s="2" t="n">
        <v>30</v>
      </c>
      <c r="C103" s="2" t="n">
        <v>305.455</v>
      </c>
      <c r="D103" s="2" t="n">
        <v>316.364</v>
      </c>
      <c r="E103" s="2" t="n">
        <v>24.8984</v>
      </c>
      <c r="F103" s="2" t="n">
        <v>310.909</v>
      </c>
      <c r="G103" s="2" t="n">
        <v>3.89472E-013</v>
      </c>
      <c r="H103" s="2" t="n">
        <v>1.5671395E-013</v>
      </c>
      <c r="I103" s="2" t="n">
        <v>1.595618708E-014</v>
      </c>
      <c r="J103" s="2" t="n">
        <v>1.939303E-013</v>
      </c>
      <c r="K103" s="2" t="n">
        <v>7.2060769E-014</v>
      </c>
      <c r="L103" s="2" t="n">
        <v>9.1975406E-015</v>
      </c>
    </row>
    <row r="104" customFormat="false" ht="12.8" hidden="false" customHeight="false" outlineLevel="0" collapsed="false">
      <c r="A104" s="2" t="n">
        <v>20</v>
      </c>
      <c r="B104" s="2" t="n">
        <v>30</v>
      </c>
      <c r="C104" s="2" t="n">
        <v>316.364</v>
      </c>
      <c r="D104" s="2" t="n">
        <v>327.273</v>
      </c>
      <c r="E104" s="2" t="n">
        <v>24.8984</v>
      </c>
      <c r="F104" s="2" t="n">
        <v>321.818</v>
      </c>
      <c r="G104" s="2" t="n">
        <v>3.88747E-013</v>
      </c>
      <c r="H104" s="2" t="n">
        <v>1.5803477E-013</v>
      </c>
      <c r="I104" s="2" t="n">
        <v>2.2026679E-014</v>
      </c>
      <c r="J104" s="2" t="n">
        <v>1.938171E-013</v>
      </c>
      <c r="K104" s="2" t="n">
        <v>7.783503E-014</v>
      </c>
      <c r="L104" s="2" t="n">
        <v>1.31280557E-014</v>
      </c>
    </row>
    <row r="105" customFormat="false" ht="12.8" hidden="false" customHeight="false" outlineLevel="0" collapsed="false">
      <c r="A105" s="2" t="n">
        <v>20</v>
      </c>
      <c r="B105" s="2" t="n">
        <v>30</v>
      </c>
      <c r="C105" s="2" t="n">
        <v>327.273</v>
      </c>
      <c r="D105" s="2" t="n">
        <v>338.182</v>
      </c>
      <c r="E105" s="2" t="n">
        <v>24.8984</v>
      </c>
      <c r="F105" s="2" t="n">
        <v>332.727</v>
      </c>
      <c r="G105" s="2" t="n">
        <v>3.88287E-013</v>
      </c>
      <c r="H105" s="2" t="n">
        <v>1.5957688E-013</v>
      </c>
      <c r="I105" s="2" t="n">
        <v>2.2336827E-014</v>
      </c>
      <c r="J105" s="2" t="n">
        <v>1.935556E-013</v>
      </c>
      <c r="K105" s="2" t="n">
        <v>7.872331E-014</v>
      </c>
      <c r="L105" s="2" t="n">
        <v>5.9547297E-015</v>
      </c>
    </row>
    <row r="106" customFormat="false" ht="12.8" hidden="false" customHeight="false" outlineLevel="0" collapsed="false">
      <c r="A106" s="2" t="n">
        <v>20</v>
      </c>
      <c r="B106" s="2" t="n">
        <v>30</v>
      </c>
      <c r="C106" s="2" t="n">
        <v>338.182</v>
      </c>
      <c r="D106" s="2" t="n">
        <v>349.091</v>
      </c>
      <c r="E106" s="2" t="n">
        <v>24.8984</v>
      </c>
      <c r="F106" s="2" t="n">
        <v>343.636</v>
      </c>
      <c r="G106" s="2" t="n">
        <v>3.8828E-013</v>
      </c>
      <c r="H106" s="2" t="n">
        <v>1.6112525E-013</v>
      </c>
      <c r="I106" s="2" t="n">
        <v>2.8224869E-014</v>
      </c>
      <c r="J106" s="2" t="n">
        <v>1.931102E-013</v>
      </c>
      <c r="K106" s="2" t="n">
        <v>8.324331E-014</v>
      </c>
      <c r="L106" s="2" t="n">
        <v>7.036884E-015</v>
      </c>
    </row>
    <row r="107" customFormat="false" ht="12.8" hidden="false" customHeight="false" outlineLevel="0" collapsed="false">
      <c r="A107" s="2" t="n">
        <v>20</v>
      </c>
      <c r="B107" s="2" t="n">
        <v>30</v>
      </c>
      <c r="C107" s="2" t="n">
        <v>349.091</v>
      </c>
      <c r="D107" s="2" t="n">
        <v>360</v>
      </c>
      <c r="E107" s="2" t="n">
        <v>24.8984</v>
      </c>
      <c r="F107" s="2" t="n">
        <v>354.545</v>
      </c>
      <c r="G107" s="2" t="n">
        <v>3.89086E-013</v>
      </c>
      <c r="H107" s="2" t="n">
        <v>1.6288017E-013</v>
      </c>
      <c r="I107" s="2" t="n">
        <v>4.0463678E-014</v>
      </c>
      <c r="J107" s="2" t="n">
        <v>1.924512E-013</v>
      </c>
      <c r="K107" s="2" t="n">
        <v>7.979833E-014</v>
      </c>
      <c r="L107" s="2" t="n">
        <v>9.172256E-015</v>
      </c>
    </row>
    <row r="108" customFormat="false" ht="12.8" hidden="false" customHeight="false" outlineLevel="0" collapsed="false">
      <c r="A108" s="2" t="n">
        <v>30</v>
      </c>
      <c r="B108" s="2" t="n">
        <v>40</v>
      </c>
      <c r="C108" s="2" t="n">
        <v>0</v>
      </c>
      <c r="D108" s="2" t="n">
        <v>12.4138</v>
      </c>
      <c r="E108" s="2" t="n">
        <v>34.8475</v>
      </c>
      <c r="F108" s="2" t="n">
        <v>6.2069</v>
      </c>
      <c r="G108" s="2" t="n">
        <f aca="false">0.0000000000523247/2</f>
        <v>2.616235E-011</v>
      </c>
      <c r="H108" s="2" t="n">
        <f aca="false">0.000000000020480306/2</f>
        <v>1.0240153E-011</v>
      </c>
      <c r="I108" s="2" t="n">
        <f aca="false">0.0000000000040886035/2</f>
        <v>2.04430175E-012</v>
      </c>
      <c r="J108" s="2" t="n">
        <v>2.541919E-011</v>
      </c>
      <c r="K108" s="2" t="n">
        <v>6.668342E-012</v>
      </c>
      <c r="L108" s="2" t="n">
        <v>8.9385862E-013</v>
      </c>
    </row>
    <row r="109" customFormat="false" ht="12.8" hidden="false" customHeight="false" outlineLevel="0" collapsed="false">
      <c r="A109" s="2" t="n">
        <v>30</v>
      </c>
      <c r="B109" s="2" t="n">
        <v>40</v>
      </c>
      <c r="C109" s="2" t="n">
        <v>12.4138</v>
      </c>
      <c r="D109" s="2" t="n">
        <v>24.8276</v>
      </c>
      <c r="E109" s="2" t="n">
        <v>34.8475</v>
      </c>
      <c r="F109" s="2" t="n">
        <v>18.6207</v>
      </c>
      <c r="G109" s="2" t="n">
        <v>2.623789E-011</v>
      </c>
      <c r="H109" s="2" t="n">
        <v>1.0114774E-011</v>
      </c>
      <c r="I109" s="2" t="n">
        <v>1.8227495E-012</v>
      </c>
      <c r="J109" s="2" t="n">
        <v>1.265143E-011</v>
      </c>
      <c r="K109" s="2" t="n">
        <v>7.507964E-012</v>
      </c>
      <c r="L109" s="2" t="n">
        <v>9.4723443E-013</v>
      </c>
    </row>
    <row r="110" customFormat="false" ht="12.8" hidden="false" customHeight="false" outlineLevel="0" collapsed="false">
      <c r="A110" s="2" t="n">
        <v>30</v>
      </c>
      <c r="B110" s="2" t="n">
        <v>40</v>
      </c>
      <c r="C110" s="2" t="n">
        <v>24.8276</v>
      </c>
      <c r="D110" s="2" t="n">
        <v>37.2414</v>
      </c>
      <c r="E110" s="2" t="n">
        <v>34.8475</v>
      </c>
      <c r="F110" s="2" t="n">
        <v>31.0345</v>
      </c>
      <c r="G110" s="2" t="n">
        <v>2.625997E-011</v>
      </c>
      <c r="H110" s="2" t="n">
        <v>1.0021631E-011</v>
      </c>
      <c r="I110" s="2" t="n">
        <v>1.6453443E-012</v>
      </c>
      <c r="J110" s="2" t="n">
        <v>1.26218E-011</v>
      </c>
      <c r="K110" s="2" t="n">
        <v>6.29017E-012</v>
      </c>
      <c r="L110" s="2" t="n">
        <v>2.0962859E-012</v>
      </c>
    </row>
    <row r="111" customFormat="false" ht="12.8" hidden="false" customHeight="false" outlineLevel="0" collapsed="false">
      <c r="A111" s="2" t="n">
        <v>30</v>
      </c>
      <c r="B111" s="2" t="n">
        <v>40</v>
      </c>
      <c r="C111" s="2" t="n">
        <v>37.2414</v>
      </c>
      <c r="D111" s="2" t="n">
        <v>49.6552</v>
      </c>
      <c r="E111" s="2" t="n">
        <v>34.8475</v>
      </c>
      <c r="F111" s="2" t="n">
        <v>43.4483</v>
      </c>
      <c r="G111" s="2" t="n">
        <v>2.627126E-011</v>
      </c>
      <c r="H111" s="2" t="n">
        <v>1.1614922E-011</v>
      </c>
      <c r="I111" s="2" t="n">
        <v>1.4288794E-012</v>
      </c>
      <c r="J111" s="2" t="n">
        <v>1.260136E-011</v>
      </c>
      <c r="K111" s="2" t="n">
        <v>5.911126E-012</v>
      </c>
      <c r="L111" s="2" t="n">
        <v>3.5454752E-012</v>
      </c>
    </row>
    <row r="112" customFormat="false" ht="12.8" hidden="false" customHeight="false" outlineLevel="0" collapsed="false">
      <c r="A112" s="2" t="n">
        <v>30</v>
      </c>
      <c r="B112" s="2" t="n">
        <v>40</v>
      </c>
      <c r="C112" s="2" t="n">
        <v>49.6552</v>
      </c>
      <c r="D112" s="2" t="n">
        <v>62.069</v>
      </c>
      <c r="E112" s="2" t="n">
        <v>34.8475</v>
      </c>
      <c r="F112" s="2" t="n">
        <v>55.8621</v>
      </c>
      <c r="G112" s="2" t="n">
        <f aca="false">0.0000000000525386/2</f>
        <v>2.62693E-011</v>
      </c>
      <c r="H112" s="2" t="n">
        <f aca="false">0.000000000017822192/2</f>
        <v>8.911096E-012</v>
      </c>
      <c r="I112" s="2" t="n">
        <v>1.0252154E-012</v>
      </c>
      <c r="J112" s="2" t="n">
        <v>2.517283E-011</v>
      </c>
      <c r="K112" s="2" t="n">
        <v>8.65211E-012</v>
      </c>
      <c r="L112" s="2" t="n">
        <v>2.64696243E-012</v>
      </c>
    </row>
    <row r="113" customFormat="false" ht="12.8" hidden="false" customHeight="false" outlineLevel="0" collapsed="false">
      <c r="A113" s="2" t="n">
        <v>30</v>
      </c>
      <c r="B113" s="2" t="n">
        <v>40</v>
      </c>
      <c r="C113" s="2" t="n">
        <v>62.069</v>
      </c>
      <c r="D113" s="2" t="n">
        <v>74.4828</v>
      </c>
      <c r="E113" s="2" t="n">
        <v>34.8475</v>
      </c>
      <c r="F113" s="2" t="n">
        <v>68.2759</v>
      </c>
      <c r="G113" s="2" t="n">
        <v>2.625903E-011</v>
      </c>
      <c r="H113" s="2" t="n">
        <v>9.627374E-012</v>
      </c>
      <c r="I113" s="2" t="n">
        <v>9.655581E-013</v>
      </c>
      <c r="J113" s="2" t="n">
        <v>1.25744E-011</v>
      </c>
      <c r="K113" s="2" t="n">
        <v>7.750366E-012</v>
      </c>
      <c r="L113" s="2" t="n">
        <v>2.3329727E-012</v>
      </c>
    </row>
    <row r="114" customFormat="false" ht="12.8" hidden="false" customHeight="false" outlineLevel="0" collapsed="false">
      <c r="A114" s="2" t="n">
        <v>30</v>
      </c>
      <c r="B114" s="2" t="n">
        <v>40</v>
      </c>
      <c r="C114" s="2" t="n">
        <v>74.4828</v>
      </c>
      <c r="D114" s="2" t="n">
        <v>86.8966</v>
      </c>
      <c r="E114" s="2" t="n">
        <v>34.8475</v>
      </c>
      <c r="F114" s="2" t="n">
        <v>80.6897</v>
      </c>
      <c r="G114" s="2" t="n">
        <v>2.624359E-011</v>
      </c>
      <c r="H114" s="2" t="n">
        <v>9.61539E-012</v>
      </c>
      <c r="I114" s="2" t="n">
        <v>8.096114E-013</v>
      </c>
      <c r="J114" s="2" t="n">
        <v>1.256302E-011</v>
      </c>
      <c r="K114" s="2" t="n">
        <v>5.591855E-012</v>
      </c>
      <c r="L114" s="2" t="n">
        <v>2.3610719E-012</v>
      </c>
    </row>
    <row r="115" customFormat="false" ht="12.8" hidden="false" customHeight="false" outlineLevel="0" collapsed="false">
      <c r="A115" s="2" t="n">
        <v>30</v>
      </c>
      <c r="B115" s="2" t="n">
        <v>40</v>
      </c>
      <c r="C115" s="2" t="n">
        <v>86.8966</v>
      </c>
      <c r="D115" s="2" t="n">
        <v>99.3103</v>
      </c>
      <c r="E115" s="2" t="n">
        <v>34.8475</v>
      </c>
      <c r="F115" s="2" t="n">
        <v>93.1034</v>
      </c>
      <c r="G115" s="2" t="n">
        <v>2.621994E-011</v>
      </c>
      <c r="H115" s="2" t="n">
        <v>9.614169E-012</v>
      </c>
      <c r="I115" s="2" t="n">
        <v>9.922717E-013</v>
      </c>
      <c r="J115" s="2" t="n">
        <v>1.254549E-011</v>
      </c>
      <c r="K115" s="2" t="n">
        <v>8.297881E-012</v>
      </c>
      <c r="L115" s="2" t="n">
        <v>2.76484782E-012</v>
      </c>
    </row>
    <row r="116" customFormat="false" ht="12.8" hidden="false" customHeight="false" outlineLevel="0" collapsed="false">
      <c r="A116" s="2" t="n">
        <v>30</v>
      </c>
      <c r="B116" s="2" t="n">
        <v>40</v>
      </c>
      <c r="C116" s="2" t="n">
        <v>99.3103</v>
      </c>
      <c r="D116" s="2" t="n">
        <v>111.724</v>
      </c>
      <c r="E116" s="2" t="n">
        <v>34.8475</v>
      </c>
      <c r="F116" s="2" t="n">
        <v>105.517</v>
      </c>
      <c r="G116" s="2" t="n">
        <f aca="false">0.0000000000523419/2</f>
        <v>2.617095E-011</v>
      </c>
      <c r="H116" s="2" t="n">
        <f aca="false">0.000000000019224768/2</f>
        <v>9.612384E-012</v>
      </c>
      <c r="I116" s="2" t="n">
        <v>1.2894254E-012</v>
      </c>
      <c r="J116" s="2" t="n">
        <v>2.501318E-011</v>
      </c>
      <c r="K116" s="2" t="n">
        <v>7.904879E-012</v>
      </c>
      <c r="L116" s="2" t="n">
        <v>2.3158723E-012</v>
      </c>
    </row>
    <row r="117" customFormat="false" ht="12.8" hidden="false" customHeight="false" outlineLevel="0" collapsed="false">
      <c r="A117" s="2" t="n">
        <v>30</v>
      </c>
      <c r="B117" s="2" t="n">
        <v>40</v>
      </c>
      <c r="C117" s="2" t="n">
        <v>111.724</v>
      </c>
      <c r="D117" s="2" t="n">
        <v>124.138</v>
      </c>
      <c r="E117" s="2" t="n">
        <v>34.8475</v>
      </c>
      <c r="F117" s="2" t="n">
        <v>117.931</v>
      </c>
      <c r="G117" s="2" t="n">
        <v>2.611799E-011</v>
      </c>
      <c r="H117" s="2" t="n">
        <v>9.735159E-012</v>
      </c>
      <c r="I117" s="2" t="n">
        <v>1.0667365E-012</v>
      </c>
      <c r="J117" s="2" t="n">
        <v>1.246532E-011</v>
      </c>
      <c r="K117" s="2" t="n">
        <v>6.236737E-012</v>
      </c>
      <c r="L117" s="2" t="n">
        <v>2.2843186E-012</v>
      </c>
    </row>
    <row r="118" customFormat="false" ht="12.8" hidden="false" customHeight="false" outlineLevel="0" collapsed="false">
      <c r="A118" s="2" t="n">
        <v>30</v>
      </c>
      <c r="B118" s="2" t="n">
        <v>40</v>
      </c>
      <c r="C118" s="2" t="n">
        <v>124.138</v>
      </c>
      <c r="D118" s="2" t="n">
        <v>136.552</v>
      </c>
      <c r="E118" s="2" t="n">
        <v>34.8475</v>
      </c>
      <c r="F118" s="2" t="n">
        <v>130.345</v>
      </c>
      <c r="G118" s="2" t="n">
        <v>2.608593E-011</v>
      </c>
      <c r="H118" s="2" t="n">
        <v>9.757291E-012</v>
      </c>
      <c r="I118" s="2" t="n">
        <v>1.2171615E-012</v>
      </c>
      <c r="J118" s="2" t="n">
        <v>1.244334E-011</v>
      </c>
      <c r="K118" s="2" t="n">
        <v>6.844075E-012</v>
      </c>
      <c r="L118" s="2" t="n">
        <v>3.65600707E-012</v>
      </c>
    </row>
    <row r="119" customFormat="false" ht="12.8" hidden="false" customHeight="false" outlineLevel="0" collapsed="false">
      <c r="A119" s="2" t="n">
        <v>30</v>
      </c>
      <c r="B119" s="2" t="n">
        <v>40</v>
      </c>
      <c r="C119" s="2" t="n">
        <v>136.552</v>
      </c>
      <c r="D119" s="2" t="n">
        <v>148.966</v>
      </c>
      <c r="E119" s="2" t="n">
        <v>34.8475</v>
      </c>
      <c r="F119" s="2" t="n">
        <v>142.759</v>
      </c>
      <c r="G119" s="2" t="n">
        <v>2.606068E-011</v>
      </c>
      <c r="H119" s="2" t="n">
        <v>9.862404E-012</v>
      </c>
      <c r="I119" s="2" t="n">
        <v>1.3381008E-012</v>
      </c>
      <c r="J119" s="2" t="n">
        <v>1.370226E-011</v>
      </c>
      <c r="K119" s="2" t="n">
        <v>8.396424E-012</v>
      </c>
      <c r="L119" s="2" t="n">
        <v>2.6186759E-012</v>
      </c>
    </row>
    <row r="120" customFormat="false" ht="12.8" hidden="false" customHeight="false" outlineLevel="0" collapsed="false">
      <c r="A120" s="2" t="n">
        <v>30</v>
      </c>
      <c r="B120" s="2" t="n">
        <v>40</v>
      </c>
      <c r="C120" s="2" t="n">
        <v>148.966</v>
      </c>
      <c r="D120" s="2" t="n">
        <v>161.379</v>
      </c>
      <c r="E120" s="2" t="n">
        <v>34.8475</v>
      </c>
      <c r="F120" s="2" t="n">
        <v>155.172</v>
      </c>
      <c r="G120" s="2" t="n">
        <f aca="false">0.000000000052095/2</f>
        <v>2.60475E-011</v>
      </c>
      <c r="H120" s="2" t="n">
        <f aca="false">0.000000000019841239/2</f>
        <v>9.9206195E-012</v>
      </c>
      <c r="I120" s="2" t="n">
        <v>1.8770039E-012</v>
      </c>
      <c r="J120" s="2" t="n">
        <v>2.358323E-011</v>
      </c>
      <c r="K120" s="2" t="n">
        <v>5.702245E-012</v>
      </c>
      <c r="L120" s="2" t="n">
        <v>1.32138956E-012</v>
      </c>
    </row>
    <row r="121" customFormat="false" ht="12.8" hidden="false" customHeight="false" outlineLevel="0" collapsed="false">
      <c r="A121" s="2" t="n">
        <v>30</v>
      </c>
      <c r="B121" s="2" t="n">
        <v>40</v>
      </c>
      <c r="C121" s="2" t="n">
        <v>161.379</v>
      </c>
      <c r="D121" s="2" t="n">
        <v>173.793</v>
      </c>
      <c r="E121" s="2" t="n">
        <v>34.8475</v>
      </c>
      <c r="F121" s="2" t="n">
        <v>167.586</v>
      </c>
      <c r="G121" s="2" t="n">
        <v>2.610675E-011</v>
      </c>
      <c r="H121" s="2" t="n">
        <v>1.0429377E-011</v>
      </c>
      <c r="I121" s="2" t="n">
        <v>2.5471163E-012</v>
      </c>
      <c r="J121" s="2" t="n">
        <v>1.244345E-011</v>
      </c>
      <c r="K121" s="2" t="n">
        <v>5.543932E-012</v>
      </c>
      <c r="L121" s="2" t="n">
        <v>1.12130256E-012</v>
      </c>
    </row>
    <row r="122" customFormat="false" ht="12.8" hidden="false" customHeight="false" outlineLevel="0" collapsed="false">
      <c r="A122" s="2" t="n">
        <v>30</v>
      </c>
      <c r="B122" s="2" t="n">
        <v>40</v>
      </c>
      <c r="C122" s="2" t="n">
        <v>173.793</v>
      </c>
      <c r="D122" s="2" t="n">
        <v>186.207</v>
      </c>
      <c r="E122" s="2" t="n">
        <v>34.8475</v>
      </c>
      <c r="F122" s="2" t="n">
        <v>180</v>
      </c>
      <c r="G122" s="2" t="n">
        <v>2.621511E-011</v>
      </c>
      <c r="H122" s="2" t="n">
        <v>1.0281558E-011</v>
      </c>
      <c r="I122" s="2" t="n">
        <v>3.275304E-012</v>
      </c>
      <c r="J122" s="2" t="n">
        <v>1.246703E-011</v>
      </c>
      <c r="K122" s="2" t="n">
        <v>6.126767E-012</v>
      </c>
      <c r="L122" s="2" t="n">
        <v>5.291259E-013</v>
      </c>
    </row>
    <row r="123" customFormat="false" ht="12.8" hidden="false" customHeight="false" outlineLevel="0" collapsed="false">
      <c r="A123" s="2" t="n">
        <v>30</v>
      </c>
      <c r="B123" s="2" t="n">
        <v>40</v>
      </c>
      <c r="C123" s="2" t="n">
        <v>186.207</v>
      </c>
      <c r="D123" s="2" t="n">
        <v>198.621</v>
      </c>
      <c r="E123" s="2" t="n">
        <v>34.8475</v>
      </c>
      <c r="F123" s="2" t="n">
        <v>192.414</v>
      </c>
      <c r="G123" s="2" t="n">
        <v>2.630646E-011</v>
      </c>
      <c r="H123" s="2" t="n">
        <v>1.0489746E-011</v>
      </c>
      <c r="I123" s="2" t="n">
        <v>2.5335618E-012</v>
      </c>
      <c r="J123" s="2" t="n">
        <v>1.312857E-011</v>
      </c>
      <c r="K123" s="2" t="n">
        <v>7.432765E-012</v>
      </c>
      <c r="L123" s="2" t="n">
        <v>6.09661E-013</v>
      </c>
    </row>
    <row r="124" customFormat="false" ht="12.8" hidden="false" customHeight="false" outlineLevel="0" collapsed="false">
      <c r="A124" s="2" t="n">
        <v>30</v>
      </c>
      <c r="B124" s="2" t="n">
        <v>40</v>
      </c>
      <c r="C124" s="2" t="n">
        <v>198.621</v>
      </c>
      <c r="D124" s="2" t="n">
        <v>211.034</v>
      </c>
      <c r="E124" s="2" t="n">
        <v>34.8475</v>
      </c>
      <c r="F124" s="2" t="n">
        <v>204.828</v>
      </c>
      <c r="G124" s="2" t="n">
        <f aca="false">0.0000000000527305/2</f>
        <v>2.636525E-011</v>
      </c>
      <c r="H124" s="2" t="n">
        <f aca="false">0.000000000019967249/2</f>
        <v>9.9836245E-012</v>
      </c>
      <c r="I124" s="2" t="n">
        <v>1.8665949E-012</v>
      </c>
      <c r="J124" s="2" t="n">
        <v>2.452558E-011</v>
      </c>
      <c r="K124" s="2" t="n">
        <v>5.102709E-012</v>
      </c>
      <c r="L124" s="2" t="n">
        <v>3.14905E-013</v>
      </c>
    </row>
    <row r="125" customFormat="false" ht="12.8" hidden="false" customHeight="false" outlineLevel="0" collapsed="false">
      <c r="A125" s="2" t="n">
        <v>30</v>
      </c>
      <c r="B125" s="2" t="n">
        <v>40</v>
      </c>
      <c r="C125" s="2" t="n">
        <v>211.034</v>
      </c>
      <c r="D125" s="2" t="n">
        <v>223.448</v>
      </c>
      <c r="E125" s="2" t="n">
        <v>34.8475</v>
      </c>
      <c r="F125" s="2" t="n">
        <v>217.241</v>
      </c>
      <c r="G125" s="2" t="n">
        <v>2.638406E-011</v>
      </c>
      <c r="H125" s="2" t="n">
        <v>9.913451E-012</v>
      </c>
      <c r="I125" s="2" t="n">
        <v>1.3323026E-012</v>
      </c>
      <c r="J125" s="2" t="n">
        <v>1.265744E-011</v>
      </c>
      <c r="K125" s="2" t="n">
        <v>4.8635591E-012</v>
      </c>
      <c r="L125" s="2" t="n">
        <v>4.910814E-013</v>
      </c>
    </row>
    <row r="126" customFormat="false" ht="12.8" hidden="false" customHeight="false" outlineLevel="0" collapsed="false">
      <c r="A126" s="2" t="n">
        <v>30</v>
      </c>
      <c r="B126" s="2" t="n">
        <v>40</v>
      </c>
      <c r="C126" s="2" t="n">
        <v>223.448</v>
      </c>
      <c r="D126" s="2" t="n">
        <v>235.862</v>
      </c>
      <c r="E126" s="2" t="n">
        <v>34.8475</v>
      </c>
      <c r="F126" s="2" t="n">
        <v>229.655</v>
      </c>
      <c r="G126" s="2" t="n">
        <v>2.638141E-011</v>
      </c>
      <c r="H126" s="2" t="n">
        <v>9.795249E-012</v>
      </c>
      <c r="I126" s="2" t="n">
        <v>1.213361E-012</v>
      </c>
      <c r="J126" s="2" t="n">
        <v>1.271385E-011</v>
      </c>
      <c r="K126" s="2" t="n">
        <v>4.943645E-012</v>
      </c>
      <c r="L126" s="2" t="n">
        <v>3.959091E-013</v>
      </c>
    </row>
    <row r="127" customFormat="false" ht="12.8" hidden="false" customHeight="false" outlineLevel="0" collapsed="false">
      <c r="A127" s="2" t="n">
        <v>30</v>
      </c>
      <c r="B127" s="2" t="n">
        <v>40</v>
      </c>
      <c r="C127" s="2" t="n">
        <v>235.862</v>
      </c>
      <c r="D127" s="2" t="n">
        <v>248.276</v>
      </c>
      <c r="E127" s="2" t="n">
        <v>34.8475</v>
      </c>
      <c r="F127" s="2" t="n">
        <v>242.069</v>
      </c>
      <c r="G127" s="2" t="n">
        <v>2.636989E-011</v>
      </c>
      <c r="H127" s="2" t="n">
        <v>9.758111E-012</v>
      </c>
      <c r="I127" s="2" t="n">
        <v>1.0644625E-012</v>
      </c>
      <c r="J127" s="2" t="n">
        <v>1.276581E-011</v>
      </c>
      <c r="K127" s="2" t="n">
        <v>5.1434228E-012</v>
      </c>
      <c r="L127" s="2" t="n">
        <v>3.0001698E-013</v>
      </c>
    </row>
    <row r="128" customFormat="false" ht="12.8" hidden="false" customHeight="false" outlineLevel="0" collapsed="false">
      <c r="A128" s="2" t="n">
        <v>30</v>
      </c>
      <c r="B128" s="2" t="n">
        <v>40</v>
      </c>
      <c r="C128" s="2" t="n">
        <v>248.276</v>
      </c>
      <c r="D128" s="2" t="n">
        <v>260.69</v>
      </c>
      <c r="E128" s="2" t="n">
        <v>34.8475</v>
      </c>
      <c r="F128" s="2" t="n">
        <v>254.483</v>
      </c>
      <c r="G128" s="2" t="n">
        <f aca="false">0.0000000000526703/2</f>
        <v>2.633515E-011</v>
      </c>
      <c r="H128" s="2" t="n">
        <f aca="false">0.000000000019225553/2</f>
        <v>9.6127765E-012</v>
      </c>
      <c r="I128" s="2" t="n">
        <v>1.2889511E-012</v>
      </c>
      <c r="J128" s="2" t="n">
        <v>2.566129E-011</v>
      </c>
      <c r="K128" s="2" t="n">
        <v>7.348098E-012</v>
      </c>
      <c r="L128" s="2" t="n">
        <v>2.4285714E-013</v>
      </c>
    </row>
    <row r="129" customFormat="false" ht="12.8" hidden="false" customHeight="false" outlineLevel="0" collapsed="false">
      <c r="A129" s="2" t="n">
        <v>30</v>
      </c>
      <c r="B129" s="2" t="n">
        <v>40</v>
      </c>
      <c r="C129" s="2" t="n">
        <v>260.69</v>
      </c>
      <c r="D129" s="2" t="n">
        <v>273.103</v>
      </c>
      <c r="E129" s="2" t="n">
        <v>34.8475</v>
      </c>
      <c r="F129" s="2" t="n">
        <v>266.897</v>
      </c>
      <c r="G129" s="2" t="n">
        <v>2.628462E-011</v>
      </c>
      <c r="H129" s="2" t="n">
        <v>9.599218E-012</v>
      </c>
      <c r="I129" s="2" t="n">
        <v>9.929888E-013</v>
      </c>
      <c r="J129" s="2" t="n">
        <v>1.287787E-011</v>
      </c>
      <c r="K129" s="2" t="n">
        <v>4.633716E-012</v>
      </c>
      <c r="L129" s="2" t="n">
        <v>4.896028E-013</v>
      </c>
    </row>
    <row r="130" customFormat="false" ht="12.8" hidden="false" customHeight="false" outlineLevel="0" collapsed="false">
      <c r="A130" s="2" t="n">
        <v>30</v>
      </c>
      <c r="B130" s="2" t="n">
        <v>40</v>
      </c>
      <c r="C130" s="2" t="n">
        <v>273.103</v>
      </c>
      <c r="D130" s="2" t="n">
        <v>285.517</v>
      </c>
      <c r="E130" s="2" t="n">
        <v>34.8475</v>
      </c>
      <c r="F130" s="2" t="n">
        <v>279.31</v>
      </c>
      <c r="G130" s="2" t="n">
        <v>2.624089E-011</v>
      </c>
      <c r="H130" s="2" t="n">
        <v>9.589596E-012</v>
      </c>
      <c r="I130" s="2" t="n">
        <v>8.110378E-013</v>
      </c>
      <c r="J130" s="2" t="n">
        <v>1.289641E-011</v>
      </c>
      <c r="K130" s="2" t="n">
        <v>4.46423E-012</v>
      </c>
      <c r="L130" s="2" t="n">
        <v>2.4515951E-013</v>
      </c>
    </row>
    <row r="131" customFormat="false" ht="12.8" hidden="false" customHeight="false" outlineLevel="0" collapsed="false">
      <c r="A131" s="2" t="n">
        <v>30</v>
      </c>
      <c r="B131" s="2" t="n">
        <v>40</v>
      </c>
      <c r="C131" s="2" t="n">
        <v>285.517</v>
      </c>
      <c r="D131" s="2" t="n">
        <v>297.931</v>
      </c>
      <c r="E131" s="2" t="n">
        <v>34.8475</v>
      </c>
      <c r="F131" s="2" t="n">
        <v>291.724</v>
      </c>
      <c r="G131" s="2" t="n">
        <v>2.619136E-011</v>
      </c>
      <c r="H131" s="2" t="n">
        <v>9.591482E-012</v>
      </c>
      <c r="I131" s="2" t="n">
        <v>9.681802E-013</v>
      </c>
      <c r="J131" s="2" t="n">
        <v>1.290533E-011</v>
      </c>
      <c r="K131" s="2" t="n">
        <v>4.528865E-012</v>
      </c>
      <c r="L131" s="2" t="n">
        <v>3.314379E-013</v>
      </c>
    </row>
    <row r="132" customFormat="false" ht="12.8" hidden="false" customHeight="false" outlineLevel="0" collapsed="false">
      <c r="A132" s="2" t="n">
        <v>30</v>
      </c>
      <c r="B132" s="2" t="n">
        <v>40</v>
      </c>
      <c r="C132" s="2" t="n">
        <v>297.931</v>
      </c>
      <c r="D132" s="2" t="n">
        <v>310.345</v>
      </c>
      <c r="E132" s="2" t="n">
        <v>34.8475</v>
      </c>
      <c r="F132" s="2" t="n">
        <v>304.138</v>
      </c>
      <c r="G132" s="2" t="n">
        <f aca="false">0.000000000052229/2</f>
        <v>2.61145E-011</v>
      </c>
      <c r="H132" s="2" t="n">
        <f aca="false">0.000000000017718001/2</f>
        <v>8.8590005E-012</v>
      </c>
      <c r="I132" s="2" t="n">
        <v>1.0289008E-012</v>
      </c>
      <c r="J132" s="2" t="n">
        <v>1.989375E-011</v>
      </c>
      <c r="K132" s="2" t="n">
        <v>4.71469E-012</v>
      </c>
      <c r="L132" s="2" t="n">
        <v>3.169051E-013</v>
      </c>
    </row>
    <row r="133" customFormat="false" ht="12.8" hidden="false" customHeight="false" outlineLevel="0" collapsed="false">
      <c r="A133" s="2" t="n">
        <v>30</v>
      </c>
      <c r="B133" s="2" t="n">
        <v>40</v>
      </c>
      <c r="C133" s="2" t="n">
        <v>310.345</v>
      </c>
      <c r="D133" s="2" t="n">
        <v>322.759</v>
      </c>
      <c r="E133" s="2" t="n">
        <v>34.8475</v>
      </c>
      <c r="F133" s="2" t="n">
        <v>316.552</v>
      </c>
      <c r="G133" s="2" t="n">
        <v>2.604864E-011</v>
      </c>
      <c r="H133" s="2" t="n">
        <v>1.1554419E-011</v>
      </c>
      <c r="I133" s="2" t="n">
        <v>1.4357025E-012</v>
      </c>
      <c r="J133" s="2" t="n">
        <v>1.878657E-011</v>
      </c>
      <c r="K133" s="2" t="n">
        <v>6.846407E-012</v>
      </c>
      <c r="L133" s="2" t="n">
        <v>3.3242908E-013</v>
      </c>
    </row>
    <row r="134" customFormat="false" ht="12.8" hidden="false" customHeight="false" outlineLevel="0" collapsed="false">
      <c r="A134" s="2" t="n">
        <v>30</v>
      </c>
      <c r="B134" s="2" t="n">
        <v>40</v>
      </c>
      <c r="C134" s="2" t="n">
        <v>322.759</v>
      </c>
      <c r="D134" s="2" t="n">
        <v>335.172</v>
      </c>
      <c r="E134" s="2" t="n">
        <v>34.8475</v>
      </c>
      <c r="F134" s="2" t="n">
        <v>328.966</v>
      </c>
      <c r="G134" s="2" t="n">
        <v>2.601978E-011</v>
      </c>
      <c r="H134" s="2" t="n">
        <v>9.950045E-012</v>
      </c>
      <c r="I134" s="2" t="n">
        <v>1.6534307E-012</v>
      </c>
      <c r="J134" s="2" t="n">
        <v>1.285511E-011</v>
      </c>
      <c r="K134" s="2" t="n">
        <v>5.934842E-012</v>
      </c>
      <c r="L134" s="2" t="n">
        <v>4.35981E-013</v>
      </c>
    </row>
    <row r="135" customFormat="false" ht="12.8" hidden="false" customHeight="false" outlineLevel="0" collapsed="false">
      <c r="A135" s="2" t="n">
        <v>30</v>
      </c>
      <c r="B135" s="2" t="n">
        <v>40</v>
      </c>
      <c r="C135" s="2" t="n">
        <v>335.172</v>
      </c>
      <c r="D135" s="2" t="n">
        <v>347.586</v>
      </c>
      <c r="E135" s="2" t="n">
        <v>34.8475</v>
      </c>
      <c r="F135" s="2" t="n">
        <v>341.379</v>
      </c>
      <c r="G135" s="2" t="n">
        <v>2.60123E-011</v>
      </c>
      <c r="H135" s="2" t="n">
        <v>1.004672E-011</v>
      </c>
      <c r="I135" s="2" t="n">
        <v>1.8320095E-012</v>
      </c>
      <c r="J135" s="2" t="n">
        <v>1.282183E-011</v>
      </c>
      <c r="K135" s="2" t="n">
        <v>5.448321E-012</v>
      </c>
      <c r="L135" s="2" t="n">
        <v>4.189186E-013</v>
      </c>
    </row>
    <row r="136" customFormat="false" ht="12.8" hidden="false" customHeight="false" outlineLevel="0" collapsed="false">
      <c r="A136" s="2" t="n">
        <v>30</v>
      </c>
      <c r="B136" s="2" t="n">
        <v>40</v>
      </c>
      <c r="C136" s="2" t="n">
        <v>347.586</v>
      </c>
      <c r="D136" s="2" t="n">
        <v>360</v>
      </c>
      <c r="E136" s="2" t="n">
        <v>34.8475</v>
      </c>
      <c r="F136" s="2" t="n">
        <v>353.793</v>
      </c>
      <c r="G136" s="2" t="n">
        <v>2.604384E-011</v>
      </c>
      <c r="H136" s="2" t="n">
        <v>1.0179703E-011</v>
      </c>
      <c r="I136" s="2" t="n">
        <v>2.3441192E-012</v>
      </c>
      <c r="J136" s="2" t="n">
        <v>1.277844E-011</v>
      </c>
      <c r="K136" s="2" t="n">
        <v>5.339602E-012</v>
      </c>
      <c r="L136" s="2" t="n">
        <v>6.143968E-013</v>
      </c>
    </row>
    <row r="137" customFormat="false" ht="12.8" hidden="false" customHeight="false" outlineLevel="0" collapsed="false">
      <c r="A137" s="2" t="n">
        <v>40</v>
      </c>
      <c r="B137" s="2" t="n">
        <v>50</v>
      </c>
      <c r="C137" s="2" t="n">
        <v>0</v>
      </c>
      <c r="D137" s="2" t="n">
        <v>14.4</v>
      </c>
      <c r="E137" s="2" t="n">
        <v>44.7824</v>
      </c>
      <c r="F137" s="2" t="n">
        <v>7.2</v>
      </c>
      <c r="G137" s="2" t="n">
        <v>9.06686E-010</v>
      </c>
      <c r="H137" s="2" t="n">
        <v>3.495459E-010</v>
      </c>
      <c r="I137" s="2" t="n">
        <v>7.7335138E-011</v>
      </c>
      <c r="J137" s="2" t="n">
        <v>4.3886E-010</v>
      </c>
      <c r="K137" s="2" t="n">
        <v>1.4687757E-010</v>
      </c>
      <c r="L137" s="2" t="n">
        <v>1.5992261E-011</v>
      </c>
    </row>
    <row r="138" customFormat="false" ht="12.8" hidden="false" customHeight="false" outlineLevel="0" collapsed="false">
      <c r="A138" s="2" t="n">
        <v>40</v>
      </c>
      <c r="B138" s="2" t="n">
        <v>50</v>
      </c>
      <c r="C138" s="2" t="n">
        <v>14.4</v>
      </c>
      <c r="D138" s="2" t="n">
        <v>28.8</v>
      </c>
      <c r="E138" s="2" t="n">
        <v>44.7824</v>
      </c>
      <c r="F138" s="2" t="n">
        <v>21.6</v>
      </c>
      <c r="G138" s="2" t="n">
        <v>4.54257E-010</v>
      </c>
      <c r="H138" s="2" t="n">
        <v>1.8002454E-010</v>
      </c>
      <c r="I138" s="2" t="n">
        <v>4.2109317E-011</v>
      </c>
      <c r="J138" s="2" t="n">
        <v>2.185651E-010</v>
      </c>
      <c r="K138" s="2" t="n">
        <v>1.1601301E-010</v>
      </c>
      <c r="L138" s="2" t="n">
        <v>2.7328851E-011</v>
      </c>
    </row>
    <row r="139" customFormat="false" ht="12.8" hidden="false" customHeight="false" outlineLevel="0" collapsed="false">
      <c r="A139" s="2" t="n">
        <v>40</v>
      </c>
      <c r="B139" s="2" t="n">
        <v>50</v>
      </c>
      <c r="C139" s="2" t="n">
        <v>28.8</v>
      </c>
      <c r="D139" s="2" t="n">
        <v>43.2</v>
      </c>
      <c r="E139" s="2" t="n">
        <v>44.7824</v>
      </c>
      <c r="F139" s="2" t="n">
        <v>36</v>
      </c>
      <c r="G139" s="2" t="n">
        <v>9.09539E-010</v>
      </c>
      <c r="H139" s="2" t="n">
        <v>3.323068E-010</v>
      </c>
      <c r="I139" s="2" t="n">
        <v>2.6769568E-011</v>
      </c>
      <c r="J139" s="2" t="n">
        <v>4.36092E-010</v>
      </c>
      <c r="K139" s="2" t="n">
        <v>1.5086419E-010</v>
      </c>
      <c r="L139" s="2" t="n">
        <v>5.4878503E-011</v>
      </c>
    </row>
    <row r="140" customFormat="false" ht="12.8" hidden="false" customHeight="false" outlineLevel="0" collapsed="false">
      <c r="A140" s="2" t="n">
        <v>40</v>
      </c>
      <c r="B140" s="2" t="n">
        <v>50</v>
      </c>
      <c r="C140" s="2" t="n">
        <v>43.2</v>
      </c>
      <c r="D140" s="2" t="n">
        <v>57.6</v>
      </c>
      <c r="E140" s="2" t="n">
        <v>44.7824</v>
      </c>
      <c r="F140" s="2" t="n">
        <v>50.4</v>
      </c>
      <c r="G140" s="2" t="n">
        <v>4.55067E-010</v>
      </c>
      <c r="H140" s="2" t="n">
        <v>1.6692522E-010</v>
      </c>
      <c r="I140" s="2" t="n">
        <v>2.51192494E-011</v>
      </c>
      <c r="J140" s="2" t="n">
        <v>2.178638E-010</v>
      </c>
      <c r="K140" s="2" t="n">
        <v>1.2541456E-010</v>
      </c>
      <c r="L140" s="2" t="n">
        <v>8.790254E-011</v>
      </c>
    </row>
    <row r="141" customFormat="false" ht="12.8" hidden="false" customHeight="false" outlineLevel="0" collapsed="false">
      <c r="A141" s="2" t="n">
        <v>40</v>
      </c>
      <c r="B141" s="2" t="n">
        <v>50</v>
      </c>
      <c r="C141" s="2" t="n">
        <v>57.6</v>
      </c>
      <c r="D141" s="2" t="n">
        <v>72</v>
      </c>
      <c r="E141" s="2" t="n">
        <v>44.7824</v>
      </c>
      <c r="F141" s="2" t="n">
        <v>64.8</v>
      </c>
      <c r="G141" s="2" t="n">
        <v>9.10417E-010</v>
      </c>
      <c r="H141" s="2" t="n">
        <v>3.307143E-010</v>
      </c>
      <c r="I141" s="2" t="n">
        <v>1.8353592E-011</v>
      </c>
      <c r="J141" s="2" t="n">
        <v>4.35764E-010</v>
      </c>
      <c r="K141" s="2" t="n">
        <v>1.6161424E-010</v>
      </c>
      <c r="L141" s="2" t="n">
        <v>5.294258E-011</v>
      </c>
    </row>
    <row r="142" customFormat="false" ht="12.8" hidden="false" customHeight="false" outlineLevel="0" collapsed="false">
      <c r="A142" s="2" t="n">
        <v>40</v>
      </c>
      <c r="B142" s="2" t="n">
        <v>50</v>
      </c>
      <c r="C142" s="2" t="n">
        <v>72</v>
      </c>
      <c r="D142" s="2" t="n">
        <v>86.4</v>
      </c>
      <c r="E142" s="2" t="n">
        <v>44.7824</v>
      </c>
      <c r="F142" s="2" t="n">
        <v>79.2</v>
      </c>
      <c r="G142" s="2" t="n">
        <v>4.55179E-010</v>
      </c>
      <c r="H142" s="2" t="n">
        <v>1.6412819E-010</v>
      </c>
      <c r="I142" s="2" t="n">
        <v>1.4010922E-011</v>
      </c>
      <c r="J142" s="2" t="n">
        <v>2.178612E-010</v>
      </c>
      <c r="K142" s="2" t="n">
        <v>1.2412528E-010</v>
      </c>
      <c r="L142" s="2" t="n">
        <v>5.138482E-011</v>
      </c>
    </row>
    <row r="143" customFormat="false" ht="12.8" hidden="false" customHeight="false" outlineLevel="0" collapsed="false">
      <c r="A143" s="2" t="n">
        <v>40</v>
      </c>
      <c r="B143" s="2" t="n">
        <v>50</v>
      </c>
      <c r="C143" s="2" t="n">
        <v>86.4</v>
      </c>
      <c r="D143" s="2" t="n">
        <v>100.8</v>
      </c>
      <c r="E143" s="2" t="n">
        <v>44.7824</v>
      </c>
      <c r="F143" s="2" t="n">
        <v>93.6</v>
      </c>
      <c r="G143" s="2" t="n">
        <v>9.09648E-010</v>
      </c>
      <c r="H143" s="2" t="n">
        <v>3.2594925E-010</v>
      </c>
      <c r="I143" s="2" t="n">
        <v>1.79170547E-011</v>
      </c>
      <c r="J143" s="2" t="n">
        <v>4.35214E-010</v>
      </c>
      <c r="K143" s="2" t="n">
        <v>1.8534844E-010</v>
      </c>
      <c r="L143" s="2" t="n">
        <v>5.5362989E-011</v>
      </c>
    </row>
    <row r="144" customFormat="false" ht="12.8" hidden="false" customHeight="false" outlineLevel="0" collapsed="false">
      <c r="A144" s="2" t="n">
        <v>40</v>
      </c>
      <c r="B144" s="2" t="n">
        <v>50</v>
      </c>
      <c r="C144" s="2" t="n">
        <v>100.8</v>
      </c>
      <c r="D144" s="2" t="n">
        <v>115.2</v>
      </c>
      <c r="E144" s="2" t="n">
        <v>44.7824</v>
      </c>
      <c r="F144" s="2" t="n">
        <v>108</v>
      </c>
      <c r="G144" s="2" t="n">
        <v>4.54234E-010</v>
      </c>
      <c r="H144" s="2" t="n">
        <v>1.6645828E-010</v>
      </c>
      <c r="I144" s="2" t="n">
        <v>2.5373795E-011</v>
      </c>
      <c r="J144" s="2" t="n">
        <v>2.171485E-010</v>
      </c>
      <c r="K144" s="2" t="n">
        <v>1.0474586E-010</v>
      </c>
      <c r="L144" s="2" t="n">
        <v>5.1520837E-011</v>
      </c>
    </row>
    <row r="145" customFormat="false" ht="12.8" hidden="false" customHeight="false" outlineLevel="0" collapsed="false">
      <c r="A145" s="2" t="n">
        <v>40</v>
      </c>
      <c r="B145" s="2" t="n">
        <v>50</v>
      </c>
      <c r="C145" s="2" t="n">
        <v>115.2</v>
      </c>
      <c r="D145" s="2" t="n">
        <v>129.6</v>
      </c>
      <c r="E145" s="2" t="n">
        <v>44.7824</v>
      </c>
      <c r="F145" s="2" t="n">
        <v>122.4</v>
      </c>
      <c r="G145" s="2" t="n">
        <v>4.53788E-010</v>
      </c>
      <c r="H145" s="2" t="n">
        <v>1.6633654E-010</v>
      </c>
      <c r="I145" s="2" t="n">
        <v>1.89587333E-011</v>
      </c>
      <c r="J145" s="2" t="n">
        <v>3.00184E-010</v>
      </c>
      <c r="K145" s="2" t="n">
        <v>1.7378225E-010</v>
      </c>
      <c r="L145" s="2" t="n">
        <v>6.8002986E-011</v>
      </c>
    </row>
    <row r="146" customFormat="false" ht="12.8" hidden="false" customHeight="false" outlineLevel="0" collapsed="false">
      <c r="A146" s="2" t="n">
        <v>40</v>
      </c>
      <c r="B146" s="2" t="n">
        <v>50</v>
      </c>
      <c r="C146" s="2" t="n">
        <v>129.6</v>
      </c>
      <c r="D146" s="2" t="n">
        <v>144</v>
      </c>
      <c r="E146" s="2" t="n">
        <v>44.7824</v>
      </c>
      <c r="F146" s="2" t="n">
        <v>136.8</v>
      </c>
      <c r="G146" s="2" t="n">
        <v>9.06335E-010</v>
      </c>
      <c r="H146" s="2" t="n">
        <v>3.352637E-010</v>
      </c>
      <c r="I146" s="2" t="n">
        <v>2.3673764E-011</v>
      </c>
      <c r="J146" s="2" t="n">
        <v>3.496088E-010</v>
      </c>
      <c r="K146" s="2" t="n">
        <v>1.0953967E-010</v>
      </c>
      <c r="L146" s="2" t="n">
        <v>7.787941E-011</v>
      </c>
    </row>
    <row r="147" customFormat="false" ht="12.8" hidden="false" customHeight="false" outlineLevel="0" collapsed="false">
      <c r="A147" s="2" t="n">
        <v>40</v>
      </c>
      <c r="B147" s="2" t="n">
        <v>50</v>
      </c>
      <c r="C147" s="2" t="n">
        <v>144</v>
      </c>
      <c r="D147" s="2" t="n">
        <v>158.4</v>
      </c>
      <c r="E147" s="2" t="n">
        <v>44.7824</v>
      </c>
      <c r="F147" s="2" t="n">
        <v>151.2</v>
      </c>
      <c r="G147" s="2" t="n">
        <v>4.5269E-010</v>
      </c>
      <c r="H147" s="2" t="n">
        <v>1.7069414E-010</v>
      </c>
      <c r="I147" s="2" t="n">
        <v>3.4923863E-011</v>
      </c>
      <c r="J147" s="2" t="n">
        <v>2.185781E-010</v>
      </c>
      <c r="K147" s="2" t="n">
        <v>1.599956E-010</v>
      </c>
      <c r="L147" s="2" t="n">
        <v>3.9162797E-011</v>
      </c>
    </row>
    <row r="148" customFormat="false" ht="12.8" hidden="false" customHeight="false" outlineLevel="0" collapsed="false">
      <c r="A148" s="2" t="n">
        <v>40</v>
      </c>
      <c r="B148" s="2" t="n">
        <v>50</v>
      </c>
      <c r="C148" s="2" t="n">
        <v>158.4</v>
      </c>
      <c r="D148" s="2" t="n">
        <v>172.8</v>
      </c>
      <c r="E148" s="2" t="n">
        <v>44.7824</v>
      </c>
      <c r="F148" s="2" t="n">
        <v>165.6</v>
      </c>
      <c r="G148" s="2" t="n">
        <v>9.05916E-010</v>
      </c>
      <c r="H148" s="2" t="n">
        <v>3.469423E-010</v>
      </c>
      <c r="I148" s="2" t="n">
        <v>5.1262734E-011</v>
      </c>
      <c r="J148" s="2" t="n">
        <v>4.31315E-010</v>
      </c>
      <c r="K148" s="2" t="n">
        <v>1.0343999E-010</v>
      </c>
      <c r="L148" s="2" t="n">
        <v>2.200542E-011</v>
      </c>
    </row>
    <row r="149" customFormat="false" ht="12.8" hidden="false" customHeight="false" outlineLevel="0" collapsed="false">
      <c r="A149" s="2" t="n">
        <v>40</v>
      </c>
      <c r="B149" s="2" t="n">
        <v>50</v>
      </c>
      <c r="C149" s="2" t="n">
        <v>172.8</v>
      </c>
      <c r="D149" s="2" t="n">
        <v>187.2</v>
      </c>
      <c r="E149" s="2" t="n">
        <v>44.7824</v>
      </c>
      <c r="F149" s="2" t="n">
        <v>180</v>
      </c>
      <c r="G149" s="2" t="n">
        <v>4.54404E-010</v>
      </c>
      <c r="H149" s="2" t="n">
        <v>1.7552019E-010</v>
      </c>
      <c r="I149" s="2" t="n">
        <v>6.6305797E-011</v>
      </c>
      <c r="J149" s="2" t="n">
        <v>2.173191E-010</v>
      </c>
      <c r="K149" s="2" t="n">
        <v>1.2202964E-010</v>
      </c>
      <c r="L149" s="2" t="n">
        <v>1.1118734E-011</v>
      </c>
    </row>
    <row r="150" customFormat="false" ht="12.8" hidden="false" customHeight="false" outlineLevel="0" collapsed="false">
      <c r="A150" s="2" t="n">
        <v>40</v>
      </c>
      <c r="B150" s="2" t="n">
        <v>50</v>
      </c>
      <c r="C150" s="2" t="n">
        <v>187.2</v>
      </c>
      <c r="D150" s="2" t="n">
        <v>201.6</v>
      </c>
      <c r="E150" s="2" t="n">
        <v>44.7824</v>
      </c>
      <c r="F150" s="2" t="n">
        <v>194.4</v>
      </c>
      <c r="G150" s="2" t="n">
        <v>9.11426E-010</v>
      </c>
      <c r="H150" s="2" t="n">
        <v>3.481783E-010</v>
      </c>
      <c r="I150" s="2" t="n">
        <v>5.0984115E-011</v>
      </c>
      <c r="J150" s="2" t="n">
        <v>4.36591E-010</v>
      </c>
      <c r="K150" s="2" t="n">
        <v>1.1902368E-010</v>
      </c>
      <c r="L150" s="2" t="n">
        <v>1.0360623E-011</v>
      </c>
    </row>
    <row r="151" customFormat="false" ht="12.8" hidden="false" customHeight="false" outlineLevel="0" collapsed="false">
      <c r="A151" s="2" t="n">
        <v>40</v>
      </c>
      <c r="B151" s="2" t="n">
        <v>50</v>
      </c>
      <c r="C151" s="2" t="n">
        <v>201.6</v>
      </c>
      <c r="D151" s="2" t="n">
        <v>216</v>
      </c>
      <c r="E151" s="2" t="n">
        <v>44.7824</v>
      </c>
      <c r="F151" s="2" t="n">
        <v>208.8</v>
      </c>
      <c r="G151" s="2" t="n">
        <v>4.56327E-010</v>
      </c>
      <c r="H151" s="2" t="n">
        <v>1.7118478E-010</v>
      </c>
      <c r="I151" s="2" t="n">
        <v>3.4754104E-011</v>
      </c>
      <c r="J151" s="2" t="n">
        <v>2.194474E-010</v>
      </c>
      <c r="K151" s="2" t="n">
        <v>1.0255047E-010</v>
      </c>
      <c r="L151" s="2" t="n">
        <v>3.823438E-012</v>
      </c>
    </row>
    <row r="152" customFormat="false" ht="12.8" hidden="false" customHeight="false" outlineLevel="0" collapsed="false">
      <c r="A152" s="2" t="n">
        <v>40</v>
      </c>
      <c r="B152" s="2" t="n">
        <v>50</v>
      </c>
      <c r="C152" s="2" t="n">
        <v>216</v>
      </c>
      <c r="D152" s="2" t="n">
        <v>230.4</v>
      </c>
      <c r="E152" s="2" t="n">
        <v>44.7824</v>
      </c>
      <c r="F152" s="2" t="n">
        <v>223.2</v>
      </c>
      <c r="G152" s="2" t="n">
        <v>9.13108E-010</v>
      </c>
      <c r="H152" s="2" t="n">
        <v>3.358524E-010</v>
      </c>
      <c r="I152" s="2" t="n">
        <v>2.3576131E-011</v>
      </c>
      <c r="J152" s="2" t="n">
        <v>4.4128E-010</v>
      </c>
      <c r="K152" s="2" t="n">
        <v>1.3019122E-010</v>
      </c>
      <c r="L152" s="2" t="n">
        <v>4.994778E-012</v>
      </c>
    </row>
    <row r="153" customFormat="false" ht="12.8" hidden="false" customHeight="false" outlineLevel="0" collapsed="false">
      <c r="A153" s="2" t="n">
        <v>40</v>
      </c>
      <c r="B153" s="2" t="n">
        <v>50</v>
      </c>
      <c r="C153" s="2" t="n">
        <v>230.4</v>
      </c>
      <c r="D153" s="2" t="n">
        <v>244.8</v>
      </c>
      <c r="E153" s="2" t="n">
        <v>44.7824</v>
      </c>
      <c r="F153" s="2" t="n">
        <v>237.6</v>
      </c>
      <c r="G153" s="2" t="n">
        <v>4.56543E-010</v>
      </c>
      <c r="H153" s="2" t="n">
        <v>1.66359E-010</v>
      </c>
      <c r="I153" s="2" t="n">
        <v>1.89034418E-011</v>
      </c>
      <c r="J153" s="2" t="n">
        <v>2.217422E-010</v>
      </c>
      <c r="K153" s="2" t="n">
        <v>8.267583E-011</v>
      </c>
      <c r="L153" s="2" t="n">
        <v>3.419783E-012</v>
      </c>
    </row>
    <row r="154" customFormat="false" ht="12.8" hidden="false" customHeight="false" outlineLevel="0" collapsed="false">
      <c r="A154" s="2" t="n">
        <v>40</v>
      </c>
      <c r="B154" s="2" t="n">
        <v>50</v>
      </c>
      <c r="C154" s="2" t="n">
        <v>244.8</v>
      </c>
      <c r="D154" s="2" t="n">
        <v>259.2</v>
      </c>
      <c r="E154" s="2" t="n">
        <v>44.7824</v>
      </c>
      <c r="F154" s="2" t="n">
        <v>252</v>
      </c>
      <c r="G154" s="2" t="n">
        <v>4.56382E-010</v>
      </c>
      <c r="H154" s="2" t="n">
        <v>1.662378E-010</v>
      </c>
      <c r="I154" s="2" t="n">
        <v>2.5337315E-011</v>
      </c>
      <c r="J154" s="2" t="n">
        <v>2.223467E-010</v>
      </c>
      <c r="K154" s="2" t="n">
        <v>1.0716458E-010</v>
      </c>
      <c r="L154" s="2" t="n">
        <v>3.316055E-012</v>
      </c>
    </row>
    <row r="155" customFormat="false" ht="12.8" hidden="false" customHeight="false" outlineLevel="0" collapsed="false">
      <c r="A155" s="2" t="n">
        <v>40</v>
      </c>
      <c r="B155" s="2" t="n">
        <v>50</v>
      </c>
      <c r="C155" s="2" t="n">
        <v>259.2</v>
      </c>
      <c r="D155" s="2" t="n">
        <v>273.6</v>
      </c>
      <c r="E155" s="2" t="n">
        <v>44.7824</v>
      </c>
      <c r="F155" s="2" t="n">
        <v>266.4</v>
      </c>
      <c r="G155" s="2" t="n">
        <v>9.11795E-010</v>
      </c>
      <c r="H155" s="2" t="n">
        <v>3.2520839E-010</v>
      </c>
      <c r="I155" s="2" t="n">
        <v>1.79310924E-011</v>
      </c>
      <c r="J155" s="2" t="n">
        <v>4.45929E-010</v>
      </c>
      <c r="K155" s="2" t="n">
        <v>1.1863353E-010</v>
      </c>
      <c r="L155" s="2" t="n">
        <v>5.566634E-012</v>
      </c>
    </row>
    <row r="156" customFormat="false" ht="12.8" hidden="false" customHeight="false" outlineLevel="0" collapsed="false">
      <c r="A156" s="2" t="n">
        <v>40</v>
      </c>
      <c r="B156" s="2" t="n">
        <v>50</v>
      </c>
      <c r="C156" s="2" t="n">
        <v>273.6</v>
      </c>
      <c r="D156" s="2" t="n">
        <v>288</v>
      </c>
      <c r="E156" s="2" t="n">
        <v>44.7824</v>
      </c>
      <c r="F156" s="2" t="n">
        <v>280.8</v>
      </c>
      <c r="G156" s="2" t="n">
        <v>4.55146E-010</v>
      </c>
      <c r="H156" s="2" t="n">
        <v>1.6358521E-010</v>
      </c>
      <c r="I156" s="2" t="n">
        <v>1.4037023E-011</v>
      </c>
      <c r="J156" s="2" t="n">
        <v>2.232693E-010</v>
      </c>
      <c r="K156" s="2" t="n">
        <v>7.786645E-011</v>
      </c>
      <c r="L156" s="2" t="n">
        <v>1.032528E-012</v>
      </c>
    </row>
    <row r="157" customFormat="false" ht="12.8" hidden="false" customHeight="false" outlineLevel="0" collapsed="false">
      <c r="A157" s="2" t="n">
        <v>40</v>
      </c>
      <c r="B157" s="2" t="n">
        <v>50</v>
      </c>
      <c r="C157" s="2" t="n">
        <v>288</v>
      </c>
      <c r="D157" s="2" t="n">
        <v>302.4</v>
      </c>
      <c r="E157" s="2" t="n">
        <v>44.7824</v>
      </c>
      <c r="F157" s="2" t="n">
        <v>295.2</v>
      </c>
      <c r="G157" s="2" t="n">
        <v>9.08276E-010</v>
      </c>
      <c r="H157" s="2" t="n">
        <v>3.293372E-010</v>
      </c>
      <c r="I157" s="2" t="n">
        <v>1.8402181E-011</v>
      </c>
      <c r="J157" s="2" t="n">
        <v>4.46346E-010</v>
      </c>
      <c r="K157" s="2" t="n">
        <v>1.1940364E-010</v>
      </c>
      <c r="L157" s="2" t="n">
        <v>3.762882E-012</v>
      </c>
    </row>
    <row r="158" customFormat="false" ht="12.8" hidden="false" customHeight="false" outlineLevel="0" collapsed="false">
      <c r="A158" s="2" t="n">
        <v>40</v>
      </c>
      <c r="B158" s="2" t="n">
        <v>50</v>
      </c>
      <c r="C158" s="2" t="n">
        <v>302.4</v>
      </c>
      <c r="D158" s="2" t="n">
        <v>316.8</v>
      </c>
      <c r="E158" s="2" t="n">
        <v>44.7824</v>
      </c>
      <c r="F158" s="2" t="n">
        <v>309.6</v>
      </c>
      <c r="G158" s="2" t="n">
        <v>4.5307E-010</v>
      </c>
      <c r="H158" s="2" t="n">
        <v>1.661484E-010</v>
      </c>
      <c r="I158" s="2" t="n">
        <v>2.52114085E-011</v>
      </c>
      <c r="J158" s="2" t="n">
        <v>2.228056E-010</v>
      </c>
      <c r="K158" s="2" t="n">
        <v>1.0592349E-010</v>
      </c>
      <c r="L158" s="2" t="n">
        <v>3.7138E-012</v>
      </c>
    </row>
    <row r="159" customFormat="false" ht="12.8" hidden="false" customHeight="false" outlineLevel="0" collapsed="false">
      <c r="A159" s="2" t="n">
        <v>40</v>
      </c>
      <c r="B159" s="2" t="n">
        <v>50</v>
      </c>
      <c r="C159" s="2" t="n">
        <v>316.8</v>
      </c>
      <c r="D159" s="2" t="n">
        <v>331.2</v>
      </c>
      <c r="E159" s="2" t="n">
        <v>44.7824</v>
      </c>
      <c r="F159" s="2" t="n">
        <v>324</v>
      </c>
      <c r="G159" s="2" t="n">
        <v>9.04468E-010</v>
      </c>
      <c r="H159" s="2" t="n">
        <v>3.3051665E-010</v>
      </c>
      <c r="I159" s="2" t="n">
        <v>2.68847975E-011</v>
      </c>
      <c r="J159" s="2" t="n">
        <v>4.18694E-010</v>
      </c>
      <c r="K159" s="2" t="n">
        <v>8.544721E-011</v>
      </c>
      <c r="L159" s="2" t="n">
        <v>6.580014E-012</v>
      </c>
    </row>
    <row r="160" customFormat="false" ht="12.8" hidden="false" customHeight="false" outlineLevel="0" collapsed="false">
      <c r="A160" s="2" t="n">
        <v>40</v>
      </c>
      <c r="B160" s="2" t="n">
        <v>50</v>
      </c>
      <c r="C160" s="2" t="n">
        <v>331.2</v>
      </c>
      <c r="D160" s="2" t="n">
        <v>345.6</v>
      </c>
      <c r="E160" s="2" t="n">
        <v>44.7824</v>
      </c>
      <c r="F160" s="2" t="n">
        <v>338.4</v>
      </c>
      <c r="G160" s="2" t="n">
        <v>4.51787E-010</v>
      </c>
      <c r="H160" s="2" t="n">
        <v>1.7917412E-010</v>
      </c>
      <c r="I160" s="2" t="n">
        <v>4.2252652E-011</v>
      </c>
      <c r="J160" s="2" t="n">
        <v>2.468448E-010</v>
      </c>
      <c r="K160" s="2" t="n">
        <v>1.427277E-010</v>
      </c>
      <c r="L160" s="2" t="n">
        <v>6.456084E-012</v>
      </c>
    </row>
    <row r="161" customFormat="false" ht="12.8" hidden="false" customHeight="false" outlineLevel="0" collapsed="false">
      <c r="A161" s="2" t="n">
        <v>40</v>
      </c>
      <c r="B161" s="2" t="n">
        <v>50</v>
      </c>
      <c r="C161" s="2" t="n">
        <v>345.6</v>
      </c>
      <c r="D161" s="2" t="n">
        <v>360</v>
      </c>
      <c r="E161" s="2" t="n">
        <v>44.7824</v>
      </c>
      <c r="F161" s="2" t="n">
        <v>352.8</v>
      </c>
      <c r="G161" s="2" t="n">
        <v>4.52056E-010</v>
      </c>
      <c r="H161" s="2" t="n">
        <v>1.7398484E-010</v>
      </c>
      <c r="I161" s="2" t="n">
        <v>4.5945764E-011</v>
      </c>
      <c r="J161" s="2" t="n">
        <v>2.205175E-010</v>
      </c>
      <c r="K161" s="2" t="n">
        <v>1.0197786E-010</v>
      </c>
      <c r="L161" s="2" t="n">
        <v>9.61046E-012</v>
      </c>
    </row>
    <row r="162" customFormat="false" ht="12.8" hidden="false" customHeight="false" outlineLevel="0" collapsed="false">
      <c r="A162" s="2" t="n">
        <v>50</v>
      </c>
      <c r="B162" s="2" t="n">
        <v>60</v>
      </c>
      <c r="C162" s="2" t="n">
        <v>0</v>
      </c>
      <c r="D162" s="2" t="n">
        <v>17.1429</v>
      </c>
      <c r="E162" s="2" t="n">
        <v>54.6898</v>
      </c>
      <c r="F162" s="2" t="n">
        <v>8.57143</v>
      </c>
      <c r="G162" s="2" t="n">
        <v>5.92317E-009</v>
      </c>
      <c r="H162" s="2" t="n">
        <v>2.398084E-009</v>
      </c>
      <c r="I162" s="2" t="n">
        <v>6.356655E-010</v>
      </c>
      <c r="J162" s="2" t="n">
        <v>2.85933E-009</v>
      </c>
      <c r="K162" s="2" t="n">
        <v>1.1297694E-009</v>
      </c>
      <c r="L162" s="2" t="n">
        <v>1.33295025E-010</v>
      </c>
    </row>
    <row r="163" customFormat="false" ht="12.8" hidden="false" customHeight="false" outlineLevel="0" collapsed="false">
      <c r="A163" s="2" t="n">
        <v>50</v>
      </c>
      <c r="B163" s="2" t="n">
        <v>60</v>
      </c>
      <c r="C163" s="2" t="n">
        <v>17.1429</v>
      </c>
      <c r="D163" s="2" t="n">
        <v>34.2857</v>
      </c>
      <c r="E163" s="2" t="n">
        <v>54.6898</v>
      </c>
      <c r="F163" s="2" t="n">
        <v>25.7143</v>
      </c>
      <c r="G163" s="2" t="n">
        <v>5.93372E-009</v>
      </c>
      <c r="H163" s="2" t="n">
        <v>2.362342E-009</v>
      </c>
      <c r="I163" s="2" t="n">
        <v>2.7704238E-010</v>
      </c>
      <c r="J163" s="2" t="n">
        <v>2.84726E-009</v>
      </c>
      <c r="K163" s="2" t="n">
        <v>1.1152168E-009</v>
      </c>
      <c r="L163" s="2" t="n">
        <v>2.41926545E-010</v>
      </c>
    </row>
    <row r="164" customFormat="false" ht="12.8" hidden="false" customHeight="false" outlineLevel="0" collapsed="false">
      <c r="A164" s="2" t="n">
        <v>50</v>
      </c>
      <c r="B164" s="2" t="n">
        <v>60</v>
      </c>
      <c r="C164" s="2" t="n">
        <v>34.2857</v>
      </c>
      <c r="D164" s="2" t="n">
        <v>51.4286</v>
      </c>
      <c r="E164" s="2" t="n">
        <v>54.6898</v>
      </c>
      <c r="F164" s="2" t="n">
        <v>42.8571</v>
      </c>
      <c r="G164" s="2" t="n">
        <v>5.94223E-009</v>
      </c>
      <c r="H164" s="2" t="n">
        <v>2.316029E-009</v>
      </c>
      <c r="I164" s="2" t="n">
        <v>2.11806521E-010</v>
      </c>
      <c r="J164" s="2" t="n">
        <v>2.843396E-009</v>
      </c>
      <c r="K164" s="2" t="n">
        <v>9.944727E-010</v>
      </c>
      <c r="L164" s="2" t="n">
        <v>6.856481E-010</v>
      </c>
    </row>
    <row r="165" customFormat="false" ht="12.8" hidden="false" customHeight="false" outlineLevel="0" collapsed="false">
      <c r="A165" s="2" t="n">
        <v>50</v>
      </c>
      <c r="B165" s="2" t="n">
        <v>60</v>
      </c>
      <c r="C165" s="2" t="n">
        <v>51.4286</v>
      </c>
      <c r="D165" s="2" t="n">
        <v>68.5714</v>
      </c>
      <c r="E165" s="2" t="n">
        <v>54.6898</v>
      </c>
      <c r="F165" s="2" t="n">
        <v>60</v>
      </c>
      <c r="G165" s="2" t="n">
        <v>2.973607E-009</v>
      </c>
      <c r="H165" s="2" t="n">
        <v>1.1494194E-009</v>
      </c>
      <c r="I165" s="2" t="n">
        <v>1.71348598E-010</v>
      </c>
      <c r="J165" s="2" t="n">
        <v>1.422502E-009</v>
      </c>
      <c r="K165" s="2" t="n">
        <v>1.0882255E-009</v>
      </c>
      <c r="L165" s="2" t="n">
        <v>5.635631E-010</v>
      </c>
    </row>
    <row r="166" customFormat="false" ht="12.8" hidden="false" customHeight="false" outlineLevel="0" collapsed="false">
      <c r="A166" s="2" t="n">
        <v>50</v>
      </c>
      <c r="B166" s="2" t="n">
        <v>60</v>
      </c>
      <c r="C166" s="2" t="n">
        <v>68.5714</v>
      </c>
      <c r="D166" s="2" t="n">
        <v>85.7143</v>
      </c>
      <c r="E166" s="2" t="n">
        <v>54.6898</v>
      </c>
      <c r="F166" s="2" t="n">
        <v>77.1429</v>
      </c>
      <c r="G166" s="2" t="n">
        <v>5.95039E-009</v>
      </c>
      <c r="H166" s="2" t="n">
        <v>2.2710628E-009</v>
      </c>
      <c r="I166" s="2" t="n">
        <v>1.0610974E-010</v>
      </c>
      <c r="J166" s="2" t="n">
        <v>2.84723E-009</v>
      </c>
      <c r="K166" s="2" t="n">
        <v>1.2581346E-009</v>
      </c>
      <c r="L166" s="2" t="n">
        <v>4.581311E-010</v>
      </c>
    </row>
    <row r="167" customFormat="false" ht="12.8" hidden="false" customHeight="false" outlineLevel="0" collapsed="false">
      <c r="A167" s="2" t="n">
        <v>50</v>
      </c>
      <c r="B167" s="2" t="n">
        <v>60</v>
      </c>
      <c r="C167" s="2" t="n">
        <v>85.7143</v>
      </c>
      <c r="D167" s="2" t="n">
        <v>102.857</v>
      </c>
      <c r="E167" s="2" t="n">
        <v>54.6898</v>
      </c>
      <c r="F167" s="2" t="n">
        <v>94.2857</v>
      </c>
      <c r="G167" s="2" t="n">
        <v>5.94945E-009</v>
      </c>
      <c r="H167" s="2" t="n">
        <v>2.2720277E-009</v>
      </c>
      <c r="I167" s="2" t="n">
        <v>1.7715474E-010</v>
      </c>
      <c r="J167" s="2" t="n">
        <v>2.847021E-009</v>
      </c>
      <c r="K167" s="2" t="n">
        <v>1.2580209E-009</v>
      </c>
      <c r="L167" s="2" t="n">
        <v>3.9260298E-010</v>
      </c>
    </row>
    <row r="168" customFormat="false" ht="12.8" hidden="false" customHeight="false" outlineLevel="0" collapsed="false">
      <c r="A168" s="2" t="n">
        <v>50</v>
      </c>
      <c r="B168" s="2" t="n">
        <v>60</v>
      </c>
      <c r="C168" s="2" t="n">
        <v>102.857</v>
      </c>
      <c r="D168" s="2" t="n">
        <v>120</v>
      </c>
      <c r="E168" s="2" t="n">
        <v>54.6898</v>
      </c>
      <c r="F168" s="2" t="n">
        <v>111.429</v>
      </c>
      <c r="G168" s="2" t="n">
        <v>2.972349E-009</v>
      </c>
      <c r="H168" s="2" t="n">
        <v>1.1352056E-009</v>
      </c>
      <c r="I168" s="2" t="n">
        <v>1.14974807E-010</v>
      </c>
      <c r="J168" s="2" t="n">
        <v>2.842023E-009</v>
      </c>
      <c r="K168" s="2" t="n">
        <v>1.2513032E-009</v>
      </c>
      <c r="L168" s="2" t="n">
        <v>5.261599E-010</v>
      </c>
    </row>
    <row r="169" customFormat="false" ht="12.8" hidden="false" customHeight="false" outlineLevel="0" collapsed="false">
      <c r="A169" s="2" t="n">
        <v>50</v>
      </c>
      <c r="B169" s="2" t="n">
        <v>60</v>
      </c>
      <c r="C169" s="2" t="n">
        <v>120</v>
      </c>
      <c r="D169" s="2" t="n">
        <v>137.143</v>
      </c>
      <c r="E169" s="2" t="n">
        <v>54.6898</v>
      </c>
      <c r="F169" s="2" t="n">
        <v>128.571</v>
      </c>
      <c r="G169" s="2" t="n">
        <v>5.93816E-009</v>
      </c>
      <c r="H169" s="2" t="n">
        <v>2.301879E-009</v>
      </c>
      <c r="I169" s="2" t="n">
        <v>2.0547275E-010</v>
      </c>
      <c r="J169" s="2" t="n">
        <v>1.419133E-009</v>
      </c>
      <c r="K169" s="2" t="n">
        <v>9.33244E-010</v>
      </c>
      <c r="L169" s="2" t="n">
        <v>7.65971E-010</v>
      </c>
    </row>
    <row r="170" customFormat="false" ht="12.8" hidden="false" customHeight="false" outlineLevel="0" collapsed="false">
      <c r="A170" s="2" t="n">
        <v>50</v>
      </c>
      <c r="B170" s="2" t="n">
        <v>60</v>
      </c>
      <c r="C170" s="2" t="n">
        <v>137.143</v>
      </c>
      <c r="D170" s="2" t="n">
        <v>154.286</v>
      </c>
      <c r="E170" s="2" t="n">
        <v>54.6898</v>
      </c>
      <c r="F170" s="2" t="n">
        <v>145.714</v>
      </c>
      <c r="G170" s="2" t="n">
        <v>5.92984E-009</v>
      </c>
      <c r="H170" s="2" t="n">
        <v>2.338927E-009</v>
      </c>
      <c r="I170" s="2" t="n">
        <v>2.3209648E-010</v>
      </c>
      <c r="J170" s="2" t="n">
        <v>2.837884E-009</v>
      </c>
      <c r="K170" s="2" t="n">
        <v>1.0800799E-009</v>
      </c>
      <c r="L170" s="2" t="n">
        <v>3.8977423E-010</v>
      </c>
    </row>
    <row r="171" customFormat="false" ht="12.8" hidden="false" customHeight="false" outlineLevel="0" collapsed="false">
      <c r="A171" s="2" t="n">
        <v>50</v>
      </c>
      <c r="B171" s="2" t="n">
        <v>60</v>
      </c>
      <c r="C171" s="2" t="n">
        <v>154.286</v>
      </c>
      <c r="D171" s="2" t="n">
        <v>171.429</v>
      </c>
      <c r="E171" s="2" t="n">
        <v>54.6898</v>
      </c>
      <c r="F171" s="2" t="n">
        <v>162.857</v>
      </c>
      <c r="G171" s="2" t="n">
        <v>5.92827E-009</v>
      </c>
      <c r="H171" s="2" t="n">
        <v>2.38637E-009</v>
      </c>
      <c r="I171" s="2" t="n">
        <v>3.4651593E-010</v>
      </c>
      <c r="J171" s="2" t="n">
        <v>2.843376E-009</v>
      </c>
      <c r="K171" s="2" t="n">
        <v>1.1016211E-009</v>
      </c>
      <c r="L171" s="2" t="n">
        <v>1.6721844E-010</v>
      </c>
    </row>
    <row r="172" customFormat="false" ht="12.8" hidden="false" customHeight="false" outlineLevel="0" collapsed="false">
      <c r="A172" s="2" t="n">
        <v>50</v>
      </c>
      <c r="B172" s="2" t="n">
        <v>60</v>
      </c>
      <c r="C172" s="2" t="n">
        <v>171.429</v>
      </c>
      <c r="D172" s="2" t="n">
        <v>188.571</v>
      </c>
      <c r="E172" s="2" t="n">
        <v>54.6898</v>
      </c>
      <c r="F172" s="2" t="n">
        <v>180</v>
      </c>
      <c r="G172" s="2" t="n">
        <v>2.969234E-009</v>
      </c>
      <c r="H172" s="2" t="n">
        <v>1.203967E-009</v>
      </c>
      <c r="I172" s="2" t="n">
        <v>6.607427E-010</v>
      </c>
      <c r="J172" s="2" t="n">
        <v>1.473484E-009</v>
      </c>
      <c r="K172" s="2" t="n">
        <v>1.1138781E-009</v>
      </c>
      <c r="L172" s="2" t="n">
        <v>9.2315504E-011</v>
      </c>
    </row>
    <row r="173" customFormat="false" ht="12.8" hidden="false" customHeight="false" outlineLevel="0" collapsed="false">
      <c r="A173" s="2" t="n">
        <v>50</v>
      </c>
      <c r="B173" s="2" t="n">
        <v>60</v>
      </c>
      <c r="C173" s="2" t="n">
        <v>188.571</v>
      </c>
      <c r="D173" s="2" t="n">
        <v>205.714</v>
      </c>
      <c r="E173" s="2" t="n">
        <v>54.6898</v>
      </c>
      <c r="F173" s="2" t="n">
        <v>197.143</v>
      </c>
      <c r="G173" s="2" t="n">
        <v>5.94896E-009</v>
      </c>
      <c r="H173" s="2" t="n">
        <v>2.390714E-009</v>
      </c>
      <c r="I173" s="2" t="n">
        <v>3.4467006E-010</v>
      </c>
      <c r="J173" s="2" t="n">
        <v>2.816343E-009</v>
      </c>
      <c r="K173" s="2" t="n">
        <v>7.569677E-010</v>
      </c>
      <c r="L173" s="2" t="n">
        <v>6.326039E-011</v>
      </c>
    </row>
    <row r="174" customFormat="false" ht="12.8" hidden="false" customHeight="false" outlineLevel="0" collapsed="false">
      <c r="A174" s="2" t="n">
        <v>50</v>
      </c>
      <c r="B174" s="2" t="n">
        <v>60</v>
      </c>
      <c r="C174" s="2" t="n">
        <v>205.714</v>
      </c>
      <c r="D174" s="2" t="n">
        <v>222.857</v>
      </c>
      <c r="E174" s="2" t="n">
        <v>54.6898</v>
      </c>
      <c r="F174" s="2" t="n">
        <v>214.286</v>
      </c>
      <c r="G174" s="2" t="n">
        <v>5.95679E-009</v>
      </c>
      <c r="H174" s="2" t="n">
        <v>2.340687E-009</v>
      </c>
      <c r="I174" s="2" t="n">
        <v>2.3091402E-010</v>
      </c>
      <c r="J174" s="2" t="n">
        <v>2.881925E-009</v>
      </c>
      <c r="K174" s="2" t="n">
        <v>9.67182E-010</v>
      </c>
      <c r="L174" s="2" t="n">
        <v>3.5664933E-011</v>
      </c>
    </row>
    <row r="175" customFormat="false" ht="12.8" hidden="false" customHeight="false" outlineLevel="0" collapsed="false">
      <c r="A175" s="2" t="n">
        <v>50</v>
      </c>
      <c r="B175" s="2" t="n">
        <v>60</v>
      </c>
      <c r="C175" s="2" t="n">
        <v>222.857</v>
      </c>
      <c r="D175" s="2" t="n">
        <v>240</v>
      </c>
      <c r="E175" s="2" t="n">
        <v>54.6898</v>
      </c>
      <c r="F175" s="2" t="n">
        <v>231.429</v>
      </c>
      <c r="G175" s="2" t="n">
        <v>5.96064E-009</v>
      </c>
      <c r="H175" s="2" t="n">
        <v>2.300485E-009</v>
      </c>
      <c r="I175" s="2" t="n">
        <v>2.0480501E-010</v>
      </c>
      <c r="J175" s="2" t="n">
        <v>2.898585E-009</v>
      </c>
      <c r="K175" s="2" t="n">
        <v>1.0267827E-009</v>
      </c>
      <c r="L175" s="2" t="n">
        <v>3.2368544E-011</v>
      </c>
    </row>
    <row r="176" customFormat="false" ht="12.8" hidden="false" customHeight="false" outlineLevel="0" collapsed="false">
      <c r="A176" s="2" t="n">
        <v>50</v>
      </c>
      <c r="B176" s="2" t="n">
        <v>60</v>
      </c>
      <c r="C176" s="2" t="n">
        <v>240</v>
      </c>
      <c r="D176" s="2" t="n">
        <v>257.143</v>
      </c>
      <c r="E176" s="2" t="n">
        <v>54.6898</v>
      </c>
      <c r="F176" s="2" t="n">
        <v>248.571</v>
      </c>
      <c r="G176" s="2" t="n">
        <v>2.980395E-009</v>
      </c>
      <c r="H176" s="2" t="n">
        <v>1.1328841E-009</v>
      </c>
      <c r="I176" s="2" t="n">
        <v>1.14752913E-010</v>
      </c>
      <c r="J176" s="2" t="n">
        <v>1.454162E-009</v>
      </c>
      <c r="K176" s="2" t="n">
        <v>6.012822E-010</v>
      </c>
      <c r="L176" s="2" t="n">
        <v>2.168348E-011</v>
      </c>
    </row>
    <row r="177" customFormat="false" ht="12.8" hidden="false" customHeight="false" outlineLevel="0" collapsed="false">
      <c r="A177" s="2" t="n">
        <v>50</v>
      </c>
      <c r="B177" s="2" t="n">
        <v>60</v>
      </c>
      <c r="C177" s="2" t="n">
        <v>257.143</v>
      </c>
      <c r="D177" s="2" t="n">
        <v>274.286</v>
      </c>
      <c r="E177" s="2" t="n">
        <v>54.6898</v>
      </c>
      <c r="F177" s="2" t="n">
        <v>265.714</v>
      </c>
      <c r="G177" s="2" t="n">
        <v>5.95748E-009</v>
      </c>
      <c r="H177" s="2" t="n">
        <v>2.2659093E-009</v>
      </c>
      <c r="I177" s="2" t="n">
        <v>1.7701944E-010</v>
      </c>
      <c r="J177" s="2" t="n">
        <v>2.913745E-009</v>
      </c>
      <c r="K177" s="2" t="n">
        <v>1.0273017E-009</v>
      </c>
      <c r="L177" s="2" t="n">
        <v>3.2394546E-011</v>
      </c>
    </row>
    <row r="178" customFormat="false" ht="12.8" hidden="false" customHeight="false" outlineLevel="0" collapsed="false">
      <c r="A178" s="2" t="n">
        <v>50</v>
      </c>
      <c r="B178" s="2" t="n">
        <v>60</v>
      </c>
      <c r="C178" s="2" t="n">
        <v>274.286</v>
      </c>
      <c r="D178" s="2" t="n">
        <v>291.429</v>
      </c>
      <c r="E178" s="2" t="n">
        <v>54.6898</v>
      </c>
      <c r="F178" s="2" t="n">
        <v>282.857</v>
      </c>
      <c r="G178" s="2" t="n">
        <v>5.94743E-009</v>
      </c>
      <c r="H178" s="2" t="n">
        <v>2.2628755E-009</v>
      </c>
      <c r="I178" s="2" t="n">
        <v>1.06170717E-010</v>
      </c>
      <c r="J178" s="2" t="n">
        <v>2.914314E-009</v>
      </c>
      <c r="K178" s="2" t="n">
        <v>8.429051E-010</v>
      </c>
      <c r="L178" s="2" t="n">
        <v>1.39066E-011</v>
      </c>
    </row>
    <row r="179" customFormat="false" ht="12.8" hidden="false" customHeight="false" outlineLevel="0" collapsed="false">
      <c r="A179" s="2" t="n">
        <v>50</v>
      </c>
      <c r="B179" s="2" t="n">
        <v>60</v>
      </c>
      <c r="C179" s="2" t="n">
        <v>291.429</v>
      </c>
      <c r="D179" s="2" t="n">
        <v>308.571</v>
      </c>
      <c r="E179" s="2" t="n">
        <v>54.6898</v>
      </c>
      <c r="F179" s="2" t="n">
        <v>300</v>
      </c>
      <c r="G179" s="2" t="n">
        <v>2.968328E-009</v>
      </c>
      <c r="H179" s="2" t="n">
        <v>1.1448353E-009</v>
      </c>
      <c r="I179" s="2" t="n">
        <v>1.71616675E-010</v>
      </c>
      <c r="J179" s="2" t="n">
        <v>1.454907E-009</v>
      </c>
      <c r="K179" s="2" t="n">
        <v>7.53422E-010</v>
      </c>
      <c r="L179" s="2" t="n">
        <v>2.9218431E-011</v>
      </c>
    </row>
    <row r="180" customFormat="false" ht="12.8" hidden="false" customHeight="false" outlineLevel="0" collapsed="false">
      <c r="A180" s="2" t="n">
        <v>50</v>
      </c>
      <c r="B180" s="2" t="n">
        <v>60</v>
      </c>
      <c r="C180" s="2" t="n">
        <v>308.571</v>
      </c>
      <c r="D180" s="2" t="n">
        <v>325.714</v>
      </c>
      <c r="E180" s="2" t="n">
        <v>54.6898</v>
      </c>
      <c r="F180" s="2" t="n">
        <v>317.143</v>
      </c>
      <c r="G180" s="2" t="n">
        <v>5.92554E-009</v>
      </c>
      <c r="H180" s="2" t="n">
        <v>2.306619E-009</v>
      </c>
      <c r="I180" s="2" t="n">
        <v>2.12333128E-010</v>
      </c>
      <c r="J180" s="2" t="n">
        <v>2.90147E-009</v>
      </c>
      <c r="K180" s="2" t="n">
        <v>1.0114284E-009</v>
      </c>
      <c r="L180" s="2" t="n">
        <v>3.434653E-011</v>
      </c>
    </row>
    <row r="181" customFormat="false" ht="12.8" hidden="false" customHeight="false" outlineLevel="0" collapsed="false">
      <c r="A181" s="2" t="n">
        <v>50</v>
      </c>
      <c r="B181" s="2" t="n">
        <v>60</v>
      </c>
      <c r="C181" s="2" t="n">
        <v>325.714</v>
      </c>
      <c r="D181" s="2" t="n">
        <v>342.857</v>
      </c>
      <c r="E181" s="2" t="n">
        <v>54.6898</v>
      </c>
      <c r="F181" s="2" t="n">
        <v>334.286</v>
      </c>
      <c r="G181" s="2" t="n">
        <v>5.91451E-009</v>
      </c>
      <c r="H181" s="2" t="n">
        <v>2.35308E-009</v>
      </c>
      <c r="I181" s="2" t="n">
        <v>2.7731369E-010</v>
      </c>
      <c r="J181" s="2" t="n">
        <v>2.88641E-009</v>
      </c>
      <c r="K181" s="2" t="n">
        <v>8.860835E-010</v>
      </c>
      <c r="L181" s="2" t="n">
        <v>5.0297125E-011</v>
      </c>
    </row>
    <row r="182" customFormat="false" ht="12.8" hidden="false" customHeight="false" outlineLevel="0" collapsed="false">
      <c r="A182" s="2" t="n">
        <v>50</v>
      </c>
      <c r="B182" s="2" t="n">
        <v>60</v>
      </c>
      <c r="C182" s="2" t="n">
        <v>342.857</v>
      </c>
      <c r="D182" s="2" t="n">
        <v>360</v>
      </c>
      <c r="E182" s="2" t="n">
        <v>54.6898</v>
      </c>
      <c r="F182" s="2" t="n">
        <v>351.429</v>
      </c>
      <c r="G182" s="2" t="n">
        <v>2.956834E-009</v>
      </c>
      <c r="H182" s="2" t="n">
        <v>1.1952806E-009</v>
      </c>
      <c r="I182" s="2" t="n">
        <v>4.150937E-010</v>
      </c>
      <c r="J182" s="2" t="n">
        <v>1.436261E-009</v>
      </c>
      <c r="K182" s="2" t="n">
        <v>8.89278E-010</v>
      </c>
      <c r="L182" s="2" t="n">
        <v>6.5860331E-011</v>
      </c>
    </row>
    <row r="183" customFormat="false" ht="12.8" hidden="false" customHeight="false" outlineLevel="0" collapsed="false">
      <c r="A183" s="2" t="n">
        <v>60</v>
      </c>
      <c r="B183" s="2" t="n">
        <v>70</v>
      </c>
      <c r="C183" s="2" t="n">
        <v>0</v>
      </c>
      <c r="D183" s="2" t="n">
        <v>24</v>
      </c>
      <c r="E183" s="2" t="n">
        <v>64.5365</v>
      </c>
      <c r="F183" s="2" t="n">
        <v>12</v>
      </c>
      <c r="G183" s="2" t="n">
        <v>2.531612E-008</v>
      </c>
      <c r="H183" s="2" t="n">
        <v>1.1052449E-008</v>
      </c>
      <c r="I183" s="2" t="n">
        <v>2.2976914E-009</v>
      </c>
      <c r="J183" s="2" t="n">
        <v>1.218138E-008</v>
      </c>
      <c r="K183" s="2" t="n">
        <v>4.864397E-009</v>
      </c>
      <c r="L183" s="2" t="n">
        <v>8.09454E-010</v>
      </c>
    </row>
    <row r="184" customFormat="false" ht="12.8" hidden="false" customHeight="false" outlineLevel="0" collapsed="false">
      <c r="A184" s="2" t="n">
        <v>60</v>
      </c>
      <c r="B184" s="2" t="n">
        <v>70</v>
      </c>
      <c r="C184" s="2" t="n">
        <v>24</v>
      </c>
      <c r="D184" s="2" t="n">
        <v>48</v>
      </c>
      <c r="E184" s="2" t="n">
        <v>64.5365</v>
      </c>
      <c r="F184" s="2" t="n">
        <v>36</v>
      </c>
      <c r="G184" s="2" t="n">
        <v>1.690764E-008</v>
      </c>
      <c r="H184" s="2" t="n">
        <v>7.268339E-009</v>
      </c>
      <c r="I184" s="2" t="n">
        <v>1.221400943E-009</v>
      </c>
      <c r="J184" s="2" t="n">
        <v>8.09247E-009</v>
      </c>
      <c r="K184" s="2" t="n">
        <v>4.31326E-009</v>
      </c>
      <c r="L184" s="2" t="n">
        <v>1.9282376E-009</v>
      </c>
    </row>
    <row r="185" customFormat="false" ht="12.8" hidden="false" customHeight="false" outlineLevel="0" collapsed="false">
      <c r="A185" s="2" t="n">
        <v>60</v>
      </c>
      <c r="B185" s="2" t="n">
        <v>70</v>
      </c>
      <c r="C185" s="2" t="n">
        <v>48</v>
      </c>
      <c r="D185" s="2" t="n">
        <v>72</v>
      </c>
      <c r="E185" s="2" t="n">
        <v>64.5365</v>
      </c>
      <c r="F185" s="2" t="n">
        <v>60</v>
      </c>
      <c r="G185" s="2" t="n">
        <v>2.540948E-008</v>
      </c>
      <c r="H185" s="2" t="n">
        <v>1.074717E-008</v>
      </c>
      <c r="I185" s="2" t="n">
        <v>9.62653934E-010</v>
      </c>
      <c r="J185" s="2" t="n">
        <v>1.215096E-008</v>
      </c>
      <c r="K185" s="2" t="n">
        <v>5.272279E-009</v>
      </c>
      <c r="L185" s="2" t="n">
        <v>2.1334038E-009</v>
      </c>
    </row>
    <row r="186" customFormat="false" ht="12.8" hidden="false" customHeight="false" outlineLevel="0" collapsed="false">
      <c r="A186" s="2" t="n">
        <v>60</v>
      </c>
      <c r="B186" s="2" t="n">
        <v>70</v>
      </c>
      <c r="C186" s="2" t="n">
        <v>72</v>
      </c>
      <c r="D186" s="2" t="n">
        <v>96</v>
      </c>
      <c r="E186" s="2" t="n">
        <v>64.5365</v>
      </c>
      <c r="F186" s="2" t="n">
        <v>84</v>
      </c>
      <c r="G186" s="2" t="n">
        <v>1.695994E-008</v>
      </c>
      <c r="H186" s="2" t="n">
        <v>7.123733E-009</v>
      </c>
      <c r="I186" s="2" t="n">
        <v>7.8961179E-010</v>
      </c>
      <c r="J186" s="2" t="n">
        <v>8.11583E-009</v>
      </c>
      <c r="K186" s="2" t="n">
        <v>4.221314E-009</v>
      </c>
      <c r="L186" s="2" t="n">
        <v>1.7010954E-009</v>
      </c>
    </row>
    <row r="187" customFormat="false" ht="12.8" hidden="false" customHeight="false" outlineLevel="0" collapsed="false">
      <c r="A187" s="2" t="n">
        <v>60</v>
      </c>
      <c r="B187" s="2" t="n">
        <v>70</v>
      </c>
      <c r="C187" s="2" t="n">
        <v>96</v>
      </c>
      <c r="D187" s="2" t="n">
        <v>120</v>
      </c>
      <c r="E187" s="2" t="n">
        <v>64.5365</v>
      </c>
      <c r="F187" s="2" t="n">
        <v>108</v>
      </c>
      <c r="G187" s="2" t="n">
        <v>1.695604E-008</v>
      </c>
      <c r="H187" s="2" t="n">
        <v>7.122091E-009</v>
      </c>
      <c r="I187" s="2" t="n">
        <v>7.6603786E-010</v>
      </c>
      <c r="J187" s="2" t="n">
        <v>1.216741E-008</v>
      </c>
      <c r="K187" s="2" t="n">
        <v>5.665857E-009</v>
      </c>
      <c r="L187" s="2" t="n">
        <v>2.0354496E-009</v>
      </c>
    </row>
    <row r="188" customFormat="false" ht="12.8" hidden="false" customHeight="false" outlineLevel="0" collapsed="false">
      <c r="A188" s="2" t="n">
        <v>60</v>
      </c>
      <c r="B188" s="2" t="n">
        <v>70</v>
      </c>
      <c r="C188" s="2" t="n">
        <v>120</v>
      </c>
      <c r="D188" s="2" t="n">
        <v>144</v>
      </c>
      <c r="E188" s="2" t="n">
        <v>64.5365</v>
      </c>
      <c r="F188" s="2" t="n">
        <v>132</v>
      </c>
      <c r="G188" s="2" t="n">
        <v>2.540009E-008</v>
      </c>
      <c r="H188" s="2" t="n">
        <v>1.08174E-008</v>
      </c>
      <c r="I188" s="2" t="n">
        <v>1.157579937E-009</v>
      </c>
      <c r="J188" s="2" t="n">
        <v>8.10241E-009</v>
      </c>
      <c r="K188" s="2" t="n">
        <v>4.01748E-009</v>
      </c>
      <c r="L188" s="2" t="n">
        <v>2.4159003E-009</v>
      </c>
    </row>
    <row r="189" customFormat="false" ht="12.8" hidden="false" customHeight="false" outlineLevel="0" collapsed="false">
      <c r="A189" s="2" t="n">
        <v>60</v>
      </c>
      <c r="B189" s="2" t="n">
        <v>70</v>
      </c>
      <c r="C189" s="2" t="n">
        <v>144</v>
      </c>
      <c r="D189" s="2" t="n">
        <v>168</v>
      </c>
      <c r="E189" s="2" t="n">
        <v>64.5365</v>
      </c>
      <c r="F189" s="2" t="n">
        <v>156</v>
      </c>
      <c r="G189" s="2" t="n">
        <v>1.690954E-008</v>
      </c>
      <c r="H189" s="2" t="n">
        <v>7.321392E-009</v>
      </c>
      <c r="I189" s="2" t="n">
        <v>1.33934964E-009</v>
      </c>
      <c r="J189" s="2" t="n">
        <v>8.11141E-009</v>
      </c>
      <c r="K189" s="2" t="n">
        <v>4.671483E-009</v>
      </c>
      <c r="L189" s="2" t="n">
        <v>1.1241432E-009</v>
      </c>
    </row>
    <row r="190" customFormat="false" ht="12.8" hidden="false" customHeight="false" outlineLevel="0" collapsed="false">
      <c r="A190" s="2" t="n">
        <v>60</v>
      </c>
      <c r="B190" s="2" t="n">
        <v>70</v>
      </c>
      <c r="C190" s="2" t="n">
        <v>168</v>
      </c>
      <c r="D190" s="2" t="n">
        <v>192</v>
      </c>
      <c r="E190" s="2" t="n">
        <v>64.5365</v>
      </c>
      <c r="F190" s="2" t="n">
        <v>180</v>
      </c>
      <c r="G190" s="2" t="n">
        <v>2.53784E-008</v>
      </c>
      <c r="H190" s="2" t="n">
        <v>1.1112903E-008</v>
      </c>
      <c r="I190" s="2" t="n">
        <v>2.5059766E-009</v>
      </c>
      <c r="J190" s="2" t="n">
        <v>1.222394E-008</v>
      </c>
      <c r="K190" s="2" t="n">
        <v>4.290673E-009</v>
      </c>
      <c r="L190" s="2" t="n">
        <v>6.132504E-010</v>
      </c>
    </row>
    <row r="191" customFormat="false" ht="12.8" hidden="false" customHeight="false" outlineLevel="0" collapsed="false">
      <c r="A191" s="2" t="n">
        <v>60</v>
      </c>
      <c r="B191" s="2" t="n">
        <v>70</v>
      </c>
      <c r="C191" s="2" t="n">
        <v>192</v>
      </c>
      <c r="D191" s="2" t="n">
        <v>216</v>
      </c>
      <c r="E191" s="2" t="n">
        <v>64.5365</v>
      </c>
      <c r="F191" s="2" t="n">
        <v>204</v>
      </c>
      <c r="G191" s="2" t="n">
        <v>1.694489E-008</v>
      </c>
      <c r="H191" s="2" t="n">
        <v>7.323035E-009</v>
      </c>
      <c r="I191" s="2" t="n">
        <v>1.33311099E-009</v>
      </c>
      <c r="J191" s="2" t="n">
        <v>8.20537E-009</v>
      </c>
      <c r="K191" s="2" t="n">
        <v>3.821341E-009</v>
      </c>
      <c r="L191" s="2" t="n">
        <v>3.5871598E-010</v>
      </c>
    </row>
    <row r="192" customFormat="false" ht="12.8" hidden="false" customHeight="false" outlineLevel="0" collapsed="false">
      <c r="A192" s="2" t="n">
        <v>60</v>
      </c>
      <c r="B192" s="2" t="n">
        <v>70</v>
      </c>
      <c r="C192" s="2" t="n">
        <v>216</v>
      </c>
      <c r="D192" s="2" t="n">
        <v>240</v>
      </c>
      <c r="E192" s="2" t="n">
        <v>64.5365</v>
      </c>
      <c r="F192" s="2" t="n">
        <v>228</v>
      </c>
      <c r="G192" s="2" t="n">
        <v>2.544843E-008</v>
      </c>
      <c r="H192" s="2" t="n">
        <v>1.0806942E-008</v>
      </c>
      <c r="I192" s="2" t="n">
        <v>1.15407079E-009</v>
      </c>
      <c r="J192" s="2" t="n">
        <v>1.238818E-008</v>
      </c>
      <c r="K192" s="2" t="n">
        <v>4.677522E-009</v>
      </c>
      <c r="L192" s="2" t="n">
        <v>2.6789916E-010</v>
      </c>
    </row>
    <row r="193" customFormat="false" ht="12.8" hidden="false" customHeight="false" outlineLevel="0" collapsed="false">
      <c r="A193" s="2" t="n">
        <v>60</v>
      </c>
      <c r="B193" s="2" t="n">
        <v>70</v>
      </c>
      <c r="C193" s="2" t="n">
        <v>240</v>
      </c>
      <c r="D193" s="2" t="n">
        <v>264</v>
      </c>
      <c r="E193" s="2" t="n">
        <v>64.5365</v>
      </c>
      <c r="F193" s="2" t="n">
        <v>252</v>
      </c>
      <c r="G193" s="2" t="n">
        <v>1.697407E-008</v>
      </c>
      <c r="H193" s="2" t="n">
        <v>7.104737E-009</v>
      </c>
      <c r="I193" s="2" t="n">
        <v>7.6454513E-010</v>
      </c>
      <c r="J193" s="2" t="n">
        <v>8.2948E-009</v>
      </c>
      <c r="K193" s="2" t="n">
        <v>3.429954E-009</v>
      </c>
      <c r="L193" s="2" t="n">
        <v>1.568129E-010</v>
      </c>
    </row>
    <row r="194" customFormat="false" ht="12.8" hidden="false" customHeight="false" outlineLevel="0" collapsed="false">
      <c r="A194" s="2" t="n">
        <v>60</v>
      </c>
      <c r="B194" s="2" t="n">
        <v>70</v>
      </c>
      <c r="C194" s="2" t="n">
        <v>264</v>
      </c>
      <c r="D194" s="2" t="n">
        <v>288</v>
      </c>
      <c r="E194" s="2" t="n">
        <v>64.5365</v>
      </c>
      <c r="F194" s="2" t="n">
        <v>276</v>
      </c>
      <c r="G194" s="2" t="n">
        <v>1.696315E-008</v>
      </c>
      <c r="H194" s="2" t="n">
        <v>7.102368E-009</v>
      </c>
      <c r="I194" s="2" t="n">
        <v>7.8886448E-010</v>
      </c>
      <c r="J194" s="2" t="n">
        <v>8.30091E-009</v>
      </c>
      <c r="K194" s="2" t="n">
        <v>3.432561E-009</v>
      </c>
      <c r="L194" s="2" t="n">
        <v>2.2707563E-010</v>
      </c>
    </row>
    <row r="195" customFormat="false" ht="12.8" hidden="false" customHeight="false" outlineLevel="0" collapsed="false">
      <c r="A195" s="2" t="n">
        <v>60</v>
      </c>
      <c r="B195" s="2" t="n">
        <v>70</v>
      </c>
      <c r="C195" s="2" t="n">
        <v>288</v>
      </c>
      <c r="D195" s="2" t="n">
        <v>312</v>
      </c>
      <c r="E195" s="2" t="n">
        <v>64.5365</v>
      </c>
      <c r="F195" s="2" t="n">
        <v>300</v>
      </c>
      <c r="G195" s="2" t="n">
        <v>2.538809E-008</v>
      </c>
      <c r="H195" s="2" t="n">
        <v>1.0711544E-008</v>
      </c>
      <c r="I195" s="2" t="n">
        <v>9.6206572E-010</v>
      </c>
      <c r="J195" s="2" t="n">
        <v>1.241536E-008</v>
      </c>
      <c r="K195" s="2" t="n">
        <v>4.278788E-009</v>
      </c>
      <c r="L195" s="2" t="n">
        <v>1.8666879E-010</v>
      </c>
    </row>
    <row r="196" customFormat="false" ht="12.8" hidden="false" customHeight="false" outlineLevel="0" collapsed="false">
      <c r="A196" s="2" t="n">
        <v>60</v>
      </c>
      <c r="B196" s="2" t="n">
        <v>70</v>
      </c>
      <c r="C196" s="2" t="n">
        <v>312</v>
      </c>
      <c r="D196" s="2" t="n">
        <v>336</v>
      </c>
      <c r="E196" s="2" t="n">
        <v>64.5365</v>
      </c>
      <c r="F196" s="2" t="n">
        <v>324</v>
      </c>
      <c r="G196" s="2" t="n">
        <v>1.688168E-008</v>
      </c>
      <c r="H196" s="2" t="n">
        <v>7.246387E-009</v>
      </c>
      <c r="I196" s="2" t="n">
        <v>1.22037696E-009</v>
      </c>
      <c r="J196" s="2" t="n">
        <v>8.22873E-009</v>
      </c>
      <c r="K196" s="2" t="n">
        <v>4.062014E-009</v>
      </c>
      <c r="L196" s="2" t="n">
        <v>3.1068233E-010</v>
      </c>
    </row>
    <row r="197" customFormat="false" ht="12.8" hidden="false" customHeight="false" outlineLevel="0" collapsed="false">
      <c r="A197" s="2" t="n">
        <v>60</v>
      </c>
      <c r="B197" s="2" t="n">
        <v>70</v>
      </c>
      <c r="C197" s="2" t="n">
        <v>336</v>
      </c>
      <c r="D197" s="2" t="n">
        <v>360</v>
      </c>
      <c r="E197" s="2" t="n">
        <v>64.5365</v>
      </c>
      <c r="F197" s="2" t="n">
        <v>348</v>
      </c>
      <c r="G197" s="2" t="n">
        <v>1.686134E-008</v>
      </c>
      <c r="H197" s="2" t="n">
        <v>7.346141E-009</v>
      </c>
      <c r="I197" s="2" t="n">
        <v>1.5780439E-009</v>
      </c>
      <c r="J197" s="2" t="n">
        <v>8.17832E-009</v>
      </c>
      <c r="K197" s="2" t="n">
        <v>3.722158E-009</v>
      </c>
      <c r="L197" s="2" t="n">
        <v>4.5095916E-010</v>
      </c>
    </row>
    <row r="198" customFormat="false" ht="12.8" hidden="false" customHeight="false" outlineLevel="0" collapsed="false">
      <c r="A198" s="2" t="n">
        <v>70</v>
      </c>
      <c r="B198" s="2" t="n">
        <v>80</v>
      </c>
      <c r="C198" s="2" t="n">
        <v>0</v>
      </c>
      <c r="D198" s="2" t="n">
        <v>40</v>
      </c>
      <c r="E198" s="2" t="n">
        <v>74.2068</v>
      </c>
      <c r="F198" s="2" t="n">
        <v>20</v>
      </c>
      <c r="G198" s="2" t="n">
        <v>4.86083E-008</v>
      </c>
      <c r="H198" s="2" t="n">
        <v>2.705395E-008</v>
      </c>
      <c r="I198" s="2" t="n">
        <v>5.258106E-009</v>
      </c>
      <c r="J198" s="2" t="n">
        <v>1.86662E-008</v>
      </c>
      <c r="K198" s="2" t="n">
        <v>1.0565087E-008</v>
      </c>
      <c r="L198" s="2" t="n">
        <v>2.9457911E-009</v>
      </c>
    </row>
    <row r="199" customFormat="false" ht="12.8" hidden="false" customHeight="false" outlineLevel="0" collapsed="false">
      <c r="A199" s="2" t="n">
        <v>70</v>
      </c>
      <c r="B199" s="2" t="n">
        <v>80</v>
      </c>
      <c r="C199" s="2" t="n">
        <v>40</v>
      </c>
      <c r="D199" s="2" t="n">
        <v>80</v>
      </c>
      <c r="E199" s="2" t="n">
        <v>74.2068</v>
      </c>
      <c r="F199" s="2" t="n">
        <v>60</v>
      </c>
      <c r="G199" s="2" t="n">
        <v>3.90201E-008</v>
      </c>
      <c r="H199" s="2" t="n">
        <v>2.1411087E-008</v>
      </c>
      <c r="I199" s="2" t="n">
        <v>3.2541708E-009</v>
      </c>
      <c r="J199" s="2" t="n">
        <v>1.864168E-008</v>
      </c>
      <c r="K199" s="2" t="n">
        <v>1.0728841E-008</v>
      </c>
      <c r="L199" s="2" t="n">
        <v>4.089612E-009</v>
      </c>
    </row>
    <row r="200" customFormat="false" ht="12.8" hidden="false" customHeight="false" outlineLevel="0" collapsed="false">
      <c r="A200" s="2" t="n">
        <v>70</v>
      </c>
      <c r="B200" s="2" t="n">
        <v>80</v>
      </c>
      <c r="C200" s="2" t="n">
        <v>80</v>
      </c>
      <c r="D200" s="2" t="n">
        <v>120</v>
      </c>
      <c r="E200" s="2" t="n">
        <v>74.2068</v>
      </c>
      <c r="F200" s="2" t="n">
        <v>100</v>
      </c>
      <c r="G200" s="2" t="n">
        <v>2.93035E-008</v>
      </c>
      <c r="H200" s="2" t="n">
        <v>1.6029837E-008</v>
      </c>
      <c r="I200" s="2" t="n">
        <v>2.3998169E-009</v>
      </c>
      <c r="J200" s="2" t="n">
        <v>2.33691E-008</v>
      </c>
      <c r="K200" s="2" t="n">
        <v>1.3546993E-008</v>
      </c>
      <c r="L200" s="2" t="n">
        <v>4.350784E-009</v>
      </c>
    </row>
    <row r="201" customFormat="false" ht="12.8" hidden="false" customHeight="false" outlineLevel="0" collapsed="false">
      <c r="A201" s="2" t="n">
        <v>70</v>
      </c>
      <c r="B201" s="2" t="n">
        <v>80</v>
      </c>
      <c r="C201" s="2" t="n">
        <v>120</v>
      </c>
      <c r="D201" s="2" t="n">
        <v>160</v>
      </c>
      <c r="E201" s="2" t="n">
        <v>74.2068</v>
      </c>
      <c r="F201" s="2" t="n">
        <v>140</v>
      </c>
      <c r="G201" s="2" t="n">
        <v>3.90194E-008</v>
      </c>
      <c r="H201" s="2" t="n">
        <v>2.1549351E-008</v>
      </c>
      <c r="I201" s="2" t="n">
        <v>3.5921531E-009</v>
      </c>
      <c r="J201" s="2" t="n">
        <v>1.870039E-008</v>
      </c>
      <c r="K201" s="2" t="n">
        <v>1.0656475E-008</v>
      </c>
      <c r="L201" s="2" t="n">
        <v>3.913744E-009</v>
      </c>
    </row>
    <row r="202" customFormat="false" ht="12.8" hidden="false" customHeight="false" outlineLevel="0" collapsed="false">
      <c r="A202" s="2" t="n">
        <v>70</v>
      </c>
      <c r="B202" s="2" t="n">
        <v>80</v>
      </c>
      <c r="C202" s="2" t="n">
        <v>160</v>
      </c>
      <c r="D202" s="2" t="n">
        <v>200</v>
      </c>
      <c r="E202" s="2" t="n">
        <v>74.2068</v>
      </c>
      <c r="F202" s="2" t="n">
        <v>180</v>
      </c>
      <c r="G202" s="2" t="n">
        <v>4.87153E-008</v>
      </c>
      <c r="H202" s="2" t="n">
        <v>2.71876E-008</v>
      </c>
      <c r="I202" s="2" t="n">
        <v>5.528007E-009</v>
      </c>
      <c r="J202" s="2" t="n">
        <v>1.882834E-008</v>
      </c>
      <c r="K202" s="2" t="n">
        <v>1.0572714E-008</v>
      </c>
      <c r="L202" s="2" t="n">
        <v>2.0809812E-009</v>
      </c>
    </row>
    <row r="203" customFormat="false" ht="12.8" hidden="false" customHeight="false" outlineLevel="0" collapsed="false">
      <c r="A203" s="2" t="n">
        <v>70</v>
      </c>
      <c r="B203" s="2" t="n">
        <v>80</v>
      </c>
      <c r="C203" s="2" t="n">
        <v>200</v>
      </c>
      <c r="D203" s="2" t="n">
        <v>240</v>
      </c>
      <c r="E203" s="2" t="n">
        <v>74.2068</v>
      </c>
      <c r="F203" s="2" t="n">
        <v>220</v>
      </c>
      <c r="G203" s="2" t="n">
        <v>3.90403E-008</v>
      </c>
      <c r="H203" s="2" t="n">
        <v>2.1528264E-008</v>
      </c>
      <c r="I203" s="2" t="n">
        <v>3.5797793E-009</v>
      </c>
      <c r="J203" s="2" t="n">
        <v>1.901672E-008</v>
      </c>
      <c r="K203" s="2" t="n">
        <v>1.0372952E-008</v>
      </c>
      <c r="L203" s="2" t="n">
        <v>1.10180926E-009</v>
      </c>
    </row>
    <row r="204" customFormat="false" ht="12.8" hidden="false" customHeight="false" outlineLevel="0" collapsed="false">
      <c r="A204" s="2" t="n">
        <v>70</v>
      </c>
      <c r="B204" s="2" t="n">
        <v>80</v>
      </c>
      <c r="C204" s="2" t="n">
        <v>240</v>
      </c>
      <c r="D204" s="2" t="n">
        <v>280</v>
      </c>
      <c r="E204" s="2" t="n">
        <v>74.2068</v>
      </c>
      <c r="F204" s="2" t="n">
        <v>260</v>
      </c>
      <c r="G204" s="2" t="n">
        <v>2.93099E-008</v>
      </c>
      <c r="H204" s="2" t="n">
        <v>1.5995713E-008</v>
      </c>
      <c r="I204" s="2" t="n">
        <v>2.3936081E-009</v>
      </c>
      <c r="J204" s="2" t="n">
        <v>1.433193E-008</v>
      </c>
      <c r="K204" s="2" t="n">
        <v>7.749831E-009</v>
      </c>
      <c r="L204" s="2" t="n">
        <v>8.822689E-010</v>
      </c>
    </row>
    <row r="205" customFormat="false" ht="12.8" hidden="false" customHeight="false" outlineLevel="0" collapsed="false">
      <c r="A205" s="2" t="n">
        <v>70</v>
      </c>
      <c r="B205" s="2" t="n">
        <v>80</v>
      </c>
      <c r="C205" s="2" t="n">
        <v>280</v>
      </c>
      <c r="D205" s="2" t="n">
        <v>320</v>
      </c>
      <c r="E205" s="2" t="n">
        <v>74.2068</v>
      </c>
      <c r="F205" s="2" t="n">
        <v>300</v>
      </c>
      <c r="G205" s="2" t="n">
        <v>3.90128E-008</v>
      </c>
      <c r="H205" s="2" t="n">
        <v>2.1363445E-008</v>
      </c>
      <c r="I205" s="2" t="n">
        <v>3.2451305E-009</v>
      </c>
      <c r="J205" s="2" t="n">
        <v>1.905839E-008</v>
      </c>
      <c r="K205" s="2" t="n">
        <v>1.0355868E-008</v>
      </c>
      <c r="L205" s="2" t="n">
        <v>1.04503656E-009</v>
      </c>
    </row>
    <row r="206" customFormat="false" ht="12.8" hidden="false" customHeight="false" outlineLevel="0" collapsed="false">
      <c r="A206" s="2" t="n">
        <v>70</v>
      </c>
      <c r="B206" s="2" t="n">
        <v>80</v>
      </c>
      <c r="C206" s="2" t="n">
        <v>320</v>
      </c>
      <c r="D206" s="2" t="n">
        <v>360</v>
      </c>
      <c r="E206" s="2" t="n">
        <v>74.2068</v>
      </c>
      <c r="F206" s="2" t="n">
        <v>340</v>
      </c>
      <c r="G206" s="2" t="n">
        <v>3.88809E-008</v>
      </c>
      <c r="H206" s="2" t="n">
        <v>2.160131E-008</v>
      </c>
      <c r="I206" s="2" t="n">
        <v>4.103487E-009</v>
      </c>
      <c r="J206" s="2" t="n">
        <v>1.886494E-008</v>
      </c>
      <c r="K206" s="2" t="n">
        <v>1.0402059E-008</v>
      </c>
      <c r="L206" s="2" t="n">
        <v>1.43087616E-009</v>
      </c>
    </row>
    <row r="207" customFormat="false" ht="12.8" hidden="false" customHeight="false" outlineLevel="0" collapsed="false">
      <c r="A207" s="2" t="n">
        <v>80</v>
      </c>
      <c r="B207" s="2" t="n">
        <v>90</v>
      </c>
      <c r="C207" s="2" t="n">
        <v>0</v>
      </c>
      <c r="D207" s="2" t="n">
        <v>120</v>
      </c>
      <c r="E207" s="2" t="n">
        <v>82.9334</v>
      </c>
      <c r="F207" s="2" t="n">
        <v>60</v>
      </c>
      <c r="G207" s="2" t="n">
        <v>2.90103E-008</v>
      </c>
      <c r="H207" s="2" t="n">
        <v>2.721573E-008</v>
      </c>
      <c r="I207" s="2" t="n">
        <v>5.888181E-009</v>
      </c>
      <c r="J207" s="2" t="n">
        <v>1.505226E-008</v>
      </c>
      <c r="K207" s="2" t="n">
        <v>1.4273388E-008</v>
      </c>
      <c r="L207" s="2" t="n">
        <v>4.013128E-009</v>
      </c>
    </row>
    <row r="208" customFormat="false" ht="12.8" hidden="false" customHeight="false" outlineLevel="0" collapsed="false">
      <c r="A208" s="2" t="n">
        <v>80</v>
      </c>
      <c r="B208" s="2" t="n">
        <v>90</v>
      </c>
      <c r="C208" s="2" t="n">
        <v>120</v>
      </c>
      <c r="D208" s="2" t="n">
        <v>240</v>
      </c>
      <c r="E208" s="2" t="n">
        <v>82.9334</v>
      </c>
      <c r="F208" s="2" t="n">
        <v>180</v>
      </c>
      <c r="G208" s="2" t="n">
        <v>3.14555E-008</v>
      </c>
      <c r="H208" s="2" t="n">
        <v>2.956144E-008</v>
      </c>
      <c r="I208" s="2" t="n">
        <v>6.545134E-009</v>
      </c>
      <c r="J208" s="2" t="n">
        <v>1.404125E-008</v>
      </c>
      <c r="K208" s="2" t="n">
        <v>1.3215785E-008</v>
      </c>
      <c r="L208" s="2" t="n">
        <v>3.1638323E-009</v>
      </c>
    </row>
    <row r="209" customFormat="false" ht="12.8" hidden="false" customHeight="false" outlineLevel="0" collapsed="false">
      <c r="A209" s="2" t="n">
        <v>80</v>
      </c>
      <c r="B209" s="2" t="n">
        <v>90</v>
      </c>
      <c r="C209" s="2" t="n">
        <v>240</v>
      </c>
      <c r="D209" s="2" t="n">
        <v>360</v>
      </c>
      <c r="E209" s="2" t="n">
        <v>82.9334</v>
      </c>
      <c r="F209" s="2" t="n">
        <v>300</v>
      </c>
      <c r="G209" s="2" t="n">
        <v>2.66017E-008</v>
      </c>
      <c r="H209" s="2" t="n">
        <v>2.493494E-008</v>
      </c>
      <c r="I209" s="2" t="n">
        <v>5.330705E-009</v>
      </c>
      <c r="J209" s="2" t="n">
        <v>1.29572E-008</v>
      </c>
      <c r="K209" s="2" t="n">
        <v>1.2121689E-008</v>
      </c>
      <c r="L209" s="2" t="n">
        <v>2.3805599E-009</v>
      </c>
    </row>
  </sheetData>
  <mergeCells count="4">
    <mergeCell ref="G1:O1"/>
    <mergeCell ref="G2:I2"/>
    <mergeCell ref="J2:L2"/>
    <mergeCell ref="M2:O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3.14"/>
    <col collapsed="false" customWidth="true" hidden="false" outlineLevel="0" max="8" min="7" style="0" width="11.63"/>
    <col collapsed="false" customWidth="true" hidden="false" outlineLevel="0" max="9" min="9" style="0" width="13.14"/>
    <col collapsed="false" customWidth="true" hidden="false" outlineLevel="0" max="11" min="10" style="0" width="11.63"/>
    <col collapsed="false" customWidth="true" hidden="false" outlineLevel="0" max="12" min="12" style="0" width="13.14"/>
    <col collapsed="false" customWidth="true" hidden="false" outlineLevel="0" max="14" min="13" style="0" width="11.63"/>
  </cols>
  <sheetData>
    <row r="1" customFormat="false" ht="12.8" hidden="false" customHeight="false" outlineLevel="0" collapsed="false">
      <c r="A1" s="3"/>
      <c r="B1" s="3"/>
      <c r="C1" s="3"/>
      <c r="D1" s="3"/>
      <c r="E1" s="3"/>
      <c r="F1" s="4" t="s">
        <v>0</v>
      </c>
      <c r="G1" s="4"/>
      <c r="H1" s="4"/>
      <c r="I1" s="4"/>
      <c r="J1" s="4"/>
      <c r="K1" s="4"/>
      <c r="L1" s="4"/>
      <c r="M1" s="4"/>
      <c r="N1" s="4"/>
    </row>
    <row r="2" customFormat="false" ht="12.8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  <c r="G2" s="4"/>
      <c r="H2" s="4"/>
      <c r="I2" s="4" t="s">
        <v>8</v>
      </c>
      <c r="J2" s="4"/>
      <c r="K2" s="4"/>
      <c r="L2" s="4" t="s">
        <v>9</v>
      </c>
      <c r="M2" s="4"/>
      <c r="N2" s="4"/>
    </row>
    <row r="3" customFormat="false" ht="12.8" hidden="false" customHeight="false" outlineLevel="0" collapsed="false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11</v>
      </c>
      <c r="J3" s="3" t="s">
        <v>12</v>
      </c>
      <c r="K3" s="3" t="s">
        <v>13</v>
      </c>
      <c r="L3" s="3" t="s">
        <v>11</v>
      </c>
      <c r="M3" s="3" t="s">
        <v>12</v>
      </c>
      <c r="N3" s="3" t="s">
        <v>13</v>
      </c>
    </row>
    <row r="4" customFormat="false" ht="12.8" hidden="false" customHeight="false" outlineLevel="0" collapsed="false">
      <c r="A4" s="0" t="n">
        <f aca="false">Sheet3!B4</f>
        <v>10</v>
      </c>
      <c r="B4" s="0" t="n">
        <f aca="false">Sheet3!C4</f>
        <v>0</v>
      </c>
      <c r="C4" s="0" t="n">
        <f aca="false">Sheet3!D4</f>
        <v>10</v>
      </c>
      <c r="D4" s="0" t="n">
        <f aca="false">Sheet3!E4</f>
        <v>4.98093</v>
      </c>
      <c r="E4" s="0" t="n">
        <f aca="false">Sheet3!F4</f>
        <v>5</v>
      </c>
      <c r="F4" s="0" t="n">
        <f aca="false">Sheet3!G4*4/161.272</f>
        <v>1.32725085569721E-022</v>
      </c>
      <c r="G4" s="0" t="n">
        <f aca="false">Sheet3!H4*4/161.272</f>
        <v>9.57366188799048E-023</v>
      </c>
      <c r="H4" s="0" t="n">
        <f aca="false">Sheet3!I4*4/161.272</f>
        <v>2.51344992311127E-023</v>
      </c>
      <c r="I4" s="0" t="n">
        <f aca="false">Sheet3!J4*4/161.272</f>
        <v>6.63232303189642E-023</v>
      </c>
      <c r="J4" s="0" t="n">
        <f aca="false">Sheet3!K4*4/161.272</f>
        <v>4.77982985267126E-023</v>
      </c>
      <c r="K4" s="0" t="n">
        <f aca="false">Sheet3!L4*4/161.272</f>
        <v>8.54135671628057E-024</v>
      </c>
    </row>
    <row r="5" customFormat="false" ht="12.8" hidden="false" customHeight="false" outlineLevel="0" collapsed="false">
      <c r="A5" s="0" t="n">
        <f aca="false">Sheet3!B5</f>
        <v>10</v>
      </c>
      <c r="B5" s="0" t="n">
        <f aca="false">Sheet3!C5</f>
        <v>10</v>
      </c>
      <c r="C5" s="0" t="n">
        <f aca="false">Sheet3!D5</f>
        <v>20</v>
      </c>
      <c r="D5" s="0" t="n">
        <f aca="false">Sheet3!E5</f>
        <v>4.98093</v>
      </c>
      <c r="E5" s="0" t="n">
        <f aca="false">Sheet3!F5</f>
        <v>15</v>
      </c>
      <c r="F5" s="0" t="n">
        <f aca="false">Sheet3!G5*4/161.272</f>
        <v>1.33924797857037E-022</v>
      </c>
      <c r="G5" s="0" t="n">
        <f aca="false">Sheet3!H5*4/161.272</f>
        <v>9.61985961605238E-023</v>
      </c>
      <c r="H5" s="0" t="n">
        <f aca="false">Sheet3!I5*4/161.272</f>
        <v>1.86355199414654E-023</v>
      </c>
      <c r="I5" s="0" t="n">
        <f aca="false">Sheet3!J5*4/161.272</f>
        <v>6.59129917158589E-023</v>
      </c>
      <c r="J5" s="0" t="n">
        <f aca="false">Sheet3!K5*4/161.272</f>
        <v>4.7868530185029E-023</v>
      </c>
      <c r="K5" s="0" t="n">
        <f aca="false">Sheet3!L5*4/161.272</f>
        <v>8.50778201033038E-024</v>
      </c>
    </row>
    <row r="6" customFormat="false" ht="12.8" hidden="false" customHeight="false" outlineLevel="0" collapsed="false">
      <c r="A6" s="0" t="n">
        <f aca="false">Sheet3!B6</f>
        <v>10</v>
      </c>
      <c r="B6" s="0" t="n">
        <f aca="false">Sheet3!C6</f>
        <v>20</v>
      </c>
      <c r="C6" s="0" t="n">
        <f aca="false">Sheet3!D6</f>
        <v>30</v>
      </c>
      <c r="D6" s="0" t="n">
        <f aca="false">Sheet3!E6</f>
        <v>4.98093</v>
      </c>
      <c r="E6" s="0" t="n">
        <f aca="false">Sheet3!F6</f>
        <v>25</v>
      </c>
      <c r="F6" s="0" t="n">
        <f aca="false">Sheet3!G6*4/161.272</f>
        <v>1.34046083635101E-022</v>
      </c>
      <c r="G6" s="0" t="n">
        <f aca="false">Sheet3!H6*4/161.272</f>
        <v>9.60009177042512E-023</v>
      </c>
      <c r="H6" s="0" t="n">
        <f aca="false">Sheet3!I6*4/161.272</f>
        <v>1.51675638672553E-023</v>
      </c>
      <c r="I6" s="0" t="n">
        <f aca="false">Sheet3!J6*4/161.272</f>
        <v>6.54935760702416E-023</v>
      </c>
      <c r="J6" s="0" t="n">
        <f aca="false">Sheet3!K6*4/161.272</f>
        <v>4.74409320898854E-023</v>
      </c>
      <c r="K6" s="0" t="n">
        <f aca="false">Sheet3!L6*4/161.272</f>
        <v>9.78155682882584E-024</v>
      </c>
    </row>
    <row r="7" customFormat="false" ht="12.8" hidden="false" customHeight="false" outlineLevel="0" collapsed="false">
      <c r="A7" s="0" t="n">
        <f aca="false">Sheet3!B7</f>
        <v>10</v>
      </c>
      <c r="B7" s="0" t="n">
        <f aca="false">Sheet3!C7</f>
        <v>30</v>
      </c>
      <c r="C7" s="0" t="n">
        <f aca="false">Sheet3!D7</f>
        <v>40</v>
      </c>
      <c r="D7" s="0" t="n">
        <f aca="false">Sheet3!E7</f>
        <v>4.98093</v>
      </c>
      <c r="E7" s="0" t="n">
        <f aca="false">Sheet3!F7</f>
        <v>35</v>
      </c>
      <c r="F7" s="0" t="n">
        <f aca="false">Sheet3!G7*4/161.272</f>
        <v>1.33906195743837E-022</v>
      </c>
      <c r="G7" s="0" t="n">
        <f aca="false">Sheet3!H7*4/161.272</f>
        <v>9.57957487970634E-023</v>
      </c>
      <c r="H7" s="0" t="n">
        <f aca="false">Sheet3!I7*4/161.272</f>
        <v>1.47354867552954E-023</v>
      </c>
      <c r="I7" s="0" t="n">
        <f aca="false">Sheet3!J7*4/161.272</f>
        <v>6.50974750731683E-023</v>
      </c>
      <c r="J7" s="0" t="n">
        <f aca="false">Sheet3!K7*4/161.272</f>
        <v>4.73603278932487E-023</v>
      </c>
      <c r="K7" s="0" t="n">
        <f aca="false">Sheet3!L7*4/161.272</f>
        <v>1.08961592547448E-023</v>
      </c>
    </row>
    <row r="8" customFormat="false" ht="12.8" hidden="false" customHeight="false" outlineLevel="0" collapsed="false">
      <c r="A8" s="0" t="n">
        <f aca="false">Sheet3!B8</f>
        <v>10</v>
      </c>
      <c r="B8" s="0" t="n">
        <f aca="false">Sheet3!C8</f>
        <v>40</v>
      </c>
      <c r="C8" s="0" t="n">
        <f aca="false">Sheet3!D8</f>
        <v>50</v>
      </c>
      <c r="D8" s="0" t="n">
        <f aca="false">Sheet3!E8</f>
        <v>4.98093</v>
      </c>
      <c r="E8" s="0" t="n">
        <f aca="false">Sheet3!F8</f>
        <v>45</v>
      </c>
      <c r="F8" s="0" t="n">
        <f aca="false">Sheet3!G8*4/161.272</f>
        <v>1.33567389255419E-022</v>
      </c>
      <c r="G8" s="0" t="n">
        <f aca="false">Sheet3!H8*4/161.272</f>
        <v>9.53326553896522E-023</v>
      </c>
      <c r="H8" s="0" t="n">
        <f aca="false">Sheet3!I8*4/161.272</f>
        <v>1.1489135677613E-023</v>
      </c>
      <c r="I8" s="0" t="n">
        <f aca="false">Sheet3!J8*4/161.272</f>
        <v>6.47271690063991E-023</v>
      </c>
      <c r="J8" s="0" t="n">
        <f aca="false">Sheet3!K8*4/161.272</f>
        <v>4.7360903318617E-023</v>
      </c>
      <c r="K8" s="0" t="n">
        <f aca="false">Sheet3!L8*4/161.272</f>
        <v>1.60451535173917E-023</v>
      </c>
    </row>
    <row r="9" customFormat="false" ht="12.8" hidden="false" customHeight="false" outlineLevel="0" collapsed="false">
      <c r="A9" s="0" t="n">
        <f aca="false">Sheet3!B9</f>
        <v>10</v>
      </c>
      <c r="B9" s="0" t="n">
        <f aca="false">Sheet3!C9</f>
        <v>50</v>
      </c>
      <c r="C9" s="0" t="n">
        <f aca="false">Sheet3!D9</f>
        <v>60</v>
      </c>
      <c r="D9" s="0" t="n">
        <f aca="false">Sheet3!E9</f>
        <v>4.98093</v>
      </c>
      <c r="E9" s="0" t="n">
        <f aca="false">Sheet3!F9</f>
        <v>55</v>
      </c>
      <c r="F9" s="0" t="n">
        <f aca="false">Sheet3!G9*4/161.272</f>
        <v>1.33155662483258E-022</v>
      </c>
      <c r="G9" s="0" t="n">
        <f aca="false">Sheet3!H9*4/161.272</f>
        <v>9.48944144054765E-023</v>
      </c>
      <c r="H9" s="0" t="n">
        <f aca="false">Sheet3!I9*4/161.272</f>
        <v>1.29958760107148E-023</v>
      </c>
      <c r="I9" s="0" t="n">
        <f aca="false">Sheet3!J9*4/161.272</f>
        <v>6.437918547547E-023</v>
      </c>
      <c r="J9" s="0" t="n">
        <f aca="false">Sheet3!K9*4/161.272</f>
        <v>4.71535021578451E-023</v>
      </c>
      <c r="K9" s="0" t="n">
        <f aca="false">Sheet3!L9*4/161.272</f>
        <v>1.69741421640905E-023</v>
      </c>
    </row>
    <row r="10" customFormat="false" ht="12.8" hidden="false" customHeight="false" outlineLevel="0" collapsed="false">
      <c r="A10" s="0" t="n">
        <f aca="false">Sheet3!B10</f>
        <v>10</v>
      </c>
      <c r="B10" s="0" t="n">
        <f aca="false">Sheet3!C10</f>
        <v>60</v>
      </c>
      <c r="C10" s="0" t="n">
        <f aca="false">Sheet3!D10</f>
        <v>70</v>
      </c>
      <c r="D10" s="0" t="n">
        <f aca="false">Sheet3!E10</f>
        <v>4.98093</v>
      </c>
      <c r="E10" s="0" t="n">
        <f aca="false">Sheet3!F10</f>
        <v>65</v>
      </c>
      <c r="F10" s="0" t="n">
        <f aca="false">Sheet3!G10*4/161.272</f>
        <v>1.32687137258793E-022</v>
      </c>
      <c r="G10" s="0" t="n">
        <f aca="false">Sheet3!H10*4/161.272</f>
        <v>9.42358003869239E-023</v>
      </c>
      <c r="H10" s="0" t="n">
        <f aca="false">Sheet3!I10*4/161.272</f>
        <v>1.14641692176695E-023</v>
      </c>
      <c r="I10" s="0" t="n">
        <f aca="false">Sheet3!J10*4/161.272</f>
        <v>6.40279775782529E-023</v>
      </c>
      <c r="J10" s="0" t="n">
        <f aca="false">Sheet3!K10*4/161.272</f>
        <v>4.71696239892852E-023</v>
      </c>
      <c r="K10" s="0" t="n">
        <f aca="false">Sheet3!L10*4/161.272</f>
        <v>1.90436248616643E-023</v>
      </c>
    </row>
    <row r="11" customFormat="false" ht="12.8" hidden="false" customHeight="false" outlineLevel="0" collapsed="false">
      <c r="A11" s="0" t="n">
        <f aca="false">Sheet3!B11</f>
        <v>10</v>
      </c>
      <c r="B11" s="0" t="n">
        <f aca="false">Sheet3!C11</f>
        <v>70</v>
      </c>
      <c r="C11" s="0" t="n">
        <f aca="false">Sheet3!D11</f>
        <v>80</v>
      </c>
      <c r="D11" s="0" t="n">
        <f aca="false">Sheet3!E11</f>
        <v>4.98093</v>
      </c>
      <c r="E11" s="0" t="n">
        <f aca="false">Sheet3!F11</f>
        <v>75</v>
      </c>
      <c r="F11" s="0" t="n">
        <f aca="false">Sheet3!G11*4/161.272</f>
        <v>1.32162309638375E-022</v>
      </c>
      <c r="G11" s="0" t="n">
        <f aca="false">Sheet3!H11*4/161.272</f>
        <v>9.39492782380079E-023</v>
      </c>
      <c r="H11" s="0" t="n">
        <f aca="false">Sheet3!I11*4/161.272</f>
        <v>1.13110794218463E-023</v>
      </c>
      <c r="I11" s="0" t="n">
        <f aca="false">Sheet3!J11*4/161.272</f>
        <v>6.36494865816757E-023</v>
      </c>
      <c r="J11" s="0" t="n">
        <f aca="false">Sheet3!K11*4/161.272</f>
        <v>4.70815814276502E-023</v>
      </c>
      <c r="K11" s="0" t="n">
        <f aca="false">Sheet3!L11*4/161.272</f>
        <v>1.2774490871824E-023</v>
      </c>
    </row>
    <row r="12" customFormat="false" ht="12.8" hidden="false" customHeight="false" outlineLevel="0" collapsed="false">
      <c r="A12" s="0" t="n">
        <f aca="false">Sheet3!B12</f>
        <v>10</v>
      </c>
      <c r="B12" s="0" t="n">
        <f aca="false">Sheet3!C12</f>
        <v>80</v>
      </c>
      <c r="C12" s="0" t="n">
        <f aca="false">Sheet3!D12</f>
        <v>90</v>
      </c>
      <c r="D12" s="0" t="n">
        <f aca="false">Sheet3!E12</f>
        <v>4.98093</v>
      </c>
      <c r="E12" s="0" t="n">
        <f aca="false">Sheet3!F12</f>
        <v>85</v>
      </c>
      <c r="F12" s="0" t="n">
        <f aca="false">Sheet3!G12*4/161.272</f>
        <v>1.31877449278238E-022</v>
      </c>
      <c r="G12" s="0" t="n">
        <f aca="false">Sheet3!H12*4/161.272</f>
        <v>9.37854680291681E-023</v>
      </c>
      <c r="H12" s="0" t="n">
        <f aca="false">Sheet3!I12*4/161.272</f>
        <v>1.20474260024059E-023</v>
      </c>
      <c r="I12" s="0" t="n">
        <f aca="false">Sheet3!J12*4/161.272</f>
        <v>6.32273426261223E-023</v>
      </c>
      <c r="J12" s="0" t="n">
        <f aca="false">Sheet3!K12*4/161.272</f>
        <v>4.67820328389305E-023</v>
      </c>
      <c r="K12" s="0" t="n">
        <f aca="false">Sheet3!L12*4/161.272</f>
        <v>1.14453841956446E-023</v>
      </c>
    </row>
    <row r="13" customFormat="false" ht="12.8" hidden="false" customHeight="false" outlineLevel="0" collapsed="false">
      <c r="A13" s="0" t="n">
        <f aca="false">Sheet3!B13</f>
        <v>10</v>
      </c>
      <c r="B13" s="0" t="n">
        <f aca="false">Sheet3!C13</f>
        <v>90</v>
      </c>
      <c r="C13" s="0" t="n">
        <f aca="false">Sheet3!D13</f>
        <v>100</v>
      </c>
      <c r="D13" s="0" t="n">
        <f aca="false">Sheet3!E13</f>
        <v>4.98093</v>
      </c>
      <c r="E13" s="0" t="n">
        <f aca="false">Sheet3!F13</f>
        <v>95</v>
      </c>
      <c r="F13" s="0" t="n">
        <f aca="false">Sheet3!G13*4/161.272</f>
        <v>1.31592588918101E-022</v>
      </c>
      <c r="G13" s="0" t="n">
        <f aca="false">Sheet3!H13*4/161.272</f>
        <v>9.36216578203284E-023</v>
      </c>
      <c r="H13" s="0" t="n">
        <f aca="false">Sheet3!I13*4/161.272</f>
        <v>1.27837725829654E-023</v>
      </c>
      <c r="I13" s="0" t="n">
        <f aca="false">Sheet3!J13*4/161.272</f>
        <v>6.25283992261521E-023</v>
      </c>
      <c r="J13" s="0" t="n">
        <f aca="false">Sheet3!K13*4/161.272</f>
        <v>4.62656505779056E-023</v>
      </c>
      <c r="K13" s="0" t="n">
        <f aca="false">Sheet3!L13*4/161.272</f>
        <v>1.2295629843643E-023</v>
      </c>
    </row>
    <row r="14" customFormat="false" ht="12.8" hidden="false" customHeight="false" outlineLevel="0" collapsed="false">
      <c r="A14" s="0" t="n">
        <f aca="false">Sheet3!B14</f>
        <v>10</v>
      </c>
      <c r="B14" s="0" t="n">
        <f aca="false">Sheet3!C14</f>
        <v>100</v>
      </c>
      <c r="C14" s="0" t="n">
        <f aca="false">Sheet3!D14</f>
        <v>110</v>
      </c>
      <c r="D14" s="0" t="n">
        <f aca="false">Sheet3!E14</f>
        <v>4.98093</v>
      </c>
      <c r="E14" s="0" t="n">
        <f aca="false">Sheet3!F14</f>
        <v>105</v>
      </c>
      <c r="F14" s="0" t="n">
        <f aca="false">Sheet3!G14*4/161.272</f>
        <v>1.31004762140979E-022</v>
      </c>
      <c r="G14" s="0" t="n">
        <f aca="false">Sheet3!H14*4/161.272</f>
        <v>9.32720125006201E-023</v>
      </c>
      <c r="H14" s="0" t="n">
        <f aca="false">Sheet3!I14*4/161.272</f>
        <v>1.13751195838087E-023</v>
      </c>
      <c r="I14" s="0" t="n">
        <f aca="false">Sheet3!J14*4/161.272</f>
        <v>6.18267275162459E-023</v>
      </c>
      <c r="J14" s="0" t="n">
        <f aca="false">Sheet3!K14*4/161.272</f>
        <v>4.57244456570266E-023</v>
      </c>
      <c r="K14" s="0" t="n">
        <f aca="false">Sheet3!L14*4/161.272</f>
        <v>1.25810219285158E-023</v>
      </c>
    </row>
    <row r="15" customFormat="false" ht="12.8" hidden="false" customHeight="false" outlineLevel="0" collapsed="false">
      <c r="A15" s="0" t="n">
        <f aca="false">Sheet3!B15</f>
        <v>10</v>
      </c>
      <c r="B15" s="0" t="n">
        <f aca="false">Sheet3!C15</f>
        <v>110</v>
      </c>
      <c r="C15" s="0" t="n">
        <f aca="false">Sheet3!D15</f>
        <v>120</v>
      </c>
      <c r="D15" s="0" t="n">
        <f aca="false">Sheet3!E15</f>
        <v>4.98093</v>
      </c>
      <c r="E15" s="0" t="n">
        <f aca="false">Sheet3!F15</f>
        <v>115</v>
      </c>
      <c r="F15" s="0" t="n">
        <f aca="false">Sheet3!G15*4/161.272</f>
        <v>1.30422391983729E-022</v>
      </c>
      <c r="G15" s="0" t="n">
        <f aca="false">Sheet3!H15*4/161.272</f>
        <v>9.29205813780445E-023</v>
      </c>
      <c r="H15" s="0" t="n">
        <f aca="false">Sheet3!I15*4/161.272</f>
        <v>1.15936674087504E-023</v>
      </c>
      <c r="I15" s="0" t="n">
        <f aca="false">Sheet3!J15*4/161.272</f>
        <v>6.14135125750285E-023</v>
      </c>
      <c r="J15" s="0" t="n">
        <f aca="false">Sheet3!K15*4/161.272</f>
        <v>4.52294905501265E-023</v>
      </c>
      <c r="K15" s="0" t="n">
        <f aca="false">Sheet3!L15*4/161.272</f>
        <v>1.86437466357004E-023</v>
      </c>
    </row>
    <row r="16" customFormat="false" ht="12.8" hidden="false" customHeight="false" outlineLevel="0" collapsed="false">
      <c r="A16" s="0" t="n">
        <f aca="false">Sheet3!B16</f>
        <v>10</v>
      </c>
      <c r="B16" s="0" t="n">
        <f aca="false">Sheet3!C16</f>
        <v>120</v>
      </c>
      <c r="C16" s="0" t="n">
        <f aca="false">Sheet3!D16</f>
        <v>130</v>
      </c>
      <c r="D16" s="0" t="n">
        <f aca="false">Sheet3!E16</f>
        <v>4.98093</v>
      </c>
      <c r="E16" s="0" t="n">
        <f aca="false">Sheet3!F16</f>
        <v>125</v>
      </c>
      <c r="F16" s="0" t="n">
        <f aca="false">Sheet3!G16*4/161.272</f>
        <v>1.29936256758768E-022</v>
      </c>
      <c r="G16" s="0" t="n">
        <f aca="false">Sheet3!H16*4/161.272</f>
        <v>9.29457562379086E-023</v>
      </c>
      <c r="H16" s="0" t="n">
        <f aca="false">Sheet3!I16*4/161.272</f>
        <v>1.31970536732973E-023</v>
      </c>
      <c r="I16" s="0" t="n">
        <f aca="false">Sheet3!J16*4/161.272</f>
        <v>6.10846272136515E-023</v>
      </c>
      <c r="J16" s="0" t="n">
        <f aca="false">Sheet3!K16*4/161.272</f>
        <v>4.4723304727417E-023</v>
      </c>
      <c r="K16" s="0" t="n">
        <f aca="false">Sheet3!L16*4/161.272</f>
        <v>1.65538328784092E-023</v>
      </c>
    </row>
    <row r="17" customFormat="false" ht="12.8" hidden="false" customHeight="false" outlineLevel="0" collapsed="false">
      <c r="A17" s="0" t="n">
        <f aca="false">Sheet3!B17</f>
        <v>10</v>
      </c>
      <c r="B17" s="0" t="n">
        <f aca="false">Sheet3!C17</f>
        <v>130</v>
      </c>
      <c r="C17" s="0" t="n">
        <f aca="false">Sheet3!D17</f>
        <v>140</v>
      </c>
      <c r="D17" s="0" t="n">
        <f aca="false">Sheet3!E17</f>
        <v>4.98093</v>
      </c>
      <c r="E17" s="0" t="n">
        <f aca="false">Sheet3!F17</f>
        <v>135</v>
      </c>
      <c r="F17" s="0" t="n">
        <f aca="false">Sheet3!G17*4/161.272</f>
        <v>1.29542388015279E-022</v>
      </c>
      <c r="G17" s="0" t="n">
        <f aca="false">Sheet3!H17*4/161.272</f>
        <v>9.28300262909867E-023</v>
      </c>
      <c r="H17" s="0" t="n">
        <f aca="false">Sheet3!I17*4/161.272</f>
        <v>1.17540727942854E-023</v>
      </c>
      <c r="I17" s="0" t="n">
        <f aca="false">Sheet3!J17*4/161.272</f>
        <v>6.08400714321147E-023</v>
      </c>
      <c r="J17" s="0" t="n">
        <f aca="false">Sheet3!K17*4/161.272</f>
        <v>4.45010962845379E-023</v>
      </c>
      <c r="K17" s="0" t="n">
        <f aca="false">Sheet3!L17*4/161.272</f>
        <v>1.50799341826976E-023</v>
      </c>
    </row>
    <row r="18" customFormat="false" ht="12.8" hidden="false" customHeight="false" outlineLevel="0" collapsed="false">
      <c r="A18" s="0" t="n">
        <f aca="false">Sheet3!B18</f>
        <v>10</v>
      </c>
      <c r="B18" s="0" t="n">
        <f aca="false">Sheet3!C18</f>
        <v>140</v>
      </c>
      <c r="C18" s="0" t="n">
        <f aca="false">Sheet3!D18</f>
        <v>150</v>
      </c>
      <c r="D18" s="0" t="n">
        <f aca="false">Sheet3!E18</f>
        <v>4.98093</v>
      </c>
      <c r="E18" s="0" t="n">
        <f aca="false">Sheet3!F18</f>
        <v>145</v>
      </c>
      <c r="F18" s="0" t="n">
        <f aca="false">Sheet3!G18*4/161.272</f>
        <v>1.29298328290094E-022</v>
      </c>
      <c r="G18" s="0" t="n">
        <f aca="false">Sheet3!H18*4/161.272</f>
        <v>9.28634108834764E-023</v>
      </c>
      <c r="H18" s="0" t="n">
        <f aca="false">Sheet3!I18*4/161.272</f>
        <v>1.50610350463813E-023</v>
      </c>
      <c r="I18" s="0" t="n">
        <f aca="false">Sheet3!J18*4/161.272</f>
        <v>6.06567786100501E-023</v>
      </c>
      <c r="J18" s="0" t="n">
        <f aca="false">Sheet3!K18*4/161.272</f>
        <v>4.41199935512674E-023</v>
      </c>
      <c r="K18" s="0" t="n">
        <f aca="false">Sheet3!L18*4/161.272</f>
        <v>1.00898182185128E-023</v>
      </c>
    </row>
    <row r="19" customFormat="false" ht="12.8" hidden="false" customHeight="false" outlineLevel="0" collapsed="false">
      <c r="A19" s="0" t="n">
        <f aca="false">Sheet3!B19</f>
        <v>10</v>
      </c>
      <c r="B19" s="0" t="n">
        <f aca="false">Sheet3!C19</f>
        <v>150</v>
      </c>
      <c r="C19" s="0" t="n">
        <f aca="false">Sheet3!D19</f>
        <v>160</v>
      </c>
      <c r="D19" s="0" t="n">
        <f aca="false">Sheet3!E19</f>
        <v>4.98093</v>
      </c>
      <c r="E19" s="0" t="n">
        <f aca="false">Sheet3!F19</f>
        <v>155</v>
      </c>
      <c r="F19" s="0" t="n">
        <f aca="false">Sheet3!G19*4/161.272</f>
        <v>1.29233840964334E-022</v>
      </c>
      <c r="G19" s="0" t="n">
        <f aca="false">Sheet3!H19*4/161.272</f>
        <v>9.29187707723597E-023</v>
      </c>
      <c r="H19" s="0" t="n">
        <f aca="false">Sheet3!I19*4/161.272</f>
        <v>1.55168317376854E-023</v>
      </c>
      <c r="I19" s="0" t="n">
        <f aca="false">Sheet3!J19*4/161.272</f>
        <v>6.05399573391537E-023</v>
      </c>
      <c r="J19" s="0" t="n">
        <f aca="false">Sheet3!K19*4/161.272</f>
        <v>4.38444491294211E-023</v>
      </c>
      <c r="K19" s="0" t="n">
        <f aca="false">Sheet3!L19*4/161.272</f>
        <v>9.03504087588918E-024</v>
      </c>
    </row>
    <row r="20" customFormat="false" ht="12.8" hidden="false" customHeight="false" outlineLevel="0" collapsed="false">
      <c r="A20" s="0" t="n">
        <f aca="false">Sheet3!B20</f>
        <v>10</v>
      </c>
      <c r="B20" s="0" t="n">
        <f aca="false">Sheet3!C20</f>
        <v>160</v>
      </c>
      <c r="C20" s="0" t="n">
        <f aca="false">Sheet3!D20</f>
        <v>170</v>
      </c>
      <c r="D20" s="0" t="n">
        <f aca="false">Sheet3!E20</f>
        <v>4.98093</v>
      </c>
      <c r="E20" s="0" t="n">
        <f aca="false">Sheet3!F20</f>
        <v>165</v>
      </c>
      <c r="F20" s="0" t="n">
        <f aca="false">Sheet3!G20*4/161.272</f>
        <v>1.29590753509599E-022</v>
      </c>
      <c r="G20" s="0" t="n">
        <f aca="false">Sheet3!H20*4/161.272</f>
        <v>9.33155166426906E-023</v>
      </c>
      <c r="H20" s="0" t="n">
        <f aca="false">Sheet3!I20*4/161.272</f>
        <v>1.91607154372737E-023</v>
      </c>
      <c r="I20" s="0" t="n">
        <f aca="false">Sheet3!J20*4/161.272</f>
        <v>6.05030011409296E-023</v>
      </c>
      <c r="J20" s="0" t="n">
        <f aca="false">Sheet3!K20*4/161.272</f>
        <v>4.39394464011112E-023</v>
      </c>
      <c r="K20" s="0" t="n">
        <f aca="false">Sheet3!L20*4/161.272</f>
        <v>7.91485142039784E-024</v>
      </c>
    </row>
    <row r="21" customFormat="false" ht="12.8" hidden="false" customHeight="false" outlineLevel="0" collapsed="false">
      <c r="A21" s="0" t="n">
        <f aca="false">Sheet3!B21</f>
        <v>10</v>
      </c>
      <c r="B21" s="0" t="n">
        <f aca="false">Sheet3!C21</f>
        <v>170</v>
      </c>
      <c r="C21" s="0" t="n">
        <f aca="false">Sheet3!D21</f>
        <v>180</v>
      </c>
      <c r="D21" s="0" t="n">
        <f aca="false">Sheet3!E21</f>
        <v>4.98093</v>
      </c>
      <c r="E21" s="0" t="n">
        <f aca="false">Sheet3!F21</f>
        <v>175</v>
      </c>
      <c r="F21" s="0" t="n">
        <f aca="false">Sheet3!G21*4/161.272</f>
        <v>1.3072746664021E-022</v>
      </c>
      <c r="G21" s="0" t="n">
        <f aca="false">Sheet3!H21*4/161.272</f>
        <v>9.42842154868793E-023</v>
      </c>
      <c r="H21" s="0" t="n">
        <f aca="false">Sheet3!I21*4/161.272</f>
        <v>2.9778046505283E-023</v>
      </c>
      <c r="I21" s="0" t="n">
        <f aca="false">Sheet3!J21*4/161.272</f>
        <v>6.05734411429138E-023</v>
      </c>
      <c r="J21" s="0" t="n">
        <f aca="false">Sheet3!K21*4/161.272</f>
        <v>4.36595342030855E-023</v>
      </c>
      <c r="K21" s="0" t="n">
        <f aca="false">Sheet3!L21*4/161.272</f>
        <v>8.0053248335979E-024</v>
      </c>
    </row>
    <row r="22" customFormat="false" ht="12.8" hidden="false" customHeight="false" outlineLevel="0" collapsed="false">
      <c r="A22" s="0" t="n">
        <f aca="false">Sheet3!B22</f>
        <v>10</v>
      </c>
      <c r="B22" s="0" t="n">
        <f aca="false">Sheet3!C22</f>
        <v>180</v>
      </c>
      <c r="C22" s="0" t="n">
        <f aca="false">Sheet3!D22</f>
        <v>190</v>
      </c>
      <c r="D22" s="0" t="n">
        <f aca="false">Sheet3!E22</f>
        <v>4.98093</v>
      </c>
      <c r="E22" s="0" t="n">
        <f aca="false">Sheet3!F22</f>
        <v>185</v>
      </c>
      <c r="F22" s="0" t="n">
        <f aca="false">Sheet3!G22*4/161.272</f>
        <v>1.33559328339699E-022</v>
      </c>
      <c r="G22" s="0" t="n">
        <f aca="false">Sheet3!H22*4/161.272</f>
        <v>9.63590951932139E-023</v>
      </c>
      <c r="H22" s="0" t="n">
        <f aca="false">Sheet3!I22*4/161.272</f>
        <v>2.52407760801627E-023</v>
      </c>
      <c r="I22" s="0" t="n">
        <f aca="false">Sheet3!J22*4/161.272</f>
        <v>6.07889776278585E-023</v>
      </c>
      <c r="J22" s="0" t="n">
        <f aca="false">Sheet3!K22*4/161.272</f>
        <v>4.38155513666353E-023</v>
      </c>
      <c r="K22" s="0" t="n">
        <f aca="false">Sheet3!L22*4/161.272</f>
        <v>7.37545451855251E-024</v>
      </c>
    </row>
    <row r="23" customFormat="false" ht="12.8" hidden="false" customHeight="false" outlineLevel="0" collapsed="false">
      <c r="A23" s="0" t="n">
        <f aca="false">Sheet3!B23</f>
        <v>10</v>
      </c>
      <c r="B23" s="0" t="n">
        <f aca="false">Sheet3!C23</f>
        <v>190</v>
      </c>
      <c r="C23" s="0" t="n">
        <f aca="false">Sheet3!D23</f>
        <v>200</v>
      </c>
      <c r="D23" s="0" t="n">
        <f aca="false">Sheet3!E23</f>
        <v>4.98093</v>
      </c>
      <c r="E23" s="0" t="n">
        <f aca="false">Sheet3!F23</f>
        <v>195</v>
      </c>
      <c r="F23" s="0" t="n">
        <f aca="false">Sheet3!G23*4/161.272</f>
        <v>1.35143608313904E-022</v>
      </c>
      <c r="G23" s="0" t="n">
        <f aca="false">Sheet3!H23*4/161.272</f>
        <v>9.70515650577906E-023</v>
      </c>
      <c r="H23" s="0" t="n">
        <f aca="false">Sheet3!I23*4/161.272</f>
        <v>1.87171943796815E-023</v>
      </c>
      <c r="I23" s="0" t="n">
        <f aca="false">Sheet3!J23*4/161.272</f>
        <v>6.11860707376358E-023</v>
      </c>
      <c r="J23" s="0" t="n">
        <f aca="false">Sheet3!K23*4/161.272</f>
        <v>4.41247780147825E-023</v>
      </c>
      <c r="K23" s="0" t="n">
        <f aca="false">Sheet3!L23*4/161.272</f>
        <v>6.45369046185327E-024</v>
      </c>
    </row>
    <row r="24" customFormat="false" ht="12.8" hidden="false" customHeight="false" outlineLevel="0" collapsed="false">
      <c r="A24" s="0" t="n">
        <f aca="false">Sheet3!B24</f>
        <v>10</v>
      </c>
      <c r="B24" s="0" t="n">
        <f aca="false">Sheet3!C24</f>
        <v>200</v>
      </c>
      <c r="C24" s="0" t="n">
        <f aca="false">Sheet3!D24</f>
        <v>210</v>
      </c>
      <c r="D24" s="0" t="n">
        <f aca="false">Sheet3!E24</f>
        <v>4.98093</v>
      </c>
      <c r="E24" s="0" t="n">
        <f aca="false">Sheet3!F24</f>
        <v>205</v>
      </c>
      <c r="F24" s="0" t="n">
        <f aca="false">Sheet3!G24*4/161.272</f>
        <v>1.35324420854209E-022</v>
      </c>
      <c r="G24" s="0" t="n">
        <f aca="false">Sheet3!H24*4/161.272</f>
        <v>9.68564660945483E-023</v>
      </c>
      <c r="H24" s="0" t="n">
        <f aca="false">Sheet3!I24*4/161.272</f>
        <v>1.52497878118954E-023</v>
      </c>
      <c r="I24" s="0" t="n">
        <f aca="false">Sheet3!J24*4/161.272</f>
        <v>6.17416538518776E-023</v>
      </c>
      <c r="J24" s="0" t="n">
        <f aca="false">Sheet3!K24*4/161.272</f>
        <v>4.39677960216281E-023</v>
      </c>
      <c r="K24" s="0" t="n">
        <f aca="false">Sheet3!L24*4/161.272</f>
        <v>5.07307799568431E-024</v>
      </c>
    </row>
    <row r="25" customFormat="false" ht="12.8" hidden="false" customHeight="false" outlineLevel="0" collapsed="false">
      <c r="A25" s="0" t="n">
        <f aca="false">Sheet3!B25</f>
        <v>10</v>
      </c>
      <c r="B25" s="0" t="n">
        <f aca="false">Sheet3!C25</f>
        <v>210</v>
      </c>
      <c r="C25" s="0" t="n">
        <f aca="false">Sheet3!D25</f>
        <v>220</v>
      </c>
      <c r="D25" s="0" t="n">
        <f aca="false">Sheet3!E25</f>
        <v>4.98093</v>
      </c>
      <c r="E25" s="0" t="n">
        <f aca="false">Sheet3!F25</f>
        <v>215</v>
      </c>
      <c r="F25" s="0" t="n">
        <f aca="false">Sheet3!G25*4/161.272</f>
        <v>1.35231658316385E-022</v>
      </c>
      <c r="G25" s="0" t="n">
        <f aca="false">Sheet3!H25*4/161.272</f>
        <v>9.66590356664517E-023</v>
      </c>
      <c r="H25" s="0" t="n">
        <f aca="false">Sheet3!I25*4/161.272</f>
        <v>1.48284417133786E-023</v>
      </c>
      <c r="I25" s="0" t="n">
        <f aca="false">Sheet3!J25*4/161.272</f>
        <v>6.23771020387916E-023</v>
      </c>
      <c r="J25" s="0" t="n">
        <f aca="false">Sheet3!K25*4/161.272</f>
        <v>4.4519564462523E-023</v>
      </c>
      <c r="K25" s="0" t="n">
        <f aca="false">Sheet3!L25*4/161.272</f>
        <v>6.24770926137209E-024</v>
      </c>
    </row>
    <row r="26" customFormat="false" ht="12.8" hidden="false" customHeight="false" outlineLevel="0" collapsed="false">
      <c r="A26" s="0" t="n">
        <f aca="false">Sheet3!B26</f>
        <v>10</v>
      </c>
      <c r="B26" s="0" t="n">
        <f aca="false">Sheet3!C26</f>
        <v>220</v>
      </c>
      <c r="C26" s="0" t="n">
        <f aca="false">Sheet3!D26</f>
        <v>230</v>
      </c>
      <c r="D26" s="0" t="n">
        <f aca="false">Sheet3!E26</f>
        <v>4.98093</v>
      </c>
      <c r="E26" s="0" t="n">
        <f aca="false">Sheet3!F26</f>
        <v>225</v>
      </c>
      <c r="F26" s="0" t="n">
        <f aca="false">Sheet3!G26*4/161.272</f>
        <v>1.34965524083536E-022</v>
      </c>
      <c r="G26" s="0" t="n">
        <f aca="false">Sheet3!H26*4/161.272</f>
        <v>9.62099310481671E-023</v>
      </c>
      <c r="H26" s="0" t="n">
        <f aca="false">Sheet3!I26*4/161.272</f>
        <v>1.15652894907982E-023</v>
      </c>
      <c r="I26" s="0" t="n">
        <f aca="false">Sheet3!J26*4/161.272</f>
        <v>6.30636440299618E-023</v>
      </c>
      <c r="J26" s="0" t="n">
        <f aca="false">Sheet3!K26*4/161.272</f>
        <v>4.48832010516395E-023</v>
      </c>
      <c r="K26" s="0" t="n">
        <f aca="false">Sheet3!L26*4/161.272</f>
        <v>9.90383067116425E-024</v>
      </c>
    </row>
    <row r="27" customFormat="false" ht="12.8" hidden="false" customHeight="false" outlineLevel="0" collapsed="false">
      <c r="A27" s="0" t="n">
        <f aca="false">Sheet3!B27</f>
        <v>10</v>
      </c>
      <c r="B27" s="0" t="n">
        <f aca="false">Sheet3!C27</f>
        <v>230</v>
      </c>
      <c r="C27" s="0" t="n">
        <f aca="false">Sheet3!D27</f>
        <v>240</v>
      </c>
      <c r="D27" s="0" t="n">
        <f aca="false">Sheet3!E27</f>
        <v>4.98093</v>
      </c>
      <c r="E27" s="0" t="n">
        <f aca="false">Sheet3!F27</f>
        <v>235</v>
      </c>
      <c r="F27" s="0" t="n">
        <f aca="false">Sheet3!G27*4/161.272</f>
        <v>1.34559998015775E-022</v>
      </c>
      <c r="G27" s="0" t="n">
        <f aca="false">Sheet3!H27*4/161.272</f>
        <v>9.57319063445607E-023</v>
      </c>
      <c r="H27" s="0" t="n">
        <f aca="false">Sheet3!I27*4/161.272</f>
        <v>1.30863736296443E-023</v>
      </c>
      <c r="I27" s="0" t="n">
        <f aca="false">Sheet3!J27*4/161.272</f>
        <v>6.37360484151E-023</v>
      </c>
      <c r="J27" s="0" t="n">
        <f aca="false">Sheet3!K27*4/161.272</f>
        <v>4.51833473882633E-023</v>
      </c>
      <c r="K27" s="0" t="n">
        <f aca="false">Sheet3!L27*4/161.272</f>
        <v>9.80747529639367E-024</v>
      </c>
    </row>
    <row r="28" customFormat="false" ht="12.8" hidden="false" customHeight="false" outlineLevel="0" collapsed="false">
      <c r="A28" s="0" t="n">
        <f aca="false">Sheet3!B28</f>
        <v>10</v>
      </c>
      <c r="B28" s="0" t="n">
        <f aca="false">Sheet3!C28</f>
        <v>240</v>
      </c>
      <c r="C28" s="0" t="n">
        <f aca="false">Sheet3!D28</f>
        <v>250</v>
      </c>
      <c r="D28" s="0" t="n">
        <f aca="false">Sheet3!E28</f>
        <v>4.98093</v>
      </c>
      <c r="E28" s="0" t="n">
        <f aca="false">Sheet3!F28</f>
        <v>245</v>
      </c>
      <c r="F28" s="0" t="n">
        <f aca="false">Sheet3!G28*4/161.272</f>
        <v>1.34029217719133E-022</v>
      </c>
      <c r="G28" s="0" t="n">
        <f aca="false">Sheet3!H28*4/161.272</f>
        <v>9.49933528448832E-023</v>
      </c>
      <c r="H28" s="0" t="n">
        <f aca="false">Sheet3!I28*4/161.272</f>
        <v>1.15442592092862E-023</v>
      </c>
      <c r="I28" s="0" t="n">
        <f aca="false">Sheet3!J28*4/161.272</f>
        <v>6.4382657869934E-023</v>
      </c>
      <c r="J28" s="0" t="n">
        <f aca="false">Sheet3!K28*4/161.272</f>
        <v>4.53980182548737E-023</v>
      </c>
      <c r="K28" s="0" t="n">
        <f aca="false">Sheet3!L28*4/161.272</f>
        <v>1.00241535373779E-023</v>
      </c>
    </row>
    <row r="29" customFormat="false" ht="12.8" hidden="false" customHeight="false" outlineLevel="0" collapsed="false">
      <c r="A29" s="0" t="n">
        <f aca="false">Sheet3!B29</f>
        <v>10</v>
      </c>
      <c r="B29" s="0" t="n">
        <f aca="false">Sheet3!C29</f>
        <v>250</v>
      </c>
      <c r="C29" s="0" t="n">
        <f aca="false">Sheet3!D29</f>
        <v>260</v>
      </c>
      <c r="D29" s="0" t="n">
        <f aca="false">Sheet3!E29</f>
        <v>4.98093</v>
      </c>
      <c r="E29" s="0" t="n">
        <f aca="false">Sheet3!F29</f>
        <v>255</v>
      </c>
      <c r="F29" s="0" t="n">
        <f aca="false">Sheet3!G29*4/161.272</f>
        <v>1.33430725730443E-022</v>
      </c>
      <c r="G29" s="0" t="n">
        <f aca="false">Sheet3!H29*4/161.272</f>
        <v>9.46572250607669E-023</v>
      </c>
      <c r="H29" s="0" t="n">
        <f aca="false">Sheet3!I29*4/161.272</f>
        <v>1.13859438593184E-023</v>
      </c>
      <c r="I29" s="0" t="n">
        <f aca="false">Sheet3!J29*4/161.272</f>
        <v>6.49598194354879E-023</v>
      </c>
      <c r="J29" s="0" t="n">
        <f aca="false">Sheet3!K29*4/161.272</f>
        <v>4.58077880847264E-023</v>
      </c>
      <c r="K29" s="0" t="n">
        <f aca="false">Sheet3!L29*4/161.272</f>
        <v>8.12481632769483E-024</v>
      </c>
    </row>
    <row r="30" customFormat="false" ht="12.8" hidden="false" customHeight="false" outlineLevel="0" collapsed="false">
      <c r="A30" s="0" t="n">
        <f aca="false">Sheet3!B30</f>
        <v>10</v>
      </c>
      <c r="B30" s="0" t="n">
        <f aca="false">Sheet3!C30</f>
        <v>260</v>
      </c>
      <c r="C30" s="0" t="n">
        <f aca="false">Sheet3!D30</f>
        <v>270</v>
      </c>
      <c r="D30" s="0" t="n">
        <f aca="false">Sheet3!E30</f>
        <v>4.98093</v>
      </c>
      <c r="E30" s="0" t="n">
        <f aca="false">Sheet3!F30</f>
        <v>265</v>
      </c>
      <c r="F30" s="0" t="n">
        <f aca="false">Sheet3!G30*4/161.272</f>
        <v>1.3310655290441E-022</v>
      </c>
      <c r="G30" s="0" t="n">
        <f aca="false">Sheet3!H30*4/161.272</f>
        <v>9.44682895976983E-023</v>
      </c>
      <c r="H30" s="0" t="n">
        <f aca="false">Sheet3!I30*4/161.272</f>
        <v>1.21247144392083E-023</v>
      </c>
      <c r="I30" s="0" t="n">
        <f aca="false">Sheet3!J30*4/161.272</f>
        <v>6.52196289498487E-023</v>
      </c>
      <c r="J30" s="0" t="n">
        <f aca="false">Sheet3!K30*4/161.272</f>
        <v>4.59926819286671E-023</v>
      </c>
      <c r="K30" s="0" t="n">
        <f aca="false">Sheet3!L30*4/161.272</f>
        <v>1.00327239037155E-023</v>
      </c>
    </row>
    <row r="31" customFormat="false" ht="12.8" hidden="false" customHeight="false" outlineLevel="0" collapsed="false">
      <c r="A31" s="0" t="n">
        <f aca="false">Sheet3!B31</f>
        <v>10</v>
      </c>
      <c r="B31" s="0" t="n">
        <f aca="false">Sheet3!C31</f>
        <v>270</v>
      </c>
      <c r="C31" s="0" t="n">
        <f aca="false">Sheet3!D31</f>
        <v>280</v>
      </c>
      <c r="D31" s="0" t="n">
        <f aca="false">Sheet3!E31</f>
        <v>4.98093</v>
      </c>
      <c r="E31" s="0" t="n">
        <f aca="false">Sheet3!F31</f>
        <v>275</v>
      </c>
      <c r="F31" s="0" t="n">
        <f aca="false">Sheet3!G31*4/161.272</f>
        <v>1.32782380078377E-022</v>
      </c>
      <c r="G31" s="0" t="n">
        <f aca="false">Sheet3!H31*4/161.272</f>
        <v>9.42793541346297E-023</v>
      </c>
      <c r="H31" s="0" t="n">
        <f aca="false">Sheet3!I31*4/161.272</f>
        <v>1.28634850190982E-023</v>
      </c>
      <c r="I31" s="0" t="n">
        <f aca="false">Sheet3!J31*4/161.272</f>
        <v>6.54794384642095E-023</v>
      </c>
      <c r="J31" s="0" t="n">
        <f aca="false">Sheet3!K31*4/161.272</f>
        <v>4.61775757726078E-023</v>
      </c>
      <c r="K31" s="0" t="n">
        <f aca="false">Sheet3!L31*4/161.272</f>
        <v>1.19406314797361E-023</v>
      </c>
    </row>
    <row r="32" customFormat="false" ht="12.8" hidden="false" customHeight="false" outlineLevel="0" collapsed="false">
      <c r="A32" s="0" t="n">
        <f aca="false">Sheet3!B32</f>
        <v>10</v>
      </c>
      <c r="B32" s="0" t="n">
        <f aca="false">Sheet3!C32</f>
        <v>280</v>
      </c>
      <c r="C32" s="0" t="n">
        <f aca="false">Sheet3!D32</f>
        <v>290</v>
      </c>
      <c r="D32" s="0" t="n">
        <f aca="false">Sheet3!E32</f>
        <v>4.98093</v>
      </c>
      <c r="E32" s="0" t="n">
        <f aca="false">Sheet3!F32</f>
        <v>285</v>
      </c>
      <c r="F32" s="0" t="n">
        <f aca="false">Sheet3!G32*4/161.272</f>
        <v>1.32114688228583E-022</v>
      </c>
      <c r="G32" s="0" t="n">
        <f aca="false">Sheet3!H32*4/161.272</f>
        <v>9.38771516444268E-023</v>
      </c>
      <c r="H32" s="0" t="n">
        <f aca="false">Sheet3!I32*4/161.272</f>
        <v>1.14349529113547E-023</v>
      </c>
      <c r="I32" s="0" t="n">
        <f aca="false">Sheet3!J32*4/161.272</f>
        <v>6.5928617490947E-023</v>
      </c>
      <c r="J32" s="0" t="n">
        <f aca="false">Sheet3!K32*4/161.272</f>
        <v>4.64953866759264E-023</v>
      </c>
      <c r="K32" s="0" t="n">
        <f aca="false">Sheet3!L32*4/161.272</f>
        <v>8.15829616498835E-024</v>
      </c>
    </row>
    <row r="33" customFormat="false" ht="12.8" hidden="false" customHeight="false" outlineLevel="0" collapsed="false">
      <c r="A33" s="0" t="n">
        <f aca="false">Sheet3!B33</f>
        <v>10</v>
      </c>
      <c r="B33" s="0" t="n">
        <f aca="false">Sheet3!C33</f>
        <v>290</v>
      </c>
      <c r="C33" s="0" t="n">
        <f aca="false">Sheet3!D33</f>
        <v>300</v>
      </c>
      <c r="D33" s="0" t="n">
        <f aca="false">Sheet3!E33</f>
        <v>4.98093</v>
      </c>
      <c r="E33" s="0" t="n">
        <f aca="false">Sheet3!F33</f>
        <v>295</v>
      </c>
      <c r="F33" s="0" t="n">
        <f aca="false">Sheet3!G33*4/161.272</f>
        <v>1.31449724688725E-022</v>
      </c>
      <c r="G33" s="0" t="n">
        <f aca="false">Sheet3!H33*4/161.272</f>
        <v>9.34661193511583E-023</v>
      </c>
      <c r="H33" s="0" t="n">
        <f aca="false">Sheet3!I33*4/161.272</f>
        <v>1.16420232888288E-023</v>
      </c>
      <c r="I33" s="0" t="n">
        <f aca="false">Sheet3!J33*4/161.272</f>
        <v>6.63145493328042E-023</v>
      </c>
      <c r="J33" s="0" t="n">
        <f aca="false">Sheet3!K33*4/161.272</f>
        <v>4.67627188848653E-023</v>
      </c>
      <c r="K33" s="0" t="n">
        <f aca="false">Sheet3!L33*4/161.272</f>
        <v>1.00850335234883E-023</v>
      </c>
    </row>
    <row r="34" customFormat="false" ht="12.8" hidden="false" customHeight="false" outlineLevel="0" collapsed="false">
      <c r="A34" s="0" t="n">
        <f aca="false">Sheet3!B34</f>
        <v>10</v>
      </c>
      <c r="B34" s="0" t="n">
        <f aca="false">Sheet3!C34</f>
        <v>300</v>
      </c>
      <c r="C34" s="0" t="n">
        <f aca="false">Sheet3!D34</f>
        <v>310</v>
      </c>
      <c r="D34" s="0" t="n">
        <f aca="false">Sheet3!E34</f>
        <v>4.98093</v>
      </c>
      <c r="E34" s="0" t="n">
        <f aca="false">Sheet3!F34</f>
        <v>305</v>
      </c>
      <c r="F34" s="0" t="n">
        <f aca="false">Sheet3!G34*4/161.272</f>
        <v>1.30820725234387E-022</v>
      </c>
      <c r="G34" s="0" t="n">
        <f aca="false">Sheet3!H34*4/161.272</f>
        <v>9.3427749392331E-023</v>
      </c>
      <c r="H34" s="0" t="n">
        <f aca="false">Sheet3!I34*4/161.272</f>
        <v>1.32393431965871E-023</v>
      </c>
      <c r="I34" s="0" t="n">
        <f aca="false">Sheet3!J34*4/161.272</f>
        <v>6.66173917357012E-023</v>
      </c>
      <c r="J34" s="0" t="n">
        <f aca="false">Sheet3!K34*4/161.272</f>
        <v>4.72212039287663E-023</v>
      </c>
      <c r="K34" s="0" t="n">
        <f aca="false">Sheet3!L34*4/161.272</f>
        <v>9.84952420754998E-024</v>
      </c>
    </row>
    <row r="35" customFormat="false" ht="12.8" hidden="false" customHeight="false" outlineLevel="0" collapsed="false">
      <c r="A35" s="0" t="n">
        <f aca="false">Sheet3!B35</f>
        <v>10</v>
      </c>
      <c r="B35" s="0" t="n">
        <f aca="false">Sheet3!C35</f>
        <v>310</v>
      </c>
      <c r="C35" s="0" t="n">
        <f aca="false">Sheet3!D35</f>
        <v>320</v>
      </c>
      <c r="D35" s="0" t="n">
        <f aca="false">Sheet3!E35</f>
        <v>4.98093</v>
      </c>
      <c r="E35" s="0" t="n">
        <f aca="false">Sheet3!F35</f>
        <v>315</v>
      </c>
      <c r="F35" s="0" t="n">
        <f aca="false">Sheet3!G35*4/161.272</f>
        <v>1.30230170147329E-022</v>
      </c>
      <c r="G35" s="0" t="n">
        <f aca="false">Sheet3!H35*4/161.272</f>
        <v>9.32130562031847E-023</v>
      </c>
      <c r="H35" s="0" t="n">
        <f aca="false">Sheet3!I35*4/161.272</f>
        <v>1.1776873705541E-023</v>
      </c>
      <c r="I35" s="0" t="n">
        <f aca="false">Sheet3!J35*4/161.272</f>
        <v>6.6863435686294E-023</v>
      </c>
      <c r="J35" s="0" t="n">
        <f aca="false">Sheet3!K35*4/161.272</f>
        <v>4.75771590852721E-023</v>
      </c>
      <c r="K35" s="0" t="n">
        <f aca="false">Sheet3!L35*4/161.272</f>
        <v>9.95277419514857E-024</v>
      </c>
    </row>
    <row r="36" customFormat="false" ht="12.8" hidden="false" customHeight="false" outlineLevel="0" collapsed="false">
      <c r="A36" s="0" t="n">
        <f aca="false">Sheet3!B36</f>
        <v>10</v>
      </c>
      <c r="B36" s="0" t="n">
        <f aca="false">Sheet3!C36</f>
        <v>320</v>
      </c>
      <c r="C36" s="0" t="n">
        <f aca="false">Sheet3!D36</f>
        <v>330</v>
      </c>
      <c r="D36" s="0" t="n">
        <f aca="false">Sheet3!E36</f>
        <v>4.98093</v>
      </c>
      <c r="E36" s="0" t="n">
        <f aca="false">Sheet3!F36</f>
        <v>325</v>
      </c>
      <c r="F36" s="0" t="n">
        <f aca="false">Sheet3!G36*4/161.272</f>
        <v>1.29827372389503E-022</v>
      </c>
      <c r="G36" s="0" t="n">
        <f aca="false">Sheet3!H36*4/161.272</f>
        <v>9.31614415397589E-023</v>
      </c>
      <c r="H36" s="0" t="n">
        <f aca="false">Sheet3!I36*4/161.272</f>
        <v>1.50717729798105E-023</v>
      </c>
      <c r="I36" s="0" t="n">
        <f aca="false">Sheet3!J36*4/161.272</f>
        <v>6.70080361129024E-023</v>
      </c>
      <c r="J36" s="0" t="n">
        <f aca="false">Sheet3!K36*4/161.272</f>
        <v>4.78091348777221E-023</v>
      </c>
      <c r="K36" s="0" t="n">
        <f aca="false">Sheet3!L36*4/161.272</f>
        <v>6.39012368421053E-024</v>
      </c>
    </row>
    <row r="37" customFormat="false" ht="12.8" hidden="false" customHeight="false" outlineLevel="0" collapsed="false">
      <c r="A37" s="0" t="n">
        <f aca="false">Sheet3!B37</f>
        <v>10</v>
      </c>
      <c r="B37" s="0" t="n">
        <f aca="false">Sheet3!C37</f>
        <v>330</v>
      </c>
      <c r="C37" s="0" t="n">
        <f aca="false">Sheet3!D37</f>
        <v>340</v>
      </c>
      <c r="D37" s="0" t="n">
        <f aca="false">Sheet3!E37</f>
        <v>4.98093</v>
      </c>
      <c r="E37" s="0" t="n">
        <f aca="false">Sheet3!F37</f>
        <v>335</v>
      </c>
      <c r="F37" s="0" t="n">
        <f aca="false">Sheet3!G37*4/161.272</f>
        <v>1.29646063792847E-022</v>
      </c>
      <c r="G37" s="0" t="n">
        <f aca="false">Sheet3!H37*4/161.272</f>
        <v>9.31437323279924E-023</v>
      </c>
      <c r="H37" s="0" t="n">
        <f aca="false">Sheet3!I37*4/161.272</f>
        <v>1.54997727069795E-023</v>
      </c>
      <c r="I37" s="0" t="n">
        <f aca="false">Sheet3!J37*4/161.272</f>
        <v>6.70469765365345E-023</v>
      </c>
      <c r="J37" s="0" t="n">
        <f aca="false">Sheet3!K37*4/161.272</f>
        <v>4.77367676968104E-023</v>
      </c>
      <c r="K37" s="0" t="n">
        <f aca="false">Sheet3!L37*4/161.272</f>
        <v>5.19299977007788E-024</v>
      </c>
    </row>
    <row r="38" customFormat="false" ht="12.8" hidden="false" customHeight="false" outlineLevel="0" collapsed="false">
      <c r="A38" s="0" t="n">
        <f aca="false">Sheet3!B38</f>
        <v>10</v>
      </c>
      <c r="B38" s="0" t="n">
        <f aca="false">Sheet3!C38</f>
        <v>340</v>
      </c>
      <c r="C38" s="0" t="n">
        <f aca="false">Sheet3!D38</f>
        <v>350</v>
      </c>
      <c r="D38" s="0" t="n">
        <f aca="false">Sheet3!E38</f>
        <v>4.98093</v>
      </c>
      <c r="E38" s="0" t="n">
        <f aca="false">Sheet3!F38</f>
        <v>345</v>
      </c>
      <c r="F38" s="0" t="n">
        <f aca="false">Sheet3!G38*4/161.272</f>
        <v>1.29800833374671E-022</v>
      </c>
      <c r="G38" s="0" t="n">
        <f aca="false">Sheet3!H38*4/161.272</f>
        <v>9.3422664814723E-023</v>
      </c>
      <c r="H38" s="0" t="n">
        <f aca="false">Sheet3!I38*4/161.272</f>
        <v>1.91192737735007E-023</v>
      </c>
      <c r="I38" s="0" t="n">
        <f aca="false">Sheet3!J38*4/161.272</f>
        <v>6.69564462522943E-023</v>
      </c>
      <c r="J38" s="0" t="n">
        <f aca="false">Sheet3!K38*4/161.272</f>
        <v>4.82812193065132E-023</v>
      </c>
      <c r="K38" s="0" t="n">
        <f aca="false">Sheet3!L38*4/161.272</f>
        <v>6.71255533788879E-024</v>
      </c>
    </row>
    <row r="39" customFormat="false" ht="12.8" hidden="false" customHeight="false" outlineLevel="0" collapsed="false">
      <c r="A39" s="0" t="n">
        <f aca="false">Sheet3!B39</f>
        <v>10</v>
      </c>
      <c r="B39" s="0" t="n">
        <f aca="false">Sheet3!C39</f>
        <v>350</v>
      </c>
      <c r="C39" s="0" t="n">
        <f aca="false">Sheet3!D39</f>
        <v>360</v>
      </c>
      <c r="D39" s="0" t="n">
        <f aca="false">Sheet3!E39</f>
        <v>4.98093</v>
      </c>
      <c r="E39" s="0" t="n">
        <f aca="false">Sheet3!F39</f>
        <v>355</v>
      </c>
      <c r="F39" s="0" t="n">
        <f aca="false">Sheet3!G39*4/161.272</f>
        <v>1.3054020536733E-022</v>
      </c>
      <c r="G39" s="0" t="n">
        <f aca="false">Sheet3!H39*4/161.272</f>
        <v>9.41317773699092E-023</v>
      </c>
      <c r="H39" s="0" t="n">
        <f aca="false">Sheet3!I39*4/161.272</f>
        <v>2.9688087033087E-023</v>
      </c>
      <c r="I39" s="0" t="n">
        <f aca="false">Sheet3!J39*4/161.272</f>
        <v>6.67089141326455E-023</v>
      </c>
      <c r="J39" s="0" t="n">
        <f aca="false">Sheet3!K39*4/161.272</f>
        <v>4.80705317724093E-023</v>
      </c>
      <c r="K39" s="0" t="n">
        <f aca="false">Sheet3!L39*4/161.272</f>
        <v>7.73840016364899E-024</v>
      </c>
    </row>
    <row r="40" customFormat="false" ht="12.8" hidden="false" customHeight="false" outlineLevel="0" collapsed="false">
      <c r="A40" s="0" t="n">
        <f aca="false">Sheet3!B40</f>
        <v>20</v>
      </c>
      <c r="B40" s="0" t="n">
        <f aca="false">Sheet3!C40</f>
        <v>0</v>
      </c>
      <c r="C40" s="0" t="n">
        <f aca="false">Sheet3!D40</f>
        <v>10.2857</v>
      </c>
      <c r="D40" s="0" t="n">
        <f aca="false">Sheet3!E40</f>
        <v>14.9416</v>
      </c>
      <c r="E40" s="0" t="n">
        <f aca="false">Sheet3!F40</f>
        <v>5.14286</v>
      </c>
      <c r="F40" s="0" t="n">
        <f aca="false">Sheet3!G40*4/161.272</f>
        <v>1.5436244357359E-017</v>
      </c>
      <c r="G40" s="0" t="n">
        <f aca="false">Sheet3!H40*4/161.272</f>
        <v>7.73530805099459E-018</v>
      </c>
      <c r="H40" s="0" t="n">
        <f aca="false">Sheet3!I40*4/161.272</f>
        <v>2.11604333052235E-018</v>
      </c>
      <c r="I40" s="0" t="n">
        <f aca="false">Sheet3!J40*4/161.272</f>
        <v>9.78788630388412E-018</v>
      </c>
      <c r="J40" s="0" t="n">
        <f aca="false">Sheet3!K40*4/161.272</f>
        <v>3.95226821766953E-018</v>
      </c>
      <c r="K40" s="0" t="n">
        <f aca="false">Sheet3!L40*4/161.272</f>
        <v>8.97141284091473E-019</v>
      </c>
    </row>
    <row r="41" customFormat="false" ht="12.8" hidden="false" customHeight="false" outlineLevel="0" collapsed="false">
      <c r="A41" s="0" t="n">
        <f aca="false">Sheet3!B41</f>
        <v>20</v>
      </c>
      <c r="B41" s="0" t="n">
        <f aca="false">Sheet3!C41</f>
        <v>10.2857</v>
      </c>
      <c r="C41" s="0" t="n">
        <f aca="false">Sheet3!D41</f>
        <v>20.5714</v>
      </c>
      <c r="D41" s="0" t="n">
        <f aca="false">Sheet3!E41</f>
        <v>14.9416</v>
      </c>
      <c r="E41" s="0" t="n">
        <f aca="false">Sheet3!F41</f>
        <v>15.4286</v>
      </c>
      <c r="F41" s="0" t="n">
        <f aca="false">Sheet3!G41*4/161.272</f>
        <v>1.55271838880897E-017</v>
      </c>
      <c r="G41" s="0" t="n">
        <f aca="false">Sheet3!H41*4/161.272</f>
        <v>7.71035517634804E-018</v>
      </c>
      <c r="H41" s="0" t="n">
        <f aca="false">Sheet3!I41*4/161.272</f>
        <v>1.78648016766705E-018</v>
      </c>
      <c r="I41" s="0" t="n">
        <f aca="false">Sheet3!J41*4/161.272</f>
        <v>1.12556922466392E-017</v>
      </c>
      <c r="J41" s="0" t="n">
        <f aca="false">Sheet3!K41*4/161.272</f>
        <v>3.80802073515551E-018</v>
      </c>
      <c r="K41" s="0" t="n">
        <f aca="false">Sheet3!L41*4/161.272</f>
        <v>8.26901672081949E-019</v>
      </c>
    </row>
    <row r="42" customFormat="false" ht="12.8" hidden="false" customHeight="false" outlineLevel="0" collapsed="false">
      <c r="A42" s="0" t="n">
        <f aca="false">Sheet3!B42</f>
        <v>20</v>
      </c>
      <c r="B42" s="0" t="n">
        <f aca="false">Sheet3!C42</f>
        <v>20.5714</v>
      </c>
      <c r="C42" s="0" t="n">
        <f aca="false">Sheet3!D42</f>
        <v>30.8571</v>
      </c>
      <c r="D42" s="0" t="n">
        <f aca="false">Sheet3!E42</f>
        <v>14.9416</v>
      </c>
      <c r="E42" s="0" t="n">
        <f aca="false">Sheet3!F42</f>
        <v>25.7143</v>
      </c>
      <c r="F42" s="0" t="n">
        <f aca="false">Sheet3!G42*4/161.272</f>
        <v>1.55408998462225E-017</v>
      </c>
      <c r="G42" s="0" t="n">
        <f aca="false">Sheet3!H42*4/161.272</f>
        <v>7.66908824842502E-018</v>
      </c>
      <c r="H42" s="0" t="n">
        <f aca="false">Sheet3!I42*4/161.272</f>
        <v>1.49110893819138E-018</v>
      </c>
      <c r="I42" s="0" t="n">
        <f aca="false">Sheet3!J42*4/161.272</f>
        <v>8.560841311573E-018</v>
      </c>
      <c r="J42" s="0" t="n">
        <f aca="false">Sheet3!K42*4/161.272</f>
        <v>3.9378369462771E-018</v>
      </c>
      <c r="K42" s="0" t="n">
        <f aca="false">Sheet3!L42*4/161.272</f>
        <v>1.2124627957736E-018</v>
      </c>
    </row>
    <row r="43" customFormat="false" ht="12.8" hidden="false" customHeight="false" outlineLevel="0" collapsed="false">
      <c r="A43" s="0" t="n">
        <f aca="false">Sheet3!B43</f>
        <v>20</v>
      </c>
      <c r="B43" s="0" t="n">
        <f aca="false">Sheet3!C43</f>
        <v>30.8571</v>
      </c>
      <c r="C43" s="0" t="n">
        <f aca="false">Sheet3!D43</f>
        <v>41.1429</v>
      </c>
      <c r="D43" s="0" t="n">
        <f aca="false">Sheet3!E43</f>
        <v>14.9416</v>
      </c>
      <c r="E43" s="0" t="n">
        <f aca="false">Sheet3!F43</f>
        <v>36</v>
      </c>
      <c r="F43" s="0" t="n">
        <f aca="false">Sheet3!G43*4/161.272</f>
        <v>1.55367081700481E-017</v>
      </c>
      <c r="G43" s="0" t="n">
        <f aca="false">Sheet3!H43*4/161.272</f>
        <v>7.61885758222134E-018</v>
      </c>
      <c r="H43" s="0" t="n">
        <f aca="false">Sheet3!I43*4/161.272</f>
        <v>1.28521093804256E-018</v>
      </c>
      <c r="I43" s="0" t="n">
        <f aca="false">Sheet3!J43*4/161.272</f>
        <v>8.11424177786597E-018</v>
      </c>
      <c r="J43" s="0" t="n">
        <f aca="false">Sheet3!K43*4/161.272</f>
        <v>4.61917431420209E-018</v>
      </c>
      <c r="K43" s="0" t="n">
        <f aca="false">Sheet3!L43*4/161.272</f>
        <v>1.70805010169155E-018</v>
      </c>
    </row>
    <row r="44" customFormat="false" ht="12.8" hidden="false" customHeight="false" outlineLevel="0" collapsed="false">
      <c r="A44" s="0" t="n">
        <f aca="false">Sheet3!B44</f>
        <v>20</v>
      </c>
      <c r="B44" s="0" t="n">
        <f aca="false">Sheet3!C44</f>
        <v>41.1429</v>
      </c>
      <c r="C44" s="0" t="n">
        <f aca="false">Sheet3!D44</f>
        <v>51.4286</v>
      </c>
      <c r="D44" s="0" t="n">
        <f aca="false">Sheet3!E44</f>
        <v>14.9416</v>
      </c>
      <c r="E44" s="0" t="n">
        <f aca="false">Sheet3!F44</f>
        <v>46.2857</v>
      </c>
      <c r="F44" s="0" t="n">
        <f aca="false">Sheet3!G44*4/161.272</f>
        <v>1.55178828314897E-017</v>
      </c>
      <c r="G44" s="0" t="n">
        <f aca="false">Sheet3!H44*4/161.272</f>
        <v>7.55344511136465E-018</v>
      </c>
      <c r="H44" s="0" t="n">
        <f aca="false">Sheet3!I44*4/161.272</f>
        <v>1.1758474076095E-018</v>
      </c>
      <c r="I44" s="0" t="n">
        <f aca="false">Sheet3!J44*4/161.272</f>
        <v>7.46014187211667E-018</v>
      </c>
      <c r="J44" s="0" t="n">
        <f aca="false">Sheet3!K44*4/161.272</f>
        <v>5.00582221340344E-018</v>
      </c>
      <c r="K44" s="0" t="n">
        <f aca="false">Sheet3!L44*4/161.272</f>
        <v>2.34633439158688E-018</v>
      </c>
    </row>
    <row r="45" customFormat="false" ht="12.8" hidden="false" customHeight="false" outlineLevel="0" collapsed="false">
      <c r="A45" s="0" t="n">
        <f aca="false">Sheet3!B45</f>
        <v>20</v>
      </c>
      <c r="B45" s="0" t="n">
        <f aca="false">Sheet3!C45</f>
        <v>51.4286</v>
      </c>
      <c r="C45" s="0" t="n">
        <f aca="false">Sheet3!D45</f>
        <v>61.7143</v>
      </c>
      <c r="D45" s="0" t="n">
        <f aca="false">Sheet3!E45</f>
        <v>14.9416</v>
      </c>
      <c r="E45" s="0" t="n">
        <f aca="false">Sheet3!F45</f>
        <v>56.5714</v>
      </c>
      <c r="F45" s="0" t="n">
        <f aca="false">Sheet3!G45*4/161.272</f>
        <v>1.54936008730592E-017</v>
      </c>
      <c r="G45" s="0" t="n">
        <f aca="false">Sheet3!H45*4/161.272</f>
        <v>7.52571804156952E-018</v>
      </c>
      <c r="H45" s="0" t="n">
        <f aca="false">Sheet3!I45*4/161.272</f>
        <v>1.06391024753212E-018</v>
      </c>
      <c r="I45" s="0" t="n">
        <f aca="false">Sheet3!J45*4/161.272</f>
        <v>7.4383401954462E-018</v>
      </c>
      <c r="J45" s="0" t="n">
        <f aca="false">Sheet3!K45*4/161.272</f>
        <v>4.45240066471551E-018</v>
      </c>
      <c r="K45" s="0" t="n">
        <f aca="false">Sheet3!L45*4/161.272</f>
        <v>1.93321419713279E-018</v>
      </c>
    </row>
    <row r="46" customFormat="false" ht="12.8" hidden="false" customHeight="false" outlineLevel="0" collapsed="false">
      <c r="A46" s="0" t="n">
        <f aca="false">Sheet3!B46</f>
        <v>20</v>
      </c>
      <c r="B46" s="0" t="n">
        <f aca="false">Sheet3!C46</f>
        <v>61.7143</v>
      </c>
      <c r="C46" s="0" t="n">
        <f aca="false">Sheet3!D46</f>
        <v>72</v>
      </c>
      <c r="D46" s="0" t="n">
        <f aca="false">Sheet3!E46</f>
        <v>14.9416</v>
      </c>
      <c r="E46" s="0" t="n">
        <f aca="false">Sheet3!F46</f>
        <v>66.8571</v>
      </c>
      <c r="F46" s="0" t="n">
        <f aca="false">Sheet3!G46*4/161.272</f>
        <v>1.54647551961903E-017</v>
      </c>
      <c r="G46" s="0" t="n">
        <f aca="false">Sheet3!H46*4/161.272</f>
        <v>7.46185078624932E-018</v>
      </c>
      <c r="H46" s="0" t="n">
        <f aca="false">Sheet3!I46*4/161.272</f>
        <v>1.05105973257602E-018</v>
      </c>
      <c r="I46" s="0" t="n">
        <f aca="false">Sheet3!J46*4/161.272</f>
        <v>7.41467830745573E-018</v>
      </c>
      <c r="J46" s="0" t="n">
        <f aca="false">Sheet3!K46*4/161.272</f>
        <v>4.83989582816608E-018</v>
      </c>
      <c r="K46" s="0" t="n">
        <f aca="false">Sheet3!L46*4/161.272</f>
        <v>1.81655662483258E-018</v>
      </c>
    </row>
    <row r="47" customFormat="false" ht="12.8" hidden="false" customHeight="false" outlineLevel="0" collapsed="false">
      <c r="A47" s="0" t="n">
        <f aca="false">Sheet3!B47</f>
        <v>20</v>
      </c>
      <c r="B47" s="0" t="n">
        <f aca="false">Sheet3!C47</f>
        <v>72</v>
      </c>
      <c r="C47" s="0" t="n">
        <f aca="false">Sheet3!D47</f>
        <v>82.2857</v>
      </c>
      <c r="D47" s="0" t="n">
        <f aca="false">Sheet3!E47</f>
        <v>14.9416</v>
      </c>
      <c r="E47" s="0" t="n">
        <f aca="false">Sheet3!F47</f>
        <v>77.1429</v>
      </c>
      <c r="F47" s="0" t="n">
        <f aca="false">Sheet3!G47*4/161.272</f>
        <v>1.54305025050846E-017</v>
      </c>
      <c r="G47" s="0" t="n">
        <f aca="false">Sheet3!H47*4/161.272</f>
        <v>7.45435785505233E-018</v>
      </c>
      <c r="H47" s="0" t="n">
        <f aca="false">Sheet3!I47*4/161.272</f>
        <v>1.00457865281016E-018</v>
      </c>
      <c r="I47" s="0" t="n">
        <f aca="false">Sheet3!J47*4/161.272</f>
        <v>7.38739520809564E-018</v>
      </c>
      <c r="J47" s="0" t="n">
        <f aca="false">Sheet3!K47*4/161.272</f>
        <v>4.67890520363113E-018</v>
      </c>
      <c r="K47" s="0" t="n">
        <f aca="false">Sheet3!L47*4/161.272</f>
        <v>1.60945309787192E-018</v>
      </c>
    </row>
    <row r="48" customFormat="false" ht="12.8" hidden="false" customHeight="false" outlineLevel="0" collapsed="false">
      <c r="A48" s="0" t="n">
        <f aca="false">Sheet3!B48</f>
        <v>20</v>
      </c>
      <c r="B48" s="0" t="n">
        <f aca="false">Sheet3!C48</f>
        <v>82.2857</v>
      </c>
      <c r="C48" s="0" t="n">
        <f aca="false">Sheet3!D48</f>
        <v>92.5714</v>
      </c>
      <c r="D48" s="0" t="n">
        <f aca="false">Sheet3!E48</f>
        <v>14.9416</v>
      </c>
      <c r="E48" s="0" t="n">
        <f aca="false">Sheet3!F48</f>
        <v>87.4286</v>
      </c>
      <c r="F48" s="0" t="n">
        <f aca="false">Sheet3!G48*4/161.272</f>
        <v>1.53909916166476E-017</v>
      </c>
      <c r="G48" s="0" t="n">
        <f aca="false">Sheet3!H48*4/161.272</f>
        <v>7.44339748995486E-018</v>
      </c>
      <c r="H48" s="0" t="n">
        <f aca="false">Sheet3!I48*4/161.272</f>
        <v>1.12588553499678E-018</v>
      </c>
      <c r="I48" s="0" t="n">
        <f aca="false">Sheet3!J48*4/161.272</f>
        <v>7.35594523537874E-018</v>
      </c>
      <c r="J48" s="0" t="n">
        <f aca="false">Sheet3!K48*4/161.272</f>
        <v>3.90237685401062E-018</v>
      </c>
      <c r="K48" s="0" t="n">
        <f aca="false">Sheet3!L48*4/161.272</f>
        <v>2.27596334143559E-018</v>
      </c>
    </row>
    <row r="49" customFormat="false" ht="12.8" hidden="false" customHeight="false" outlineLevel="0" collapsed="false">
      <c r="A49" s="0" t="n">
        <f aca="false">Sheet3!B49</f>
        <v>20</v>
      </c>
      <c r="B49" s="0" t="n">
        <f aca="false">Sheet3!C49</f>
        <v>92.5714</v>
      </c>
      <c r="C49" s="0" t="n">
        <f aca="false">Sheet3!D49</f>
        <v>102.857</v>
      </c>
      <c r="D49" s="0" t="n">
        <f aca="false">Sheet3!E49</f>
        <v>14.9416</v>
      </c>
      <c r="E49" s="0" t="n">
        <f aca="false">Sheet3!F49</f>
        <v>97.7143</v>
      </c>
      <c r="F49" s="0" t="n">
        <f aca="false">Sheet3!G49*4/161.272</f>
        <v>1.53481571506523E-017</v>
      </c>
      <c r="G49" s="0" t="n">
        <f aca="false">Sheet3!H49*4/161.272</f>
        <v>7.42989731633514E-018</v>
      </c>
      <c r="H49" s="0" t="n">
        <f aca="false">Sheet3!I49*4/161.272</f>
        <v>8.88165638176497E-019</v>
      </c>
      <c r="I49" s="0" t="n">
        <f aca="false">Sheet3!J49*4/161.272</f>
        <v>7.32129569919143E-018</v>
      </c>
      <c r="J49" s="0" t="n">
        <f aca="false">Sheet3!K49*4/161.272</f>
        <v>3.88320229178035E-018</v>
      </c>
      <c r="K49" s="0" t="n">
        <f aca="false">Sheet3!L49*4/161.272</f>
        <v>1.23651515452155E-018</v>
      </c>
    </row>
    <row r="50" customFormat="false" ht="12.8" hidden="false" customHeight="false" outlineLevel="0" collapsed="false">
      <c r="A50" s="0" t="n">
        <f aca="false">Sheet3!B50</f>
        <v>20</v>
      </c>
      <c r="B50" s="0" t="n">
        <f aca="false">Sheet3!C50</f>
        <v>102.857</v>
      </c>
      <c r="C50" s="0" t="n">
        <f aca="false">Sheet3!D50</f>
        <v>113.143</v>
      </c>
      <c r="D50" s="0" t="n">
        <f aca="false">Sheet3!E50</f>
        <v>14.9416</v>
      </c>
      <c r="E50" s="0" t="n">
        <f aca="false">Sheet3!F50</f>
        <v>108</v>
      </c>
      <c r="F50" s="0" t="n">
        <f aca="false">Sheet3!G50*4/161.272</f>
        <v>1.53038593184186E-017</v>
      </c>
      <c r="G50" s="0" t="n">
        <f aca="false">Sheet3!H50*4/161.272</f>
        <v>7.41516196239893E-018</v>
      </c>
      <c r="H50" s="0" t="n">
        <f aca="false">Sheet3!I50*4/161.272</f>
        <v>8.3048484929808E-019</v>
      </c>
      <c r="I50" s="0" t="n">
        <f aca="false">Sheet3!J50*4/161.272</f>
        <v>7.28612530383452E-018</v>
      </c>
      <c r="J50" s="0" t="n">
        <f aca="false">Sheet3!K50*4/161.272</f>
        <v>3.86347859516841E-018</v>
      </c>
      <c r="K50" s="0" t="n">
        <f aca="false">Sheet3!L50*4/161.272</f>
        <v>2.13065529044099E-018</v>
      </c>
    </row>
    <row r="51" customFormat="false" ht="12.8" hidden="false" customHeight="false" outlineLevel="0" collapsed="false">
      <c r="A51" s="0" t="n">
        <f aca="false">Sheet3!B51</f>
        <v>20</v>
      </c>
      <c r="B51" s="0" t="n">
        <f aca="false">Sheet3!C51</f>
        <v>113.143</v>
      </c>
      <c r="C51" s="0" t="n">
        <f aca="false">Sheet3!D51</f>
        <v>123.429</v>
      </c>
      <c r="D51" s="0" t="n">
        <f aca="false">Sheet3!E51</f>
        <v>14.9416</v>
      </c>
      <c r="E51" s="0" t="n">
        <f aca="false">Sheet3!F51</f>
        <v>118.286</v>
      </c>
      <c r="F51" s="0" t="n">
        <f aca="false">Sheet3!G51*4/161.272</f>
        <v>1.5265315739868E-017</v>
      </c>
      <c r="G51" s="0" t="n">
        <f aca="false">Sheet3!H51*4/161.272</f>
        <v>7.45389900292673E-018</v>
      </c>
      <c r="H51" s="0" t="n">
        <f aca="false">Sheet3!I51*4/161.272</f>
        <v>1.0407603072077E-018</v>
      </c>
      <c r="I51" s="0" t="n">
        <f aca="false">Sheet3!J51*4/161.272</f>
        <v>7.25408006349521E-018</v>
      </c>
      <c r="J51" s="0" t="n">
        <f aca="false">Sheet3!K51*4/161.272</f>
        <v>4.01360136911553E-018</v>
      </c>
      <c r="K51" s="0" t="n">
        <f aca="false">Sheet3!L51*4/161.272</f>
        <v>1.72175703159879E-018</v>
      </c>
    </row>
    <row r="52" customFormat="false" ht="12.8" hidden="false" customHeight="false" outlineLevel="0" collapsed="false">
      <c r="A52" s="0" t="n">
        <f aca="false">Sheet3!B52</f>
        <v>20</v>
      </c>
      <c r="B52" s="0" t="n">
        <f aca="false">Sheet3!C52</f>
        <v>123.429</v>
      </c>
      <c r="C52" s="0" t="n">
        <f aca="false">Sheet3!D52</f>
        <v>133.714</v>
      </c>
      <c r="D52" s="0" t="n">
        <f aca="false">Sheet3!E52</f>
        <v>14.9416</v>
      </c>
      <c r="E52" s="0" t="n">
        <f aca="false">Sheet3!F52</f>
        <v>128.571</v>
      </c>
      <c r="F52" s="0" t="n">
        <f aca="false">Sheet3!G52*4/161.272</f>
        <v>1.52328736544471E-017</v>
      </c>
      <c r="G52" s="0" t="n">
        <f aca="false">Sheet3!H52*4/161.272</f>
        <v>7.46017659606131E-018</v>
      </c>
      <c r="H52" s="0" t="n">
        <f aca="false">Sheet3!I52*4/161.272</f>
        <v>1.16969088794087E-018</v>
      </c>
      <c r="I52" s="0" t="n">
        <f aca="false">Sheet3!J52*4/161.272</f>
        <v>7.22835954164393E-018</v>
      </c>
      <c r="J52" s="0" t="n">
        <f aca="false">Sheet3!K52*4/161.272</f>
        <v>4.01196810357657E-018</v>
      </c>
      <c r="K52" s="0" t="n">
        <f aca="false">Sheet3!L52*4/161.272</f>
        <v>2.02161615159482E-018</v>
      </c>
    </row>
    <row r="53" customFormat="false" ht="12.8" hidden="false" customHeight="false" outlineLevel="0" collapsed="false">
      <c r="A53" s="0" t="n">
        <f aca="false">Sheet3!B53</f>
        <v>20</v>
      </c>
      <c r="B53" s="0" t="n">
        <f aca="false">Sheet3!C53</f>
        <v>133.714</v>
      </c>
      <c r="C53" s="0" t="n">
        <f aca="false">Sheet3!D53</f>
        <v>144</v>
      </c>
      <c r="D53" s="0" t="n">
        <f aca="false">Sheet3!E53</f>
        <v>14.9416</v>
      </c>
      <c r="E53" s="0" t="n">
        <f aca="false">Sheet3!F53</f>
        <v>138.857</v>
      </c>
      <c r="F53" s="0" t="n">
        <f aca="false">Sheet3!G53*4/161.272</f>
        <v>1.52107991467831E-017</v>
      </c>
      <c r="G53" s="0" t="n">
        <f aca="false">Sheet3!H53*4/161.272</f>
        <v>7.50514410437026E-018</v>
      </c>
      <c r="H53" s="0" t="n">
        <f aca="false">Sheet3!I53*4/161.272</f>
        <v>1.22095296946773E-018</v>
      </c>
      <c r="I53" s="0" t="n">
        <f aca="false">Sheet3!J53*4/161.272</f>
        <v>7.20988144253187E-018</v>
      </c>
      <c r="J53" s="0" t="n">
        <f aca="false">Sheet3!K53*4/161.272</f>
        <v>3.86360012897465E-018</v>
      </c>
      <c r="K53" s="0" t="n">
        <f aca="false">Sheet3!L53*4/161.272</f>
        <v>2.11397837194305E-018</v>
      </c>
    </row>
    <row r="54" customFormat="false" ht="12.8" hidden="false" customHeight="false" outlineLevel="0" collapsed="false">
      <c r="A54" s="0" t="n">
        <f aca="false">Sheet3!B54</f>
        <v>20</v>
      </c>
      <c r="B54" s="0" t="n">
        <f aca="false">Sheet3!C54</f>
        <v>144</v>
      </c>
      <c r="C54" s="0" t="n">
        <f aca="false">Sheet3!D54</f>
        <v>154.286</v>
      </c>
      <c r="D54" s="0" t="n">
        <f aca="false">Sheet3!E54</f>
        <v>14.9416</v>
      </c>
      <c r="E54" s="0" t="n">
        <f aca="false">Sheet3!F54</f>
        <v>149.143</v>
      </c>
      <c r="F54" s="0" t="n">
        <f aca="false">Sheet3!G54*4/161.272</f>
        <v>1.52014484845478E-017</v>
      </c>
      <c r="G54" s="0" t="n">
        <f aca="false">Sheet3!H54*4/161.272</f>
        <v>7.54578352100799E-018</v>
      </c>
      <c r="H54" s="0" t="n">
        <f aca="false">Sheet3!I54*4/161.272</f>
        <v>1.51203125874299E-018</v>
      </c>
      <c r="I54" s="0" t="n">
        <f aca="false">Sheet3!J54*4/161.272</f>
        <v>7.19772310134431E-018</v>
      </c>
      <c r="J54" s="0" t="n">
        <f aca="false">Sheet3!K54*4/161.272</f>
        <v>3.83516667493427E-018</v>
      </c>
      <c r="K54" s="0" t="n">
        <f aca="false">Sheet3!L54*4/161.272</f>
        <v>1.62139463763084E-018</v>
      </c>
    </row>
    <row r="55" customFormat="false" ht="12.8" hidden="false" customHeight="false" outlineLevel="0" collapsed="false">
      <c r="A55" s="0" t="n">
        <f aca="false">Sheet3!B55</f>
        <v>20</v>
      </c>
      <c r="B55" s="0" t="n">
        <f aca="false">Sheet3!C55</f>
        <v>154.286</v>
      </c>
      <c r="C55" s="0" t="n">
        <f aca="false">Sheet3!D55</f>
        <v>164.571</v>
      </c>
      <c r="D55" s="0" t="n">
        <f aca="false">Sheet3!E55</f>
        <v>14.9416</v>
      </c>
      <c r="E55" s="0" t="n">
        <f aca="false">Sheet3!F55</f>
        <v>159.429</v>
      </c>
      <c r="F55" s="0" t="n">
        <f aca="false">Sheet3!G55*4/161.272</f>
        <v>1.52234981893943E-017</v>
      </c>
      <c r="G55" s="0" t="n">
        <f aca="false">Sheet3!H55*4/161.272</f>
        <v>7.5931717843147E-018</v>
      </c>
      <c r="H55" s="0" t="n">
        <f aca="false">Sheet3!I55*4/161.272</f>
        <v>1.87798161143906E-018</v>
      </c>
      <c r="I55" s="0" t="n">
        <f aca="false">Sheet3!J55*4/161.272</f>
        <v>7.19202093357805E-018</v>
      </c>
      <c r="J55" s="0" t="n">
        <f aca="false">Sheet3!K55*4/161.272</f>
        <v>3.87231335879756E-018</v>
      </c>
      <c r="K55" s="0" t="n">
        <f aca="false">Sheet3!L55*4/161.272</f>
        <v>8.68524683243217E-019</v>
      </c>
    </row>
    <row r="56" customFormat="false" ht="12.8" hidden="false" customHeight="false" outlineLevel="0" collapsed="false">
      <c r="A56" s="0" t="n">
        <f aca="false">Sheet3!B56</f>
        <v>20</v>
      </c>
      <c r="B56" s="0" t="n">
        <f aca="false">Sheet3!C56</f>
        <v>164.571</v>
      </c>
      <c r="C56" s="0" t="n">
        <f aca="false">Sheet3!D56</f>
        <v>174.857</v>
      </c>
      <c r="D56" s="0" t="n">
        <f aca="false">Sheet3!E56</f>
        <v>14.9416</v>
      </c>
      <c r="E56" s="0" t="n">
        <f aca="false">Sheet3!F56</f>
        <v>169.714</v>
      </c>
      <c r="F56" s="0" t="n">
        <f aca="false">Sheet3!G56*4/161.272</f>
        <v>1.53045537973114E-017</v>
      </c>
      <c r="G56" s="0" t="n">
        <f aca="false">Sheet3!H56*4/161.272</f>
        <v>7.66922962448534E-018</v>
      </c>
      <c r="H56" s="0" t="n">
        <f aca="false">Sheet3!I56*4/161.272</f>
        <v>2.20672418770772E-018</v>
      </c>
      <c r="I56" s="0" t="n">
        <f aca="false">Sheet3!J56*4/161.272</f>
        <v>7.19337516741902E-018</v>
      </c>
      <c r="J56" s="0" t="n">
        <f aca="false">Sheet3!K56*4/161.272</f>
        <v>3.791306364403E-018</v>
      </c>
      <c r="K56" s="0" t="n">
        <f aca="false">Sheet3!L56*4/161.272</f>
        <v>9.37903042065579E-019</v>
      </c>
    </row>
    <row r="57" customFormat="false" ht="12.8" hidden="false" customHeight="false" outlineLevel="0" collapsed="false">
      <c r="A57" s="0" t="n">
        <f aca="false">Sheet3!B57</f>
        <v>20</v>
      </c>
      <c r="B57" s="0" t="n">
        <f aca="false">Sheet3!C57</f>
        <v>174.857</v>
      </c>
      <c r="C57" s="0" t="n">
        <f aca="false">Sheet3!D57</f>
        <v>185.143</v>
      </c>
      <c r="D57" s="0" t="n">
        <f aca="false">Sheet3!E57</f>
        <v>14.9416</v>
      </c>
      <c r="E57" s="0" t="n">
        <f aca="false">Sheet3!F57</f>
        <v>180</v>
      </c>
      <c r="F57" s="0" t="n">
        <f aca="false">Sheet3!G57*4/161.272</f>
        <v>1.54517585197678E-017</v>
      </c>
      <c r="G57" s="0" t="n">
        <f aca="false">Sheet3!H57*4/161.272</f>
        <v>7.74882434644576E-018</v>
      </c>
      <c r="H57" s="0" t="n">
        <f aca="false">Sheet3!I57*4/161.272</f>
        <v>3.06977707227541E-018</v>
      </c>
      <c r="I57" s="0" t="n">
        <f aca="false">Sheet3!J57*4/161.272</f>
        <v>7.20400317476065E-018</v>
      </c>
      <c r="J57" s="0" t="n">
        <f aca="false">Sheet3!K57*4/161.272</f>
        <v>3.60908080757974E-018</v>
      </c>
      <c r="K57" s="0" t="n">
        <f aca="false">Sheet3!L57*4/161.272</f>
        <v>6.29417473584999E-019</v>
      </c>
    </row>
    <row r="58" customFormat="false" ht="12.8" hidden="false" customHeight="false" outlineLevel="0" collapsed="false">
      <c r="A58" s="0" t="n">
        <f aca="false">Sheet3!B58</f>
        <v>20</v>
      </c>
      <c r="B58" s="0" t="n">
        <f aca="false">Sheet3!C58</f>
        <v>185.143</v>
      </c>
      <c r="C58" s="0" t="n">
        <f aca="false">Sheet3!D58</f>
        <v>195.429</v>
      </c>
      <c r="D58" s="0" t="n">
        <f aca="false">Sheet3!E58</f>
        <v>14.9416</v>
      </c>
      <c r="E58" s="0" t="n">
        <f aca="false">Sheet3!F58</f>
        <v>190.286</v>
      </c>
      <c r="F58" s="0" t="n">
        <f aca="false">Sheet3!G58*4/161.272</f>
        <v>1.55722258048514E-017</v>
      </c>
      <c r="G58" s="0" t="n">
        <f aca="false">Sheet3!H58*4/161.272</f>
        <v>7.79858623939679E-018</v>
      </c>
      <c r="H58" s="0" t="n">
        <f aca="false">Sheet3!I58*4/161.272</f>
        <v>2.17397346842601E-018</v>
      </c>
      <c r="I58" s="0" t="n">
        <f aca="false">Sheet3!J58*4/161.272</f>
        <v>7.22654893595912E-018</v>
      </c>
      <c r="J58" s="0" t="n">
        <f aca="false">Sheet3!K58*4/161.272</f>
        <v>3.67754774542388E-018</v>
      </c>
      <c r="K58" s="0" t="n">
        <f aca="false">Sheet3!L58*4/161.272</f>
        <v>5.26287448663128E-019</v>
      </c>
    </row>
    <row r="59" customFormat="false" ht="12.8" hidden="false" customHeight="false" outlineLevel="0" collapsed="false">
      <c r="A59" s="0" t="n">
        <f aca="false">Sheet3!B59</f>
        <v>20</v>
      </c>
      <c r="B59" s="0" t="n">
        <f aca="false">Sheet3!C59</f>
        <v>195.429</v>
      </c>
      <c r="C59" s="0" t="n">
        <f aca="false">Sheet3!D59</f>
        <v>205.714</v>
      </c>
      <c r="D59" s="0" t="n">
        <f aca="false">Sheet3!E59</f>
        <v>14.9416</v>
      </c>
      <c r="E59" s="0" t="n">
        <f aca="false">Sheet3!F59</f>
        <v>200.571</v>
      </c>
      <c r="F59" s="0" t="n">
        <f aca="false">Sheet3!G59*4/161.272</f>
        <v>1.56303388064884E-017</v>
      </c>
      <c r="G59" s="0" t="n">
        <f aca="false">Sheet3!H59*4/161.272</f>
        <v>7.75396845081601E-018</v>
      </c>
      <c r="H59" s="0" t="n">
        <f aca="false">Sheet3!I59*4/161.272</f>
        <v>1.85765220968302E-018</v>
      </c>
      <c r="I59" s="0" t="n">
        <f aca="false">Sheet3!J59*4/161.272</f>
        <v>7.26266183838484E-018</v>
      </c>
      <c r="J59" s="0" t="n">
        <f aca="false">Sheet3!K59*4/161.272</f>
        <v>3.51392653405427E-018</v>
      </c>
      <c r="K59" s="0" t="n">
        <f aca="false">Sheet3!L59*4/161.272</f>
        <v>4.99743960610646E-019</v>
      </c>
    </row>
    <row r="60" customFormat="false" ht="12.8" hidden="false" customHeight="false" outlineLevel="0" collapsed="false">
      <c r="A60" s="0" t="n">
        <f aca="false">Sheet3!B60</f>
        <v>20</v>
      </c>
      <c r="B60" s="0" t="n">
        <f aca="false">Sheet3!C60</f>
        <v>205.714</v>
      </c>
      <c r="C60" s="0" t="n">
        <f aca="false">Sheet3!D60</f>
        <v>216</v>
      </c>
      <c r="D60" s="0" t="n">
        <f aca="false">Sheet3!E60</f>
        <v>14.9416</v>
      </c>
      <c r="E60" s="0" t="n">
        <f aca="false">Sheet3!F60</f>
        <v>210.857</v>
      </c>
      <c r="F60" s="0" t="n">
        <f aca="false">Sheet3!G60*4/161.272</f>
        <v>1.56472295252741E-017</v>
      </c>
      <c r="G60" s="0" t="n">
        <f aca="false">Sheet3!H60*4/161.272</f>
        <v>7.71010962845379E-018</v>
      </c>
      <c r="H60" s="0" t="n">
        <f aca="false">Sheet3!I60*4/161.272</f>
        <v>1.48802443697604E-018</v>
      </c>
      <c r="I60" s="0" t="n">
        <f aca="false">Sheet3!J60*4/161.272</f>
        <v>7.30968798055459E-018</v>
      </c>
      <c r="J60" s="0" t="n">
        <f aca="false">Sheet3!K60*4/161.272</f>
        <v>3.59365122277891E-018</v>
      </c>
      <c r="K60" s="0" t="n">
        <f aca="false">Sheet3!L60*4/161.272</f>
        <v>4.88524899920631E-019</v>
      </c>
    </row>
    <row r="61" customFormat="false" ht="12.8" hidden="false" customHeight="false" outlineLevel="0" collapsed="false">
      <c r="A61" s="0" t="n">
        <f aca="false">Sheet3!B61</f>
        <v>20</v>
      </c>
      <c r="B61" s="0" t="n">
        <f aca="false">Sheet3!C61</f>
        <v>216</v>
      </c>
      <c r="C61" s="0" t="n">
        <f aca="false">Sheet3!D61</f>
        <v>226.286</v>
      </c>
      <c r="D61" s="0" t="n">
        <f aca="false">Sheet3!E61</f>
        <v>14.9416</v>
      </c>
      <c r="E61" s="0" t="n">
        <f aca="false">Sheet3!F61</f>
        <v>221.143</v>
      </c>
      <c r="F61" s="0" t="n">
        <f aca="false">Sheet3!G61*4/161.272</f>
        <v>1.56449228632373E-017</v>
      </c>
      <c r="G61" s="0" t="n">
        <f aca="false">Sheet3!H61*4/161.272</f>
        <v>7.65807331712883E-018</v>
      </c>
      <c r="H61" s="0" t="n">
        <f aca="false">Sheet3!I61*4/161.272</f>
        <v>1.20486179944442E-018</v>
      </c>
      <c r="I61" s="0" t="n">
        <f aca="false">Sheet3!J61*4/161.272</f>
        <v>7.36207153132596E-018</v>
      </c>
      <c r="J61" s="0" t="n">
        <f aca="false">Sheet3!K61*4/161.272</f>
        <v>3.53089265340543E-018</v>
      </c>
      <c r="K61" s="0" t="n">
        <f aca="false">Sheet3!L61*4/161.272</f>
        <v>1.09481855250756E-018</v>
      </c>
    </row>
    <row r="62" customFormat="false" ht="12.8" hidden="false" customHeight="false" outlineLevel="0" collapsed="false">
      <c r="A62" s="0" t="n">
        <f aca="false">Sheet3!B62</f>
        <v>20</v>
      </c>
      <c r="B62" s="0" t="n">
        <f aca="false">Sheet3!C62</f>
        <v>226.286</v>
      </c>
      <c r="C62" s="0" t="n">
        <f aca="false">Sheet3!D62</f>
        <v>236.571</v>
      </c>
      <c r="D62" s="0" t="n">
        <f aca="false">Sheet3!E62</f>
        <v>14.9416</v>
      </c>
      <c r="E62" s="0" t="n">
        <f aca="false">Sheet3!F62</f>
        <v>231.429</v>
      </c>
      <c r="F62" s="0" t="n">
        <f aca="false">Sheet3!G62*4/161.272</f>
        <v>1.56296443275956E-017</v>
      </c>
      <c r="G62" s="0" t="n">
        <f aca="false">Sheet3!H62*4/161.272</f>
        <v>7.59050796170445E-018</v>
      </c>
      <c r="H62" s="0" t="n">
        <f aca="false">Sheet3!I62*4/161.272</f>
        <v>1.15755166947765E-018</v>
      </c>
      <c r="I62" s="0" t="n">
        <f aca="false">Sheet3!J62*4/161.272</f>
        <v>7.41770425120294E-018</v>
      </c>
      <c r="J62" s="0" t="n">
        <f aca="false">Sheet3!K62*4/161.272</f>
        <v>3.4147591646411E-018</v>
      </c>
      <c r="K62" s="0" t="n">
        <f aca="false">Sheet3!L62*4/161.272</f>
        <v>1.03667107644228E-018</v>
      </c>
    </row>
    <row r="63" customFormat="false" ht="12.8" hidden="false" customHeight="false" outlineLevel="0" collapsed="false">
      <c r="A63" s="0" t="n">
        <f aca="false">Sheet3!B63</f>
        <v>20</v>
      </c>
      <c r="B63" s="0" t="n">
        <f aca="false">Sheet3!C63</f>
        <v>236.571</v>
      </c>
      <c r="C63" s="0" t="n">
        <f aca="false">Sheet3!D63</f>
        <v>246.857</v>
      </c>
      <c r="D63" s="0" t="n">
        <f aca="false">Sheet3!E63</f>
        <v>14.9416</v>
      </c>
      <c r="E63" s="0" t="n">
        <f aca="false">Sheet3!F63</f>
        <v>241.714</v>
      </c>
      <c r="F63" s="0" t="n">
        <f aca="false">Sheet3!G63*4/161.272</f>
        <v>1.56036509747507E-017</v>
      </c>
      <c r="G63" s="0" t="n">
        <f aca="false">Sheet3!H63*4/161.272</f>
        <v>7.55744084528002E-018</v>
      </c>
      <c r="H63" s="0" t="n">
        <f aca="false">Sheet3!I63*4/161.272</f>
        <v>1.03365179567439E-018</v>
      </c>
      <c r="I63" s="0" t="n">
        <f aca="false">Sheet3!J63*4/161.272</f>
        <v>7.47135274567191E-018</v>
      </c>
      <c r="J63" s="0" t="n">
        <f aca="false">Sheet3!K63*4/161.272</f>
        <v>3.2913559700382E-018</v>
      </c>
      <c r="K63" s="0" t="n">
        <f aca="false">Sheet3!L63*4/161.272</f>
        <v>7.47194206731485E-019</v>
      </c>
    </row>
    <row r="64" customFormat="false" ht="12.8" hidden="false" customHeight="false" outlineLevel="0" collapsed="false">
      <c r="A64" s="0" t="n">
        <f aca="false">Sheet3!B64</f>
        <v>20</v>
      </c>
      <c r="B64" s="0" t="n">
        <f aca="false">Sheet3!C64</f>
        <v>246.857</v>
      </c>
      <c r="C64" s="0" t="n">
        <f aca="false">Sheet3!D64</f>
        <v>257.143</v>
      </c>
      <c r="D64" s="0" t="n">
        <f aca="false">Sheet3!E64</f>
        <v>14.9416</v>
      </c>
      <c r="E64" s="0" t="n">
        <f aca="false">Sheet3!F64</f>
        <v>252</v>
      </c>
      <c r="F64" s="0" t="n">
        <f aca="false">Sheet3!G64*4/161.272</f>
        <v>1.5567786100501E-017</v>
      </c>
      <c r="G64" s="0" t="n">
        <f aca="false">Sheet3!H64*4/161.272</f>
        <v>7.48747705739372E-018</v>
      </c>
      <c r="H64" s="0" t="n">
        <f aca="false">Sheet3!I64*4/161.272</f>
        <v>8.277982403145E-019</v>
      </c>
      <c r="I64" s="0" t="n">
        <f aca="false">Sheet3!J64*4/161.272</f>
        <v>7.52177687385287E-018</v>
      </c>
      <c r="J64" s="0" t="n">
        <f aca="false">Sheet3!K64*4/161.272</f>
        <v>3.36205714569175E-018</v>
      </c>
      <c r="K64" s="0" t="n">
        <f aca="false">Sheet3!L64*4/161.272</f>
        <v>5.67341431618632E-019</v>
      </c>
    </row>
    <row r="65" customFormat="false" ht="12.8" hidden="false" customHeight="false" outlineLevel="0" collapsed="false">
      <c r="A65" s="0" t="n">
        <f aca="false">Sheet3!B65</f>
        <v>20</v>
      </c>
      <c r="B65" s="0" t="n">
        <f aca="false">Sheet3!C65</f>
        <v>257.143</v>
      </c>
      <c r="C65" s="0" t="n">
        <f aca="false">Sheet3!D65</f>
        <v>267.429</v>
      </c>
      <c r="D65" s="0" t="n">
        <f aca="false">Sheet3!E65</f>
        <v>14.9416</v>
      </c>
      <c r="E65" s="0" t="n">
        <f aca="false">Sheet3!F65</f>
        <v>262.286</v>
      </c>
      <c r="F65" s="0" t="n">
        <f aca="false">Sheet3!G65*4/161.272</f>
        <v>1.55256461133985E-017</v>
      </c>
      <c r="G65" s="0" t="n">
        <f aca="false">Sheet3!H65*4/161.272</f>
        <v>7.47655389652264E-018</v>
      </c>
      <c r="H65" s="0" t="n">
        <f aca="false">Sheet3!I65*4/161.272</f>
        <v>8.86890646857483E-019</v>
      </c>
      <c r="I65" s="0" t="n">
        <f aca="false">Sheet3!J65*4/161.272</f>
        <v>7.56575226945781E-018</v>
      </c>
      <c r="J65" s="0" t="n">
        <f aca="false">Sheet3!K65*4/161.272</f>
        <v>3.39334751947021E-018</v>
      </c>
      <c r="K65" s="0" t="n">
        <f aca="false">Sheet3!L65*4/161.272</f>
        <v>3.97805429336773E-019</v>
      </c>
    </row>
    <row r="66" customFormat="false" ht="12.8" hidden="false" customHeight="false" outlineLevel="0" collapsed="false">
      <c r="A66" s="0" t="n">
        <f aca="false">Sheet3!B66</f>
        <v>20</v>
      </c>
      <c r="B66" s="0" t="n">
        <f aca="false">Sheet3!C66</f>
        <v>267.429</v>
      </c>
      <c r="C66" s="0" t="n">
        <f aca="false">Sheet3!D66</f>
        <v>277.714</v>
      </c>
      <c r="D66" s="0" t="n">
        <f aca="false">Sheet3!E66</f>
        <v>14.9416</v>
      </c>
      <c r="E66" s="0" t="n">
        <f aca="false">Sheet3!F66</f>
        <v>272.571</v>
      </c>
      <c r="F66" s="0" t="n">
        <f aca="false">Sheet3!G66*4/161.272</f>
        <v>1.54780991120591E-017</v>
      </c>
      <c r="G66" s="0" t="n">
        <f aca="false">Sheet3!H66*4/161.272</f>
        <v>7.46219554541396E-018</v>
      </c>
      <c r="H66" s="0" t="n">
        <f aca="false">Sheet3!I66*4/161.272</f>
        <v>1.12845449179027E-018</v>
      </c>
      <c r="I66" s="0" t="n">
        <f aca="false">Sheet3!J66*4/161.272</f>
        <v>7.60394860856193E-018</v>
      </c>
      <c r="J66" s="0" t="n">
        <f aca="false">Sheet3!K66*4/161.272</f>
        <v>3.62446698744977E-018</v>
      </c>
      <c r="K66" s="0" t="n">
        <f aca="false">Sheet3!L66*4/161.272</f>
        <v>7.83177116920482E-019</v>
      </c>
    </row>
    <row r="67" customFormat="false" ht="12.8" hidden="false" customHeight="false" outlineLevel="0" collapsed="false">
      <c r="A67" s="0" t="n">
        <f aca="false">Sheet3!B67</f>
        <v>20</v>
      </c>
      <c r="B67" s="0" t="n">
        <f aca="false">Sheet3!C67</f>
        <v>277.714</v>
      </c>
      <c r="C67" s="0" t="n">
        <f aca="false">Sheet3!D67</f>
        <v>288</v>
      </c>
      <c r="D67" s="0" t="n">
        <f aca="false">Sheet3!E67</f>
        <v>14.9416</v>
      </c>
      <c r="E67" s="0" t="n">
        <f aca="false">Sheet3!F67</f>
        <v>282.857</v>
      </c>
      <c r="F67" s="0" t="n">
        <f aca="false">Sheet3!G67*4/161.272</f>
        <v>1.54270797162558E-017</v>
      </c>
      <c r="G67" s="0" t="n">
        <f aca="false">Sheet3!H67*4/161.272</f>
        <v>7.44503695619822E-018</v>
      </c>
      <c r="H67" s="0" t="n">
        <f aca="false">Sheet3!I67*4/161.272</f>
        <v>1.01146812999157E-018</v>
      </c>
      <c r="I67" s="0" t="n">
        <f aca="false">Sheet3!J67*4/161.272</f>
        <v>7.63512575028523E-018</v>
      </c>
      <c r="J67" s="0" t="n">
        <f aca="false">Sheet3!K67*4/161.272</f>
        <v>3.6394491294211E-018</v>
      </c>
      <c r="K67" s="0" t="n">
        <f aca="false">Sheet3!L67*4/161.272</f>
        <v>5.46777786596558E-019</v>
      </c>
    </row>
    <row r="68" customFormat="false" ht="12.8" hidden="false" customHeight="false" outlineLevel="0" collapsed="false">
      <c r="A68" s="0" t="n">
        <f aca="false">Sheet3!B68</f>
        <v>20</v>
      </c>
      <c r="B68" s="0" t="n">
        <f aca="false">Sheet3!C68</f>
        <v>288</v>
      </c>
      <c r="C68" s="0" t="n">
        <f aca="false">Sheet3!D68</f>
        <v>298.286</v>
      </c>
      <c r="D68" s="0" t="n">
        <f aca="false">Sheet3!E68</f>
        <v>14.9416</v>
      </c>
      <c r="E68" s="0" t="n">
        <f aca="false">Sheet3!F68</f>
        <v>293.143</v>
      </c>
      <c r="F68" s="0" t="n">
        <f aca="false">Sheet3!G68*4/161.272</f>
        <v>1.53742993204028E-017</v>
      </c>
      <c r="G68" s="0" t="n">
        <f aca="false">Sheet3!H68*4/161.272</f>
        <v>7.42597103030904E-018</v>
      </c>
      <c r="H68" s="0" t="n">
        <f aca="false">Sheet3!I68*4/161.272</f>
        <v>1.06038151679151E-018</v>
      </c>
      <c r="I68" s="0" t="n">
        <f aca="false">Sheet3!J68*4/161.272</f>
        <v>7.65992856788531E-018</v>
      </c>
      <c r="J68" s="0" t="n">
        <f aca="false">Sheet3!K68*4/161.272</f>
        <v>3.58690758470162E-018</v>
      </c>
      <c r="K68" s="0" t="n">
        <f aca="false">Sheet3!L68*4/161.272</f>
        <v>7.16915382459448E-019</v>
      </c>
    </row>
    <row r="69" customFormat="false" ht="12.8" hidden="false" customHeight="false" outlineLevel="0" collapsed="false">
      <c r="A69" s="0" t="n">
        <f aca="false">Sheet3!B69</f>
        <v>20</v>
      </c>
      <c r="B69" s="0" t="n">
        <f aca="false">Sheet3!C69</f>
        <v>298.286</v>
      </c>
      <c r="C69" s="0" t="n">
        <f aca="false">Sheet3!D69</f>
        <v>308.571</v>
      </c>
      <c r="D69" s="0" t="n">
        <f aca="false">Sheet3!E69</f>
        <v>14.9416</v>
      </c>
      <c r="E69" s="0" t="n">
        <f aca="false">Sheet3!F69</f>
        <v>303.429</v>
      </c>
      <c r="F69" s="0" t="n">
        <f aca="false">Sheet3!G69*4/161.272</f>
        <v>1.5322808671065E-017</v>
      </c>
      <c r="G69" s="0" t="n">
        <f aca="false">Sheet3!H69*4/161.272</f>
        <v>7.46194999751972E-018</v>
      </c>
      <c r="H69" s="0" t="n">
        <f aca="false">Sheet3!I69*4/161.272</f>
        <v>1.07392974849943E-018</v>
      </c>
      <c r="I69" s="0" t="n">
        <f aca="false">Sheet3!J69*4/161.272</f>
        <v>7.67711692048217E-018</v>
      </c>
      <c r="J69" s="0" t="n">
        <f aca="false">Sheet3!K69*4/161.272</f>
        <v>3.6190574929312E-018</v>
      </c>
      <c r="K69" s="0" t="n">
        <f aca="false">Sheet3!L69*4/161.272</f>
        <v>8.4978432464408E-019</v>
      </c>
    </row>
    <row r="70" customFormat="false" ht="12.8" hidden="false" customHeight="false" outlineLevel="0" collapsed="false">
      <c r="A70" s="0" t="n">
        <f aca="false">Sheet3!B70</f>
        <v>20</v>
      </c>
      <c r="B70" s="0" t="n">
        <f aca="false">Sheet3!C70</f>
        <v>308.571</v>
      </c>
      <c r="C70" s="0" t="n">
        <f aca="false">Sheet3!D70</f>
        <v>318.857</v>
      </c>
      <c r="D70" s="0" t="n">
        <f aca="false">Sheet3!E70</f>
        <v>14.9416</v>
      </c>
      <c r="E70" s="0" t="n">
        <f aca="false">Sheet3!F70</f>
        <v>313.714</v>
      </c>
      <c r="F70" s="0" t="n">
        <f aca="false">Sheet3!G70*4/161.272</f>
        <v>1.52736990922169E-017</v>
      </c>
      <c r="G70" s="0" t="n">
        <f aca="false">Sheet3!H70*4/161.272</f>
        <v>7.46476511731733E-018</v>
      </c>
      <c r="H70" s="0" t="n">
        <f aca="false">Sheet3!I70*4/161.272</f>
        <v>1.19357620668188E-018</v>
      </c>
      <c r="I70" s="0" t="n">
        <f aca="false">Sheet3!J70*4/161.272</f>
        <v>7.6889478644774E-018</v>
      </c>
      <c r="J70" s="0" t="n">
        <f aca="false">Sheet3!K70*4/161.272</f>
        <v>3.64128056947269E-018</v>
      </c>
      <c r="K70" s="0" t="n">
        <f aca="false">Sheet3!L70*4/161.272</f>
        <v>1.28182977851084E-018</v>
      </c>
    </row>
    <row r="71" customFormat="false" ht="12.8" hidden="false" customHeight="false" outlineLevel="0" collapsed="false">
      <c r="A71" s="0" t="n">
        <f aca="false">Sheet3!B71</f>
        <v>20</v>
      </c>
      <c r="B71" s="0" t="n">
        <f aca="false">Sheet3!C71</f>
        <v>318.857</v>
      </c>
      <c r="C71" s="0" t="n">
        <f aca="false">Sheet3!D71</f>
        <v>329.143</v>
      </c>
      <c r="D71" s="0" t="n">
        <f aca="false">Sheet3!E71</f>
        <v>14.9416</v>
      </c>
      <c r="E71" s="0" t="n">
        <f aca="false">Sheet3!F71</f>
        <v>324</v>
      </c>
      <c r="F71" s="0" t="n">
        <f aca="false">Sheet3!G71*4/161.272</f>
        <v>1.52382310630488E-017</v>
      </c>
      <c r="G71" s="0" t="n">
        <f aca="false">Sheet3!H71*4/161.272</f>
        <v>7.50594027481522E-018</v>
      </c>
      <c r="H71" s="0" t="n">
        <f aca="false">Sheet3!I71*4/161.272</f>
        <v>1.30532661367131E-018</v>
      </c>
      <c r="I71" s="0" t="n">
        <f aca="false">Sheet3!J71*4/161.272</f>
        <v>7.69249466739422E-018</v>
      </c>
      <c r="J71" s="0" t="n">
        <f aca="false">Sheet3!K71*4/161.272</f>
        <v>3.62179175554343E-018</v>
      </c>
      <c r="K71" s="0" t="n">
        <f aca="false">Sheet3!L71*4/161.272</f>
        <v>6.59895808075798E-019</v>
      </c>
    </row>
    <row r="72" customFormat="false" ht="12.8" hidden="false" customHeight="false" outlineLevel="0" collapsed="false">
      <c r="A72" s="0" t="n">
        <f aca="false">Sheet3!B72</f>
        <v>20</v>
      </c>
      <c r="B72" s="0" t="n">
        <f aca="false">Sheet3!C72</f>
        <v>329.143</v>
      </c>
      <c r="C72" s="0" t="n">
        <f aca="false">Sheet3!D72</f>
        <v>339.429</v>
      </c>
      <c r="D72" s="0" t="n">
        <f aca="false">Sheet3!E72</f>
        <v>14.9416</v>
      </c>
      <c r="E72" s="0" t="n">
        <f aca="false">Sheet3!F72</f>
        <v>334.286</v>
      </c>
      <c r="F72" s="0" t="n">
        <f aca="false">Sheet3!G72*4/161.272</f>
        <v>1.52188352596855E-017</v>
      </c>
      <c r="G72" s="0" t="n">
        <f aca="false">Sheet3!H72*4/161.272</f>
        <v>7.5428493476859E-018</v>
      </c>
      <c r="H72" s="0" t="n">
        <f aca="false">Sheet3!I72*4/161.272</f>
        <v>1.51674982960464E-018</v>
      </c>
      <c r="I72" s="0" t="n">
        <f aca="false">Sheet3!J72*4/161.272</f>
        <v>7.6878317376854E-018</v>
      </c>
      <c r="J72" s="0" t="n">
        <f aca="false">Sheet3!K72*4/161.272</f>
        <v>3.78457388759363E-018</v>
      </c>
      <c r="K72" s="0" t="n">
        <f aca="false">Sheet3!L72*4/161.272</f>
        <v>3.92770728930007E-019</v>
      </c>
    </row>
    <row r="73" customFormat="false" ht="12.8" hidden="false" customHeight="false" outlineLevel="0" collapsed="false">
      <c r="A73" s="0" t="n">
        <f aca="false">Sheet3!B73</f>
        <v>20</v>
      </c>
      <c r="B73" s="0" t="n">
        <f aca="false">Sheet3!C73</f>
        <v>339.429</v>
      </c>
      <c r="C73" s="0" t="n">
        <f aca="false">Sheet3!D73</f>
        <v>349.714</v>
      </c>
      <c r="D73" s="0" t="n">
        <f aca="false">Sheet3!E73</f>
        <v>14.9416</v>
      </c>
      <c r="E73" s="0" t="n">
        <f aca="false">Sheet3!F73</f>
        <v>344.571</v>
      </c>
      <c r="F73" s="0" t="n">
        <f aca="false">Sheet3!G73*4/161.272</f>
        <v>1.52249863584503E-017</v>
      </c>
      <c r="G73" s="0" t="n">
        <f aca="false">Sheet3!H73*4/161.272</f>
        <v>7.58627660102188E-018</v>
      </c>
      <c r="H73" s="0" t="n">
        <f aca="false">Sheet3!I73*4/161.272</f>
        <v>1.80310429584801E-018</v>
      </c>
      <c r="I73" s="0" t="n">
        <f aca="false">Sheet3!J73*4/161.272</f>
        <v>7.67312366684855E-018</v>
      </c>
      <c r="J73" s="0" t="n">
        <f aca="false">Sheet3!K73*4/161.272</f>
        <v>3.8207688873456E-018</v>
      </c>
      <c r="K73" s="0" t="n">
        <f aca="false">Sheet3!L73*4/161.272</f>
        <v>4.81738072404385E-019</v>
      </c>
    </row>
    <row r="74" customFormat="false" ht="12.8" hidden="false" customHeight="false" outlineLevel="0" collapsed="false">
      <c r="A74" s="0" t="n">
        <f aca="false">Sheet3!B74</f>
        <v>20</v>
      </c>
      <c r="B74" s="0" t="n">
        <f aca="false">Sheet3!C74</f>
        <v>349.714</v>
      </c>
      <c r="C74" s="0" t="n">
        <f aca="false">Sheet3!D74</f>
        <v>360</v>
      </c>
      <c r="D74" s="0" t="n">
        <f aca="false">Sheet3!E74</f>
        <v>14.9416</v>
      </c>
      <c r="E74" s="0" t="n">
        <f aca="false">Sheet3!F74</f>
        <v>354.857</v>
      </c>
      <c r="F74" s="0" t="n">
        <f aca="false">Sheet3!G74*4/161.272</f>
        <v>1.52763033880649E-017</v>
      </c>
      <c r="G74" s="0" t="n">
        <f aca="false">Sheet3!H74*4/161.272</f>
        <v>7.65347239446401E-018</v>
      </c>
      <c r="H74" s="0" t="n">
        <f aca="false">Sheet3!I74*4/161.272</f>
        <v>2.33290396349025E-018</v>
      </c>
      <c r="I74" s="0" t="n">
        <f aca="false">Sheet3!J74*4/161.272</f>
        <v>7.64641103229327E-018</v>
      </c>
      <c r="J74" s="0" t="n">
        <f aca="false">Sheet3!K74*4/161.272</f>
        <v>3.80576491889479E-018</v>
      </c>
      <c r="K74" s="0" t="n">
        <f aca="false">Sheet3!L74*4/161.272</f>
        <v>5.93266780934074E-019</v>
      </c>
    </row>
    <row r="75" customFormat="false" ht="12.8" hidden="false" customHeight="false" outlineLevel="0" collapsed="false">
      <c r="A75" s="0" t="n">
        <f aca="false">Sheet3!B75</f>
        <v>30</v>
      </c>
      <c r="B75" s="0" t="n">
        <f aca="false">Sheet3!C75</f>
        <v>0</v>
      </c>
      <c r="C75" s="0" t="n">
        <f aca="false">Sheet3!D75</f>
        <v>10.9091</v>
      </c>
      <c r="D75" s="0" t="n">
        <f aca="false">Sheet3!E75</f>
        <v>24.8984</v>
      </c>
      <c r="E75" s="0" t="n">
        <f aca="false">Sheet3!F75</f>
        <v>5.45455</v>
      </c>
      <c r="F75" s="0" t="n">
        <f aca="false">Sheet3!G75*4/161.272</f>
        <v>9.7172850835855E-015</v>
      </c>
      <c r="G75" s="0" t="n">
        <f aca="false">Sheet3!H75*4/161.272</f>
        <v>4.07135770623543E-015</v>
      </c>
      <c r="H75" s="0" t="n">
        <f aca="false">Sheet3!I75*4/161.272</f>
        <v>8.76810853712982E-016</v>
      </c>
      <c r="I75" s="0" t="n">
        <f aca="false">Sheet3!J75*4/161.272</f>
        <v>4.30182300709361E-015</v>
      </c>
      <c r="J75" s="0" t="n">
        <f aca="false">Sheet3!K75*4/161.272</f>
        <v>2.1303586487425E-015</v>
      </c>
      <c r="K75" s="0" t="n">
        <f aca="false">Sheet3!L75*4/161.272</f>
        <v>2.95471352745672E-016</v>
      </c>
    </row>
    <row r="76" customFormat="false" ht="12.8" hidden="false" customHeight="false" outlineLevel="0" collapsed="false">
      <c r="A76" s="0" t="n">
        <f aca="false">Sheet3!B76</f>
        <v>30</v>
      </c>
      <c r="B76" s="0" t="n">
        <f aca="false">Sheet3!C76</f>
        <v>10.9091</v>
      </c>
      <c r="C76" s="0" t="n">
        <f aca="false">Sheet3!D76</f>
        <v>21.8182</v>
      </c>
      <c r="D76" s="0" t="n">
        <f aca="false">Sheet3!E76</f>
        <v>24.8984</v>
      </c>
      <c r="E76" s="0" t="n">
        <f aca="false">Sheet3!F76</f>
        <v>16.3636</v>
      </c>
      <c r="F76" s="0" t="n">
        <f aca="false">Sheet3!G76*4/161.272</f>
        <v>9.75710600724242E-015</v>
      </c>
      <c r="G76" s="0" t="n">
        <f aca="false">Sheet3!H76*4/161.272</f>
        <v>4.03633364750236E-015</v>
      </c>
      <c r="H76" s="0" t="n">
        <f aca="false">Sheet3!I76*4/161.272</f>
        <v>6.94783570613622E-016</v>
      </c>
      <c r="I76" s="0" t="n">
        <f aca="false">Sheet3!J76*4/161.272</f>
        <v>5.60400565504241E-015</v>
      </c>
      <c r="J76" s="0" t="n">
        <f aca="false">Sheet3!K76*4/161.272</f>
        <v>2.48479116027581E-015</v>
      </c>
      <c r="K76" s="0" t="n">
        <f aca="false">Sheet3!L76*4/161.272</f>
        <v>4.11014360831391E-016</v>
      </c>
    </row>
    <row r="77" customFormat="false" ht="12.8" hidden="false" customHeight="false" outlineLevel="0" collapsed="false">
      <c r="A77" s="0" t="n">
        <f aca="false">Sheet3!B77</f>
        <v>30</v>
      </c>
      <c r="B77" s="0" t="n">
        <f aca="false">Sheet3!C77</f>
        <v>21.8182</v>
      </c>
      <c r="C77" s="0" t="n">
        <f aca="false">Sheet3!D77</f>
        <v>32.7273</v>
      </c>
      <c r="D77" s="0" t="n">
        <f aca="false">Sheet3!E77</f>
        <v>24.8984</v>
      </c>
      <c r="E77" s="0" t="n">
        <f aca="false">Sheet3!F77</f>
        <v>27.2727</v>
      </c>
      <c r="F77" s="0" t="n">
        <f aca="false">Sheet3!G77*4/161.272</f>
        <v>9.76553896522645E-015</v>
      </c>
      <c r="G77" s="0" t="n">
        <f aca="false">Sheet3!H77*4/161.272</f>
        <v>3.99816607966665E-015</v>
      </c>
      <c r="H77" s="0" t="n">
        <f aca="false">Sheet3!I77*4/161.272</f>
        <v>5.47893719926584E-016</v>
      </c>
      <c r="I77" s="0" t="n">
        <f aca="false">Sheet3!J77*4/161.272</f>
        <v>4.70415943251153E-015</v>
      </c>
      <c r="J77" s="0" t="n">
        <f aca="false">Sheet3!K77*4/161.272</f>
        <v>2.62289448881393E-015</v>
      </c>
      <c r="K77" s="0" t="n">
        <f aca="false">Sheet3!L77*4/161.272</f>
        <v>4.99515476958182E-016</v>
      </c>
    </row>
    <row r="78" customFormat="false" ht="12.8" hidden="false" customHeight="false" outlineLevel="0" collapsed="false">
      <c r="A78" s="0" t="n">
        <f aca="false">Sheet3!B78</f>
        <v>30</v>
      </c>
      <c r="B78" s="0" t="n">
        <f aca="false">Sheet3!C78</f>
        <v>32.7273</v>
      </c>
      <c r="C78" s="0" t="n">
        <f aca="false">Sheet3!D78</f>
        <v>43.6364</v>
      </c>
      <c r="D78" s="0" t="n">
        <f aca="false">Sheet3!E78</f>
        <v>24.8984</v>
      </c>
      <c r="E78" s="0" t="n">
        <f aca="false">Sheet3!F78</f>
        <v>38.1818</v>
      </c>
      <c r="F78" s="0" t="n">
        <f aca="false">Sheet3!G78*4/161.272</f>
        <v>9.76702713428245E-015</v>
      </c>
      <c r="G78" s="0" t="n">
        <f aca="false">Sheet3!H78*4/161.272</f>
        <v>3.95513145493328E-015</v>
      </c>
      <c r="H78" s="0" t="n">
        <f aca="false">Sheet3!I78*4/161.272</f>
        <v>5.40746639218215E-016</v>
      </c>
      <c r="I78" s="0" t="n">
        <f aca="false">Sheet3!J78*4/161.272</f>
        <v>4.69291879557518E-015</v>
      </c>
      <c r="J78" s="0" t="n">
        <f aca="false">Sheet3!K78*4/161.272</f>
        <v>2.48471749590753E-015</v>
      </c>
      <c r="K78" s="0" t="n">
        <f aca="false">Sheet3!L78*4/161.272</f>
        <v>8.65383848405179E-016</v>
      </c>
    </row>
    <row r="79" customFormat="false" ht="12.8" hidden="false" customHeight="false" outlineLevel="0" collapsed="false">
      <c r="A79" s="0" t="n">
        <f aca="false">Sheet3!B79</f>
        <v>30</v>
      </c>
      <c r="B79" s="0" t="n">
        <f aca="false">Sheet3!C79</f>
        <v>43.6364</v>
      </c>
      <c r="C79" s="0" t="n">
        <f aca="false">Sheet3!D79</f>
        <v>54.5455</v>
      </c>
      <c r="D79" s="0" t="n">
        <f aca="false">Sheet3!E79</f>
        <v>24.8984</v>
      </c>
      <c r="E79" s="0" t="n">
        <f aca="false">Sheet3!F79</f>
        <v>49.0909</v>
      </c>
      <c r="F79" s="0" t="n">
        <f aca="false">Sheet3!G79*4/161.272</f>
        <v>9.76231459893844E-015</v>
      </c>
      <c r="G79" s="0" t="n">
        <f aca="false">Sheet3!H79*4/161.272</f>
        <v>3.9154898556476E-015</v>
      </c>
      <c r="H79" s="0" t="n">
        <f aca="false">Sheet3!I79*4/161.272</f>
        <v>3.91531722059626E-016</v>
      </c>
      <c r="I79" s="0" t="n">
        <f aca="false">Sheet3!J79*4/161.272</f>
        <v>4.68472394464011E-015</v>
      </c>
      <c r="J79" s="0" t="n">
        <f aca="false">Sheet3!K79*4/161.272</f>
        <v>2.44631107693834E-015</v>
      </c>
      <c r="K79" s="0" t="n">
        <f aca="false">Sheet3!L79*4/161.272</f>
        <v>1.42823800783769E-015</v>
      </c>
    </row>
    <row r="80" customFormat="false" ht="12.8" hidden="false" customHeight="false" outlineLevel="0" collapsed="false">
      <c r="A80" s="0" t="n">
        <f aca="false">Sheet3!B80</f>
        <v>30</v>
      </c>
      <c r="B80" s="0" t="n">
        <f aca="false">Sheet3!C80</f>
        <v>54.5455</v>
      </c>
      <c r="C80" s="0" t="n">
        <f aca="false">Sheet3!D80</f>
        <v>65.4545</v>
      </c>
      <c r="D80" s="0" t="n">
        <f aca="false">Sheet3!E80</f>
        <v>24.8984</v>
      </c>
      <c r="E80" s="0" t="n">
        <f aca="false">Sheet3!F80</f>
        <v>60</v>
      </c>
      <c r="F80" s="0" t="n">
        <f aca="false">Sheet3!G80*4/161.272</f>
        <v>9.75534500719282E-015</v>
      </c>
      <c r="G80" s="0" t="n">
        <f aca="false">Sheet3!H80*4/161.272</f>
        <v>3.90339724192668E-015</v>
      </c>
      <c r="H80" s="0" t="n">
        <f aca="false">Sheet3!I80*4/161.272</f>
        <v>3.73042214395555E-016</v>
      </c>
      <c r="I80" s="0" t="n">
        <f aca="false">Sheet3!J80*4/161.272</f>
        <v>4.67762785852473E-015</v>
      </c>
      <c r="J80" s="0" t="n">
        <f aca="false">Sheet3!K80*4/161.272</f>
        <v>2.46117416538519E-015</v>
      </c>
      <c r="K80" s="0" t="n">
        <f aca="false">Sheet3!L80*4/161.272</f>
        <v>9.96474130661243E-016</v>
      </c>
    </row>
    <row r="81" customFormat="false" ht="12.8" hidden="false" customHeight="false" outlineLevel="0" collapsed="false">
      <c r="A81" s="0" t="n">
        <f aca="false">Sheet3!B81</f>
        <v>30</v>
      </c>
      <c r="B81" s="0" t="n">
        <f aca="false">Sheet3!C81</f>
        <v>65.4545</v>
      </c>
      <c r="C81" s="0" t="n">
        <f aca="false">Sheet3!D81</f>
        <v>76.3636</v>
      </c>
      <c r="D81" s="0" t="n">
        <f aca="false">Sheet3!E81</f>
        <v>24.8984</v>
      </c>
      <c r="E81" s="0" t="n">
        <f aca="false">Sheet3!F81</f>
        <v>70.9091</v>
      </c>
      <c r="F81" s="0" t="n">
        <f aca="false">Sheet3!G81*4/161.272</f>
        <v>9.74621757031599E-015</v>
      </c>
      <c r="G81" s="0" t="n">
        <f aca="false">Sheet3!H81*4/161.272</f>
        <v>3.85610595763679E-015</v>
      </c>
      <c r="H81" s="0" t="n">
        <f aca="false">Sheet3!I81*4/161.272</f>
        <v>3.29854779502952E-016</v>
      </c>
      <c r="I81" s="0" t="n">
        <f aca="false">Sheet3!J81*4/161.272</f>
        <v>4.66980753013542E-015</v>
      </c>
      <c r="J81" s="0" t="n">
        <f aca="false">Sheet3!K81*4/161.272</f>
        <v>2.29808100600228E-015</v>
      </c>
      <c r="K81" s="0" t="n">
        <f aca="false">Sheet3!L81*4/161.272</f>
        <v>9.90536807381319E-016</v>
      </c>
    </row>
    <row r="82" customFormat="false" ht="12.8" hidden="false" customHeight="false" outlineLevel="0" collapsed="false">
      <c r="A82" s="0" t="n">
        <f aca="false">Sheet3!B82</f>
        <v>30</v>
      </c>
      <c r="B82" s="0" t="n">
        <f aca="false">Sheet3!C82</f>
        <v>76.3636</v>
      </c>
      <c r="C82" s="0" t="n">
        <f aca="false">Sheet3!D82</f>
        <v>87.2727</v>
      </c>
      <c r="D82" s="0" t="n">
        <f aca="false">Sheet3!E82</f>
        <v>24.8984</v>
      </c>
      <c r="E82" s="0" t="n">
        <f aca="false">Sheet3!F82</f>
        <v>81.8182</v>
      </c>
      <c r="F82" s="0" t="n">
        <f aca="false">Sheet3!G82*4/161.272</f>
        <v>9.73413859814475E-015</v>
      </c>
      <c r="G82" s="0" t="n">
        <f aca="false">Sheet3!H82*4/161.272</f>
        <v>3.85427600575425E-015</v>
      </c>
      <c r="H82" s="0" t="n">
        <f aca="false">Sheet3!I82*4/161.272</f>
        <v>2.77855349967756E-016</v>
      </c>
      <c r="I82" s="0" t="n">
        <f aca="false">Sheet3!J82*4/161.272</f>
        <v>4.66040478198323E-015</v>
      </c>
      <c r="J82" s="0" t="n">
        <f aca="false">Sheet3!K82*4/161.272</f>
        <v>2.12612976834168E-015</v>
      </c>
      <c r="K82" s="0" t="n">
        <f aca="false">Sheet3!L82*4/161.272</f>
        <v>5.46035815268615E-016</v>
      </c>
    </row>
    <row r="83" customFormat="false" ht="12.8" hidden="false" customHeight="false" outlineLevel="0" collapsed="false">
      <c r="A83" s="0" t="n">
        <f aca="false">Sheet3!B83</f>
        <v>30</v>
      </c>
      <c r="B83" s="0" t="n">
        <f aca="false">Sheet3!C83</f>
        <v>87.2727</v>
      </c>
      <c r="C83" s="0" t="n">
        <f aca="false">Sheet3!D83</f>
        <v>98.1818</v>
      </c>
      <c r="D83" s="0" t="n">
        <f aca="false">Sheet3!E83</f>
        <v>24.8984</v>
      </c>
      <c r="E83" s="0" t="n">
        <f aca="false">Sheet3!F83</f>
        <v>92.7273</v>
      </c>
      <c r="F83" s="0" t="n">
        <f aca="false">Sheet3!G83*4/161.272</f>
        <v>9.7189096681383E-015</v>
      </c>
      <c r="G83" s="0" t="n">
        <f aca="false">Sheet3!H83*4/161.272</f>
        <v>3.85216776625825E-015</v>
      </c>
      <c r="H83" s="0" t="n">
        <f aca="false">Sheet3!I83*4/161.272</f>
        <v>3.94955032491691E-016</v>
      </c>
      <c r="I83" s="0" t="n">
        <f aca="false">Sheet3!J83*4/161.272</f>
        <v>4.64857383798799E-015</v>
      </c>
      <c r="J83" s="0" t="n">
        <f aca="false">Sheet3!K83*4/161.272</f>
        <v>2.28998511830944E-015</v>
      </c>
      <c r="K83" s="0" t="n">
        <f aca="false">Sheet3!L83*4/161.272</f>
        <v>1.07240550126494E-015</v>
      </c>
    </row>
    <row r="84" customFormat="false" ht="12.8" hidden="false" customHeight="false" outlineLevel="0" collapsed="false">
      <c r="A84" s="0" t="n">
        <f aca="false">Sheet3!B84</f>
        <v>30</v>
      </c>
      <c r="B84" s="0" t="n">
        <f aca="false">Sheet3!C84</f>
        <v>98.1818</v>
      </c>
      <c r="C84" s="0" t="n">
        <f aca="false">Sheet3!D84</f>
        <v>109.091</v>
      </c>
      <c r="D84" s="0" t="n">
        <f aca="false">Sheet3!E84</f>
        <v>24.8984</v>
      </c>
      <c r="E84" s="0" t="n">
        <f aca="false">Sheet3!F84</f>
        <v>103.636</v>
      </c>
      <c r="F84" s="0" t="n">
        <f aca="false">Sheet3!G84*4/161.272</f>
        <v>9.70115085073664E-015</v>
      </c>
      <c r="G84" s="0" t="n">
        <f aca="false">Sheet3!H84*4/161.272</f>
        <v>3.84855920432561E-015</v>
      </c>
      <c r="H84" s="0" t="n">
        <f aca="false">Sheet3!I84*4/161.272</f>
        <v>3.52265439753956E-016</v>
      </c>
      <c r="I84" s="0" t="n">
        <f aca="false">Sheet3!J84*4/161.272</f>
        <v>4.63425765166923E-015</v>
      </c>
      <c r="J84" s="0" t="n">
        <f aca="false">Sheet3!K84*4/161.272</f>
        <v>3.27778684458554E-015</v>
      </c>
      <c r="K84" s="0" t="n">
        <f aca="false">Sheet3!L84*4/161.272</f>
        <v>5.83267374373729E-016</v>
      </c>
    </row>
    <row r="85" customFormat="false" ht="12.8" hidden="false" customHeight="false" outlineLevel="0" collapsed="false">
      <c r="A85" s="0" t="n">
        <f aca="false">Sheet3!B85</f>
        <v>30</v>
      </c>
      <c r="B85" s="0" t="n">
        <f aca="false">Sheet3!C85</f>
        <v>109.091</v>
      </c>
      <c r="C85" s="0" t="n">
        <f aca="false">Sheet3!D85</f>
        <v>120</v>
      </c>
      <c r="D85" s="0" t="n">
        <f aca="false">Sheet3!E85</f>
        <v>24.8984</v>
      </c>
      <c r="E85" s="0" t="n">
        <f aca="false">Sheet3!F85</f>
        <v>114.545</v>
      </c>
      <c r="F85" s="0" t="n">
        <f aca="false">Sheet3!G85*4/161.272</f>
        <v>9.68180465300858E-015</v>
      </c>
      <c r="G85" s="0" t="n">
        <f aca="false">Sheet3!H85*4/161.272</f>
        <v>3.84550721761992E-015</v>
      </c>
      <c r="H85" s="0" t="n">
        <f aca="false">Sheet3!I85*4/161.272</f>
        <v>3.38204077583213E-016</v>
      </c>
      <c r="I85" s="0" t="n">
        <f aca="false">Sheet3!J85*4/161.272</f>
        <v>4.61191031301156E-015</v>
      </c>
      <c r="J85" s="0" t="n">
        <f aca="false">Sheet3!K85*4/161.272</f>
        <v>2.85673247680937E-015</v>
      </c>
      <c r="K85" s="0" t="n">
        <f aca="false">Sheet3!L85*4/161.272</f>
        <v>9.91936554392579E-016</v>
      </c>
    </row>
    <row r="86" customFormat="false" ht="12.8" hidden="false" customHeight="false" outlineLevel="0" collapsed="false">
      <c r="A86" s="0" t="n">
        <f aca="false">Sheet3!B86</f>
        <v>30</v>
      </c>
      <c r="B86" s="0" t="n">
        <f aca="false">Sheet3!C86</f>
        <v>120</v>
      </c>
      <c r="C86" s="0" t="n">
        <f aca="false">Sheet3!D86</f>
        <v>130.909</v>
      </c>
      <c r="D86" s="0" t="n">
        <f aca="false">Sheet3!E86</f>
        <v>24.8984</v>
      </c>
      <c r="E86" s="0" t="n">
        <f aca="false">Sheet3!F86</f>
        <v>125.455</v>
      </c>
      <c r="F86" s="0" t="n">
        <f aca="false">Sheet3!G86*4/161.272</f>
        <v>9.6565429832829E-015</v>
      </c>
      <c r="G86" s="0" t="n">
        <f aca="false">Sheet3!H86*4/161.272</f>
        <v>3.78265253732824E-015</v>
      </c>
      <c r="H86" s="0" t="n">
        <f aca="false">Sheet3!I86*4/161.272</f>
        <v>4.71192965920929E-016</v>
      </c>
      <c r="I86" s="0" t="n">
        <f aca="false">Sheet3!J86*4/161.272</f>
        <v>4.59332556178382E-015</v>
      </c>
      <c r="J86" s="0" t="n">
        <f aca="false">Sheet3!K86*4/161.272</f>
        <v>2.20109281214346E-015</v>
      </c>
      <c r="K86" s="0" t="n">
        <f aca="false">Sheet3!L86*4/161.272</f>
        <v>1.03678004861352E-015</v>
      </c>
    </row>
    <row r="87" customFormat="false" ht="12.8" hidden="false" customHeight="false" outlineLevel="0" collapsed="false">
      <c r="A87" s="0" t="n">
        <f aca="false">Sheet3!B87</f>
        <v>30</v>
      </c>
      <c r="B87" s="0" t="n">
        <f aca="false">Sheet3!C87</f>
        <v>130.909</v>
      </c>
      <c r="C87" s="0" t="n">
        <f aca="false">Sheet3!D87</f>
        <v>141.818</v>
      </c>
      <c r="D87" s="0" t="n">
        <f aca="false">Sheet3!E87</f>
        <v>24.8984</v>
      </c>
      <c r="E87" s="0" t="n">
        <f aca="false">Sheet3!F87</f>
        <v>136.364</v>
      </c>
      <c r="F87" s="0" t="n">
        <f aca="false">Sheet3!G87*4/161.272</f>
        <v>9.63755642641004E-015</v>
      </c>
      <c r="G87" s="0" t="n">
        <f aca="false">Sheet3!H87*4/161.272</f>
        <v>4.11908452800238E-015</v>
      </c>
      <c r="H87" s="0" t="n">
        <f aca="false">Sheet3!I87*4/161.272</f>
        <v>3.96844139094201E-016</v>
      </c>
      <c r="I87" s="0" t="n">
        <f aca="false">Sheet3!J87*4/161.272</f>
        <v>4.58555235874795E-015</v>
      </c>
      <c r="J87" s="0" t="n">
        <f aca="false">Sheet3!K87*4/161.272</f>
        <v>2.1691824991319E-015</v>
      </c>
      <c r="K87" s="0" t="n">
        <f aca="false">Sheet3!L87*4/161.272</f>
        <v>1.40436782578501E-015</v>
      </c>
    </row>
    <row r="88" customFormat="false" ht="12.8" hidden="false" customHeight="false" outlineLevel="0" collapsed="false">
      <c r="A88" s="0" t="n">
        <f aca="false">Sheet3!B88</f>
        <v>30</v>
      </c>
      <c r="B88" s="0" t="n">
        <f aca="false">Sheet3!C88</f>
        <v>141.818</v>
      </c>
      <c r="C88" s="0" t="n">
        <f aca="false">Sheet3!D88</f>
        <v>152.727</v>
      </c>
      <c r="D88" s="0" t="n">
        <f aca="false">Sheet3!E88</f>
        <v>24.8984</v>
      </c>
      <c r="E88" s="0" t="n">
        <f aca="false">Sheet3!F88</f>
        <v>147.273</v>
      </c>
      <c r="F88" s="0" t="n">
        <f aca="false">Sheet3!G88*4/161.272</f>
        <v>9.63130611637482E-015</v>
      </c>
      <c r="G88" s="0" t="n">
        <f aca="false">Sheet3!H88*4/161.272</f>
        <v>3.9874110818989E-015</v>
      </c>
      <c r="H88" s="0" t="n">
        <f aca="false">Sheet3!I88*4/161.272</f>
        <v>5.63812813135572E-016</v>
      </c>
      <c r="I88" s="0" t="n">
        <f aca="false">Sheet3!J88*4/161.272</f>
        <v>4.5814871769433E-015</v>
      </c>
      <c r="J88" s="0" t="n">
        <f aca="false">Sheet3!K88*4/161.272</f>
        <v>2.18575747804951E-015</v>
      </c>
      <c r="K88" s="0" t="n">
        <f aca="false">Sheet3!L88*4/161.272</f>
        <v>6.6368747209683E-016</v>
      </c>
    </row>
    <row r="89" customFormat="false" ht="12.8" hidden="false" customHeight="false" outlineLevel="0" collapsed="false">
      <c r="A89" s="0" t="n">
        <f aca="false">Sheet3!B89</f>
        <v>30</v>
      </c>
      <c r="B89" s="0" t="n">
        <f aca="false">Sheet3!C89</f>
        <v>152.727</v>
      </c>
      <c r="C89" s="0" t="n">
        <f aca="false">Sheet3!D89</f>
        <v>163.636</v>
      </c>
      <c r="D89" s="0" t="n">
        <f aca="false">Sheet3!E89</f>
        <v>24.8984</v>
      </c>
      <c r="E89" s="0" t="n">
        <f aca="false">Sheet3!F89</f>
        <v>158.182</v>
      </c>
      <c r="F89" s="0" t="n">
        <f aca="false">Sheet3!G89*4/161.272</f>
        <v>9.63854853911404E-015</v>
      </c>
      <c r="G89" s="0" t="n">
        <f aca="false">Sheet3!H89*4/161.272</f>
        <v>4.00574135621807E-015</v>
      </c>
      <c r="H89" s="0" t="n">
        <f aca="false">Sheet3!I89*4/161.272</f>
        <v>7.7619646311821E-016</v>
      </c>
      <c r="I89" s="0" t="n">
        <f aca="false">Sheet3!J89*4/161.272</f>
        <v>4.58100600228186E-015</v>
      </c>
      <c r="J89" s="0" t="n">
        <f aca="false">Sheet3!K89*4/161.272</f>
        <v>2.10498189394315E-015</v>
      </c>
      <c r="K89" s="0" t="n">
        <f aca="false">Sheet3!L89*4/161.272</f>
        <v>3.59953742745176E-016</v>
      </c>
    </row>
    <row r="90" customFormat="false" ht="12.8" hidden="false" customHeight="false" outlineLevel="0" collapsed="false">
      <c r="A90" s="0" t="n">
        <f aca="false">Sheet3!B90</f>
        <v>30</v>
      </c>
      <c r="B90" s="0" t="n">
        <f aca="false">Sheet3!C90</f>
        <v>163.636</v>
      </c>
      <c r="C90" s="0" t="n">
        <f aca="false">Sheet3!D90</f>
        <v>174.545</v>
      </c>
      <c r="D90" s="0" t="n">
        <f aca="false">Sheet3!E90</f>
        <v>24.8984</v>
      </c>
      <c r="E90" s="0" t="n">
        <f aca="false">Sheet3!F90</f>
        <v>169.091</v>
      </c>
      <c r="F90" s="0" t="n">
        <f aca="false">Sheet3!G90*4/161.272</f>
        <v>9.67136266679895E-015</v>
      </c>
      <c r="G90" s="0" t="n">
        <f aca="false">Sheet3!H90*4/161.272</f>
        <v>4.05026315789474E-015</v>
      </c>
      <c r="H90" s="0" t="n">
        <f aca="false">Sheet3!I90*4/161.272</f>
        <v>9.11464730393373E-016</v>
      </c>
      <c r="I90" s="0" t="n">
        <f aca="false">Sheet3!J90*4/161.272</f>
        <v>4.58419564462523E-015</v>
      </c>
      <c r="J90" s="0" t="n">
        <f aca="false">Sheet3!K90*4/161.272</f>
        <v>2.08990971774394E-015</v>
      </c>
      <c r="K90" s="0" t="n">
        <f aca="false">Sheet3!L90*4/161.272</f>
        <v>3.39542313606826E-016</v>
      </c>
    </row>
    <row r="91" customFormat="false" ht="12.8" hidden="false" customHeight="false" outlineLevel="0" collapsed="false">
      <c r="A91" s="0" t="n">
        <f aca="false">Sheet3!B91</f>
        <v>30</v>
      </c>
      <c r="B91" s="0" t="n">
        <f aca="false">Sheet3!C91</f>
        <v>174.545</v>
      </c>
      <c r="C91" s="0" t="n">
        <f aca="false">Sheet3!D91</f>
        <v>185.455</v>
      </c>
      <c r="D91" s="0" t="n">
        <f aca="false">Sheet3!E91</f>
        <v>24.8984</v>
      </c>
      <c r="E91" s="0" t="n">
        <f aca="false">Sheet3!F91</f>
        <v>180</v>
      </c>
      <c r="F91" s="0" t="n">
        <f aca="false">Sheet3!G91*4/161.272</f>
        <v>9.73274964035915E-015</v>
      </c>
      <c r="G91" s="0" t="n">
        <f aca="false">Sheet3!H91*4/161.272</f>
        <v>4.08531573986805E-015</v>
      </c>
      <c r="H91" s="0" t="n">
        <f aca="false">Sheet3!I91*4/161.272</f>
        <v>1.53203402946575E-015</v>
      </c>
      <c r="I91" s="0" t="n">
        <f aca="false">Sheet3!J91*4/161.272</f>
        <v>4.59205813780445E-015</v>
      </c>
      <c r="J91" s="0" t="n">
        <f aca="false">Sheet3!K91*4/161.272</f>
        <v>2.11558733072077E-015</v>
      </c>
      <c r="K91" s="0" t="n">
        <f aca="false">Sheet3!L91*4/161.272</f>
        <v>2.4653534401508E-016</v>
      </c>
    </row>
    <row r="92" customFormat="false" ht="12.8" hidden="false" customHeight="false" outlineLevel="0" collapsed="false">
      <c r="A92" s="0" t="n">
        <f aca="false">Sheet3!B92</f>
        <v>30</v>
      </c>
      <c r="B92" s="0" t="n">
        <f aca="false">Sheet3!C92</f>
        <v>185.455</v>
      </c>
      <c r="C92" s="0" t="n">
        <f aca="false">Sheet3!D92</f>
        <v>196.364</v>
      </c>
      <c r="D92" s="0" t="n">
        <f aca="false">Sheet3!E92</f>
        <v>24.8984</v>
      </c>
      <c r="E92" s="0" t="n">
        <f aca="false">Sheet3!F92</f>
        <v>190.909</v>
      </c>
      <c r="F92" s="0" t="n">
        <f aca="false">Sheet3!G92*4/161.272</f>
        <v>9.78357061362171E-015</v>
      </c>
      <c r="G92" s="0" t="n">
        <f aca="false">Sheet3!H92*4/161.272</f>
        <v>4.0907068803016E-015</v>
      </c>
      <c r="H92" s="0" t="n">
        <f aca="false">Sheet3!I92*4/161.272</f>
        <v>9.00935909519321E-016</v>
      </c>
      <c r="I92" s="0" t="n">
        <f aca="false">Sheet3!J92*4/161.272</f>
        <v>4.60565256213106E-015</v>
      </c>
      <c r="J92" s="0" t="n">
        <f aca="false">Sheet3!K92*4/161.272</f>
        <v>2.18809464755196E-015</v>
      </c>
      <c r="K92" s="0" t="n">
        <f aca="false">Sheet3!L92*4/161.272</f>
        <v>1.71102683664864E-016</v>
      </c>
    </row>
    <row r="93" customFormat="false" ht="12.8" hidden="false" customHeight="false" outlineLevel="0" collapsed="false">
      <c r="A93" s="0" t="n">
        <f aca="false">Sheet3!B93</f>
        <v>30</v>
      </c>
      <c r="B93" s="0" t="n">
        <f aca="false">Sheet3!C93</f>
        <v>196.364</v>
      </c>
      <c r="C93" s="0" t="n">
        <f aca="false">Sheet3!D93</f>
        <v>207.273</v>
      </c>
      <c r="D93" s="0" t="n">
        <f aca="false">Sheet3!E93</f>
        <v>24.8984</v>
      </c>
      <c r="E93" s="0" t="n">
        <f aca="false">Sheet3!F93</f>
        <v>201.818</v>
      </c>
      <c r="F93" s="0" t="n">
        <f aca="false">Sheet3!G93*4/161.272</f>
        <v>9.80896869884419E-015</v>
      </c>
      <c r="G93" s="0" t="n">
        <f aca="false">Sheet3!H93*4/161.272</f>
        <v>4.05149387370405E-015</v>
      </c>
      <c r="H93" s="0" t="n">
        <f aca="false">Sheet3!I93*4/161.272</f>
        <v>7.67216627808919E-016</v>
      </c>
      <c r="I93" s="0" t="n">
        <f aca="false">Sheet3!J93*4/161.272</f>
        <v>4.62506076690312E-015</v>
      </c>
      <c r="J93" s="0" t="n">
        <f aca="false">Sheet3!K93*4/161.272</f>
        <v>2.04513467929957E-015</v>
      </c>
      <c r="K93" s="0" t="n">
        <f aca="false">Sheet3!L93*4/161.272</f>
        <v>1.80367354531475E-016</v>
      </c>
    </row>
    <row r="94" customFormat="false" ht="12.8" hidden="false" customHeight="false" outlineLevel="0" collapsed="false">
      <c r="A94" s="0" t="n">
        <f aca="false">Sheet3!B94</f>
        <v>30</v>
      </c>
      <c r="B94" s="0" t="n">
        <f aca="false">Sheet3!C94</f>
        <v>207.273</v>
      </c>
      <c r="C94" s="0" t="n">
        <f aca="false">Sheet3!D94</f>
        <v>218.182</v>
      </c>
      <c r="D94" s="0" t="n">
        <f aca="false">Sheet3!E94</f>
        <v>24.8984</v>
      </c>
      <c r="E94" s="0" t="n">
        <f aca="false">Sheet3!F94</f>
        <v>212.727</v>
      </c>
      <c r="F94" s="0" t="n">
        <f aca="false">Sheet3!G94*4/161.272</f>
        <v>9.81804653008582E-015</v>
      </c>
      <c r="G94" s="0" t="n">
        <f aca="false">Sheet3!H94*4/161.272</f>
        <v>4.03175554342973E-015</v>
      </c>
      <c r="H94" s="0" t="n">
        <f aca="false">Sheet3!I94*4/161.272</f>
        <v>5.57534550324917E-016</v>
      </c>
      <c r="I94" s="0" t="n">
        <f aca="false">Sheet3!J94*4/161.272</f>
        <v>4.64861848305968E-015</v>
      </c>
      <c r="J94" s="0" t="n">
        <f aca="false">Sheet3!K94*4/161.272</f>
        <v>2.24309588769284E-015</v>
      </c>
      <c r="K94" s="0" t="n">
        <f aca="false">Sheet3!L94*4/161.272</f>
        <v>2.66848157150652E-016</v>
      </c>
    </row>
    <row r="95" customFormat="false" ht="12.8" hidden="false" customHeight="false" outlineLevel="0" collapsed="false">
      <c r="A95" s="0" t="n">
        <f aca="false">Sheet3!B95</f>
        <v>30</v>
      </c>
      <c r="B95" s="0" t="n">
        <f aca="false">Sheet3!C95</f>
        <v>218.182</v>
      </c>
      <c r="C95" s="0" t="n">
        <f aca="false">Sheet3!D95</f>
        <v>229.091</v>
      </c>
      <c r="D95" s="0" t="n">
        <f aca="false">Sheet3!E95</f>
        <v>24.8984</v>
      </c>
      <c r="E95" s="0" t="n">
        <f aca="false">Sheet3!F95</f>
        <v>223.636</v>
      </c>
      <c r="F95" s="0" t="n">
        <f aca="false">Sheet3!G95*4/161.272</f>
        <v>9.81936107941862E-015</v>
      </c>
      <c r="G95" s="0" t="n">
        <f aca="false">Sheet3!H95*4/161.272</f>
        <v>4.15757577260777E-015</v>
      </c>
      <c r="H95" s="0" t="n">
        <f aca="false">Sheet3!I95*4/161.272</f>
        <v>3.9286296443276E-016</v>
      </c>
      <c r="I95" s="0" t="n">
        <f aca="false">Sheet3!J95*4/161.272</f>
        <v>4.97852324024009E-015</v>
      </c>
      <c r="J95" s="0" t="n">
        <f aca="false">Sheet3!K95*4/161.272</f>
        <v>2.21331787291036E-015</v>
      </c>
      <c r="K95" s="0" t="n">
        <f aca="false">Sheet3!L95*4/161.272</f>
        <v>2.95525073168312E-016</v>
      </c>
    </row>
    <row r="96" customFormat="false" ht="12.8" hidden="false" customHeight="false" outlineLevel="0" collapsed="false">
      <c r="A96" s="0" t="n">
        <f aca="false">Sheet3!B96</f>
        <v>30</v>
      </c>
      <c r="B96" s="0" t="n">
        <f aca="false">Sheet3!C96</f>
        <v>229.091</v>
      </c>
      <c r="C96" s="0" t="n">
        <f aca="false">Sheet3!D96</f>
        <v>240</v>
      </c>
      <c r="D96" s="0" t="n">
        <f aca="false">Sheet3!E96</f>
        <v>24.8984</v>
      </c>
      <c r="E96" s="0" t="n">
        <f aca="false">Sheet3!F96</f>
        <v>234.545</v>
      </c>
      <c r="F96" s="0" t="n">
        <f aca="false">Sheet3!G96*4/161.272</f>
        <v>9.81044446649139E-015</v>
      </c>
      <c r="G96" s="0" t="n">
        <f aca="false">Sheet3!H96*4/161.272</f>
        <v>3.81222369661193E-015</v>
      </c>
      <c r="H96" s="0" t="n">
        <f aca="false">Sheet3!I96*4/161.272</f>
        <v>4.68010566000298E-016</v>
      </c>
      <c r="I96" s="0" t="n">
        <f aca="false">Sheet3!J96*4/161.272</f>
        <v>4.5610397341138E-015</v>
      </c>
      <c r="J96" s="0" t="n">
        <f aca="false">Sheet3!K96*4/161.272</f>
        <v>1.81150255469021E-015</v>
      </c>
      <c r="K96" s="0" t="n">
        <f aca="false">Sheet3!L96*4/161.272</f>
        <v>2.09161540751029E-016</v>
      </c>
    </row>
    <row r="97" customFormat="false" ht="12.8" hidden="false" customHeight="false" outlineLevel="0" collapsed="false">
      <c r="A97" s="0" t="n">
        <f aca="false">Sheet3!B97</f>
        <v>30</v>
      </c>
      <c r="B97" s="0" t="n">
        <f aca="false">Sheet3!C97</f>
        <v>240</v>
      </c>
      <c r="C97" s="0" t="n">
        <f aca="false">Sheet3!D97</f>
        <v>250.909</v>
      </c>
      <c r="D97" s="0" t="n">
        <f aca="false">Sheet3!E97</f>
        <v>24.8984</v>
      </c>
      <c r="E97" s="0" t="n">
        <f aca="false">Sheet3!F97</f>
        <v>245.455</v>
      </c>
      <c r="F97" s="0" t="n">
        <f aca="false">Sheet3!G97*4/161.272</f>
        <v>9.79230120541694E-015</v>
      </c>
      <c r="G97" s="0" t="n">
        <f aca="false">Sheet3!H97*4/161.272</f>
        <v>3.85956867900193E-015</v>
      </c>
      <c r="H97" s="0" t="n">
        <f aca="false">Sheet3!I97*4/161.272</f>
        <v>3.36661163748202E-016</v>
      </c>
      <c r="I97" s="0" t="n">
        <f aca="false">Sheet3!J97*4/161.272</f>
        <v>4.74879458306464E-015</v>
      </c>
      <c r="J97" s="0" t="n">
        <f aca="false">Sheet3!K97*4/161.272</f>
        <v>1.80361875589067E-015</v>
      </c>
      <c r="K97" s="0" t="n">
        <f aca="false">Sheet3!L97*4/161.272</f>
        <v>2.16710890917208E-016</v>
      </c>
    </row>
    <row r="98" customFormat="false" ht="12.8" hidden="false" customHeight="false" outlineLevel="0" collapsed="false">
      <c r="A98" s="0" t="n">
        <f aca="false">Sheet3!B98</f>
        <v>30</v>
      </c>
      <c r="B98" s="0" t="n">
        <f aca="false">Sheet3!C98</f>
        <v>250.909</v>
      </c>
      <c r="C98" s="0" t="n">
        <f aca="false">Sheet3!D98</f>
        <v>261.818</v>
      </c>
      <c r="D98" s="0" t="n">
        <f aca="false">Sheet3!E98</f>
        <v>24.8984</v>
      </c>
      <c r="E98" s="0" t="n">
        <f aca="false">Sheet3!F98</f>
        <v>256.364</v>
      </c>
      <c r="F98" s="0" t="n">
        <f aca="false">Sheet3!G98*4/161.272</f>
        <v>9.77543528944888E-015</v>
      </c>
      <c r="G98" s="0" t="n">
        <f aca="false">Sheet3!H98*4/161.272</f>
        <v>3.855992112704E-015</v>
      </c>
      <c r="H98" s="0" t="n">
        <f aca="false">Sheet3!I98*4/161.272</f>
        <v>3.51650503497197E-016</v>
      </c>
      <c r="I98" s="0" t="n">
        <f aca="false">Sheet3!J98*4/161.272</f>
        <v>4.76822014980902E-015</v>
      </c>
      <c r="J98" s="0" t="n">
        <f aca="false">Sheet3!K98*4/161.272</f>
        <v>1.85720695471006E-015</v>
      </c>
      <c r="K98" s="0" t="n">
        <f aca="false">Sheet3!L98*4/161.272</f>
        <v>1.67252465400069E-016</v>
      </c>
    </row>
    <row r="99" customFormat="false" ht="12.8" hidden="false" customHeight="false" outlineLevel="0" collapsed="false">
      <c r="A99" s="0" t="n">
        <f aca="false">Sheet3!B99</f>
        <v>30</v>
      </c>
      <c r="B99" s="0" t="n">
        <f aca="false">Sheet3!C99</f>
        <v>261.818</v>
      </c>
      <c r="C99" s="0" t="n">
        <f aca="false">Sheet3!D99</f>
        <v>272.727</v>
      </c>
      <c r="D99" s="0" t="n">
        <f aca="false">Sheet3!E99</f>
        <v>24.8984</v>
      </c>
      <c r="E99" s="0" t="n">
        <f aca="false">Sheet3!F99</f>
        <v>267.273</v>
      </c>
      <c r="F99" s="0" t="n">
        <f aca="false">Sheet3!G99*4/161.272</f>
        <v>9.75532020437522E-015</v>
      </c>
      <c r="G99" s="0" t="n">
        <f aca="false">Sheet3!H99*4/161.272</f>
        <v>3.85222605287961E-015</v>
      </c>
      <c r="H99" s="0" t="n">
        <f aca="false">Sheet3!I99*4/161.272</f>
        <v>3.95530953916365E-016</v>
      </c>
      <c r="I99" s="0" t="n">
        <f aca="false">Sheet3!J99*4/161.272</f>
        <v>4.78423780941515E-015</v>
      </c>
      <c r="J99" s="0" t="n">
        <f aca="false">Sheet3!K99*4/161.272</f>
        <v>1.86348479587281E-015</v>
      </c>
      <c r="K99" s="0" t="n">
        <f aca="false">Sheet3!L99*4/161.272</f>
        <v>2.94562726325711E-016</v>
      </c>
    </row>
    <row r="100" customFormat="false" ht="12.8" hidden="false" customHeight="false" outlineLevel="0" collapsed="false">
      <c r="A100" s="0" t="n">
        <f aca="false">Sheet3!B100</f>
        <v>30</v>
      </c>
      <c r="B100" s="0" t="n">
        <f aca="false">Sheet3!C100</f>
        <v>272.727</v>
      </c>
      <c r="C100" s="0" t="n">
        <f aca="false">Sheet3!D100</f>
        <v>283.636</v>
      </c>
      <c r="D100" s="0" t="n">
        <f aca="false">Sheet3!E100</f>
        <v>24.8984</v>
      </c>
      <c r="E100" s="0" t="n">
        <f aca="false">Sheet3!F100</f>
        <v>278.182</v>
      </c>
      <c r="F100" s="0" t="n">
        <f aca="false">Sheet3!G100*4/161.272</f>
        <v>9.73267523190634E-015</v>
      </c>
      <c r="G100" s="0" t="n">
        <f aca="false">Sheet3!H100*4/161.272</f>
        <v>3.84681655836103E-015</v>
      </c>
      <c r="H100" s="0" t="n">
        <f aca="false">Sheet3!I100*4/161.272</f>
        <v>2.78868669080808E-016</v>
      </c>
      <c r="I100" s="0" t="n">
        <f aca="false">Sheet3!J100*4/161.272</f>
        <v>4.79627957735999E-015</v>
      </c>
      <c r="J100" s="0" t="n">
        <f aca="false">Sheet3!K100*4/161.272</f>
        <v>1.71589262860261E-015</v>
      </c>
      <c r="K100" s="0" t="n">
        <f aca="false">Sheet3!L100*4/161.272</f>
        <v>1.14361863187658E-016</v>
      </c>
    </row>
    <row r="101" customFormat="false" ht="12.8" hidden="false" customHeight="false" outlineLevel="0" collapsed="false">
      <c r="A101" s="0" t="n">
        <f aca="false">Sheet3!B101</f>
        <v>30</v>
      </c>
      <c r="B101" s="0" t="n">
        <f aca="false">Sheet3!C101</f>
        <v>283.636</v>
      </c>
      <c r="C101" s="0" t="n">
        <f aca="false">Sheet3!D101</f>
        <v>294.545</v>
      </c>
      <c r="D101" s="0" t="n">
        <f aca="false">Sheet3!E101</f>
        <v>24.8984</v>
      </c>
      <c r="E101" s="0" t="n">
        <f aca="false">Sheet3!F101</f>
        <v>289.091</v>
      </c>
      <c r="F101" s="0" t="n">
        <f aca="false">Sheet3!G101*4/161.272</f>
        <v>9.70829406220547E-015</v>
      </c>
      <c r="G101" s="0" t="n">
        <f aca="false">Sheet3!H101*4/161.272</f>
        <v>3.84163673793343E-015</v>
      </c>
      <c r="H101" s="0" t="n">
        <f aca="false">Sheet3!I101*4/161.272</f>
        <v>3.31469948906196E-016</v>
      </c>
      <c r="I101" s="0" t="n">
        <f aca="false">Sheet3!J101*4/161.272</f>
        <v>4.80457860012898E-015</v>
      </c>
      <c r="J101" s="0" t="n">
        <f aca="false">Sheet3!K101*4/161.272</f>
        <v>1.73366945533013E-015</v>
      </c>
      <c r="K101" s="0" t="n">
        <f aca="false">Sheet3!L101*4/161.272</f>
        <v>2.29956024604395E-016</v>
      </c>
    </row>
    <row r="102" customFormat="false" ht="12.8" hidden="false" customHeight="false" outlineLevel="0" collapsed="false">
      <c r="A102" s="0" t="n">
        <f aca="false">Sheet3!B102</f>
        <v>30</v>
      </c>
      <c r="B102" s="0" t="n">
        <f aca="false">Sheet3!C102</f>
        <v>294.545</v>
      </c>
      <c r="C102" s="0" t="n">
        <f aca="false">Sheet3!D102</f>
        <v>305.455</v>
      </c>
      <c r="D102" s="0" t="n">
        <f aca="false">Sheet3!E102</f>
        <v>24.8984</v>
      </c>
      <c r="E102" s="0" t="n">
        <f aca="false">Sheet3!F102</f>
        <v>300</v>
      </c>
      <c r="F102" s="0" t="n">
        <f aca="false">Sheet3!G102*4/161.272</f>
        <v>9.68376407559899E-015</v>
      </c>
      <c r="G102" s="0" t="n">
        <f aca="false">Sheet3!H102*4/161.272</f>
        <v>3.88103849397291E-015</v>
      </c>
      <c r="H102" s="0" t="n">
        <f aca="false">Sheet3!I102*4/161.272</f>
        <v>3.75964804801825E-016</v>
      </c>
      <c r="I102" s="0" t="n">
        <f aca="false">Sheet3!J102*4/161.272</f>
        <v>4.80878515799395E-015</v>
      </c>
      <c r="J102" s="0" t="n">
        <f aca="false">Sheet3!K102*4/161.272</f>
        <v>1.88258742993204E-015</v>
      </c>
      <c r="K102" s="0" t="n">
        <f aca="false">Sheet3!L102*4/161.272</f>
        <v>2.43853022471353E-016</v>
      </c>
    </row>
    <row r="103" customFormat="false" ht="12.8" hidden="false" customHeight="false" outlineLevel="0" collapsed="false">
      <c r="A103" s="0" t="n">
        <f aca="false">Sheet3!B103</f>
        <v>30</v>
      </c>
      <c r="B103" s="0" t="n">
        <f aca="false">Sheet3!C103</f>
        <v>305.455</v>
      </c>
      <c r="C103" s="0" t="n">
        <f aca="false">Sheet3!D103</f>
        <v>316.364</v>
      </c>
      <c r="D103" s="0" t="n">
        <f aca="false">Sheet3!E103</f>
        <v>24.8984</v>
      </c>
      <c r="E103" s="0" t="n">
        <f aca="false">Sheet3!F103</f>
        <v>310.909</v>
      </c>
      <c r="F103" s="0" t="n">
        <f aca="false">Sheet3!G103*4/161.272</f>
        <v>9.66000297633811E-015</v>
      </c>
      <c r="G103" s="0" t="n">
        <f aca="false">Sheet3!H103*4/161.272</f>
        <v>3.88694751723796E-015</v>
      </c>
      <c r="H103" s="0" t="n">
        <f aca="false">Sheet3!I103*4/161.272</f>
        <v>3.95758397737983E-016</v>
      </c>
      <c r="I103" s="0" t="n">
        <f aca="false">Sheet3!J103*4/161.272</f>
        <v>4.81001785802867E-015</v>
      </c>
      <c r="J103" s="0" t="n">
        <f aca="false">Sheet3!K103*4/161.272</f>
        <v>1.78731010962845E-015</v>
      </c>
      <c r="K103" s="0" t="n">
        <f aca="false">Sheet3!L103*4/161.272</f>
        <v>2.28124921871125E-016</v>
      </c>
    </row>
    <row r="104" customFormat="false" ht="12.8" hidden="false" customHeight="false" outlineLevel="0" collapsed="false">
      <c r="A104" s="0" t="n">
        <f aca="false">Sheet3!B104</f>
        <v>30</v>
      </c>
      <c r="B104" s="0" t="n">
        <f aca="false">Sheet3!C104</f>
        <v>316.364</v>
      </c>
      <c r="C104" s="0" t="n">
        <f aca="false">Sheet3!D104</f>
        <v>327.273</v>
      </c>
      <c r="D104" s="0" t="n">
        <f aca="false">Sheet3!E104</f>
        <v>24.8984</v>
      </c>
      <c r="E104" s="0" t="n">
        <f aca="false">Sheet3!F104</f>
        <v>321.818</v>
      </c>
      <c r="F104" s="0" t="n">
        <f aca="false">Sheet3!G104*4/161.272</f>
        <v>9.64202093357805E-015</v>
      </c>
      <c r="G104" s="0" t="n">
        <f aca="false">Sheet3!H104*4/161.272</f>
        <v>3.91970757478049E-015</v>
      </c>
      <c r="H104" s="0" t="n">
        <f aca="false">Sheet3!I104*4/161.272</f>
        <v>5.46323701572499E-016</v>
      </c>
      <c r="I104" s="0" t="n">
        <f aca="false">Sheet3!J104*4/161.272</f>
        <v>4.80721017907634E-015</v>
      </c>
      <c r="J104" s="0" t="n">
        <f aca="false">Sheet3!K104*4/161.272</f>
        <v>1.93052805198671E-015</v>
      </c>
      <c r="K104" s="0" t="n">
        <f aca="false">Sheet3!L104*4/161.272</f>
        <v>3.25612770970782E-016</v>
      </c>
    </row>
    <row r="105" customFormat="false" ht="12.8" hidden="false" customHeight="false" outlineLevel="0" collapsed="false">
      <c r="A105" s="0" t="n">
        <f aca="false">Sheet3!B105</f>
        <v>30</v>
      </c>
      <c r="B105" s="0" t="n">
        <f aca="false">Sheet3!C105</f>
        <v>327.273</v>
      </c>
      <c r="C105" s="0" t="n">
        <f aca="false">Sheet3!D105</f>
        <v>338.182</v>
      </c>
      <c r="D105" s="0" t="n">
        <f aca="false">Sheet3!E105</f>
        <v>24.8984</v>
      </c>
      <c r="E105" s="0" t="n">
        <f aca="false">Sheet3!F105</f>
        <v>332.727</v>
      </c>
      <c r="F105" s="0" t="n">
        <f aca="false">Sheet3!G105*4/161.272</f>
        <v>9.63061163748202E-015</v>
      </c>
      <c r="G105" s="0" t="n">
        <f aca="false">Sheet3!H105*4/161.272</f>
        <v>3.95795624782975E-015</v>
      </c>
      <c r="H105" s="0" t="n">
        <f aca="false">Sheet3!I105*4/161.272</f>
        <v>5.54016245845528E-016</v>
      </c>
      <c r="I105" s="0" t="n">
        <f aca="false">Sheet3!J105*4/161.272</f>
        <v>4.80072424227392E-015</v>
      </c>
      <c r="J105" s="0" t="n">
        <f aca="false">Sheet3!K105*4/161.272</f>
        <v>1.9525598988045E-015</v>
      </c>
      <c r="K105" s="0" t="n">
        <f aca="false">Sheet3!L105*4/161.272</f>
        <v>1.47694074606875E-016</v>
      </c>
    </row>
    <row r="106" customFormat="false" ht="12.8" hidden="false" customHeight="false" outlineLevel="0" collapsed="false">
      <c r="A106" s="0" t="n">
        <f aca="false">Sheet3!B106</f>
        <v>30</v>
      </c>
      <c r="B106" s="0" t="n">
        <f aca="false">Sheet3!C106</f>
        <v>338.182</v>
      </c>
      <c r="C106" s="0" t="n">
        <f aca="false">Sheet3!D106</f>
        <v>349.091</v>
      </c>
      <c r="D106" s="0" t="n">
        <f aca="false">Sheet3!E106</f>
        <v>24.8984</v>
      </c>
      <c r="E106" s="0" t="n">
        <f aca="false">Sheet3!F106</f>
        <v>343.636</v>
      </c>
      <c r="F106" s="0" t="n">
        <f aca="false">Sheet3!G106*4/161.272</f>
        <v>9.63043801775882E-015</v>
      </c>
      <c r="G106" s="0" t="n">
        <f aca="false">Sheet3!H106*4/161.272</f>
        <v>3.99636018651719E-015</v>
      </c>
      <c r="H106" s="0" t="n">
        <f aca="false">Sheet3!I106*4/161.272</f>
        <v>7.00056277593135E-016</v>
      </c>
      <c r="I106" s="0" t="n">
        <f aca="false">Sheet3!J106*4/161.272</f>
        <v>4.78967706731485E-015</v>
      </c>
      <c r="J106" s="0" t="n">
        <f aca="false">Sheet3!K106*4/161.272</f>
        <v>2.06466863435686E-015</v>
      </c>
      <c r="K106" s="0" t="n">
        <f aca="false">Sheet3!L106*4/161.272</f>
        <v>1.74534550324917E-016</v>
      </c>
    </row>
    <row r="107" customFormat="false" ht="12.8" hidden="false" customHeight="false" outlineLevel="0" collapsed="false">
      <c r="A107" s="0" t="n">
        <f aca="false">Sheet3!B107</f>
        <v>30</v>
      </c>
      <c r="B107" s="0" t="n">
        <f aca="false">Sheet3!C107</f>
        <v>349.091</v>
      </c>
      <c r="C107" s="0" t="n">
        <f aca="false">Sheet3!D107</f>
        <v>360</v>
      </c>
      <c r="D107" s="0" t="n">
        <f aca="false">Sheet3!E107</f>
        <v>24.8984</v>
      </c>
      <c r="E107" s="0" t="n">
        <f aca="false">Sheet3!F107</f>
        <v>354.545</v>
      </c>
      <c r="F107" s="0" t="n">
        <f aca="false">Sheet3!G107*4/161.272</f>
        <v>9.65042908874448E-015</v>
      </c>
      <c r="G107" s="0" t="n">
        <f aca="false">Sheet3!H107*4/161.272</f>
        <v>4.03988714717992E-015</v>
      </c>
      <c r="H107" s="0" t="n">
        <f aca="false">Sheet3!I107*4/161.272</f>
        <v>1.00361322486234E-015</v>
      </c>
      <c r="I107" s="0" t="n">
        <f aca="false">Sheet3!J107*4/161.272</f>
        <v>4.7733320105164E-015</v>
      </c>
      <c r="J107" s="0" t="n">
        <f aca="false">Sheet3!K107*4/161.272</f>
        <v>1.97922342378094E-015</v>
      </c>
      <c r="K107" s="0" t="n">
        <f aca="false">Sheet3!L107*4/161.272</f>
        <v>2.27497792549234E-016</v>
      </c>
    </row>
    <row r="108" customFormat="false" ht="12.8" hidden="false" customHeight="false" outlineLevel="0" collapsed="false">
      <c r="A108" s="0" t="n">
        <f aca="false">Sheet3!B108</f>
        <v>40</v>
      </c>
      <c r="B108" s="0" t="n">
        <f aca="false">Sheet3!C108</f>
        <v>0</v>
      </c>
      <c r="C108" s="0" t="n">
        <f aca="false">Sheet3!D108</f>
        <v>12.4138</v>
      </c>
      <c r="D108" s="0" t="n">
        <f aca="false">Sheet3!E108</f>
        <v>34.8475</v>
      </c>
      <c r="E108" s="0" t="n">
        <f aca="false">Sheet3!F108</f>
        <v>6.2069</v>
      </c>
      <c r="F108" s="0" t="n">
        <f aca="false">Sheet3!G108*4/161.272</f>
        <v>6.48899995039437E-013</v>
      </c>
      <c r="G108" s="0" t="n">
        <f aca="false">Sheet3!H108*4/161.272</f>
        <v>2.53984647055906E-013</v>
      </c>
      <c r="H108" s="0" t="n">
        <f aca="false">Sheet3!I108*4/161.272</f>
        <v>5.07044434247731E-014</v>
      </c>
      <c r="I108" s="0" t="n">
        <f aca="false">Sheet3!J108*4/161.272</f>
        <v>6.30467533111762E-013</v>
      </c>
      <c r="J108" s="0" t="n">
        <f aca="false">Sheet3!K108*4/161.272</f>
        <v>1.65393670320948E-013</v>
      </c>
      <c r="K108" s="0" t="n">
        <f aca="false">Sheet3!L108*4/161.272</f>
        <v>2.21702123121187E-014</v>
      </c>
    </row>
    <row r="109" customFormat="false" ht="12.8" hidden="false" customHeight="false" outlineLevel="0" collapsed="false">
      <c r="A109" s="0" t="n">
        <f aca="false">Sheet3!B109</f>
        <v>40</v>
      </c>
      <c r="B109" s="0" t="n">
        <f aca="false">Sheet3!C109</f>
        <v>12.4138</v>
      </c>
      <c r="C109" s="0" t="n">
        <f aca="false">Sheet3!D109</f>
        <v>24.8276</v>
      </c>
      <c r="D109" s="0" t="n">
        <f aca="false">Sheet3!E109</f>
        <v>34.8475</v>
      </c>
      <c r="E109" s="0" t="n">
        <f aca="false">Sheet3!F109</f>
        <v>18.6207</v>
      </c>
      <c r="F109" s="0" t="n">
        <f aca="false">Sheet3!G109*4/161.272</f>
        <v>6.50773599880947E-013</v>
      </c>
      <c r="G109" s="0" t="n">
        <f aca="false">Sheet3!H109*4/161.272</f>
        <v>2.50874894588025E-013</v>
      </c>
      <c r="H109" s="0" t="n">
        <f aca="false">Sheet3!I109*4/161.272</f>
        <v>4.52093233791359E-014</v>
      </c>
      <c r="I109" s="0" t="n">
        <f aca="false">Sheet3!J109*4/161.272</f>
        <v>3.13791110670172E-013</v>
      </c>
      <c r="J109" s="0" t="n">
        <f aca="false">Sheet3!K109*4/161.272</f>
        <v>1.86218661639962E-013</v>
      </c>
      <c r="K109" s="0" t="n">
        <f aca="false">Sheet3!L109*4/161.272</f>
        <v>2.34940827918051E-014</v>
      </c>
    </row>
    <row r="110" customFormat="false" ht="12.8" hidden="false" customHeight="false" outlineLevel="0" collapsed="false">
      <c r="A110" s="0" t="n">
        <f aca="false">Sheet3!B110</f>
        <v>40</v>
      </c>
      <c r="B110" s="0" t="n">
        <f aca="false">Sheet3!C110</f>
        <v>24.8276</v>
      </c>
      <c r="C110" s="0" t="n">
        <f aca="false">Sheet3!D110</f>
        <v>37.2414</v>
      </c>
      <c r="D110" s="0" t="n">
        <f aca="false">Sheet3!E110</f>
        <v>34.8475</v>
      </c>
      <c r="E110" s="0" t="n">
        <f aca="false">Sheet3!F110</f>
        <v>31.0345</v>
      </c>
      <c r="F110" s="0" t="n">
        <f aca="false">Sheet3!G110*4/161.272</f>
        <v>6.51321246093556E-013</v>
      </c>
      <c r="G110" s="0" t="n">
        <f aca="false">Sheet3!H110*4/161.272</f>
        <v>2.48564685748301E-013</v>
      </c>
      <c r="H110" s="0" t="n">
        <f aca="false">Sheet3!I110*4/161.272</f>
        <v>4.08091745622303E-014</v>
      </c>
      <c r="I110" s="0" t="n">
        <f aca="false">Sheet3!J110*4/161.272</f>
        <v>3.13056203184682E-013</v>
      </c>
      <c r="J110" s="0" t="n">
        <f aca="false">Sheet3!K110*4/161.272</f>
        <v>1.56013939183491E-013</v>
      </c>
      <c r="K110" s="0" t="n">
        <f aca="false">Sheet3!L110*4/161.272</f>
        <v>5.19937968153182E-014</v>
      </c>
    </row>
    <row r="111" customFormat="false" ht="12.8" hidden="false" customHeight="false" outlineLevel="0" collapsed="false">
      <c r="A111" s="0" t="n">
        <f aca="false">Sheet3!B111</f>
        <v>40</v>
      </c>
      <c r="B111" s="0" t="n">
        <f aca="false">Sheet3!C111</f>
        <v>37.2414</v>
      </c>
      <c r="C111" s="0" t="n">
        <f aca="false">Sheet3!D111</f>
        <v>49.6552</v>
      </c>
      <c r="D111" s="0" t="n">
        <f aca="false">Sheet3!E111</f>
        <v>34.8475</v>
      </c>
      <c r="E111" s="0" t="n">
        <f aca="false">Sheet3!F111</f>
        <v>43.4483</v>
      </c>
      <c r="F111" s="0" t="n">
        <f aca="false">Sheet3!G111*4/161.272</f>
        <v>6.51601269904261E-013</v>
      </c>
      <c r="G111" s="0" t="n">
        <f aca="false">Sheet3!H111*4/161.272</f>
        <v>2.88082791805149E-013</v>
      </c>
      <c r="H111" s="0" t="n">
        <f aca="false">Sheet3!I111*4/161.272</f>
        <v>3.54402351307108E-014</v>
      </c>
      <c r="I111" s="0" t="n">
        <f aca="false">Sheet3!J111*4/161.272</f>
        <v>3.12549233592936E-013</v>
      </c>
      <c r="J111" s="0" t="n">
        <f aca="false">Sheet3!K111*4/161.272</f>
        <v>1.46612579989087E-013</v>
      </c>
      <c r="K111" s="0" t="n">
        <f aca="false">Sheet3!L111*4/161.272</f>
        <v>8.79377746912049E-014</v>
      </c>
    </row>
    <row r="112" customFormat="false" ht="12.8" hidden="false" customHeight="false" outlineLevel="0" collapsed="false">
      <c r="A112" s="0" t="n">
        <f aca="false">Sheet3!B112</f>
        <v>40</v>
      </c>
      <c r="B112" s="0" t="n">
        <f aca="false">Sheet3!C112</f>
        <v>49.6552</v>
      </c>
      <c r="C112" s="0" t="n">
        <f aca="false">Sheet3!D112</f>
        <v>62.069</v>
      </c>
      <c r="D112" s="0" t="n">
        <f aca="false">Sheet3!E112</f>
        <v>34.8475</v>
      </c>
      <c r="E112" s="0" t="n">
        <f aca="false">Sheet3!F112</f>
        <v>55.8621</v>
      </c>
      <c r="F112" s="0" t="n">
        <f aca="false">Sheet3!G112*4/161.272</f>
        <v>6.51552656381765E-013</v>
      </c>
      <c r="G112" s="0" t="n">
        <f aca="false">Sheet3!H112*4/161.272</f>
        <v>2.21020288704797E-013</v>
      </c>
      <c r="H112" s="0" t="n">
        <f aca="false">Sheet3!I112*4/161.272</f>
        <v>2.54282305669924E-014</v>
      </c>
      <c r="I112" s="0" t="n">
        <f aca="false">Sheet3!J112*4/161.272</f>
        <v>6.24357110967806E-013</v>
      </c>
      <c r="J112" s="0" t="n">
        <f aca="false">Sheet3!K112*4/161.272</f>
        <v>2.14596706185823E-013</v>
      </c>
      <c r="K112" s="0" t="n">
        <f aca="false">Sheet3!L112*4/161.272</f>
        <v>6.56521263455529E-014</v>
      </c>
    </row>
    <row r="113" customFormat="false" ht="12.8" hidden="false" customHeight="false" outlineLevel="0" collapsed="false">
      <c r="A113" s="0" t="n">
        <f aca="false">Sheet3!B113</f>
        <v>40</v>
      </c>
      <c r="B113" s="0" t="n">
        <f aca="false">Sheet3!C113</f>
        <v>62.069</v>
      </c>
      <c r="C113" s="0" t="n">
        <f aca="false">Sheet3!D113</f>
        <v>74.4828</v>
      </c>
      <c r="D113" s="0" t="n">
        <f aca="false">Sheet3!E113</f>
        <v>34.8475</v>
      </c>
      <c r="E113" s="0" t="n">
        <f aca="false">Sheet3!F113</f>
        <v>68.2759</v>
      </c>
      <c r="F113" s="0" t="n">
        <f aca="false">Sheet3!G113*4/161.272</f>
        <v>6.51297931445012E-013</v>
      </c>
      <c r="G113" s="0" t="n">
        <f aca="false">Sheet3!H113*4/161.272</f>
        <v>2.38786001289747E-013</v>
      </c>
      <c r="H113" s="0" t="n">
        <f aca="false">Sheet3!I113*4/161.272</f>
        <v>2.39485614365792E-014</v>
      </c>
      <c r="I113" s="0" t="n">
        <f aca="false">Sheet3!J113*4/161.272</f>
        <v>3.11880549630438E-013</v>
      </c>
      <c r="J113" s="0" t="n">
        <f aca="false">Sheet3!K113*4/161.272</f>
        <v>1.92230914231857E-013</v>
      </c>
      <c r="K113" s="0" t="n">
        <f aca="false">Sheet3!L113*4/161.272</f>
        <v>5.78642963440647E-014</v>
      </c>
    </row>
    <row r="114" customFormat="false" ht="12.8" hidden="false" customHeight="false" outlineLevel="0" collapsed="false">
      <c r="A114" s="0" t="n">
        <f aca="false">Sheet3!B114</f>
        <v>40</v>
      </c>
      <c r="B114" s="0" t="n">
        <f aca="false">Sheet3!C114</f>
        <v>74.4828</v>
      </c>
      <c r="C114" s="0" t="n">
        <f aca="false">Sheet3!D114</f>
        <v>86.8966</v>
      </c>
      <c r="D114" s="0" t="n">
        <f aca="false">Sheet3!E114</f>
        <v>34.8475</v>
      </c>
      <c r="E114" s="0" t="n">
        <f aca="false">Sheet3!F114</f>
        <v>80.6897</v>
      </c>
      <c r="F114" s="0" t="n">
        <f aca="false">Sheet3!G114*4/161.272</f>
        <v>6.50914975941267E-013</v>
      </c>
      <c r="G114" s="0" t="n">
        <f aca="false">Sheet3!H114*4/161.272</f>
        <v>2.38488764323627E-013</v>
      </c>
      <c r="H114" s="0" t="n">
        <f aca="false">Sheet3!I114*4/161.272</f>
        <v>2.00806438811449E-014</v>
      </c>
      <c r="I114" s="0" t="n">
        <f aca="false">Sheet3!J114*4/161.272</f>
        <v>3.11598293566149E-013</v>
      </c>
      <c r="J114" s="0" t="n">
        <f aca="false">Sheet3!K114*4/161.272</f>
        <v>1.38693759611092E-013</v>
      </c>
      <c r="K114" s="0" t="n">
        <f aca="false">Sheet3!L114*4/161.272</f>
        <v>5.85612356763728E-014</v>
      </c>
    </row>
    <row r="115" customFormat="false" ht="12.8" hidden="false" customHeight="false" outlineLevel="0" collapsed="false">
      <c r="A115" s="0" t="n">
        <f aca="false">Sheet3!B115</f>
        <v>40</v>
      </c>
      <c r="B115" s="0" t="n">
        <f aca="false">Sheet3!C115</f>
        <v>86.8966</v>
      </c>
      <c r="C115" s="0" t="n">
        <f aca="false">Sheet3!D115</f>
        <v>99.3103</v>
      </c>
      <c r="D115" s="0" t="n">
        <f aca="false">Sheet3!E115</f>
        <v>34.8475</v>
      </c>
      <c r="E115" s="0" t="n">
        <f aca="false">Sheet3!F115</f>
        <v>93.1034</v>
      </c>
      <c r="F115" s="0" t="n">
        <f aca="false">Sheet3!G115*4/161.272</f>
        <v>6.50328389305025E-013</v>
      </c>
      <c r="G115" s="0" t="n">
        <f aca="false">Sheet3!H115*4/161.272</f>
        <v>2.38458480083337E-013</v>
      </c>
      <c r="H115" s="0" t="n">
        <f aca="false">Sheet3!I115*4/161.272</f>
        <v>2.46111339848207E-014</v>
      </c>
      <c r="I115" s="0" t="n">
        <f aca="false">Sheet3!J115*4/161.272</f>
        <v>3.1116350017362E-013</v>
      </c>
      <c r="J115" s="0" t="n">
        <f aca="false">Sheet3!K115*4/161.272</f>
        <v>2.05810828910164E-013</v>
      </c>
      <c r="K115" s="0" t="n">
        <f aca="false">Sheet3!L115*4/161.272</f>
        <v>6.85760161714371E-014</v>
      </c>
    </row>
    <row r="116" customFormat="false" ht="12.8" hidden="false" customHeight="false" outlineLevel="0" collapsed="false">
      <c r="A116" s="0" t="n">
        <f aca="false">Sheet3!B116</f>
        <v>40</v>
      </c>
      <c r="B116" s="0" t="n">
        <f aca="false">Sheet3!C116</f>
        <v>99.3103</v>
      </c>
      <c r="C116" s="0" t="n">
        <f aca="false">Sheet3!D116</f>
        <v>111.724</v>
      </c>
      <c r="D116" s="0" t="n">
        <f aca="false">Sheet3!E116</f>
        <v>34.8475</v>
      </c>
      <c r="E116" s="0" t="n">
        <f aca="false">Sheet3!F116</f>
        <v>105.517</v>
      </c>
      <c r="F116" s="0" t="n">
        <f aca="false">Sheet3!G116*4/161.272</f>
        <v>6.49113299270797E-013</v>
      </c>
      <c r="G116" s="0" t="n">
        <f aca="false">Sheet3!H116*4/161.272</f>
        <v>2.38414207053921E-013</v>
      </c>
      <c r="H116" s="0" t="n">
        <f aca="false">Sheet3!I116*4/161.272</f>
        <v>3.19813830051094E-014</v>
      </c>
      <c r="I116" s="0" t="n">
        <f aca="false">Sheet3!J116*4/161.272</f>
        <v>6.20397341137953E-013</v>
      </c>
      <c r="J116" s="0" t="n">
        <f aca="false">Sheet3!K116*4/161.272</f>
        <v>1.96063271987698E-013</v>
      </c>
      <c r="K116" s="0" t="n">
        <f aca="false">Sheet3!L116*4/161.272</f>
        <v>5.74401582419763E-014</v>
      </c>
    </row>
    <row r="117" customFormat="false" ht="12.8" hidden="false" customHeight="false" outlineLevel="0" collapsed="false">
      <c r="A117" s="0" t="n">
        <f aca="false">Sheet3!B117</f>
        <v>40</v>
      </c>
      <c r="B117" s="0" t="n">
        <f aca="false">Sheet3!C117</f>
        <v>111.724</v>
      </c>
      <c r="C117" s="0" t="n">
        <f aca="false">Sheet3!D117</f>
        <v>124.138</v>
      </c>
      <c r="D117" s="0" t="n">
        <f aca="false">Sheet3!E117</f>
        <v>34.8475</v>
      </c>
      <c r="E117" s="0" t="n">
        <f aca="false">Sheet3!F117</f>
        <v>117.931</v>
      </c>
      <c r="F117" s="0" t="n">
        <f aca="false">Sheet3!G117*4/161.272</f>
        <v>6.47799742050697E-013</v>
      </c>
      <c r="G117" s="0" t="n">
        <f aca="false">Sheet3!H117*4/161.272</f>
        <v>2.41459372984771E-013</v>
      </c>
      <c r="H117" s="0" t="n">
        <f aca="false">Sheet3!I117*4/161.272</f>
        <v>2.64580708368471E-014</v>
      </c>
      <c r="I117" s="0" t="n">
        <f aca="false">Sheet3!J117*4/161.272</f>
        <v>3.09175058286621E-013</v>
      </c>
      <c r="J117" s="0" t="n">
        <f aca="false">Sheet3!K117*4/161.272</f>
        <v>1.54688650230666E-013</v>
      </c>
      <c r="K117" s="0" t="n">
        <f aca="false">Sheet3!L117*4/161.272</f>
        <v>5.66575375762687E-014</v>
      </c>
    </row>
    <row r="118" customFormat="false" ht="12.8" hidden="false" customHeight="false" outlineLevel="0" collapsed="false">
      <c r="A118" s="0" t="n">
        <f aca="false">Sheet3!B118</f>
        <v>40</v>
      </c>
      <c r="B118" s="0" t="n">
        <f aca="false">Sheet3!C118</f>
        <v>124.138</v>
      </c>
      <c r="C118" s="0" t="n">
        <f aca="false">Sheet3!D118</f>
        <v>136.552</v>
      </c>
      <c r="D118" s="0" t="n">
        <f aca="false">Sheet3!E118</f>
        <v>34.8475</v>
      </c>
      <c r="E118" s="0" t="n">
        <f aca="false">Sheet3!F118</f>
        <v>130.345</v>
      </c>
      <c r="F118" s="0" t="n">
        <f aca="false">Sheet3!G118*4/161.272</f>
        <v>6.47004563718439E-013</v>
      </c>
      <c r="G118" s="0" t="n">
        <f aca="false">Sheet3!H118*4/161.272</f>
        <v>2.42008308943896E-013</v>
      </c>
      <c r="H118" s="0" t="n">
        <f aca="false">Sheet3!I118*4/161.272</f>
        <v>3.0189034674339E-014</v>
      </c>
      <c r="I118" s="0" t="n">
        <f aca="false">Sheet3!J118*4/161.272</f>
        <v>3.08629892355772E-013</v>
      </c>
      <c r="J118" s="0" t="n">
        <f aca="false">Sheet3!K118*4/161.272</f>
        <v>1.69752343866263E-013</v>
      </c>
      <c r="K118" s="0" t="n">
        <f aca="false">Sheet3!L118*4/161.272</f>
        <v>9.06792765018106E-014</v>
      </c>
    </row>
    <row r="119" customFormat="false" ht="12.8" hidden="false" customHeight="false" outlineLevel="0" collapsed="false">
      <c r="A119" s="0" t="n">
        <f aca="false">Sheet3!B119</f>
        <v>40</v>
      </c>
      <c r="B119" s="0" t="n">
        <f aca="false">Sheet3!C119</f>
        <v>136.552</v>
      </c>
      <c r="C119" s="0" t="n">
        <f aca="false">Sheet3!D119</f>
        <v>148.966</v>
      </c>
      <c r="D119" s="0" t="n">
        <f aca="false">Sheet3!E119</f>
        <v>34.8475</v>
      </c>
      <c r="E119" s="0" t="n">
        <f aca="false">Sheet3!F119</f>
        <v>142.759</v>
      </c>
      <c r="F119" s="0" t="n">
        <f aca="false">Sheet3!G119*4/161.272</f>
        <v>6.46378292574036E-013</v>
      </c>
      <c r="G119" s="0" t="n">
        <f aca="false">Sheet3!H119*4/161.272</f>
        <v>2.44615407510293E-013</v>
      </c>
      <c r="H119" s="0" t="n">
        <f aca="false">Sheet3!I119*4/161.272</f>
        <v>3.31886700729203E-014</v>
      </c>
      <c r="I119" s="0" t="n">
        <f aca="false">Sheet3!J119*4/161.272</f>
        <v>3.39854655488864E-013</v>
      </c>
      <c r="J119" s="0" t="n">
        <f aca="false">Sheet3!K119*4/161.272</f>
        <v>2.08254972964929E-013</v>
      </c>
      <c r="K119" s="0" t="n">
        <f aca="false">Sheet3!L119*4/161.272</f>
        <v>6.49505407014237E-014</v>
      </c>
    </row>
    <row r="120" customFormat="false" ht="12.8" hidden="false" customHeight="false" outlineLevel="0" collapsed="false">
      <c r="A120" s="0" t="n">
        <f aca="false">Sheet3!B120</f>
        <v>40</v>
      </c>
      <c r="B120" s="0" t="n">
        <f aca="false">Sheet3!C120</f>
        <v>148.966</v>
      </c>
      <c r="C120" s="0" t="n">
        <f aca="false">Sheet3!D120</f>
        <v>161.379</v>
      </c>
      <c r="D120" s="0" t="n">
        <f aca="false">Sheet3!E120</f>
        <v>34.8475</v>
      </c>
      <c r="E120" s="0" t="n">
        <f aca="false">Sheet3!F120</f>
        <v>155.172</v>
      </c>
      <c r="F120" s="0" t="n">
        <f aca="false">Sheet3!G120*4/161.272</f>
        <v>6.46051391438067E-013</v>
      </c>
      <c r="G120" s="0" t="n">
        <f aca="false">Sheet3!H120*4/161.272</f>
        <v>2.46059315938291E-013</v>
      </c>
      <c r="H120" s="0" t="n">
        <f aca="false">Sheet3!I120*4/161.272</f>
        <v>4.65549853663376E-014</v>
      </c>
      <c r="I120" s="0" t="n">
        <f aca="false">Sheet3!J120*4/161.272</f>
        <v>5.8493055211072E-013</v>
      </c>
      <c r="J120" s="0" t="n">
        <f aca="false">Sheet3!K120*4/161.272</f>
        <v>1.41431742645965E-013</v>
      </c>
      <c r="K120" s="0" t="n">
        <f aca="false">Sheet3!L120*4/161.272</f>
        <v>3.27741842353291E-014</v>
      </c>
    </row>
    <row r="121" customFormat="false" ht="12.8" hidden="false" customHeight="false" outlineLevel="0" collapsed="false">
      <c r="A121" s="0" t="n">
        <f aca="false">Sheet3!B121</f>
        <v>40</v>
      </c>
      <c r="B121" s="0" t="n">
        <f aca="false">Sheet3!C121</f>
        <v>161.379</v>
      </c>
      <c r="C121" s="0" t="n">
        <f aca="false">Sheet3!D121</f>
        <v>173.793</v>
      </c>
      <c r="D121" s="0" t="n">
        <f aca="false">Sheet3!E121</f>
        <v>34.8475</v>
      </c>
      <c r="E121" s="0" t="n">
        <f aca="false">Sheet3!F121</f>
        <v>167.586</v>
      </c>
      <c r="F121" s="0" t="n">
        <f aca="false">Sheet3!G121*4/161.272</f>
        <v>6.47520958380872E-013</v>
      </c>
      <c r="G121" s="0" t="n">
        <f aca="false">Sheet3!H121*4/161.272</f>
        <v>2.58677935413463E-013</v>
      </c>
      <c r="H121" s="0" t="n">
        <f aca="false">Sheet3!I121*4/161.272</f>
        <v>6.31756609950891E-014</v>
      </c>
      <c r="I121" s="0" t="n">
        <f aca="false">Sheet3!J121*4/161.272</f>
        <v>3.08632620665708E-013</v>
      </c>
      <c r="J121" s="0" t="n">
        <f aca="false">Sheet3!K121*4/161.272</f>
        <v>1.37505134183243E-013</v>
      </c>
      <c r="K121" s="0" t="n">
        <f aca="false">Sheet3!L121*4/161.272</f>
        <v>2.78114628701821E-014</v>
      </c>
    </row>
    <row r="122" customFormat="false" ht="12.8" hidden="false" customHeight="false" outlineLevel="0" collapsed="false">
      <c r="A122" s="0" t="n">
        <f aca="false">Sheet3!B122</f>
        <v>40</v>
      </c>
      <c r="B122" s="0" t="n">
        <f aca="false">Sheet3!C122</f>
        <v>173.793</v>
      </c>
      <c r="C122" s="0" t="n">
        <f aca="false">Sheet3!D122</f>
        <v>186.207</v>
      </c>
      <c r="D122" s="0" t="n">
        <f aca="false">Sheet3!E122</f>
        <v>34.8475</v>
      </c>
      <c r="E122" s="0" t="n">
        <f aca="false">Sheet3!F122</f>
        <v>180</v>
      </c>
      <c r="F122" s="0" t="n">
        <f aca="false">Sheet3!G122*4/161.272</f>
        <v>6.50208591696017E-013</v>
      </c>
      <c r="G122" s="0" t="n">
        <f aca="false">Sheet3!H122*4/161.272</f>
        <v>2.55011607718637E-013</v>
      </c>
      <c r="H122" s="0" t="n">
        <f aca="false">Sheet3!I122*4/161.272</f>
        <v>8.12367676968104E-014</v>
      </c>
      <c r="I122" s="0" t="n">
        <f aca="false">Sheet3!J122*4/161.272</f>
        <v>3.09217471104718E-013</v>
      </c>
      <c r="J122" s="0" t="n">
        <f aca="false">Sheet3!K122*4/161.272</f>
        <v>1.51961084379186E-013</v>
      </c>
      <c r="K122" s="0" t="n">
        <f aca="false">Sheet3!L122*4/161.272</f>
        <v>1.31238131851778E-014</v>
      </c>
    </row>
    <row r="123" customFormat="false" ht="12.8" hidden="false" customHeight="false" outlineLevel="0" collapsed="false">
      <c r="A123" s="0" t="n">
        <f aca="false">Sheet3!B123</f>
        <v>40</v>
      </c>
      <c r="B123" s="0" t="n">
        <f aca="false">Sheet3!C123</f>
        <v>186.207</v>
      </c>
      <c r="C123" s="0" t="n">
        <f aca="false">Sheet3!D123</f>
        <v>198.621</v>
      </c>
      <c r="D123" s="0" t="n">
        <f aca="false">Sheet3!E123</f>
        <v>34.8475</v>
      </c>
      <c r="E123" s="0" t="n">
        <f aca="false">Sheet3!F123</f>
        <v>192.414</v>
      </c>
      <c r="F123" s="0" t="n">
        <f aca="false">Sheet3!G123*4/161.272</f>
        <v>6.52474329083784E-013</v>
      </c>
      <c r="G123" s="0" t="n">
        <f aca="false">Sheet3!H123*4/161.272</f>
        <v>2.60175256709162E-013</v>
      </c>
      <c r="H123" s="0" t="n">
        <f aca="false">Sheet3!I123*4/161.272</f>
        <v>6.28394712039288E-014</v>
      </c>
      <c r="I123" s="0" t="n">
        <f aca="false">Sheet3!J123*4/161.272</f>
        <v>3.25625527059874E-013</v>
      </c>
      <c r="J123" s="0" t="n">
        <f aca="false">Sheet3!K123*4/161.272</f>
        <v>1.84353514559254E-013</v>
      </c>
      <c r="K123" s="0" t="n">
        <f aca="false">Sheet3!L123*4/161.272</f>
        <v>1.5121310580882E-014</v>
      </c>
    </row>
    <row r="124" customFormat="false" ht="12.8" hidden="false" customHeight="false" outlineLevel="0" collapsed="false">
      <c r="A124" s="0" t="n">
        <f aca="false">Sheet3!B124</f>
        <v>40</v>
      </c>
      <c r="B124" s="0" t="n">
        <f aca="false">Sheet3!C124</f>
        <v>198.621</v>
      </c>
      <c r="C124" s="0" t="n">
        <f aca="false">Sheet3!D124</f>
        <v>211.034</v>
      </c>
      <c r="D124" s="0" t="n">
        <f aca="false">Sheet3!E124</f>
        <v>34.8475</v>
      </c>
      <c r="E124" s="0" t="n">
        <f aca="false">Sheet3!F124</f>
        <v>204.828</v>
      </c>
      <c r="F124" s="0" t="n">
        <f aca="false">Sheet3!G124*4/161.272</f>
        <v>6.53932486730493E-013</v>
      </c>
      <c r="G124" s="0" t="n">
        <f aca="false">Sheet3!H124*4/161.272</f>
        <v>2.47622017461184E-013</v>
      </c>
      <c r="H124" s="0" t="n">
        <f aca="false">Sheet3!I124*4/161.272</f>
        <v>4.62968128379384E-014</v>
      </c>
      <c r="I124" s="0" t="n">
        <f aca="false">Sheet3!J124*4/161.272</f>
        <v>6.08303487276155E-013</v>
      </c>
      <c r="J124" s="0" t="n">
        <f aca="false">Sheet3!K124*4/161.272</f>
        <v>1.26561560593283E-013</v>
      </c>
      <c r="K124" s="0" t="n">
        <f aca="false">Sheet3!L124*4/161.272</f>
        <v>7.81053127635299E-015</v>
      </c>
    </row>
    <row r="125" customFormat="false" ht="12.8" hidden="false" customHeight="false" outlineLevel="0" collapsed="false">
      <c r="A125" s="0" t="n">
        <f aca="false">Sheet3!B125</f>
        <v>40</v>
      </c>
      <c r="B125" s="0" t="n">
        <f aca="false">Sheet3!C125</f>
        <v>211.034</v>
      </c>
      <c r="C125" s="0" t="n">
        <f aca="false">Sheet3!D125</f>
        <v>223.448</v>
      </c>
      <c r="D125" s="0" t="n">
        <f aca="false">Sheet3!E125</f>
        <v>34.8475</v>
      </c>
      <c r="E125" s="0" t="n">
        <f aca="false">Sheet3!F125</f>
        <v>217.241</v>
      </c>
      <c r="F125" s="0" t="n">
        <f aca="false">Sheet3!G125*4/161.272</f>
        <v>6.5439902772955E-013</v>
      </c>
      <c r="G125" s="0" t="n">
        <f aca="false">Sheet3!H125*4/161.272</f>
        <v>2.45881516940324E-013</v>
      </c>
      <c r="H125" s="0" t="n">
        <f aca="false">Sheet3!I125*4/161.272</f>
        <v>3.30448583759115E-014</v>
      </c>
      <c r="I125" s="0" t="n">
        <f aca="false">Sheet3!J125*4/161.272</f>
        <v>3.13940175603949E-013</v>
      </c>
      <c r="J125" s="0" t="n">
        <f aca="false">Sheet3!K125*4/161.272</f>
        <v>1.20629969244506E-013</v>
      </c>
      <c r="K125" s="0" t="n">
        <f aca="false">Sheet3!L125*4/161.272</f>
        <v>1.21802023909916E-014</v>
      </c>
    </row>
    <row r="126" customFormat="false" ht="12.8" hidden="false" customHeight="false" outlineLevel="0" collapsed="false">
      <c r="A126" s="0" t="n">
        <f aca="false">Sheet3!B126</f>
        <v>40</v>
      </c>
      <c r="B126" s="0" t="n">
        <f aca="false">Sheet3!C126</f>
        <v>223.448</v>
      </c>
      <c r="C126" s="0" t="n">
        <f aca="false">Sheet3!D126</f>
        <v>235.862</v>
      </c>
      <c r="D126" s="0" t="n">
        <f aca="false">Sheet3!E126</f>
        <v>34.8475</v>
      </c>
      <c r="E126" s="0" t="n">
        <f aca="false">Sheet3!F126</f>
        <v>229.655</v>
      </c>
      <c r="F126" s="0" t="n">
        <f aca="false">Sheet3!G126*4/161.272</f>
        <v>6.5433330026291E-013</v>
      </c>
      <c r="G126" s="0" t="n">
        <f aca="false">Sheet3!H126*4/161.272</f>
        <v>2.4294977429436E-013</v>
      </c>
      <c r="H126" s="0" t="n">
        <f aca="false">Sheet3!I126*4/161.272</f>
        <v>3.00947715660499E-014</v>
      </c>
      <c r="I126" s="0" t="n">
        <f aca="false">Sheet3!J126*4/161.272</f>
        <v>3.15339302544769E-013</v>
      </c>
      <c r="J126" s="0" t="n">
        <f aca="false">Sheet3!K126*4/161.272</f>
        <v>1.22616325214544E-013</v>
      </c>
      <c r="K126" s="0" t="n">
        <f aca="false">Sheet3!L126*4/161.272</f>
        <v>9.81966119351158E-015</v>
      </c>
    </row>
    <row r="127" customFormat="false" ht="12.8" hidden="false" customHeight="false" outlineLevel="0" collapsed="false">
      <c r="A127" s="0" t="n">
        <f aca="false">Sheet3!B127</f>
        <v>40</v>
      </c>
      <c r="B127" s="0" t="n">
        <f aca="false">Sheet3!C127</f>
        <v>235.862</v>
      </c>
      <c r="C127" s="0" t="n">
        <f aca="false">Sheet3!D127</f>
        <v>248.276</v>
      </c>
      <c r="D127" s="0" t="n">
        <f aca="false">Sheet3!E127</f>
        <v>34.8475</v>
      </c>
      <c r="E127" s="0" t="n">
        <f aca="false">Sheet3!F127</f>
        <v>242.069</v>
      </c>
      <c r="F127" s="0" t="n">
        <f aca="false">Sheet3!G127*4/161.272</f>
        <v>6.54047571804157E-013</v>
      </c>
      <c r="G127" s="0" t="n">
        <f aca="false">Sheet3!H127*4/161.272</f>
        <v>2.42028647254328E-013</v>
      </c>
      <c r="H127" s="0" t="n">
        <f aca="false">Sheet3!I127*4/161.272</f>
        <v>2.64016692296245E-014</v>
      </c>
      <c r="I127" s="0" t="n">
        <f aca="false">Sheet3!J127*4/161.272</f>
        <v>3.16628056947269E-013</v>
      </c>
      <c r="J127" s="0" t="n">
        <f aca="false">Sheet3!K127*4/161.272</f>
        <v>1.2757137754849E-013</v>
      </c>
      <c r="K127" s="0" t="n">
        <f aca="false">Sheet3!L127*4/161.272</f>
        <v>7.44126643186666E-015</v>
      </c>
    </row>
    <row r="128" customFormat="false" ht="12.8" hidden="false" customHeight="false" outlineLevel="0" collapsed="false">
      <c r="A128" s="0" t="n">
        <f aca="false">Sheet3!B128</f>
        <v>40</v>
      </c>
      <c r="B128" s="0" t="n">
        <f aca="false">Sheet3!C128</f>
        <v>248.276</v>
      </c>
      <c r="C128" s="0" t="n">
        <f aca="false">Sheet3!D128</f>
        <v>260.69</v>
      </c>
      <c r="D128" s="0" t="n">
        <f aca="false">Sheet3!E128</f>
        <v>34.8475</v>
      </c>
      <c r="E128" s="0" t="n">
        <f aca="false">Sheet3!F128</f>
        <v>254.483</v>
      </c>
      <c r="F128" s="0" t="n">
        <f aca="false">Sheet3!G128*4/161.272</f>
        <v>6.5318592192073E-013</v>
      </c>
      <c r="G128" s="0" t="n">
        <f aca="false">Sheet3!H128*4/161.272</f>
        <v>2.38423942159829E-013</v>
      </c>
      <c r="H128" s="0" t="n">
        <f aca="false">Sheet3!I128*4/161.272</f>
        <v>3.19696190287217E-014</v>
      </c>
      <c r="I128" s="0" t="n">
        <f aca="false">Sheet3!J128*4/161.272</f>
        <v>6.36472295252741E-013</v>
      </c>
      <c r="J128" s="0" t="n">
        <f aca="false">Sheet3!K128*4/161.272</f>
        <v>1.82253534401508E-013</v>
      </c>
      <c r="K128" s="0" t="n">
        <f aca="false">Sheet3!L128*4/161.272</f>
        <v>6.02354134629694E-015</v>
      </c>
    </row>
    <row r="129" customFormat="false" ht="12.8" hidden="false" customHeight="false" outlineLevel="0" collapsed="false">
      <c r="A129" s="0" t="n">
        <f aca="false">Sheet3!B129</f>
        <v>40</v>
      </c>
      <c r="B129" s="0" t="n">
        <f aca="false">Sheet3!C129</f>
        <v>260.69</v>
      </c>
      <c r="C129" s="0" t="n">
        <f aca="false">Sheet3!D129</f>
        <v>273.103</v>
      </c>
      <c r="D129" s="0" t="n">
        <f aca="false">Sheet3!E129</f>
        <v>34.8475</v>
      </c>
      <c r="E129" s="0" t="n">
        <f aca="false">Sheet3!F129</f>
        <v>266.897</v>
      </c>
      <c r="F129" s="0" t="n">
        <f aca="false">Sheet3!G129*4/161.272</f>
        <v>6.51932635547398E-013</v>
      </c>
      <c r="G129" s="0" t="n">
        <f aca="false">Sheet3!H129*4/161.272</f>
        <v>2.38087653157399E-013</v>
      </c>
      <c r="H129" s="0" t="n">
        <f aca="false">Sheet3!I129*4/161.272</f>
        <v>2.46289200853217E-014</v>
      </c>
      <c r="I129" s="0" t="n">
        <f aca="false">Sheet3!J129*4/161.272</f>
        <v>3.19407460687534E-013</v>
      </c>
      <c r="J129" s="0" t="n">
        <f aca="false">Sheet3!K129*4/161.272</f>
        <v>1.14929212758569E-013</v>
      </c>
      <c r="K129" s="0" t="n">
        <f aca="false">Sheet3!L129*4/161.272</f>
        <v>1.21435289448881E-014</v>
      </c>
    </row>
    <row r="130" customFormat="false" ht="12.8" hidden="false" customHeight="false" outlineLevel="0" collapsed="false">
      <c r="A130" s="0" t="n">
        <f aca="false">Sheet3!B130</f>
        <v>40</v>
      </c>
      <c r="B130" s="0" t="n">
        <f aca="false">Sheet3!C130</f>
        <v>273.103</v>
      </c>
      <c r="C130" s="0" t="n">
        <f aca="false">Sheet3!D130</f>
        <v>285.517</v>
      </c>
      <c r="D130" s="0" t="n">
        <f aca="false">Sheet3!E130</f>
        <v>34.8475</v>
      </c>
      <c r="E130" s="0" t="n">
        <f aca="false">Sheet3!F130</f>
        <v>279.31</v>
      </c>
      <c r="F130" s="0" t="n">
        <f aca="false">Sheet3!G130*4/161.272</f>
        <v>6.50848008333747E-013</v>
      </c>
      <c r="G130" s="0" t="n">
        <f aca="false">Sheet3!H130*4/161.272</f>
        <v>2.37849000446451E-013</v>
      </c>
      <c r="H130" s="0" t="n">
        <f aca="false">Sheet3!I130*4/161.272</f>
        <v>2.01160226201697E-014</v>
      </c>
      <c r="I130" s="0" t="n">
        <f aca="false">Sheet3!J130*4/161.272</f>
        <v>3.1986730492584E-013</v>
      </c>
      <c r="J130" s="0" t="n">
        <f aca="false">Sheet3!K130*4/161.272</f>
        <v>1.10725482414802E-013</v>
      </c>
      <c r="K130" s="0" t="n">
        <f aca="false">Sheet3!L130*4/161.272</f>
        <v>6.08064660945483E-015</v>
      </c>
    </row>
    <row r="131" customFormat="false" ht="12.8" hidden="false" customHeight="false" outlineLevel="0" collapsed="false">
      <c r="A131" s="0" t="n">
        <f aca="false">Sheet3!B131</f>
        <v>40</v>
      </c>
      <c r="B131" s="0" t="n">
        <f aca="false">Sheet3!C131</f>
        <v>285.517</v>
      </c>
      <c r="C131" s="0" t="n">
        <f aca="false">Sheet3!D131</f>
        <v>297.931</v>
      </c>
      <c r="D131" s="0" t="n">
        <f aca="false">Sheet3!E131</f>
        <v>34.8475</v>
      </c>
      <c r="E131" s="0" t="n">
        <f aca="false">Sheet3!F131</f>
        <v>291.724</v>
      </c>
      <c r="F131" s="0" t="n">
        <f aca="false">Sheet3!G131*4/161.272</f>
        <v>6.49619524778015E-013</v>
      </c>
      <c r="G131" s="0" t="n">
        <f aca="false">Sheet3!H131*4/161.272</f>
        <v>2.37895778560444E-013</v>
      </c>
      <c r="H131" s="0" t="n">
        <f aca="false">Sheet3!I131*4/161.272</f>
        <v>2.40135969046084E-014</v>
      </c>
      <c r="I131" s="0" t="n">
        <f aca="false">Sheet3!J131*4/161.272</f>
        <v>3.20088546058832E-013</v>
      </c>
      <c r="J131" s="0" t="n">
        <f aca="false">Sheet3!K131*4/161.272</f>
        <v>1.12328612530383E-013</v>
      </c>
      <c r="K131" s="0" t="n">
        <f aca="false">Sheet3!L131*4/161.272</f>
        <v>8.22059377945335E-015</v>
      </c>
    </row>
    <row r="132" customFormat="false" ht="12.8" hidden="false" customHeight="false" outlineLevel="0" collapsed="false">
      <c r="A132" s="0" t="n">
        <f aca="false">Sheet3!B132</f>
        <v>40</v>
      </c>
      <c r="B132" s="0" t="n">
        <f aca="false">Sheet3!C132</f>
        <v>297.931</v>
      </c>
      <c r="C132" s="0" t="n">
        <f aca="false">Sheet3!D132</f>
        <v>310.345</v>
      </c>
      <c r="D132" s="0" t="n">
        <f aca="false">Sheet3!E132</f>
        <v>34.8475</v>
      </c>
      <c r="E132" s="0" t="n">
        <f aca="false">Sheet3!F132</f>
        <v>304.138</v>
      </c>
      <c r="F132" s="0" t="n">
        <f aca="false">Sheet3!G132*4/161.272</f>
        <v>6.47713180217273E-013</v>
      </c>
      <c r="G132" s="0" t="n">
        <f aca="false">Sheet3!H132*4/161.272</f>
        <v>2.19728173520512E-013</v>
      </c>
      <c r="H132" s="0" t="n">
        <f aca="false">Sheet3!I132*4/161.272</f>
        <v>2.55196388709757E-014</v>
      </c>
      <c r="I132" s="0" t="n">
        <f aca="false">Sheet3!J132*4/161.272</f>
        <v>4.93421052631579E-013</v>
      </c>
      <c r="J132" s="0" t="n">
        <f aca="false">Sheet3!K132*4/161.272</f>
        <v>1.16937596110918E-013</v>
      </c>
      <c r="K132" s="0" t="n">
        <f aca="false">Sheet3!L132*4/161.272</f>
        <v>7.86013939183491E-015</v>
      </c>
    </row>
    <row r="133" customFormat="false" ht="12.8" hidden="false" customHeight="false" outlineLevel="0" collapsed="false">
      <c r="A133" s="0" t="n">
        <f aca="false">Sheet3!B133</f>
        <v>40</v>
      </c>
      <c r="B133" s="0" t="n">
        <f aca="false">Sheet3!C133</f>
        <v>310.345</v>
      </c>
      <c r="C133" s="0" t="n">
        <f aca="false">Sheet3!D133</f>
        <v>322.759</v>
      </c>
      <c r="D133" s="0" t="n">
        <f aca="false">Sheet3!E133</f>
        <v>34.8475</v>
      </c>
      <c r="E133" s="0" t="n">
        <f aca="false">Sheet3!F133</f>
        <v>316.552</v>
      </c>
      <c r="F133" s="0" t="n">
        <f aca="false">Sheet3!G133*4/161.272</f>
        <v>6.46079666650132E-013</v>
      </c>
      <c r="G133" s="0" t="n">
        <f aca="false">Sheet3!H133*4/161.272</f>
        <v>2.86582146931891E-013</v>
      </c>
      <c r="H133" s="0" t="n">
        <f aca="false">Sheet3!I133*4/161.272</f>
        <v>3.5609467235478E-014</v>
      </c>
      <c r="I133" s="0" t="n">
        <f aca="false">Sheet3!J133*4/161.272</f>
        <v>4.65959869041123E-013</v>
      </c>
      <c r="J133" s="0" t="n">
        <f aca="false">Sheet3!K133*4/161.272</f>
        <v>1.69810184036907E-013</v>
      </c>
      <c r="K133" s="0" t="n">
        <f aca="false">Sheet3!L133*4/161.272</f>
        <v>8.24517783620219E-015</v>
      </c>
    </row>
    <row r="134" customFormat="false" ht="12.8" hidden="false" customHeight="false" outlineLevel="0" collapsed="false">
      <c r="A134" s="0" t="n">
        <f aca="false">Sheet3!B134</f>
        <v>40</v>
      </c>
      <c r="B134" s="0" t="n">
        <f aca="false">Sheet3!C134</f>
        <v>322.759</v>
      </c>
      <c r="C134" s="0" t="n">
        <f aca="false">Sheet3!D134</f>
        <v>335.172</v>
      </c>
      <c r="D134" s="0" t="n">
        <f aca="false">Sheet3!E134</f>
        <v>34.8475</v>
      </c>
      <c r="E134" s="0" t="n">
        <f aca="false">Sheet3!F134</f>
        <v>328.966</v>
      </c>
      <c r="F134" s="0" t="n">
        <f aca="false">Sheet3!G134*4/161.272</f>
        <v>6.45363857334193E-013</v>
      </c>
      <c r="G134" s="0" t="n">
        <f aca="false">Sheet3!H134*4/161.272</f>
        <v>2.46789151247582E-013</v>
      </c>
      <c r="H134" s="0" t="n">
        <f aca="false">Sheet3!I134*4/161.272</f>
        <v>4.10097400664716E-014</v>
      </c>
      <c r="I134" s="0" t="n">
        <f aca="false">Sheet3!J134*4/161.272</f>
        <v>3.18842948558956E-013</v>
      </c>
      <c r="J134" s="0" t="n">
        <f aca="false">Sheet3!K134*4/161.272</f>
        <v>1.4720080361129E-013</v>
      </c>
      <c r="K134" s="0" t="n">
        <f aca="false">Sheet3!L134*4/161.272</f>
        <v>1.08135572201002E-014</v>
      </c>
    </row>
    <row r="135" customFormat="false" ht="12.8" hidden="false" customHeight="false" outlineLevel="0" collapsed="false">
      <c r="A135" s="0" t="n">
        <f aca="false">Sheet3!B135</f>
        <v>40</v>
      </c>
      <c r="B135" s="0" t="n">
        <f aca="false">Sheet3!C135</f>
        <v>335.172</v>
      </c>
      <c r="C135" s="0" t="n">
        <f aca="false">Sheet3!D135</f>
        <v>347.586</v>
      </c>
      <c r="D135" s="0" t="n">
        <f aca="false">Sheet3!E135</f>
        <v>34.8475</v>
      </c>
      <c r="E135" s="0" t="n">
        <f aca="false">Sheet3!F135</f>
        <v>341.379</v>
      </c>
      <c r="F135" s="0" t="n">
        <f aca="false">Sheet3!G135*4/161.272</f>
        <v>6.45178332258545E-013</v>
      </c>
      <c r="G135" s="0" t="n">
        <f aca="false">Sheet3!H135*4/161.272</f>
        <v>2.49186963639069E-013</v>
      </c>
      <c r="H135" s="0" t="n">
        <f aca="false">Sheet3!I135*4/161.272</f>
        <v>4.54389974701126E-014</v>
      </c>
      <c r="I135" s="0" t="n">
        <f aca="false">Sheet3!J135*4/161.272</f>
        <v>3.18017510789226E-013</v>
      </c>
      <c r="J135" s="0" t="n">
        <f aca="false">Sheet3!K135*4/161.272</f>
        <v>1.35133711989682E-013</v>
      </c>
      <c r="K135" s="0" t="n">
        <f aca="false">Sheet3!L135*4/161.272</f>
        <v>1.03903616250806E-014</v>
      </c>
    </row>
    <row r="136" customFormat="false" ht="12.8" hidden="false" customHeight="false" outlineLevel="0" collapsed="false">
      <c r="A136" s="0" t="n">
        <f aca="false">Sheet3!B136</f>
        <v>40</v>
      </c>
      <c r="B136" s="0" t="n">
        <f aca="false">Sheet3!C136</f>
        <v>347.586</v>
      </c>
      <c r="C136" s="0" t="n">
        <f aca="false">Sheet3!D136</f>
        <v>360</v>
      </c>
      <c r="D136" s="0" t="n">
        <f aca="false">Sheet3!E136</f>
        <v>34.8475</v>
      </c>
      <c r="E136" s="0" t="n">
        <f aca="false">Sheet3!F136</f>
        <v>353.793</v>
      </c>
      <c r="F136" s="0" t="n">
        <f aca="false">Sheet3!G136*4/161.272</f>
        <v>6.45960613125651E-013</v>
      </c>
      <c r="G136" s="0" t="n">
        <f aca="false">Sheet3!H136*4/161.272</f>
        <v>2.52485316731981E-013</v>
      </c>
      <c r="H136" s="0" t="n">
        <f aca="false">Sheet3!I136*4/161.272</f>
        <v>5.8140760950444E-014</v>
      </c>
      <c r="I136" s="0" t="n">
        <f aca="false">Sheet3!J136*4/161.272</f>
        <v>3.16941316533558E-013</v>
      </c>
      <c r="J136" s="0" t="n">
        <f aca="false">Sheet3!K136*4/161.272</f>
        <v>1.32437174463019E-013</v>
      </c>
      <c r="K136" s="0" t="n">
        <f aca="false">Sheet3!L136*4/161.272</f>
        <v>1.52387717644724E-014</v>
      </c>
    </row>
    <row r="137" customFormat="false" ht="12.8" hidden="false" customHeight="false" outlineLevel="0" collapsed="false">
      <c r="A137" s="0" t="n">
        <f aca="false">Sheet3!B137</f>
        <v>50</v>
      </c>
      <c r="B137" s="0" t="n">
        <f aca="false">Sheet3!C137</f>
        <v>0</v>
      </c>
      <c r="C137" s="0" t="n">
        <f aca="false">Sheet3!D137</f>
        <v>14.4</v>
      </c>
      <c r="D137" s="0" t="n">
        <f aca="false">Sheet3!E137</f>
        <v>44.7824</v>
      </c>
      <c r="E137" s="0" t="n">
        <f aca="false">Sheet3!F137</f>
        <v>7.2</v>
      </c>
      <c r="F137" s="0" t="n">
        <f aca="false">Sheet3!G137*4/161.272</f>
        <v>2.24883674785456E-011</v>
      </c>
      <c r="G137" s="0" t="n">
        <f aca="false">Sheet3!H137*4/161.272</f>
        <v>8.66972320055558E-012</v>
      </c>
      <c r="H137" s="0" t="n">
        <f aca="false">Sheet3!I137*4/161.272</f>
        <v>1.91812932189097E-012</v>
      </c>
      <c r="I137" s="0" t="n">
        <f aca="false">Sheet3!J137*4/161.272</f>
        <v>1.08849645319708E-011</v>
      </c>
      <c r="J137" s="0" t="n">
        <f aca="false">Sheet3!K137*4/161.272</f>
        <v>3.64297757825289E-012</v>
      </c>
      <c r="K137" s="0" t="n">
        <f aca="false">Sheet3!L137*4/161.272</f>
        <v>3.96653132595863E-013</v>
      </c>
    </row>
    <row r="138" customFormat="false" ht="12.8" hidden="false" customHeight="false" outlineLevel="0" collapsed="false">
      <c r="A138" s="0" t="n">
        <f aca="false">Sheet3!B138</f>
        <v>50</v>
      </c>
      <c r="B138" s="0" t="n">
        <f aca="false">Sheet3!C138</f>
        <v>14.4</v>
      </c>
      <c r="C138" s="0" t="n">
        <f aca="false">Sheet3!D138</f>
        <v>28.8</v>
      </c>
      <c r="D138" s="0" t="n">
        <f aca="false">Sheet3!E138</f>
        <v>44.7824</v>
      </c>
      <c r="E138" s="0" t="n">
        <f aca="false">Sheet3!F138</f>
        <v>21.6</v>
      </c>
      <c r="F138" s="0" t="n">
        <f aca="false">Sheet3!G138*4/161.272</f>
        <v>1.12668535145593E-011</v>
      </c>
      <c r="G138" s="0" t="n">
        <f aca="false">Sheet3!H138*4/161.272</f>
        <v>4.46511582915819E-012</v>
      </c>
      <c r="H138" s="0" t="n">
        <f aca="false">Sheet3!I138*4/161.272</f>
        <v>1.04442970881492E-012</v>
      </c>
      <c r="I138" s="0" t="n">
        <f aca="false">Sheet3!J138*4/161.272</f>
        <v>5.42103030904311E-012</v>
      </c>
      <c r="J138" s="0" t="n">
        <f aca="false">Sheet3!K138*4/161.272</f>
        <v>2.87744952626618E-012</v>
      </c>
      <c r="K138" s="0" t="n">
        <f aca="false">Sheet3!L138*4/161.272</f>
        <v>6.77832506572747E-013</v>
      </c>
    </row>
    <row r="139" customFormat="false" ht="12.8" hidden="false" customHeight="false" outlineLevel="0" collapsed="false">
      <c r="A139" s="0" t="n">
        <f aca="false">Sheet3!B139</f>
        <v>50</v>
      </c>
      <c r="B139" s="0" t="n">
        <f aca="false">Sheet3!C139</f>
        <v>28.8</v>
      </c>
      <c r="C139" s="0" t="n">
        <f aca="false">Sheet3!D139</f>
        <v>43.2</v>
      </c>
      <c r="D139" s="0" t="n">
        <f aca="false">Sheet3!E139</f>
        <v>44.7824</v>
      </c>
      <c r="E139" s="0" t="n">
        <f aca="false">Sheet3!F139</f>
        <v>36</v>
      </c>
      <c r="F139" s="0" t="n">
        <f aca="false">Sheet3!G139*4/161.272</f>
        <v>2.25591299171586E-011</v>
      </c>
      <c r="G139" s="0" t="n">
        <f aca="false">Sheet3!H139*4/161.272</f>
        <v>8.24214494766605E-012</v>
      </c>
      <c r="H139" s="0" t="n">
        <f aca="false">Sheet3!I139*4/161.272</f>
        <v>6.63960712336922E-013</v>
      </c>
      <c r="I139" s="0" t="n">
        <f aca="false">Sheet3!J139*4/161.272</f>
        <v>1.08163103328538E-011</v>
      </c>
      <c r="J139" s="0" t="n">
        <f aca="false">Sheet3!K139*4/161.272</f>
        <v>3.74185698695372E-012</v>
      </c>
      <c r="K139" s="0" t="n">
        <f aca="false">Sheet3!L139*4/161.272</f>
        <v>1.36114150007441E-012</v>
      </c>
    </row>
    <row r="140" customFormat="false" ht="12.8" hidden="false" customHeight="false" outlineLevel="0" collapsed="false">
      <c r="A140" s="0" t="n">
        <f aca="false">Sheet3!B140</f>
        <v>50</v>
      </c>
      <c r="B140" s="0" t="n">
        <f aca="false">Sheet3!C140</f>
        <v>43.2</v>
      </c>
      <c r="C140" s="0" t="n">
        <f aca="false">Sheet3!D140</f>
        <v>57.6</v>
      </c>
      <c r="D140" s="0" t="n">
        <f aca="false">Sheet3!E140</f>
        <v>44.7824</v>
      </c>
      <c r="E140" s="0" t="n">
        <f aca="false">Sheet3!F140</f>
        <v>50.4</v>
      </c>
      <c r="F140" s="0" t="n">
        <f aca="false">Sheet3!G140*4/161.272</f>
        <v>1.12869437968153E-011</v>
      </c>
      <c r="G140" s="0" t="n">
        <f aca="false">Sheet3!H140*4/161.272</f>
        <v>4.14021578451312E-012</v>
      </c>
      <c r="H140" s="0" t="n">
        <f aca="false">Sheet3!I140*4/161.272</f>
        <v>6.23028161119103E-013</v>
      </c>
      <c r="I140" s="0" t="n">
        <f aca="false">Sheet3!J140*4/161.272</f>
        <v>5.40363609306017E-012</v>
      </c>
      <c r="J140" s="0" t="n">
        <f aca="false">Sheet3!K140*4/161.272</f>
        <v>3.11063445607421E-012</v>
      </c>
      <c r="K140" s="0" t="n">
        <f aca="false">Sheet3!L140*4/161.272</f>
        <v>2.18023066620368E-012</v>
      </c>
    </row>
    <row r="141" customFormat="false" ht="12.8" hidden="false" customHeight="false" outlineLevel="0" collapsed="false">
      <c r="A141" s="0" t="n">
        <f aca="false">Sheet3!B141</f>
        <v>50</v>
      </c>
      <c r="B141" s="0" t="n">
        <f aca="false">Sheet3!C141</f>
        <v>57.6</v>
      </c>
      <c r="C141" s="0" t="n">
        <f aca="false">Sheet3!D141</f>
        <v>72</v>
      </c>
      <c r="D141" s="0" t="n">
        <f aca="false">Sheet3!E141</f>
        <v>44.7824</v>
      </c>
      <c r="E141" s="0" t="n">
        <f aca="false">Sheet3!F141</f>
        <v>64.8</v>
      </c>
      <c r="F141" s="0" t="n">
        <f aca="false">Sheet3!G141*4/161.272</f>
        <v>2.25809067910115E-011</v>
      </c>
      <c r="G141" s="0" t="n">
        <f aca="false">Sheet3!H141*4/161.272</f>
        <v>8.20264646063793E-012</v>
      </c>
      <c r="H141" s="0" t="n">
        <f aca="false">Sheet3!I141*4/161.272</f>
        <v>4.55220794682276E-013</v>
      </c>
      <c r="I141" s="0" t="n">
        <f aca="false">Sheet3!J141*4/161.272</f>
        <v>1.0808175008681E-011</v>
      </c>
      <c r="J141" s="0" t="n">
        <f aca="false">Sheet3!K141*4/161.272</f>
        <v>4.00848851629545E-012</v>
      </c>
      <c r="K141" s="0" t="n">
        <f aca="false">Sheet3!L141*4/161.272</f>
        <v>1.31312515501761E-012</v>
      </c>
    </row>
    <row r="142" customFormat="false" ht="12.8" hidden="false" customHeight="false" outlineLevel="0" collapsed="false">
      <c r="A142" s="0" t="n">
        <f aca="false">Sheet3!B142</f>
        <v>50</v>
      </c>
      <c r="B142" s="0" t="n">
        <f aca="false">Sheet3!C142</f>
        <v>72</v>
      </c>
      <c r="C142" s="0" t="n">
        <f aca="false">Sheet3!D142</f>
        <v>86.4</v>
      </c>
      <c r="D142" s="0" t="n">
        <f aca="false">Sheet3!E142</f>
        <v>44.7824</v>
      </c>
      <c r="E142" s="0" t="n">
        <f aca="false">Sheet3!F142</f>
        <v>79.2</v>
      </c>
      <c r="F142" s="0" t="n">
        <f aca="false">Sheet3!G142*4/161.272</f>
        <v>1.12897217123865E-011</v>
      </c>
      <c r="G142" s="0" t="n">
        <f aca="false">Sheet3!H142*4/161.272</f>
        <v>4.07084155960117E-012</v>
      </c>
      <c r="H142" s="0" t="n">
        <f aca="false">Sheet3!I142*4/161.272</f>
        <v>3.47510342774939E-013</v>
      </c>
      <c r="I142" s="0" t="n">
        <f aca="false">Sheet3!J142*4/161.272</f>
        <v>5.40357160573441E-012</v>
      </c>
      <c r="J142" s="0" t="n">
        <f aca="false">Sheet3!K142*4/161.272</f>
        <v>3.07865667939878E-012</v>
      </c>
      <c r="K142" s="0" t="n">
        <f aca="false">Sheet3!L142*4/161.272</f>
        <v>1.27448831787291E-012</v>
      </c>
    </row>
    <row r="143" customFormat="false" ht="12.8" hidden="false" customHeight="false" outlineLevel="0" collapsed="false">
      <c r="A143" s="0" t="n">
        <f aca="false">Sheet3!B143</f>
        <v>50</v>
      </c>
      <c r="B143" s="0" t="n">
        <f aca="false">Sheet3!C143</f>
        <v>86.4</v>
      </c>
      <c r="C143" s="0" t="n">
        <f aca="false">Sheet3!D143</f>
        <v>100.8</v>
      </c>
      <c r="D143" s="0" t="n">
        <f aca="false">Sheet3!E143</f>
        <v>44.7824</v>
      </c>
      <c r="E143" s="0" t="n">
        <f aca="false">Sheet3!F143</f>
        <v>93.6</v>
      </c>
      <c r="F143" s="0" t="n">
        <f aca="false">Sheet3!G143*4/161.272</f>
        <v>2.2561833424277E-011</v>
      </c>
      <c r="G143" s="0" t="n">
        <f aca="false">Sheet3!H143*4/161.272</f>
        <v>8.08445979463267E-012</v>
      </c>
      <c r="H143" s="0" t="n">
        <f aca="false">Sheet3!I143*4/161.272</f>
        <v>4.44393439654745E-013</v>
      </c>
      <c r="I143" s="0" t="n">
        <f aca="false">Sheet3!J143*4/161.272</f>
        <v>1.07945334590009E-011</v>
      </c>
      <c r="J143" s="0" t="n">
        <f aca="false">Sheet3!K143*4/161.272</f>
        <v>4.59716354977926E-012</v>
      </c>
      <c r="K143" s="0" t="n">
        <f aca="false">Sheet3!L143*4/161.272</f>
        <v>1.3731581179622E-012</v>
      </c>
    </row>
    <row r="144" customFormat="false" ht="12.8" hidden="false" customHeight="false" outlineLevel="0" collapsed="false">
      <c r="A144" s="0" t="n">
        <f aca="false">Sheet3!B144</f>
        <v>50</v>
      </c>
      <c r="B144" s="0" t="n">
        <f aca="false">Sheet3!C144</f>
        <v>100.8</v>
      </c>
      <c r="C144" s="0" t="n">
        <f aca="false">Sheet3!D144</f>
        <v>115.2</v>
      </c>
      <c r="D144" s="0" t="n">
        <f aca="false">Sheet3!E144</f>
        <v>44.7824</v>
      </c>
      <c r="E144" s="0" t="n">
        <f aca="false">Sheet3!F144</f>
        <v>108</v>
      </c>
      <c r="F144" s="0" t="n">
        <f aca="false">Sheet3!G144*4/161.272</f>
        <v>1.12662830497545E-011</v>
      </c>
      <c r="G144" s="0" t="n">
        <f aca="false">Sheet3!H144*4/161.272</f>
        <v>4.12863435686294E-012</v>
      </c>
      <c r="H144" s="0" t="n">
        <f aca="false">Sheet3!I144*4/161.272</f>
        <v>6.29341609206806E-013</v>
      </c>
      <c r="I144" s="0" t="n">
        <f aca="false">Sheet3!J144*4/161.272</f>
        <v>5.38589463763084E-012</v>
      </c>
      <c r="J144" s="0" t="n">
        <f aca="false">Sheet3!K144*4/161.272</f>
        <v>2.59799245994345E-012</v>
      </c>
      <c r="K144" s="0" t="n">
        <f aca="false">Sheet3!L144*4/161.272</f>
        <v>1.27786192271442E-012</v>
      </c>
    </row>
    <row r="145" customFormat="false" ht="12.8" hidden="false" customHeight="false" outlineLevel="0" collapsed="false">
      <c r="A145" s="0" t="n">
        <f aca="false">Sheet3!B145</f>
        <v>50</v>
      </c>
      <c r="B145" s="0" t="n">
        <f aca="false">Sheet3!C145</f>
        <v>115.2</v>
      </c>
      <c r="C145" s="0" t="n">
        <f aca="false">Sheet3!D145</f>
        <v>129.6</v>
      </c>
      <c r="D145" s="0" t="n">
        <f aca="false">Sheet3!E145</f>
        <v>44.7824</v>
      </c>
      <c r="E145" s="0" t="n">
        <f aca="false">Sheet3!F145</f>
        <v>122.4</v>
      </c>
      <c r="F145" s="0" t="n">
        <f aca="false">Sheet3!G145*4/161.272</f>
        <v>1.12552209931048E-011</v>
      </c>
      <c r="G145" s="0" t="n">
        <f aca="false">Sheet3!H145*4/161.272</f>
        <v>4.12561486184831E-012</v>
      </c>
      <c r="H145" s="0" t="n">
        <f aca="false">Sheet3!I145*4/161.272</f>
        <v>4.70230003968451E-013</v>
      </c>
      <c r="I145" s="0" t="n">
        <f aca="false">Sheet3!J145*4/161.272</f>
        <v>7.44540899846223E-012</v>
      </c>
      <c r="J145" s="0" t="n">
        <f aca="false">Sheet3!K145*4/161.272</f>
        <v>4.31028944888139E-012</v>
      </c>
      <c r="K145" s="0" t="n">
        <f aca="false">Sheet3!L145*4/161.272</f>
        <v>1.68666565801875E-012</v>
      </c>
    </row>
    <row r="146" customFormat="false" ht="12.8" hidden="false" customHeight="false" outlineLevel="0" collapsed="false">
      <c r="A146" s="0" t="n">
        <f aca="false">Sheet3!B146</f>
        <v>50</v>
      </c>
      <c r="B146" s="0" t="n">
        <f aca="false">Sheet3!C146</f>
        <v>129.6</v>
      </c>
      <c r="C146" s="0" t="n">
        <f aca="false">Sheet3!D146</f>
        <v>144</v>
      </c>
      <c r="D146" s="0" t="n">
        <f aca="false">Sheet3!E146</f>
        <v>44.7824</v>
      </c>
      <c r="E146" s="0" t="n">
        <f aca="false">Sheet3!F146</f>
        <v>136.8</v>
      </c>
      <c r="F146" s="0" t="n">
        <f aca="false">Sheet3!G146*4/161.272</f>
        <v>2.24796616895679E-011</v>
      </c>
      <c r="G146" s="0" t="n">
        <f aca="false">Sheet3!H146*4/161.272</f>
        <v>8.31548439902773E-012</v>
      </c>
      <c r="H146" s="0" t="n">
        <f aca="false">Sheet3!I146*4/161.272</f>
        <v>5.87176050399325E-013</v>
      </c>
      <c r="I146" s="0" t="n">
        <f aca="false">Sheet3!J146*4/161.272</f>
        <v>8.67128329778263E-012</v>
      </c>
      <c r="J146" s="0" t="n">
        <f aca="false">Sheet3!K146*4/161.272</f>
        <v>2.71689245498289E-012</v>
      </c>
      <c r="K146" s="0" t="n">
        <f aca="false">Sheet3!L146*4/161.272</f>
        <v>1.9316288010318E-012</v>
      </c>
    </row>
    <row r="147" customFormat="false" ht="12.8" hidden="false" customHeight="false" outlineLevel="0" collapsed="false">
      <c r="A147" s="0" t="n">
        <f aca="false">Sheet3!B147</f>
        <v>50</v>
      </c>
      <c r="B147" s="0" t="n">
        <f aca="false">Sheet3!C147</f>
        <v>144</v>
      </c>
      <c r="C147" s="0" t="n">
        <f aca="false">Sheet3!D147</f>
        <v>158.4</v>
      </c>
      <c r="D147" s="0" t="n">
        <f aca="false">Sheet3!E147</f>
        <v>44.7824</v>
      </c>
      <c r="E147" s="0" t="n">
        <f aca="false">Sheet3!F147</f>
        <v>151.2</v>
      </c>
      <c r="F147" s="0" t="n">
        <f aca="false">Sheet3!G147*4/161.272</f>
        <v>1.12279874993799E-011</v>
      </c>
      <c r="G147" s="0" t="n">
        <f aca="false">Sheet3!H147*4/161.272</f>
        <v>4.23369561982241E-012</v>
      </c>
      <c r="H147" s="0" t="n">
        <f aca="false">Sheet3!I147*4/161.272</f>
        <v>8.66210203879161E-013</v>
      </c>
      <c r="I147" s="0" t="n">
        <f aca="false">Sheet3!J147*4/161.272</f>
        <v>5.42135274567191E-012</v>
      </c>
      <c r="J147" s="0" t="n">
        <f aca="false">Sheet3!K147*4/161.272</f>
        <v>3.96834168361526E-012</v>
      </c>
      <c r="K147" s="0" t="n">
        <f aca="false">Sheet3!L147*4/161.272</f>
        <v>9.71347710699936E-013</v>
      </c>
    </row>
    <row r="148" customFormat="false" ht="12.8" hidden="false" customHeight="false" outlineLevel="0" collapsed="false">
      <c r="A148" s="0" t="n">
        <f aca="false">Sheet3!B148</f>
        <v>50</v>
      </c>
      <c r="B148" s="0" t="n">
        <f aca="false">Sheet3!C148</f>
        <v>158.4</v>
      </c>
      <c r="C148" s="0" t="n">
        <f aca="false">Sheet3!D148</f>
        <v>172.8</v>
      </c>
      <c r="D148" s="0" t="n">
        <f aca="false">Sheet3!E148</f>
        <v>44.7824</v>
      </c>
      <c r="E148" s="0" t="n">
        <f aca="false">Sheet3!F148</f>
        <v>165.6</v>
      </c>
      <c r="F148" s="0" t="n">
        <f aca="false">Sheet3!G148*4/161.272</f>
        <v>2.24692693089935E-011</v>
      </c>
      <c r="G148" s="0" t="n">
        <f aca="false">Sheet3!H148*4/161.272</f>
        <v>8.60514658465202E-012</v>
      </c>
      <c r="H148" s="0" t="n">
        <f aca="false">Sheet3!I148*4/161.272</f>
        <v>1.27146024108339E-012</v>
      </c>
      <c r="I148" s="0" t="n">
        <f aca="false">Sheet3!J148*4/161.272</f>
        <v>1.06978272731782E-011</v>
      </c>
      <c r="J148" s="0" t="n">
        <f aca="false">Sheet3!K148*4/161.272</f>
        <v>2.56560320452403E-012</v>
      </c>
      <c r="K148" s="0" t="n">
        <f aca="false">Sheet3!L148*4/161.272</f>
        <v>5.45796418473139E-013</v>
      </c>
    </row>
    <row r="149" customFormat="false" ht="12.8" hidden="false" customHeight="false" outlineLevel="0" collapsed="false">
      <c r="A149" s="0" t="n">
        <f aca="false">Sheet3!B149</f>
        <v>50</v>
      </c>
      <c r="B149" s="0" t="n">
        <f aca="false">Sheet3!C149</f>
        <v>172.8</v>
      </c>
      <c r="C149" s="0" t="n">
        <f aca="false">Sheet3!D149</f>
        <v>187.2</v>
      </c>
      <c r="D149" s="0" t="n">
        <f aca="false">Sheet3!E149</f>
        <v>44.7824</v>
      </c>
      <c r="E149" s="0" t="n">
        <f aca="false">Sheet3!F149</f>
        <v>180</v>
      </c>
      <c r="F149" s="0" t="n">
        <f aca="false">Sheet3!G149*4/161.272</f>
        <v>1.12704995287465E-011</v>
      </c>
      <c r="G149" s="0" t="n">
        <f aca="false">Sheet3!H149*4/161.272</f>
        <v>4.35339525770128E-012</v>
      </c>
      <c r="H149" s="0" t="n">
        <f aca="false">Sheet3!I149*4/161.272</f>
        <v>1.64457058881889E-012</v>
      </c>
      <c r="I149" s="0" t="n">
        <f aca="false">Sheet3!J149*4/161.272</f>
        <v>5.39012599831341E-012</v>
      </c>
      <c r="J149" s="0" t="n">
        <f aca="false">Sheet3!K149*4/161.272</f>
        <v>3.02667890272335E-012</v>
      </c>
      <c r="K149" s="0" t="n">
        <f aca="false">Sheet3!L149*4/161.272</f>
        <v>2.75775931345801E-013</v>
      </c>
    </row>
    <row r="150" customFormat="false" ht="12.8" hidden="false" customHeight="false" outlineLevel="0" collapsed="false">
      <c r="A150" s="0" t="n">
        <f aca="false">Sheet3!B150</f>
        <v>50</v>
      </c>
      <c r="B150" s="0" t="n">
        <f aca="false">Sheet3!C150</f>
        <v>187.2</v>
      </c>
      <c r="C150" s="0" t="n">
        <f aca="false">Sheet3!D150</f>
        <v>201.6</v>
      </c>
      <c r="D150" s="0" t="n">
        <f aca="false">Sheet3!E150</f>
        <v>44.7824</v>
      </c>
      <c r="E150" s="0" t="n">
        <f aca="false">Sheet3!F150</f>
        <v>194.4</v>
      </c>
      <c r="F150" s="0" t="n">
        <f aca="false">Sheet3!G150*4/161.272</f>
        <v>2.26059328339699E-011</v>
      </c>
      <c r="G150" s="0" t="n">
        <f aca="false">Sheet3!H150*4/161.272</f>
        <v>8.63580286720572E-012</v>
      </c>
      <c r="H150" s="0" t="n">
        <f aca="false">Sheet3!I150*4/161.272</f>
        <v>1.26454970484647E-012</v>
      </c>
      <c r="I150" s="0" t="n">
        <f aca="false">Sheet3!J150*4/161.272</f>
        <v>1.08286869388363E-011</v>
      </c>
      <c r="J150" s="0" t="n">
        <f aca="false">Sheet3!K150*4/161.272</f>
        <v>2.95212262513021E-012</v>
      </c>
      <c r="K150" s="0" t="n">
        <f aca="false">Sheet3!L150*4/161.272</f>
        <v>2.56972642492187E-013</v>
      </c>
    </row>
    <row r="151" customFormat="false" ht="12.8" hidden="false" customHeight="false" outlineLevel="0" collapsed="false">
      <c r="A151" s="0" t="n">
        <f aca="false">Sheet3!B151</f>
        <v>50</v>
      </c>
      <c r="B151" s="0" t="n">
        <f aca="false">Sheet3!C151</f>
        <v>201.6</v>
      </c>
      <c r="C151" s="0" t="n">
        <f aca="false">Sheet3!D151</f>
        <v>216</v>
      </c>
      <c r="D151" s="0" t="n">
        <f aca="false">Sheet3!E151</f>
        <v>44.7824</v>
      </c>
      <c r="E151" s="0" t="n">
        <f aca="false">Sheet3!F151</f>
        <v>208.8</v>
      </c>
      <c r="F151" s="0" t="n">
        <f aca="false">Sheet3!G151*4/161.272</f>
        <v>1.13181953469914E-011</v>
      </c>
      <c r="G151" s="0" t="n">
        <f aca="false">Sheet3!H151*4/161.272</f>
        <v>4.24586487424972E-012</v>
      </c>
      <c r="H151" s="0" t="n">
        <f aca="false">Sheet3!I151*4/161.272</f>
        <v>8.61999702366189E-013</v>
      </c>
      <c r="I151" s="0" t="n">
        <f aca="false">Sheet3!J151*4/161.272</f>
        <v>5.44291383501166E-012</v>
      </c>
      <c r="J151" s="0" t="n">
        <f aca="false">Sheet3!K151*4/161.272</f>
        <v>2.54354060221241E-012</v>
      </c>
      <c r="K151" s="0" t="n">
        <f aca="false">Sheet3!L151*4/161.272</f>
        <v>9.48320353192123E-014</v>
      </c>
    </row>
    <row r="152" customFormat="false" ht="12.8" hidden="false" customHeight="false" outlineLevel="0" collapsed="false">
      <c r="A152" s="0" t="n">
        <f aca="false">Sheet3!B152</f>
        <v>50</v>
      </c>
      <c r="B152" s="0" t="n">
        <f aca="false">Sheet3!C152</f>
        <v>216</v>
      </c>
      <c r="C152" s="0" t="n">
        <f aca="false">Sheet3!D152</f>
        <v>230.4</v>
      </c>
      <c r="D152" s="0" t="n">
        <f aca="false">Sheet3!E152</f>
        <v>44.7824</v>
      </c>
      <c r="E152" s="0" t="n">
        <f aca="false">Sheet3!F152</f>
        <v>223.2</v>
      </c>
      <c r="F152" s="0" t="n">
        <f aca="false">Sheet3!G152*4/161.272</f>
        <v>2.26476511731733E-011</v>
      </c>
      <c r="G152" s="0" t="n">
        <f aca="false">Sheet3!H152*4/161.272</f>
        <v>8.3300858177489E-012</v>
      </c>
      <c r="H152" s="0" t="n">
        <f aca="false">Sheet3!I152*4/161.272</f>
        <v>5.84754476908577E-013</v>
      </c>
      <c r="I152" s="0" t="n">
        <f aca="false">Sheet3!J152*4/161.272</f>
        <v>1.0944987350563E-011</v>
      </c>
      <c r="J152" s="0" t="n">
        <f aca="false">Sheet3!K152*4/161.272</f>
        <v>3.22910908279181E-012</v>
      </c>
      <c r="K152" s="0" t="n">
        <f aca="false">Sheet3!L152*4/161.272</f>
        <v>1.23884567686889E-013</v>
      </c>
    </row>
    <row r="153" customFormat="false" ht="12.8" hidden="false" customHeight="false" outlineLevel="0" collapsed="false">
      <c r="A153" s="0" t="n">
        <f aca="false">Sheet3!B153</f>
        <v>50</v>
      </c>
      <c r="B153" s="0" t="n">
        <f aca="false">Sheet3!C153</f>
        <v>230.4</v>
      </c>
      <c r="C153" s="0" t="n">
        <f aca="false">Sheet3!D153</f>
        <v>244.8</v>
      </c>
      <c r="D153" s="0" t="n">
        <f aca="false">Sheet3!E153</f>
        <v>44.7824</v>
      </c>
      <c r="E153" s="0" t="n">
        <f aca="false">Sheet3!F153</f>
        <v>237.6</v>
      </c>
      <c r="F153" s="0" t="n">
        <f aca="false">Sheet3!G153*4/161.272</f>
        <v>1.1323552755593E-011</v>
      </c>
      <c r="G153" s="0" t="n">
        <f aca="false">Sheet3!H153*4/161.272</f>
        <v>4.1261719331316E-012</v>
      </c>
      <c r="H153" s="0" t="n">
        <f aca="false">Sheet3!I153*4/161.272</f>
        <v>4.68858618979116E-013</v>
      </c>
      <c r="I153" s="0" t="n">
        <f aca="false">Sheet3!J153*4/161.272</f>
        <v>5.49983134084032E-012</v>
      </c>
      <c r="J153" s="0" t="n">
        <f aca="false">Sheet3!K153*4/161.272</f>
        <v>2.05059353142517E-012</v>
      </c>
      <c r="K153" s="0" t="n">
        <f aca="false">Sheet3!L153*4/161.272</f>
        <v>8.48202539808522E-014</v>
      </c>
    </row>
    <row r="154" customFormat="false" ht="12.8" hidden="false" customHeight="false" outlineLevel="0" collapsed="false">
      <c r="A154" s="0" t="n">
        <f aca="false">Sheet3!B154</f>
        <v>50</v>
      </c>
      <c r="B154" s="0" t="n">
        <f aca="false">Sheet3!C154</f>
        <v>244.8</v>
      </c>
      <c r="C154" s="0" t="n">
        <f aca="false">Sheet3!D154</f>
        <v>259.2</v>
      </c>
      <c r="D154" s="0" t="n">
        <f aca="false">Sheet3!E154</f>
        <v>44.7824</v>
      </c>
      <c r="E154" s="0" t="n">
        <f aca="false">Sheet3!F154</f>
        <v>252</v>
      </c>
      <c r="F154" s="0" t="n">
        <f aca="false">Sheet3!G154*4/161.272</f>
        <v>1.13195595019594E-011</v>
      </c>
      <c r="G154" s="0" t="n">
        <f aca="false">Sheet3!H154*4/161.272</f>
        <v>4.12316583163848E-012</v>
      </c>
      <c r="H154" s="0" t="n">
        <f aca="false">Sheet3!I154*4/161.272</f>
        <v>6.28436802420755E-013</v>
      </c>
      <c r="I154" s="0" t="n">
        <f aca="false">Sheet3!J154*4/161.272</f>
        <v>5.51482464407957E-012</v>
      </c>
      <c r="J154" s="0" t="n">
        <f aca="false">Sheet3!K154*4/161.272</f>
        <v>2.65798353092911E-012</v>
      </c>
      <c r="K154" s="0" t="n">
        <f aca="false">Sheet3!L154*4/161.272</f>
        <v>8.22475073168312E-014</v>
      </c>
    </row>
    <row r="155" customFormat="false" ht="12.8" hidden="false" customHeight="false" outlineLevel="0" collapsed="false">
      <c r="A155" s="0" t="n">
        <f aca="false">Sheet3!B155</f>
        <v>50</v>
      </c>
      <c r="B155" s="0" t="n">
        <f aca="false">Sheet3!C155</f>
        <v>259.2</v>
      </c>
      <c r="C155" s="0" t="n">
        <f aca="false">Sheet3!D155</f>
        <v>273.6</v>
      </c>
      <c r="D155" s="0" t="n">
        <f aca="false">Sheet3!E155</f>
        <v>44.7824</v>
      </c>
      <c r="E155" s="0" t="n">
        <f aca="false">Sheet3!F155</f>
        <v>266.4</v>
      </c>
      <c r="F155" s="0" t="n">
        <f aca="false">Sheet3!G155*4/161.272</f>
        <v>2.26150850736644E-011</v>
      </c>
      <c r="G155" s="0" t="n">
        <f aca="false">Sheet3!H155*4/161.272</f>
        <v>8.06608437918548E-012</v>
      </c>
      <c r="H155" s="0" t="n">
        <f aca="false">Sheet3!I155*4/161.272</f>
        <v>4.44741614167369E-013</v>
      </c>
      <c r="I155" s="0" t="n">
        <f aca="false">Sheet3!J155*4/161.272</f>
        <v>1.10602956495858E-011</v>
      </c>
      <c r="J155" s="0" t="n">
        <f aca="false">Sheet3!K155*4/161.272</f>
        <v>2.94244580584354E-012</v>
      </c>
      <c r="K155" s="0" t="n">
        <f aca="false">Sheet3!L155*4/161.272</f>
        <v>1.380682077484E-013</v>
      </c>
    </row>
    <row r="156" customFormat="false" ht="12.8" hidden="false" customHeight="false" outlineLevel="0" collapsed="false">
      <c r="A156" s="0" t="n">
        <f aca="false">Sheet3!B156</f>
        <v>50</v>
      </c>
      <c r="B156" s="0" t="n">
        <f aca="false">Sheet3!C156</f>
        <v>273.6</v>
      </c>
      <c r="C156" s="0" t="n">
        <f aca="false">Sheet3!D156</f>
        <v>288</v>
      </c>
      <c r="D156" s="0" t="n">
        <f aca="false">Sheet3!E156</f>
        <v>44.7824</v>
      </c>
      <c r="E156" s="0" t="n">
        <f aca="false">Sheet3!F156</f>
        <v>280.8</v>
      </c>
      <c r="F156" s="0" t="n">
        <f aca="false">Sheet3!G156*4/161.272</f>
        <v>1.12889032194057E-011</v>
      </c>
      <c r="G156" s="0" t="n">
        <f aca="false">Sheet3!H156*4/161.272</f>
        <v>4.05737412570068E-012</v>
      </c>
      <c r="H156" s="0" t="n">
        <f aca="false">Sheet3!I156*4/161.272</f>
        <v>3.48157721117119E-013</v>
      </c>
      <c r="I156" s="0" t="n">
        <f aca="false">Sheet3!J156*4/161.272</f>
        <v>5.5377077235974E-012</v>
      </c>
      <c r="J156" s="0" t="n">
        <f aca="false">Sheet3!K156*4/161.272</f>
        <v>1.9313073565157E-012</v>
      </c>
      <c r="K156" s="0" t="n">
        <f aca="false">Sheet3!L156*4/161.272</f>
        <v>2.56096036509748E-014</v>
      </c>
    </row>
    <row r="157" customFormat="false" ht="12.8" hidden="false" customHeight="false" outlineLevel="0" collapsed="false">
      <c r="A157" s="0" t="n">
        <f aca="false">Sheet3!B157</f>
        <v>50</v>
      </c>
      <c r="B157" s="0" t="n">
        <f aca="false">Sheet3!C157</f>
        <v>288</v>
      </c>
      <c r="C157" s="0" t="n">
        <f aca="false">Sheet3!D157</f>
        <v>302.4</v>
      </c>
      <c r="D157" s="0" t="n">
        <f aca="false">Sheet3!E157</f>
        <v>44.7824</v>
      </c>
      <c r="E157" s="0" t="n">
        <f aca="false">Sheet3!F157</f>
        <v>295.2</v>
      </c>
      <c r="F157" s="0" t="n">
        <f aca="false">Sheet3!G157*4/161.272</f>
        <v>2.25278039585297E-011</v>
      </c>
      <c r="G157" s="0" t="n">
        <f aca="false">Sheet3!H157*4/161.272</f>
        <v>8.16849050052086E-012</v>
      </c>
      <c r="H157" s="0" t="n">
        <f aca="false">Sheet3!I157*4/161.272</f>
        <v>4.56425938786646E-013</v>
      </c>
      <c r="I157" s="0" t="n">
        <f aca="false">Sheet3!J157*4/161.272</f>
        <v>1.1070638424525E-011</v>
      </c>
      <c r="J157" s="0" t="n">
        <f aca="false">Sheet3!K157*4/161.272</f>
        <v>2.96154670370554E-012</v>
      </c>
      <c r="K157" s="0" t="n">
        <f aca="false">Sheet3!L157*4/161.272</f>
        <v>9.33300758966219E-014</v>
      </c>
    </row>
    <row r="158" customFormat="false" ht="12.8" hidden="false" customHeight="false" outlineLevel="0" collapsed="false">
      <c r="A158" s="0" t="n">
        <f aca="false">Sheet3!B158</f>
        <v>50</v>
      </c>
      <c r="B158" s="0" t="n">
        <f aca="false">Sheet3!C158</f>
        <v>302.4</v>
      </c>
      <c r="C158" s="0" t="n">
        <f aca="false">Sheet3!D158</f>
        <v>316.8</v>
      </c>
      <c r="D158" s="0" t="n">
        <f aca="false">Sheet3!E158</f>
        <v>44.7824</v>
      </c>
      <c r="E158" s="0" t="n">
        <f aca="false">Sheet3!F158</f>
        <v>309.6</v>
      </c>
      <c r="F158" s="0" t="n">
        <f aca="false">Sheet3!G158*4/161.272</f>
        <v>1.1237412570068E-011</v>
      </c>
      <c r="G158" s="0" t="n">
        <f aca="false">Sheet3!H158*4/161.272</f>
        <v>4.12094845974503E-012</v>
      </c>
      <c r="H158" s="0" t="n">
        <f aca="false">Sheet3!I158*4/161.272</f>
        <v>6.25313966466591E-013</v>
      </c>
      <c r="I158" s="0" t="n">
        <f aca="false">Sheet3!J158*4/161.272</f>
        <v>5.52620665707624E-012</v>
      </c>
      <c r="J158" s="0" t="n">
        <f aca="false">Sheet3!K158*4/161.272</f>
        <v>2.62720100203383E-012</v>
      </c>
      <c r="K158" s="0" t="n">
        <f aca="false">Sheet3!L158*4/161.272</f>
        <v>9.21127040031748E-014</v>
      </c>
    </row>
    <row r="159" customFormat="false" ht="12.8" hidden="false" customHeight="false" outlineLevel="0" collapsed="false">
      <c r="A159" s="0" t="n">
        <f aca="false">Sheet3!B159</f>
        <v>50</v>
      </c>
      <c r="B159" s="0" t="n">
        <f aca="false">Sheet3!C159</f>
        <v>316.8</v>
      </c>
      <c r="C159" s="0" t="n">
        <f aca="false">Sheet3!D159</f>
        <v>331.2</v>
      </c>
      <c r="D159" s="0" t="n">
        <f aca="false">Sheet3!E159</f>
        <v>44.7824</v>
      </c>
      <c r="E159" s="0" t="n">
        <f aca="false">Sheet3!F159</f>
        <v>324</v>
      </c>
      <c r="F159" s="0" t="n">
        <f aca="false">Sheet3!G159*4/161.272</f>
        <v>2.24333548291086E-011</v>
      </c>
      <c r="G159" s="0" t="n">
        <f aca="false">Sheet3!H159*4/161.272</f>
        <v>8.19774418373927E-012</v>
      </c>
      <c r="H159" s="0" t="n">
        <f aca="false">Sheet3!I159*4/161.272</f>
        <v>6.6681872860757E-013</v>
      </c>
      <c r="I159" s="0" t="n">
        <f aca="false">Sheet3!J159*4/161.272</f>
        <v>1.03847909122476E-011</v>
      </c>
      <c r="J159" s="0" t="n">
        <f aca="false">Sheet3!K159*4/161.272</f>
        <v>2.11933156406568E-012</v>
      </c>
      <c r="K159" s="0" t="n">
        <f aca="false">Sheet3!L159*4/161.272</f>
        <v>1.63202887047969E-013</v>
      </c>
    </row>
    <row r="160" customFormat="false" ht="12.8" hidden="false" customHeight="false" outlineLevel="0" collapsed="false">
      <c r="A160" s="0" t="n">
        <f aca="false">Sheet3!B160</f>
        <v>50</v>
      </c>
      <c r="B160" s="0" t="n">
        <f aca="false">Sheet3!C160</f>
        <v>331.2</v>
      </c>
      <c r="C160" s="0" t="n">
        <f aca="false">Sheet3!D160</f>
        <v>345.6</v>
      </c>
      <c r="D160" s="0" t="n">
        <f aca="false">Sheet3!E160</f>
        <v>44.7824</v>
      </c>
      <c r="E160" s="0" t="n">
        <f aca="false">Sheet3!F160</f>
        <v>338.4</v>
      </c>
      <c r="F160" s="0" t="n">
        <f aca="false">Sheet3!G160*4/161.272</f>
        <v>1.12055905550871E-011</v>
      </c>
      <c r="G160" s="0" t="n">
        <f aca="false">Sheet3!H160*4/161.272</f>
        <v>4.44402301701473E-012</v>
      </c>
      <c r="H160" s="0" t="n">
        <f aca="false">Sheet3!I160*4/161.272</f>
        <v>1.04798482067563E-012</v>
      </c>
      <c r="I160" s="0" t="n">
        <f aca="false">Sheet3!J160*4/161.272</f>
        <v>6.12244654992807E-012</v>
      </c>
      <c r="J160" s="0" t="n">
        <f aca="false">Sheet3!K160*4/161.272</f>
        <v>3.54004910957885E-012</v>
      </c>
      <c r="K160" s="0" t="n">
        <f aca="false">Sheet3!L160*4/161.272</f>
        <v>1.60129073862791E-013</v>
      </c>
    </row>
    <row r="161" customFormat="false" ht="12.8" hidden="false" customHeight="false" outlineLevel="0" collapsed="false">
      <c r="A161" s="0" t="n">
        <f aca="false">Sheet3!B161</f>
        <v>50</v>
      </c>
      <c r="B161" s="0" t="n">
        <f aca="false">Sheet3!C161</f>
        <v>345.6</v>
      </c>
      <c r="C161" s="0" t="n">
        <f aca="false">Sheet3!D161</f>
        <v>360</v>
      </c>
      <c r="D161" s="0" t="n">
        <f aca="false">Sheet3!E161</f>
        <v>44.7824</v>
      </c>
      <c r="E161" s="0" t="n">
        <f aca="false">Sheet3!F161</f>
        <v>352.8</v>
      </c>
      <c r="F161" s="0" t="n">
        <f aca="false">Sheet3!G161*4/161.272</f>
        <v>1.12122625130215E-011</v>
      </c>
      <c r="G161" s="0" t="n">
        <f aca="false">Sheet3!H161*4/161.272</f>
        <v>4.31531425169899E-012</v>
      </c>
      <c r="H161" s="0" t="n">
        <f aca="false">Sheet3!I161*4/161.272</f>
        <v>1.13958440398829E-012</v>
      </c>
      <c r="I161" s="0" t="n">
        <f aca="false">Sheet3!J161*4/161.272</f>
        <v>5.4694553301255E-012</v>
      </c>
      <c r="J161" s="0" t="n">
        <f aca="false">Sheet3!K161*4/161.272</f>
        <v>2.52933826082643E-012</v>
      </c>
      <c r="K161" s="0" t="n">
        <f aca="false">Sheet3!L161*4/161.272</f>
        <v>2.38366486432859E-013</v>
      </c>
    </row>
    <row r="162" customFormat="false" ht="12.8" hidden="false" customHeight="false" outlineLevel="0" collapsed="false">
      <c r="A162" s="0" t="n">
        <f aca="false">Sheet3!B162</f>
        <v>60</v>
      </c>
      <c r="B162" s="0" t="n">
        <f aca="false">Sheet3!C162</f>
        <v>0</v>
      </c>
      <c r="C162" s="0" t="n">
        <f aca="false">Sheet3!D162</f>
        <v>17.1429</v>
      </c>
      <c r="D162" s="0" t="n">
        <f aca="false">Sheet3!E162</f>
        <v>54.6898</v>
      </c>
      <c r="E162" s="0" t="n">
        <f aca="false">Sheet3!F162</f>
        <v>8.57143</v>
      </c>
      <c r="F162" s="0" t="n">
        <f aca="false">Sheet3!G162*4/161.272</f>
        <v>1.46911305124262E-010</v>
      </c>
      <c r="G162" s="0" t="n">
        <f aca="false">Sheet3!H162*4/161.272</f>
        <v>5.94792400416687E-011</v>
      </c>
      <c r="H162" s="0" t="n">
        <f aca="false">Sheet3!I162*4/161.272</f>
        <v>1.57662954511633E-011</v>
      </c>
      <c r="I162" s="0" t="n">
        <f aca="false">Sheet3!J162*4/161.272</f>
        <v>7.09194404484349E-011</v>
      </c>
      <c r="J162" s="0" t="n">
        <f aca="false">Sheet3!K162*4/161.272</f>
        <v>2.80214643583511E-011</v>
      </c>
      <c r="K162" s="0" t="n">
        <f aca="false">Sheet3!L162*4/161.272</f>
        <v>3.30609219207302E-012</v>
      </c>
    </row>
    <row r="163" customFormat="false" ht="12.8" hidden="false" customHeight="false" outlineLevel="0" collapsed="false">
      <c r="A163" s="0" t="n">
        <f aca="false">Sheet3!B163</f>
        <v>60</v>
      </c>
      <c r="B163" s="0" t="n">
        <f aca="false">Sheet3!C163</f>
        <v>17.1429</v>
      </c>
      <c r="C163" s="0" t="n">
        <f aca="false">Sheet3!D163</f>
        <v>34.2857</v>
      </c>
      <c r="D163" s="0" t="n">
        <f aca="false">Sheet3!E163</f>
        <v>54.6898</v>
      </c>
      <c r="E163" s="0" t="n">
        <f aca="false">Sheet3!F163</f>
        <v>25.7143</v>
      </c>
      <c r="F163" s="0" t="n">
        <f aca="false">Sheet3!G163*4/161.272</f>
        <v>1.47172974849943E-010</v>
      </c>
      <c r="G163" s="0" t="n">
        <f aca="false">Sheet3!H163*4/161.272</f>
        <v>5.85927377350067E-011</v>
      </c>
      <c r="H163" s="0" t="n">
        <f aca="false">Sheet3!I163*4/161.272</f>
        <v>6.87143161863188E-012</v>
      </c>
      <c r="I163" s="0" t="n">
        <f aca="false">Sheet3!J163*4/161.272</f>
        <v>7.0620070440002E-011</v>
      </c>
      <c r="J163" s="0" t="n">
        <f aca="false">Sheet3!K163*4/161.272</f>
        <v>2.76605188749442E-011</v>
      </c>
      <c r="K163" s="0" t="n">
        <f aca="false">Sheet3!L163*4/161.272</f>
        <v>6.0004599682524E-012</v>
      </c>
    </row>
    <row r="164" customFormat="false" ht="12.8" hidden="false" customHeight="false" outlineLevel="0" collapsed="false">
      <c r="A164" s="0" t="n">
        <f aca="false">Sheet3!B164</f>
        <v>60</v>
      </c>
      <c r="B164" s="0" t="n">
        <f aca="false">Sheet3!C164</f>
        <v>34.2857</v>
      </c>
      <c r="C164" s="0" t="n">
        <f aca="false">Sheet3!D164</f>
        <v>51.4286</v>
      </c>
      <c r="D164" s="0" t="n">
        <f aca="false">Sheet3!E164</f>
        <v>54.6898</v>
      </c>
      <c r="E164" s="0" t="n">
        <f aca="false">Sheet3!F164</f>
        <v>42.8571</v>
      </c>
      <c r="F164" s="0" t="n">
        <f aca="false">Sheet3!G164*4/161.272</f>
        <v>1.4738404682772E-010</v>
      </c>
      <c r="G164" s="0" t="n">
        <f aca="false">Sheet3!H164*4/161.272</f>
        <v>5.74440448434942E-011</v>
      </c>
      <c r="H164" s="0" t="n">
        <f aca="false">Sheet3!I164*4/161.272</f>
        <v>5.25339850687038E-012</v>
      </c>
      <c r="I164" s="0" t="n">
        <f aca="false">Sheet3!J164*4/161.272</f>
        <v>7.05242323527953E-011</v>
      </c>
      <c r="J164" s="0" t="n">
        <f aca="false">Sheet3!K164*4/161.272</f>
        <v>2.46657249863585E-011</v>
      </c>
      <c r="K164" s="0" t="n">
        <f aca="false">Sheet3!L164*4/161.272</f>
        <v>1.7006004762141E-011</v>
      </c>
    </row>
    <row r="165" customFormat="false" ht="12.8" hidden="false" customHeight="false" outlineLevel="0" collapsed="false">
      <c r="A165" s="0" t="n">
        <f aca="false">Sheet3!B165</f>
        <v>60</v>
      </c>
      <c r="B165" s="0" t="n">
        <f aca="false">Sheet3!C165</f>
        <v>51.4286</v>
      </c>
      <c r="C165" s="0" t="n">
        <f aca="false">Sheet3!D165</f>
        <v>68.5714</v>
      </c>
      <c r="D165" s="0" t="n">
        <f aca="false">Sheet3!E165</f>
        <v>54.6898</v>
      </c>
      <c r="E165" s="0" t="n">
        <f aca="false">Sheet3!F165</f>
        <v>60</v>
      </c>
      <c r="F165" s="0" t="n">
        <f aca="false">Sheet3!G165*4/161.272</f>
        <v>7.37538320353192E-011</v>
      </c>
      <c r="G165" s="0" t="n">
        <f aca="false">Sheet3!H165*4/161.272</f>
        <v>2.85088397241927E-011</v>
      </c>
      <c r="H165" s="0" t="n">
        <f aca="false">Sheet3!I165*4/161.272</f>
        <v>4.24992802222333E-012</v>
      </c>
      <c r="I165" s="0" t="n">
        <f aca="false">Sheet3!J165*4/161.272</f>
        <v>3.52820576417481E-011</v>
      </c>
      <c r="J165" s="0" t="n">
        <f aca="false">Sheet3!K165*4/161.272</f>
        <v>2.69910585842552E-011</v>
      </c>
      <c r="K165" s="0" t="n">
        <f aca="false">Sheet3!L165*4/161.272</f>
        <v>1.39779527754353E-011</v>
      </c>
    </row>
    <row r="166" customFormat="false" ht="12.8" hidden="false" customHeight="false" outlineLevel="0" collapsed="false">
      <c r="A166" s="0" t="n">
        <f aca="false">Sheet3!B166</f>
        <v>60</v>
      </c>
      <c r="B166" s="0" t="n">
        <f aca="false">Sheet3!C166</f>
        <v>68.5714</v>
      </c>
      <c r="C166" s="0" t="n">
        <f aca="false">Sheet3!D166</f>
        <v>85.7143</v>
      </c>
      <c r="D166" s="0" t="n">
        <f aca="false">Sheet3!E166</f>
        <v>54.6898</v>
      </c>
      <c r="E166" s="0" t="n">
        <f aca="false">Sheet3!F166</f>
        <v>77.1429</v>
      </c>
      <c r="F166" s="0" t="n">
        <f aca="false">Sheet3!G166*4/161.272</f>
        <v>1.47586437819336E-010</v>
      </c>
      <c r="G166" s="0" t="n">
        <f aca="false">Sheet3!H166*4/161.272</f>
        <v>5.63287563867255E-011</v>
      </c>
      <c r="H166" s="0" t="n">
        <f aca="false">Sheet3!I166*4/161.272</f>
        <v>2.63182052681185E-012</v>
      </c>
      <c r="I166" s="0" t="n">
        <f aca="false">Sheet3!J166*4/161.272</f>
        <v>7.0619326355474E-011</v>
      </c>
      <c r="J166" s="0" t="n">
        <f aca="false">Sheet3!K166*4/161.272</f>
        <v>3.12052830001488E-011</v>
      </c>
      <c r="K166" s="0" t="n">
        <f aca="false">Sheet3!L166*4/161.272</f>
        <v>1.13629421102237E-011</v>
      </c>
    </row>
    <row r="167" customFormat="false" ht="12.8" hidden="false" customHeight="false" outlineLevel="0" collapsed="false">
      <c r="A167" s="0" t="n">
        <f aca="false">Sheet3!B167</f>
        <v>60</v>
      </c>
      <c r="B167" s="0" t="n">
        <f aca="false">Sheet3!C167</f>
        <v>85.7143</v>
      </c>
      <c r="C167" s="0" t="n">
        <f aca="false">Sheet3!D167</f>
        <v>102.857</v>
      </c>
      <c r="D167" s="0" t="n">
        <f aca="false">Sheet3!E167</f>
        <v>54.6898</v>
      </c>
      <c r="E167" s="0" t="n">
        <f aca="false">Sheet3!F167</f>
        <v>94.2857</v>
      </c>
      <c r="F167" s="0" t="n">
        <f aca="false">Sheet3!G167*4/161.272</f>
        <v>1.47563123170792E-010</v>
      </c>
      <c r="G167" s="0" t="n">
        <f aca="false">Sheet3!H167*4/161.272</f>
        <v>5.63526886254279E-011</v>
      </c>
      <c r="H167" s="0" t="n">
        <f aca="false">Sheet3!I167*4/161.272</f>
        <v>4.39393670320949E-012</v>
      </c>
      <c r="I167" s="0" t="n">
        <f aca="false">Sheet3!J167*4/161.272</f>
        <v>7.06141425665956E-011</v>
      </c>
      <c r="J167" s="0" t="n">
        <f aca="false">Sheet3!K167*4/161.272</f>
        <v>3.12024629197877E-011</v>
      </c>
      <c r="K167" s="0" t="n">
        <f aca="false">Sheet3!L167*4/161.272</f>
        <v>9.73766010218761E-012</v>
      </c>
    </row>
    <row r="168" customFormat="false" ht="12.8" hidden="false" customHeight="false" outlineLevel="0" collapsed="false">
      <c r="A168" s="0" t="n">
        <f aca="false">Sheet3!B168</f>
        <v>60</v>
      </c>
      <c r="B168" s="0" t="n">
        <f aca="false">Sheet3!C168</f>
        <v>102.857</v>
      </c>
      <c r="C168" s="0" t="n">
        <f aca="false">Sheet3!D168</f>
        <v>120</v>
      </c>
      <c r="D168" s="0" t="n">
        <f aca="false">Sheet3!E168</f>
        <v>54.6898</v>
      </c>
      <c r="E168" s="0" t="n">
        <f aca="false">Sheet3!F168</f>
        <v>111.429</v>
      </c>
      <c r="F168" s="0" t="n">
        <f aca="false">Sheet3!G168*4/161.272</f>
        <v>7.37226300907783E-011</v>
      </c>
      <c r="G168" s="0" t="n">
        <f aca="false">Sheet3!H168*4/161.272</f>
        <v>2.81562974353887E-011</v>
      </c>
      <c r="H168" s="0" t="n">
        <f aca="false">Sheet3!I168*4/161.272</f>
        <v>2.85169916662533E-012</v>
      </c>
      <c r="I168" s="0" t="n">
        <f aca="false">Sheet3!J168*4/161.272</f>
        <v>7.04901780842304E-011</v>
      </c>
      <c r="J168" s="0" t="n">
        <f aca="false">Sheet3!K168*4/161.272</f>
        <v>3.10358450319956E-011</v>
      </c>
      <c r="K168" s="0" t="n">
        <f aca="false">Sheet3!L168*4/161.272</f>
        <v>1.3050248028176E-011</v>
      </c>
    </row>
    <row r="169" customFormat="false" ht="12.8" hidden="false" customHeight="false" outlineLevel="0" collapsed="false">
      <c r="A169" s="0" t="n">
        <f aca="false">Sheet3!B169</f>
        <v>60</v>
      </c>
      <c r="B169" s="0" t="n">
        <f aca="false">Sheet3!C169</f>
        <v>120</v>
      </c>
      <c r="C169" s="0" t="n">
        <f aca="false">Sheet3!D169</f>
        <v>137.143</v>
      </c>
      <c r="D169" s="0" t="n">
        <f aca="false">Sheet3!E169</f>
        <v>54.6898</v>
      </c>
      <c r="E169" s="0" t="n">
        <f aca="false">Sheet3!F169</f>
        <v>128.571</v>
      </c>
      <c r="F169" s="0" t="n">
        <f aca="false">Sheet3!G169*4/161.272</f>
        <v>1.47283099360087E-010</v>
      </c>
      <c r="G169" s="0" t="n">
        <f aca="false">Sheet3!H169*4/161.272</f>
        <v>5.70930849744531E-011</v>
      </c>
      <c r="H169" s="0" t="n">
        <f aca="false">Sheet3!I169*4/161.272</f>
        <v>5.09630314003671E-012</v>
      </c>
      <c r="I169" s="0" t="n">
        <f aca="false">Sheet3!J169*4/161.272</f>
        <v>3.51984969492534E-011</v>
      </c>
      <c r="J169" s="0" t="n">
        <f aca="false">Sheet3!K169*4/161.272</f>
        <v>2.31470807083685E-011</v>
      </c>
      <c r="K169" s="0" t="n">
        <f aca="false">Sheet3!L169*4/161.272</f>
        <v>1.89982389999504E-011</v>
      </c>
    </row>
    <row r="170" customFormat="false" ht="12.8" hidden="false" customHeight="false" outlineLevel="0" collapsed="false">
      <c r="A170" s="0" t="n">
        <f aca="false">Sheet3!B170</f>
        <v>60</v>
      </c>
      <c r="B170" s="0" t="n">
        <f aca="false">Sheet3!C170</f>
        <v>137.143</v>
      </c>
      <c r="C170" s="0" t="n">
        <f aca="false">Sheet3!D170</f>
        <v>154.286</v>
      </c>
      <c r="D170" s="0" t="n">
        <f aca="false">Sheet3!E170</f>
        <v>54.6898</v>
      </c>
      <c r="E170" s="0" t="n">
        <f aca="false">Sheet3!F170</f>
        <v>145.714</v>
      </c>
      <c r="F170" s="0" t="n">
        <f aca="false">Sheet3!G170*4/161.272</f>
        <v>1.47076739917655E-010</v>
      </c>
      <c r="G170" s="0" t="n">
        <f aca="false">Sheet3!H170*4/161.272</f>
        <v>5.80119797609009E-011</v>
      </c>
      <c r="H170" s="0" t="n">
        <f aca="false">Sheet3!I170*4/161.272</f>
        <v>5.75664665906047E-012</v>
      </c>
      <c r="I170" s="0" t="n">
        <f aca="false">Sheet3!J170*4/161.272</f>
        <v>7.03875192221837E-011</v>
      </c>
      <c r="J170" s="0" t="n">
        <f aca="false">Sheet3!K170*4/161.272</f>
        <v>2.6789024753212E-011</v>
      </c>
      <c r="K170" s="0" t="n">
        <f aca="false">Sheet3!L170*4/161.272</f>
        <v>9.66749913190139E-012</v>
      </c>
    </row>
    <row r="171" customFormat="false" ht="12.8" hidden="false" customHeight="false" outlineLevel="0" collapsed="false">
      <c r="A171" s="0" t="n">
        <f aca="false">Sheet3!B171</f>
        <v>60</v>
      </c>
      <c r="B171" s="0" t="n">
        <f aca="false">Sheet3!C171</f>
        <v>154.286</v>
      </c>
      <c r="C171" s="0" t="n">
        <f aca="false">Sheet3!D171</f>
        <v>171.429</v>
      </c>
      <c r="D171" s="0" t="n">
        <f aca="false">Sheet3!E171</f>
        <v>54.6898</v>
      </c>
      <c r="E171" s="0" t="n">
        <f aca="false">Sheet3!F171</f>
        <v>162.857</v>
      </c>
      <c r="F171" s="0" t="n">
        <f aca="false">Sheet3!G171*4/161.272</f>
        <v>1.47037799494023E-010</v>
      </c>
      <c r="G171" s="0" t="n">
        <f aca="false">Sheet3!H171*4/161.272</f>
        <v>5.91886998363014E-011</v>
      </c>
      <c r="H171" s="0" t="n">
        <f aca="false">Sheet3!I171*4/161.272</f>
        <v>8.59457140731187E-012</v>
      </c>
      <c r="I171" s="0" t="n">
        <f aca="false">Sheet3!J171*4/161.272</f>
        <v>7.05237362964433E-011</v>
      </c>
      <c r="J171" s="0" t="n">
        <f aca="false">Sheet3!K171*4/161.272</f>
        <v>2.73233072076988E-011</v>
      </c>
      <c r="K171" s="0" t="n">
        <f aca="false">Sheet3!L171*4/161.272</f>
        <v>4.14748846668982E-012</v>
      </c>
    </row>
    <row r="172" customFormat="false" ht="12.8" hidden="false" customHeight="false" outlineLevel="0" collapsed="false">
      <c r="A172" s="0" t="n">
        <f aca="false">Sheet3!B172</f>
        <v>60</v>
      </c>
      <c r="B172" s="0" t="n">
        <f aca="false">Sheet3!C172</f>
        <v>171.429</v>
      </c>
      <c r="C172" s="0" t="n">
        <f aca="false">Sheet3!D172</f>
        <v>188.571</v>
      </c>
      <c r="D172" s="0" t="n">
        <f aca="false">Sheet3!E172</f>
        <v>54.6898</v>
      </c>
      <c r="E172" s="0" t="n">
        <f aca="false">Sheet3!F172</f>
        <v>180</v>
      </c>
      <c r="F172" s="0" t="n">
        <f aca="false">Sheet3!G172*4/161.272</f>
        <v>7.36453693139541E-011</v>
      </c>
      <c r="G172" s="0" t="n">
        <f aca="false">Sheet3!H172*4/161.272</f>
        <v>2.98617738975148E-011</v>
      </c>
      <c r="H172" s="0" t="n">
        <f aca="false">Sheet3!I172*4/161.272</f>
        <v>1.6388280668684E-011</v>
      </c>
      <c r="I172" s="0" t="n">
        <f aca="false">Sheet3!J172*4/161.272</f>
        <v>3.65465548886354E-011</v>
      </c>
      <c r="J172" s="0" t="n">
        <f aca="false">Sheet3!K172*4/161.272</f>
        <v>2.7627315343023E-011</v>
      </c>
      <c r="K172" s="0" t="n">
        <f aca="false">Sheet3!L172*4/161.272</f>
        <v>2.2896846073714E-012</v>
      </c>
    </row>
    <row r="173" customFormat="false" ht="12.8" hidden="false" customHeight="false" outlineLevel="0" collapsed="false">
      <c r="A173" s="0" t="n">
        <f aca="false">Sheet3!B173</f>
        <v>60</v>
      </c>
      <c r="B173" s="0" t="n">
        <f aca="false">Sheet3!C173</f>
        <v>188.571</v>
      </c>
      <c r="C173" s="0" t="n">
        <f aca="false">Sheet3!D173</f>
        <v>205.714</v>
      </c>
      <c r="D173" s="0" t="n">
        <f aca="false">Sheet3!E173</f>
        <v>54.6898</v>
      </c>
      <c r="E173" s="0" t="n">
        <f aca="false">Sheet3!F173</f>
        <v>197.143</v>
      </c>
      <c r="F173" s="0" t="n">
        <f aca="false">Sheet3!G173*4/161.272</f>
        <v>1.47550969790168E-010</v>
      </c>
      <c r="G173" s="0" t="n">
        <f aca="false">Sheet3!H173*4/161.272</f>
        <v>5.92964432759562E-011</v>
      </c>
      <c r="H173" s="0" t="n">
        <f aca="false">Sheet3!I173*4/161.272</f>
        <v>8.54878863038841E-012</v>
      </c>
      <c r="I173" s="0" t="n">
        <f aca="false">Sheet3!J173*4/161.272</f>
        <v>6.98532417282604E-011</v>
      </c>
      <c r="J173" s="0" t="n">
        <f aca="false">Sheet3!K173*4/161.272</f>
        <v>1.87749317922516E-011</v>
      </c>
      <c r="K173" s="0" t="n">
        <f aca="false">Sheet3!L173*4/161.272</f>
        <v>1.56903591447989E-012</v>
      </c>
    </row>
    <row r="174" customFormat="false" ht="12.8" hidden="false" customHeight="false" outlineLevel="0" collapsed="false">
      <c r="A174" s="0" t="n">
        <f aca="false">Sheet3!B174</f>
        <v>60</v>
      </c>
      <c r="B174" s="0" t="n">
        <f aca="false">Sheet3!C174</f>
        <v>205.714</v>
      </c>
      <c r="C174" s="0" t="n">
        <f aca="false">Sheet3!D174</f>
        <v>222.857</v>
      </c>
      <c r="D174" s="0" t="n">
        <f aca="false">Sheet3!E174</f>
        <v>54.6898</v>
      </c>
      <c r="E174" s="0" t="n">
        <f aca="false">Sheet3!F174</f>
        <v>214.286</v>
      </c>
      <c r="F174" s="0" t="n">
        <f aca="false">Sheet3!G174*4/161.272</f>
        <v>1.47745175851977E-010</v>
      </c>
      <c r="G174" s="0" t="n">
        <f aca="false">Sheet3!H174*4/161.272</f>
        <v>5.8055632719877E-011</v>
      </c>
      <c r="H174" s="0" t="n">
        <f aca="false">Sheet3!I174*4/161.272</f>
        <v>5.72731831936108E-012</v>
      </c>
      <c r="I174" s="0" t="n">
        <f aca="false">Sheet3!J174*4/161.272</f>
        <v>7.14798601121088E-011</v>
      </c>
      <c r="J174" s="0" t="n">
        <f aca="false">Sheet3!K174*4/161.272</f>
        <v>2.398883873208E-011</v>
      </c>
      <c r="K174" s="0" t="n">
        <f aca="false">Sheet3!L174*4/161.272</f>
        <v>8.84590827918052E-013</v>
      </c>
    </row>
    <row r="175" customFormat="false" ht="12.8" hidden="false" customHeight="false" outlineLevel="0" collapsed="false">
      <c r="A175" s="0" t="n">
        <f aca="false">Sheet3!B175</f>
        <v>60</v>
      </c>
      <c r="B175" s="0" t="n">
        <f aca="false">Sheet3!C175</f>
        <v>222.857</v>
      </c>
      <c r="C175" s="0" t="n">
        <f aca="false">Sheet3!D175</f>
        <v>240</v>
      </c>
      <c r="D175" s="0" t="n">
        <f aca="false">Sheet3!E175</f>
        <v>54.6898</v>
      </c>
      <c r="E175" s="0" t="n">
        <f aca="false">Sheet3!F175</f>
        <v>231.429</v>
      </c>
      <c r="F175" s="0" t="n">
        <f aca="false">Sheet3!G175*4/161.272</f>
        <v>1.47840666699737E-010</v>
      </c>
      <c r="G175" s="0" t="n">
        <f aca="false">Sheet3!H175*4/161.272</f>
        <v>5.70585098467186E-011</v>
      </c>
      <c r="H175" s="0" t="n">
        <f aca="false">Sheet3!I175*4/161.272</f>
        <v>5.07974130661243E-012</v>
      </c>
      <c r="I175" s="0" t="n">
        <f aca="false">Sheet3!J175*4/161.272</f>
        <v>7.18930750533261E-011</v>
      </c>
      <c r="J175" s="0" t="n">
        <f aca="false">Sheet3!K175*4/161.272</f>
        <v>2.5467104023017E-011</v>
      </c>
      <c r="K175" s="0" t="n">
        <f aca="false">Sheet3!L175*4/161.272</f>
        <v>8.02831092812144E-013</v>
      </c>
    </row>
    <row r="176" customFormat="false" ht="12.8" hidden="false" customHeight="false" outlineLevel="0" collapsed="false">
      <c r="A176" s="0" t="n">
        <f aca="false">Sheet3!B176</f>
        <v>60</v>
      </c>
      <c r="B176" s="0" t="n">
        <f aca="false">Sheet3!C176</f>
        <v>240</v>
      </c>
      <c r="C176" s="0" t="n">
        <f aca="false">Sheet3!D176</f>
        <v>257.143</v>
      </c>
      <c r="D176" s="0" t="n">
        <f aca="false">Sheet3!E176</f>
        <v>54.6898</v>
      </c>
      <c r="E176" s="0" t="n">
        <f aca="false">Sheet3!F176</f>
        <v>248.571</v>
      </c>
      <c r="F176" s="0" t="n">
        <f aca="false">Sheet3!G176*4/161.272</f>
        <v>7.39221935611886E-011</v>
      </c>
      <c r="G176" s="0" t="n">
        <f aca="false">Sheet3!H176*4/161.272</f>
        <v>2.80987176943301E-011</v>
      </c>
      <c r="H176" s="0" t="n">
        <f aca="false">Sheet3!I176*4/161.272</f>
        <v>2.84619557021678E-012</v>
      </c>
      <c r="I176" s="0" t="n">
        <f aca="false">Sheet3!J176*4/161.272</f>
        <v>3.60673148469666E-011</v>
      </c>
      <c r="J176" s="0" t="n">
        <f aca="false">Sheet3!K176*4/161.272</f>
        <v>1.49134927327744E-011</v>
      </c>
      <c r="K176" s="0" t="n">
        <f aca="false">Sheet3!L176*4/161.272</f>
        <v>5.37811399374969E-013</v>
      </c>
    </row>
    <row r="177" customFormat="false" ht="12.8" hidden="false" customHeight="false" outlineLevel="0" collapsed="false">
      <c r="A177" s="0" t="n">
        <f aca="false">Sheet3!B177</f>
        <v>60</v>
      </c>
      <c r="B177" s="0" t="n">
        <f aca="false">Sheet3!C177</f>
        <v>257.143</v>
      </c>
      <c r="C177" s="0" t="n">
        <f aca="false">Sheet3!D177</f>
        <v>274.286</v>
      </c>
      <c r="D177" s="0" t="n">
        <f aca="false">Sheet3!E177</f>
        <v>54.6898</v>
      </c>
      <c r="E177" s="0" t="n">
        <f aca="false">Sheet3!F177</f>
        <v>265.714</v>
      </c>
      <c r="F177" s="0" t="n">
        <f aca="false">Sheet3!G177*4/161.272</f>
        <v>1.47762289796121E-010</v>
      </c>
      <c r="G177" s="0" t="n">
        <f aca="false">Sheet3!H177*4/161.272</f>
        <v>5.62009350662235E-011</v>
      </c>
      <c r="H177" s="0" t="n">
        <f aca="false">Sheet3!I177*4/161.272</f>
        <v>4.39058088198819E-012</v>
      </c>
      <c r="I177" s="0" t="n">
        <f aca="false">Sheet3!J177*4/161.272</f>
        <v>7.22690857681433E-011</v>
      </c>
      <c r="J177" s="0" t="n">
        <f aca="false">Sheet3!K177*4/161.272</f>
        <v>2.54799766853515E-011</v>
      </c>
      <c r="K177" s="0" t="n">
        <f aca="false">Sheet3!L177*4/161.272</f>
        <v>8.03476015675381E-013</v>
      </c>
    </row>
    <row r="178" customFormat="false" ht="12.8" hidden="false" customHeight="false" outlineLevel="0" collapsed="false">
      <c r="A178" s="0" t="n">
        <f aca="false">Sheet3!B178</f>
        <v>60</v>
      </c>
      <c r="B178" s="0" t="n">
        <f aca="false">Sheet3!C178</f>
        <v>274.286</v>
      </c>
      <c r="C178" s="0" t="n">
        <f aca="false">Sheet3!D178</f>
        <v>291.429</v>
      </c>
      <c r="D178" s="0" t="n">
        <f aca="false">Sheet3!E178</f>
        <v>54.6898</v>
      </c>
      <c r="E178" s="0" t="n">
        <f aca="false">Sheet3!F178</f>
        <v>282.857</v>
      </c>
      <c r="F178" s="0" t="n">
        <f aca="false">Sheet3!G178*4/161.272</f>
        <v>1.4751302147924E-010</v>
      </c>
      <c r="G178" s="0" t="n">
        <f aca="false">Sheet3!H178*4/161.272</f>
        <v>5.61256882781884E-011</v>
      </c>
      <c r="H178" s="0" t="n">
        <f aca="false">Sheet3!I178*4/161.272</f>
        <v>2.63333292822065E-012</v>
      </c>
      <c r="I178" s="0" t="n">
        <f aca="false">Sheet3!J178*4/161.272</f>
        <v>7.22831985713577E-011</v>
      </c>
      <c r="J178" s="0" t="n">
        <f aca="false">Sheet3!K178*4/161.272</f>
        <v>2.09064214494767E-011</v>
      </c>
      <c r="K178" s="0" t="n">
        <f aca="false">Sheet3!L178*4/161.272</f>
        <v>3.44922863237264E-013</v>
      </c>
    </row>
    <row r="179" customFormat="false" ht="12.8" hidden="false" customHeight="false" outlineLevel="0" collapsed="false">
      <c r="A179" s="0" t="n">
        <f aca="false">Sheet3!B179</f>
        <v>60</v>
      </c>
      <c r="B179" s="0" t="n">
        <f aca="false">Sheet3!C179</f>
        <v>291.429</v>
      </c>
      <c r="C179" s="0" t="n">
        <f aca="false">Sheet3!D179</f>
        <v>308.571</v>
      </c>
      <c r="D179" s="0" t="n">
        <f aca="false">Sheet3!E179</f>
        <v>54.6898</v>
      </c>
      <c r="E179" s="0" t="n">
        <f aca="false">Sheet3!F179</f>
        <v>300</v>
      </c>
      <c r="F179" s="0" t="n">
        <f aca="false">Sheet3!G179*4/161.272</f>
        <v>7.36228979612084E-011</v>
      </c>
      <c r="G179" s="0" t="n">
        <f aca="false">Sheet3!H179*4/161.272</f>
        <v>2.83951411280321E-011</v>
      </c>
      <c r="H179" s="0" t="n">
        <f aca="false">Sheet3!I179*4/161.272</f>
        <v>4.2565770871571E-012</v>
      </c>
      <c r="I179" s="0" t="n">
        <f aca="false">Sheet3!J179*4/161.272</f>
        <v>3.60857929460787E-011</v>
      </c>
      <c r="J179" s="0" t="n">
        <f aca="false">Sheet3!K179*4/161.272</f>
        <v>1.8686988441887E-011</v>
      </c>
      <c r="K179" s="0" t="n">
        <f aca="false">Sheet3!L179*4/161.272</f>
        <v>7.24699414653505E-013</v>
      </c>
    </row>
    <row r="180" customFormat="false" ht="12.8" hidden="false" customHeight="false" outlineLevel="0" collapsed="false">
      <c r="A180" s="0" t="n">
        <f aca="false">Sheet3!B180</f>
        <v>60</v>
      </c>
      <c r="B180" s="0" t="n">
        <f aca="false">Sheet3!C180</f>
        <v>308.571</v>
      </c>
      <c r="C180" s="0" t="n">
        <f aca="false">Sheet3!D180</f>
        <v>325.714</v>
      </c>
      <c r="D180" s="0" t="n">
        <f aca="false">Sheet3!E180</f>
        <v>54.6898</v>
      </c>
      <c r="E180" s="0" t="n">
        <f aca="false">Sheet3!F180</f>
        <v>317.143</v>
      </c>
      <c r="F180" s="0" t="n">
        <f aca="false">Sheet3!G180*4/161.272</f>
        <v>1.46970087801974E-010</v>
      </c>
      <c r="G180" s="0" t="n">
        <f aca="false">Sheet3!H180*4/161.272</f>
        <v>5.72106503298775E-011</v>
      </c>
      <c r="H180" s="0" t="n">
        <f aca="false">Sheet3!I180*4/161.272</f>
        <v>5.26645984423831E-012</v>
      </c>
      <c r="I180" s="0" t="n">
        <f aca="false">Sheet3!J180*4/161.272</f>
        <v>7.19646311821023E-011</v>
      </c>
      <c r="J180" s="0" t="n">
        <f aca="false">Sheet3!K180*4/161.272</f>
        <v>2.50862741207401E-011</v>
      </c>
      <c r="K180" s="0" t="n">
        <f aca="false">Sheet3!L180*4/161.272</f>
        <v>8.51890718785654E-013</v>
      </c>
    </row>
    <row r="181" customFormat="false" ht="12.8" hidden="false" customHeight="false" outlineLevel="0" collapsed="false">
      <c r="A181" s="0" t="n">
        <f aca="false">Sheet3!B181</f>
        <v>60</v>
      </c>
      <c r="B181" s="0" t="n">
        <f aca="false">Sheet3!C181</f>
        <v>325.714</v>
      </c>
      <c r="C181" s="0" t="n">
        <f aca="false">Sheet3!D181</f>
        <v>342.857</v>
      </c>
      <c r="D181" s="0" t="n">
        <f aca="false">Sheet3!E181</f>
        <v>54.6898</v>
      </c>
      <c r="E181" s="0" t="n">
        <f aca="false">Sheet3!F181</f>
        <v>334.286</v>
      </c>
      <c r="F181" s="0" t="n">
        <f aca="false">Sheet3!G181*4/161.272</f>
        <v>1.46696512723845E-010</v>
      </c>
      <c r="G181" s="0" t="n">
        <f aca="false">Sheet3!H181*4/161.272</f>
        <v>5.83630140383948E-011</v>
      </c>
      <c r="H181" s="0" t="n">
        <f aca="false">Sheet3!I181*4/161.272</f>
        <v>6.87816087107495E-012</v>
      </c>
      <c r="I181" s="0" t="n">
        <f aca="false">Sheet3!J181*4/161.272</f>
        <v>7.15911007490451E-011</v>
      </c>
      <c r="J181" s="0" t="n">
        <f aca="false">Sheet3!K181*4/161.272</f>
        <v>2.19773674289399E-011</v>
      </c>
      <c r="K181" s="0" t="n">
        <f aca="false">Sheet3!L181*4/161.272</f>
        <v>1.24751041718339E-012</v>
      </c>
    </row>
    <row r="182" customFormat="false" ht="12.8" hidden="false" customHeight="false" outlineLevel="0" collapsed="false">
      <c r="A182" s="0" t="n">
        <f aca="false">Sheet3!B182</f>
        <v>60</v>
      </c>
      <c r="B182" s="0" t="n">
        <f aca="false">Sheet3!C182</f>
        <v>342.857</v>
      </c>
      <c r="C182" s="0" t="n">
        <f aca="false">Sheet3!D182</f>
        <v>360</v>
      </c>
      <c r="D182" s="0" t="n">
        <f aca="false">Sheet3!E182</f>
        <v>54.6898</v>
      </c>
      <c r="E182" s="0" t="n">
        <f aca="false">Sheet3!F182</f>
        <v>351.429</v>
      </c>
      <c r="F182" s="0" t="n">
        <f aca="false">Sheet3!G182*4/161.272</f>
        <v>7.33378143757131E-011</v>
      </c>
      <c r="G182" s="0" t="n">
        <f aca="false">Sheet3!H182*4/161.272</f>
        <v>2.96463267027134E-011</v>
      </c>
      <c r="H182" s="0" t="n">
        <f aca="false">Sheet3!I182*4/161.272</f>
        <v>1.02954933280421E-011</v>
      </c>
      <c r="I182" s="0" t="n">
        <f aca="false">Sheet3!J182*4/161.272</f>
        <v>3.56233196091076E-011</v>
      </c>
      <c r="J182" s="0" t="n">
        <f aca="false">Sheet3!K182*4/161.272</f>
        <v>2.20566000297634E-011</v>
      </c>
      <c r="K182" s="0" t="n">
        <f aca="false">Sheet3!L182*4/161.272</f>
        <v>1.63352177687385E-012</v>
      </c>
    </row>
    <row r="183" customFormat="false" ht="12.8" hidden="false" customHeight="false" outlineLevel="0" collapsed="false">
      <c r="A183" s="0" t="n">
        <f aca="false">Sheet3!B183</f>
        <v>70</v>
      </c>
      <c r="B183" s="0" t="n">
        <f aca="false">Sheet3!C183</f>
        <v>0</v>
      </c>
      <c r="C183" s="0" t="n">
        <f aca="false">Sheet3!D183</f>
        <v>24</v>
      </c>
      <c r="D183" s="0" t="n">
        <f aca="false">Sheet3!E183</f>
        <v>64.5365</v>
      </c>
      <c r="E183" s="0" t="n">
        <f aca="false">Sheet3!F183</f>
        <v>12</v>
      </c>
      <c r="F183" s="0" t="n">
        <f aca="false">Sheet3!G183*4/161.272</f>
        <v>6.27911106701721E-010</v>
      </c>
      <c r="G183" s="0" t="n">
        <f aca="false">Sheet3!H183*4/161.272</f>
        <v>2.7413187658118E-010</v>
      </c>
      <c r="H183" s="0" t="n">
        <f aca="false">Sheet3!I183*4/161.272</f>
        <v>5.6989220695471E-011</v>
      </c>
      <c r="I183" s="0" t="n">
        <f aca="false">Sheet3!J183*4/161.272</f>
        <v>3.02132546257255E-010</v>
      </c>
      <c r="J183" s="0" t="n">
        <f aca="false">Sheet3!K183*4/161.272</f>
        <v>1.20650751525373E-010</v>
      </c>
      <c r="K183" s="0" t="n">
        <f aca="false">Sheet3!L183*4/161.272</f>
        <v>2.00767399176546E-011</v>
      </c>
    </row>
    <row r="184" customFormat="false" ht="12.8" hidden="false" customHeight="false" outlineLevel="0" collapsed="false">
      <c r="A184" s="0" t="n">
        <f aca="false">Sheet3!B184</f>
        <v>70</v>
      </c>
      <c r="B184" s="0" t="n">
        <f aca="false">Sheet3!C184</f>
        <v>24</v>
      </c>
      <c r="C184" s="0" t="n">
        <f aca="false">Sheet3!D184</f>
        <v>48</v>
      </c>
      <c r="D184" s="0" t="n">
        <f aca="false">Sheet3!E184</f>
        <v>64.5365</v>
      </c>
      <c r="E184" s="0" t="n">
        <f aca="false">Sheet3!F184</f>
        <v>36</v>
      </c>
      <c r="F184" s="0" t="n">
        <f aca="false">Sheet3!G184*4/161.272</f>
        <v>4.19357110967806E-010</v>
      </c>
      <c r="G184" s="0" t="n">
        <f aca="false">Sheet3!H184*4/161.272</f>
        <v>1.80275286472543E-010</v>
      </c>
      <c r="H184" s="0" t="n">
        <f aca="false">Sheet3!I184*4/161.272</f>
        <v>3.02941848057939E-011</v>
      </c>
      <c r="I184" s="0" t="n">
        <f aca="false">Sheet3!J184*4/161.272</f>
        <v>2.00716057344114E-010</v>
      </c>
      <c r="J184" s="0" t="n">
        <f aca="false">Sheet3!K184*4/161.272</f>
        <v>1.06981001041718E-010</v>
      </c>
      <c r="K184" s="0" t="n">
        <f aca="false">Sheet3!L184*4/161.272</f>
        <v>4.78257254824148E-011</v>
      </c>
    </row>
    <row r="185" customFormat="false" ht="12.8" hidden="false" customHeight="false" outlineLevel="0" collapsed="false">
      <c r="A185" s="0" t="n">
        <f aca="false">Sheet3!B185</f>
        <v>70</v>
      </c>
      <c r="B185" s="0" t="n">
        <f aca="false">Sheet3!C185</f>
        <v>48</v>
      </c>
      <c r="C185" s="0" t="n">
        <f aca="false">Sheet3!D185</f>
        <v>72</v>
      </c>
      <c r="D185" s="0" t="n">
        <f aca="false">Sheet3!E185</f>
        <v>64.5365</v>
      </c>
      <c r="E185" s="0" t="n">
        <f aca="false">Sheet3!F185</f>
        <v>60</v>
      </c>
      <c r="F185" s="0" t="n">
        <f aca="false">Sheet3!G185*4/161.272</f>
        <v>6.30226697752865E-010</v>
      </c>
      <c r="G185" s="0" t="n">
        <f aca="false">Sheet3!H185*4/161.272</f>
        <v>2.66560097227045E-010</v>
      </c>
      <c r="H185" s="0" t="n">
        <f aca="false">Sheet3!I185*4/161.272</f>
        <v>2.38765299370008E-011</v>
      </c>
      <c r="I185" s="0" t="n">
        <f aca="false">Sheet3!J185*4/161.272</f>
        <v>3.0137804454586E-010</v>
      </c>
      <c r="J185" s="0" t="n">
        <f aca="false">Sheet3!K185*4/161.272</f>
        <v>1.30767374373729E-010</v>
      </c>
      <c r="K185" s="0" t="n">
        <f aca="false">Sheet3!L185*4/161.272</f>
        <v>5.29144253187162E-011</v>
      </c>
    </row>
    <row r="186" customFormat="false" ht="12.8" hidden="false" customHeight="false" outlineLevel="0" collapsed="false">
      <c r="A186" s="0" t="n">
        <f aca="false">Sheet3!B186</f>
        <v>70</v>
      </c>
      <c r="B186" s="0" t="n">
        <f aca="false">Sheet3!C186</f>
        <v>72</v>
      </c>
      <c r="C186" s="0" t="n">
        <f aca="false">Sheet3!D186</f>
        <v>96</v>
      </c>
      <c r="D186" s="0" t="n">
        <f aca="false">Sheet3!E186</f>
        <v>64.5365</v>
      </c>
      <c r="E186" s="0" t="n">
        <f aca="false">Sheet3!F186</f>
        <v>84</v>
      </c>
      <c r="F186" s="0" t="n">
        <f aca="false">Sheet3!G186*4/161.272</f>
        <v>4.2065429832829E-010</v>
      </c>
      <c r="G186" s="0" t="n">
        <f aca="false">Sheet3!H186*4/161.272</f>
        <v>1.76688650230666E-010</v>
      </c>
      <c r="H186" s="0" t="n">
        <f aca="false">Sheet3!I186*4/161.272</f>
        <v>1.95845972022422E-011</v>
      </c>
      <c r="I186" s="0" t="n">
        <f aca="false">Sheet3!J186*4/161.272</f>
        <v>2.01295451163252E-010</v>
      </c>
      <c r="J186" s="0" t="n">
        <f aca="false">Sheet3!K186*4/161.272</f>
        <v>1.04700481174661E-010</v>
      </c>
      <c r="K186" s="0" t="n">
        <f aca="false">Sheet3!L186*4/161.272</f>
        <v>4.21919589265341E-011</v>
      </c>
    </row>
    <row r="187" customFormat="false" ht="12.8" hidden="false" customHeight="false" outlineLevel="0" collapsed="false">
      <c r="A187" s="0" t="n">
        <f aca="false">Sheet3!B187</f>
        <v>70</v>
      </c>
      <c r="B187" s="0" t="n">
        <f aca="false">Sheet3!C187</f>
        <v>96</v>
      </c>
      <c r="C187" s="0" t="n">
        <f aca="false">Sheet3!D187</f>
        <v>120</v>
      </c>
      <c r="D187" s="0" t="n">
        <f aca="false">Sheet3!E187</f>
        <v>64.5365</v>
      </c>
      <c r="E187" s="0" t="n">
        <f aca="false">Sheet3!F187</f>
        <v>108</v>
      </c>
      <c r="F187" s="0" t="n">
        <f aca="false">Sheet3!G187*4/161.272</f>
        <v>4.2055756733965E-010</v>
      </c>
      <c r="G187" s="0" t="n">
        <f aca="false">Sheet3!H187*4/161.272</f>
        <v>1.76647924004167E-010</v>
      </c>
      <c r="H187" s="0" t="n">
        <f aca="false">Sheet3!I187*4/161.272</f>
        <v>1.89998973163351E-011</v>
      </c>
      <c r="I187" s="0" t="n">
        <f aca="false">Sheet3!J187*4/161.272</f>
        <v>3.01786050895382E-010</v>
      </c>
      <c r="J187" s="0" t="n">
        <f aca="false">Sheet3!K187*4/161.272</f>
        <v>1.40529217719133E-010</v>
      </c>
      <c r="K187" s="0" t="n">
        <f aca="false">Sheet3!L187*4/161.272</f>
        <v>5.04848851629545E-011</v>
      </c>
    </row>
    <row r="188" customFormat="false" ht="12.8" hidden="false" customHeight="false" outlineLevel="0" collapsed="false">
      <c r="A188" s="0" t="n">
        <f aca="false">Sheet3!B188</f>
        <v>70</v>
      </c>
      <c r="B188" s="0" t="n">
        <f aca="false">Sheet3!C188</f>
        <v>120</v>
      </c>
      <c r="C188" s="0" t="n">
        <f aca="false">Sheet3!D188</f>
        <v>144</v>
      </c>
      <c r="D188" s="0" t="n">
        <f aca="false">Sheet3!E188</f>
        <v>64.5365</v>
      </c>
      <c r="E188" s="0" t="n">
        <f aca="false">Sheet3!F188</f>
        <v>132</v>
      </c>
      <c r="F188" s="0" t="n">
        <f aca="false">Sheet3!G188*4/161.272</f>
        <v>6.299937992956E-010</v>
      </c>
      <c r="G188" s="0" t="n">
        <f aca="false">Sheet3!H188*4/161.272</f>
        <v>2.68301999107099E-010</v>
      </c>
      <c r="H188" s="0" t="n">
        <f aca="false">Sheet3!I188*4/161.272</f>
        <v>2.87112440349224E-011</v>
      </c>
      <c r="I188" s="0" t="n">
        <f aca="false">Sheet3!J188*4/161.272</f>
        <v>2.00962597351059E-010</v>
      </c>
      <c r="J188" s="0" t="n">
        <f aca="false">Sheet3!K188*4/161.272</f>
        <v>9.96448236519669E-011</v>
      </c>
      <c r="K188" s="0" t="n">
        <f aca="false">Sheet3!L188*4/161.272</f>
        <v>5.9921134480877E-011</v>
      </c>
    </row>
    <row r="189" customFormat="false" ht="12.8" hidden="false" customHeight="false" outlineLevel="0" collapsed="false">
      <c r="A189" s="0" t="n">
        <f aca="false">Sheet3!B189</f>
        <v>70</v>
      </c>
      <c r="B189" s="0" t="n">
        <f aca="false">Sheet3!C189</f>
        <v>144</v>
      </c>
      <c r="C189" s="0" t="n">
        <f aca="false">Sheet3!D189</f>
        <v>168</v>
      </c>
      <c r="D189" s="0" t="n">
        <f aca="false">Sheet3!E189</f>
        <v>64.5365</v>
      </c>
      <c r="E189" s="0" t="n">
        <f aca="false">Sheet3!F189</f>
        <v>156</v>
      </c>
      <c r="F189" s="0" t="n">
        <f aca="false">Sheet3!G189*4/161.272</f>
        <v>4.19404236321246E-010</v>
      </c>
      <c r="G189" s="0" t="n">
        <f aca="false">Sheet3!H189*4/161.272</f>
        <v>1.8159115035468E-010</v>
      </c>
      <c r="H189" s="0" t="n">
        <f aca="false">Sheet3!I189*4/161.272</f>
        <v>3.3219644823652E-011</v>
      </c>
      <c r="I189" s="0" t="n">
        <f aca="false">Sheet3!J189*4/161.272</f>
        <v>2.0118582270946E-010</v>
      </c>
      <c r="J189" s="0" t="n">
        <f aca="false">Sheet3!K189*4/161.272</f>
        <v>1.15865940770872E-010</v>
      </c>
      <c r="K189" s="0" t="n">
        <f aca="false">Sheet3!L189*4/161.272</f>
        <v>2.78819187459695E-011</v>
      </c>
    </row>
    <row r="190" customFormat="false" ht="12.8" hidden="false" customHeight="false" outlineLevel="0" collapsed="false">
      <c r="A190" s="0" t="n">
        <f aca="false">Sheet3!B190</f>
        <v>70</v>
      </c>
      <c r="B190" s="0" t="n">
        <f aca="false">Sheet3!C190</f>
        <v>168</v>
      </c>
      <c r="C190" s="0" t="n">
        <f aca="false">Sheet3!D190</f>
        <v>192</v>
      </c>
      <c r="D190" s="0" t="n">
        <f aca="false">Sheet3!E190</f>
        <v>64.5365</v>
      </c>
      <c r="E190" s="0" t="n">
        <f aca="false">Sheet3!F190</f>
        <v>180</v>
      </c>
      <c r="F190" s="0" t="n">
        <f aca="false">Sheet3!G190*4/161.272</f>
        <v>6.29455826181854E-010</v>
      </c>
      <c r="G190" s="0" t="n">
        <f aca="false">Sheet3!H190*4/161.272</f>
        <v>2.75631306116375E-010</v>
      </c>
      <c r="H190" s="0" t="n">
        <f aca="false">Sheet3!I190*4/161.272</f>
        <v>6.21552805198671E-011</v>
      </c>
      <c r="I190" s="0" t="n">
        <f aca="false">Sheet3!J190*4/161.272</f>
        <v>3.03188154174314E-010</v>
      </c>
      <c r="J190" s="0" t="n">
        <f aca="false">Sheet3!K190*4/161.272</f>
        <v>1.06420779800585E-010</v>
      </c>
      <c r="K190" s="0" t="n">
        <f aca="false">Sheet3!L190*4/161.272</f>
        <v>1.52103378143757E-011</v>
      </c>
    </row>
    <row r="191" customFormat="false" ht="12.8" hidden="false" customHeight="false" outlineLevel="0" collapsed="false">
      <c r="A191" s="0" t="n">
        <f aca="false">Sheet3!B191</f>
        <v>70</v>
      </c>
      <c r="B191" s="0" t="n">
        <f aca="false">Sheet3!C191</f>
        <v>192</v>
      </c>
      <c r="C191" s="0" t="n">
        <f aca="false">Sheet3!D191</f>
        <v>216</v>
      </c>
      <c r="D191" s="0" t="n">
        <f aca="false">Sheet3!E191</f>
        <v>64.5365</v>
      </c>
      <c r="E191" s="0" t="n">
        <f aca="false">Sheet3!F191</f>
        <v>204</v>
      </c>
      <c r="F191" s="0" t="n">
        <f aca="false">Sheet3!G191*4/161.272</f>
        <v>4.20281015923409E-010</v>
      </c>
      <c r="G191" s="0" t="n">
        <f aca="false">Sheet3!H191*4/161.272</f>
        <v>1.81631901383997E-010</v>
      </c>
      <c r="H191" s="0" t="n">
        <f aca="false">Sheet3!I191*4/161.272</f>
        <v>3.30649087256312E-011</v>
      </c>
      <c r="I191" s="0" t="n">
        <f aca="false">Sheet3!J191*4/161.272</f>
        <v>2.03516295451163E-010</v>
      </c>
      <c r="J191" s="0" t="n">
        <f aca="false">Sheet3!K191*4/161.272</f>
        <v>9.47800238107049E-011</v>
      </c>
      <c r="K191" s="0" t="n">
        <f aca="false">Sheet3!L191*4/161.272</f>
        <v>8.89716702217372E-012</v>
      </c>
    </row>
    <row r="192" customFormat="false" ht="12.8" hidden="false" customHeight="false" outlineLevel="0" collapsed="false">
      <c r="A192" s="0" t="n">
        <f aca="false">Sheet3!B192</f>
        <v>70</v>
      </c>
      <c r="B192" s="0" t="n">
        <f aca="false">Sheet3!C192</f>
        <v>216</v>
      </c>
      <c r="C192" s="0" t="n">
        <f aca="false">Sheet3!D192</f>
        <v>240</v>
      </c>
      <c r="D192" s="0" t="n">
        <f aca="false">Sheet3!E192</f>
        <v>64.5365</v>
      </c>
      <c r="E192" s="0" t="n">
        <f aca="false">Sheet3!F192</f>
        <v>228</v>
      </c>
      <c r="F192" s="0" t="n">
        <f aca="false">Sheet3!G192*4/161.272</f>
        <v>6.31192767498388E-010</v>
      </c>
      <c r="G192" s="0" t="n">
        <f aca="false">Sheet3!H192*4/161.272</f>
        <v>2.68042611240637E-010</v>
      </c>
      <c r="H192" s="0" t="n">
        <f aca="false">Sheet3!I192*4/161.272</f>
        <v>2.86242073019495E-011</v>
      </c>
      <c r="I192" s="0" t="n">
        <f aca="false">Sheet3!J192*4/161.272</f>
        <v>3.07261768936951E-010</v>
      </c>
      <c r="J192" s="0" t="n">
        <f aca="false">Sheet3!K192*4/161.272</f>
        <v>1.16015724986358E-010</v>
      </c>
      <c r="K192" s="0" t="n">
        <f aca="false">Sheet3!L192*4/161.272</f>
        <v>6.64465400069448E-012</v>
      </c>
    </row>
    <row r="193" customFormat="false" ht="12.8" hidden="false" customHeight="false" outlineLevel="0" collapsed="false">
      <c r="A193" s="0" t="n">
        <f aca="false">Sheet3!B193</f>
        <v>70</v>
      </c>
      <c r="B193" s="0" t="n">
        <f aca="false">Sheet3!C193</f>
        <v>240</v>
      </c>
      <c r="C193" s="0" t="n">
        <f aca="false">Sheet3!D193</f>
        <v>264</v>
      </c>
      <c r="D193" s="0" t="n">
        <f aca="false">Sheet3!E193</f>
        <v>64.5365</v>
      </c>
      <c r="E193" s="0" t="n">
        <f aca="false">Sheet3!F193</f>
        <v>252</v>
      </c>
      <c r="F193" s="0" t="n">
        <f aca="false">Sheet3!G193*4/161.272</f>
        <v>4.21004762140979E-010</v>
      </c>
      <c r="G193" s="0" t="n">
        <f aca="false">Sheet3!H193*4/161.272</f>
        <v>1.76217495907535E-010</v>
      </c>
      <c r="H193" s="0" t="n">
        <f aca="false">Sheet3!I193*4/161.272</f>
        <v>1.8962873406419E-011</v>
      </c>
      <c r="I193" s="0" t="n">
        <f aca="false">Sheet3!J193*4/161.272</f>
        <v>2.05734411429138E-010</v>
      </c>
      <c r="J193" s="0" t="n">
        <f aca="false">Sheet3!K193*4/161.272</f>
        <v>8.50725234386626E-011</v>
      </c>
      <c r="K193" s="0" t="n">
        <f aca="false">Sheet3!L193*4/161.272</f>
        <v>3.88940175603949E-012</v>
      </c>
    </row>
    <row r="194" customFormat="false" ht="12.8" hidden="false" customHeight="false" outlineLevel="0" collapsed="false">
      <c r="A194" s="0" t="n">
        <f aca="false">Sheet3!B194</f>
        <v>70</v>
      </c>
      <c r="B194" s="0" t="n">
        <f aca="false">Sheet3!C194</f>
        <v>264</v>
      </c>
      <c r="C194" s="0" t="n">
        <f aca="false">Sheet3!D194</f>
        <v>288</v>
      </c>
      <c r="D194" s="0" t="n">
        <f aca="false">Sheet3!E194</f>
        <v>64.5365</v>
      </c>
      <c r="E194" s="0" t="n">
        <f aca="false">Sheet3!F194</f>
        <v>276</v>
      </c>
      <c r="F194" s="0" t="n">
        <f aca="false">Sheet3!G194*4/161.272</f>
        <v>4.20733915372786E-010</v>
      </c>
      <c r="G194" s="0" t="n">
        <f aca="false">Sheet3!H194*4/161.272</f>
        <v>1.76158738032641E-010</v>
      </c>
      <c r="H194" s="0" t="n">
        <f aca="false">Sheet3!I194*4/161.272</f>
        <v>1.95660618086215E-011</v>
      </c>
      <c r="I194" s="0" t="n">
        <f aca="false">Sheet3!J194*4/161.272</f>
        <v>2.05885956644675E-010</v>
      </c>
      <c r="J194" s="0" t="n">
        <f aca="false">Sheet3!K194*4/161.272</f>
        <v>8.51371843841461E-011</v>
      </c>
      <c r="K194" s="0" t="n">
        <f aca="false">Sheet3!L194*4/161.272</f>
        <v>5.63211543231311E-012</v>
      </c>
    </row>
    <row r="195" customFormat="false" ht="12.8" hidden="false" customHeight="false" outlineLevel="0" collapsed="false">
      <c r="A195" s="0" t="n">
        <f aca="false">Sheet3!B195</f>
        <v>70</v>
      </c>
      <c r="B195" s="0" t="n">
        <f aca="false">Sheet3!C195</f>
        <v>288</v>
      </c>
      <c r="C195" s="0" t="n">
        <f aca="false">Sheet3!D195</f>
        <v>312</v>
      </c>
      <c r="D195" s="0" t="n">
        <f aca="false">Sheet3!E195</f>
        <v>64.5365</v>
      </c>
      <c r="E195" s="0" t="n">
        <f aca="false">Sheet3!F195</f>
        <v>300</v>
      </c>
      <c r="F195" s="0" t="n">
        <f aca="false">Sheet3!G195*4/161.272</f>
        <v>6.29696165484399E-010</v>
      </c>
      <c r="G195" s="0" t="n">
        <f aca="false">Sheet3!H195*4/161.272</f>
        <v>2.65676472047225E-010</v>
      </c>
      <c r="H195" s="0" t="n">
        <f aca="false">Sheet3!I195*4/161.272</f>
        <v>2.3861940572449E-011</v>
      </c>
      <c r="I195" s="0" t="n">
        <f aca="false">Sheet3!J195*4/161.272</f>
        <v>3.07935909519321E-010</v>
      </c>
      <c r="J195" s="0" t="n">
        <f aca="false">Sheet3!K195*4/161.272</f>
        <v>1.06125998313408E-010</v>
      </c>
      <c r="K195" s="0" t="n">
        <f aca="false">Sheet3!L195*4/161.272</f>
        <v>4.62991194999752E-012</v>
      </c>
    </row>
    <row r="196" customFormat="false" ht="12.8" hidden="false" customHeight="false" outlineLevel="0" collapsed="false">
      <c r="A196" s="0" t="n">
        <f aca="false">Sheet3!B196</f>
        <v>70</v>
      </c>
      <c r="B196" s="0" t="n">
        <f aca="false">Sheet3!C196</f>
        <v>312</v>
      </c>
      <c r="C196" s="0" t="n">
        <f aca="false">Sheet3!D196</f>
        <v>336</v>
      </c>
      <c r="D196" s="0" t="n">
        <f aca="false">Sheet3!E196</f>
        <v>64.5365</v>
      </c>
      <c r="E196" s="0" t="n">
        <f aca="false">Sheet3!F196</f>
        <v>324</v>
      </c>
      <c r="F196" s="0" t="n">
        <f aca="false">Sheet3!G196*4/161.272</f>
        <v>4.18713229822908E-010</v>
      </c>
      <c r="G196" s="0" t="n">
        <f aca="false">Sheet3!H196*4/161.272</f>
        <v>1.79730815020586E-010</v>
      </c>
      <c r="H196" s="0" t="n">
        <f aca="false">Sheet3!I196*4/161.272</f>
        <v>3.02687871422194E-011</v>
      </c>
      <c r="I196" s="0" t="n">
        <f aca="false">Sheet3!J196*4/161.272</f>
        <v>2.04095689270301E-010</v>
      </c>
      <c r="J196" s="0" t="n">
        <f aca="false">Sheet3!K196*4/161.272</f>
        <v>1.00749392330969E-010</v>
      </c>
      <c r="K196" s="0" t="n">
        <f aca="false">Sheet3!L196*4/161.272</f>
        <v>7.70579716255767E-012</v>
      </c>
    </row>
    <row r="197" customFormat="false" ht="12.8" hidden="false" customHeight="false" outlineLevel="0" collapsed="false">
      <c r="A197" s="0" t="n">
        <f aca="false">Sheet3!B197</f>
        <v>70</v>
      </c>
      <c r="B197" s="0" t="n">
        <f aca="false">Sheet3!C197</f>
        <v>336</v>
      </c>
      <c r="C197" s="0" t="n">
        <f aca="false">Sheet3!D197</f>
        <v>360</v>
      </c>
      <c r="D197" s="0" t="n">
        <f aca="false">Sheet3!E197</f>
        <v>64.5365</v>
      </c>
      <c r="E197" s="0" t="n">
        <f aca="false">Sheet3!F197</f>
        <v>348</v>
      </c>
      <c r="F197" s="0" t="n">
        <f aca="false">Sheet3!G197*4/161.272</f>
        <v>4.18208740512922E-010</v>
      </c>
      <c r="G197" s="0" t="n">
        <f aca="false">Sheet3!H197*4/161.272</f>
        <v>1.82204995287465E-010</v>
      </c>
      <c r="H197" s="0" t="n">
        <f aca="false">Sheet3!I197*4/161.272</f>
        <v>3.91399350166179E-011</v>
      </c>
      <c r="I197" s="0" t="n">
        <f aca="false">Sheet3!J197*4/161.272</f>
        <v>2.02845379235081E-010</v>
      </c>
      <c r="J197" s="0" t="n">
        <f aca="false">Sheet3!K197*4/161.272</f>
        <v>9.23200059526763E-011</v>
      </c>
      <c r="K197" s="0" t="n">
        <f aca="false">Sheet3!L197*4/161.272</f>
        <v>1.1185057790565E-011</v>
      </c>
    </row>
    <row r="198" customFormat="false" ht="12.8" hidden="false" customHeight="false" outlineLevel="0" collapsed="false">
      <c r="A198" s="0" t="n">
        <f aca="false">Sheet3!B198</f>
        <v>80</v>
      </c>
      <c r="B198" s="0" t="n">
        <f aca="false">Sheet3!C198</f>
        <v>0</v>
      </c>
      <c r="C198" s="0" t="n">
        <f aca="false">Sheet3!D198</f>
        <v>40</v>
      </c>
      <c r="D198" s="0" t="n">
        <f aca="false">Sheet3!E198</f>
        <v>74.2068</v>
      </c>
      <c r="E198" s="0" t="n">
        <f aca="false">Sheet3!F198</f>
        <v>20</v>
      </c>
      <c r="F198" s="0" t="n">
        <f aca="false">Sheet3!G198*4/161.272</f>
        <v>1.20562279874994E-009</v>
      </c>
      <c r="G198" s="0" t="n">
        <f aca="false">Sheet3!H198*4/161.272</f>
        <v>6.71014187211667E-010</v>
      </c>
      <c r="H198" s="0" t="n">
        <f aca="false">Sheet3!I198*4/161.272</f>
        <v>1.30415844039883E-010</v>
      </c>
      <c r="I198" s="0" t="n">
        <f aca="false">Sheet3!J198*4/161.272</f>
        <v>4.62974353886602E-010</v>
      </c>
      <c r="J198" s="0" t="n">
        <f aca="false">Sheet3!K198*4/161.272</f>
        <v>2.6204392578997E-010</v>
      </c>
      <c r="K198" s="0" t="n">
        <f aca="false">Sheet3!L198*4/161.272</f>
        <v>7.30639193412372E-011</v>
      </c>
    </row>
    <row r="199" customFormat="false" ht="12.8" hidden="false" customHeight="false" outlineLevel="0" collapsed="false">
      <c r="A199" s="0" t="n">
        <f aca="false">Sheet3!B199</f>
        <v>80</v>
      </c>
      <c r="B199" s="0" t="n">
        <f aca="false">Sheet3!C199</f>
        <v>40</v>
      </c>
      <c r="C199" s="0" t="n">
        <f aca="false">Sheet3!D199</f>
        <v>80</v>
      </c>
      <c r="D199" s="0" t="n">
        <f aca="false">Sheet3!E199</f>
        <v>74.2068</v>
      </c>
      <c r="E199" s="0" t="n">
        <f aca="false">Sheet3!F199</f>
        <v>60</v>
      </c>
      <c r="F199" s="0" t="n">
        <f aca="false">Sheet3!G199*4/161.272</f>
        <v>9.67808423036857E-010</v>
      </c>
      <c r="G199" s="0" t="n">
        <f aca="false">Sheet3!H199*4/161.272</f>
        <v>5.31055285480431E-010</v>
      </c>
      <c r="H199" s="0" t="n">
        <f aca="false">Sheet3!I199*4/161.272</f>
        <v>8.07126047919044E-011</v>
      </c>
      <c r="I199" s="0" t="n">
        <f aca="false">Sheet3!J199*4/161.272</f>
        <v>4.62366188799048E-010</v>
      </c>
      <c r="J199" s="0" t="n">
        <f aca="false">Sheet3!K199*4/161.272</f>
        <v>2.66105486383253E-010</v>
      </c>
      <c r="K199" s="0" t="n">
        <f aca="false">Sheet3!L199*4/161.272</f>
        <v>1.01433900491096E-010</v>
      </c>
    </row>
    <row r="200" customFormat="false" ht="12.8" hidden="false" customHeight="false" outlineLevel="0" collapsed="false">
      <c r="A200" s="0" t="n">
        <f aca="false">Sheet3!B200</f>
        <v>80</v>
      </c>
      <c r="B200" s="0" t="n">
        <f aca="false">Sheet3!C200</f>
        <v>80</v>
      </c>
      <c r="C200" s="0" t="n">
        <f aca="false">Sheet3!D200</f>
        <v>120</v>
      </c>
      <c r="D200" s="0" t="n">
        <f aca="false">Sheet3!E200</f>
        <v>74.2068</v>
      </c>
      <c r="E200" s="0" t="n">
        <f aca="false">Sheet3!F200</f>
        <v>100</v>
      </c>
      <c r="F200" s="0" t="n">
        <f aca="false">Sheet3!G200*4/161.272</f>
        <v>7.26809365543926E-010</v>
      </c>
      <c r="G200" s="0" t="n">
        <f aca="false">Sheet3!H200*4/161.272</f>
        <v>3.97585123270003E-010</v>
      </c>
      <c r="H200" s="0" t="n">
        <f aca="false">Sheet3!I200*4/161.272</f>
        <v>5.95222208442879E-011</v>
      </c>
      <c r="I200" s="0" t="n">
        <f aca="false">Sheet3!J200*4/161.272</f>
        <v>5.79619524778015E-010</v>
      </c>
      <c r="J200" s="0" t="n">
        <f aca="false">Sheet3!K200*4/161.272</f>
        <v>3.36003596408552E-010</v>
      </c>
      <c r="K200" s="0" t="n">
        <f aca="false">Sheet3!L200*4/161.272</f>
        <v>1.07911701969344E-010</v>
      </c>
    </row>
    <row r="201" customFormat="false" ht="12.8" hidden="false" customHeight="false" outlineLevel="0" collapsed="false">
      <c r="A201" s="0" t="n">
        <f aca="false">Sheet3!B201</f>
        <v>80</v>
      </c>
      <c r="B201" s="0" t="n">
        <f aca="false">Sheet3!C201</f>
        <v>120</v>
      </c>
      <c r="C201" s="0" t="n">
        <f aca="false">Sheet3!D201</f>
        <v>160</v>
      </c>
      <c r="D201" s="0" t="n">
        <f aca="false">Sheet3!E201</f>
        <v>74.2068</v>
      </c>
      <c r="E201" s="0" t="n">
        <f aca="false">Sheet3!F201</f>
        <v>140</v>
      </c>
      <c r="F201" s="0" t="n">
        <f aca="false">Sheet3!G201*4/161.272</f>
        <v>9.67791061064537E-010</v>
      </c>
      <c r="G201" s="0" t="n">
        <f aca="false">Sheet3!H201*4/161.272</f>
        <v>5.34484622253088E-010</v>
      </c>
      <c r="H201" s="0" t="n">
        <f aca="false">Sheet3!I201*4/161.272</f>
        <v>8.90955181308597E-011</v>
      </c>
      <c r="I201" s="0" t="n">
        <f aca="false">Sheet3!J201*4/161.272</f>
        <v>4.63822362220348E-010</v>
      </c>
      <c r="J201" s="0" t="n">
        <f aca="false">Sheet3!K201*4/161.272</f>
        <v>2.64310605684806E-010</v>
      </c>
      <c r="K201" s="0" t="n">
        <f aca="false">Sheet3!L201*4/161.272</f>
        <v>9.70718785654051E-011</v>
      </c>
    </row>
    <row r="202" customFormat="false" ht="12.8" hidden="false" customHeight="false" outlineLevel="0" collapsed="false">
      <c r="A202" s="0" t="n">
        <f aca="false">Sheet3!B202</f>
        <v>80</v>
      </c>
      <c r="B202" s="0" t="n">
        <f aca="false">Sheet3!C202</f>
        <v>160</v>
      </c>
      <c r="C202" s="0" t="n">
        <f aca="false">Sheet3!D202</f>
        <v>200</v>
      </c>
      <c r="D202" s="0" t="n">
        <f aca="false">Sheet3!E202</f>
        <v>74.2068</v>
      </c>
      <c r="E202" s="0" t="n">
        <f aca="false">Sheet3!F202</f>
        <v>180</v>
      </c>
      <c r="F202" s="0" t="n">
        <f aca="false">Sheet3!G202*4/161.272</f>
        <v>1.20827670023315E-009</v>
      </c>
      <c r="G202" s="0" t="n">
        <f aca="false">Sheet3!H202*4/161.272</f>
        <v>6.74329083783918E-010</v>
      </c>
      <c r="H202" s="0" t="n">
        <f aca="false">Sheet3!I202*4/161.272</f>
        <v>1.37110149312962E-010</v>
      </c>
      <c r="I202" s="0" t="n">
        <f aca="false">Sheet3!J202*4/161.272</f>
        <v>4.66995882732279E-010</v>
      </c>
      <c r="J202" s="0" t="n">
        <f aca="false">Sheet3!K202*4/161.272</f>
        <v>2.62233096879806E-010</v>
      </c>
      <c r="K202" s="0" t="n">
        <f aca="false">Sheet3!L202*4/161.272</f>
        <v>5.16141971327943E-011</v>
      </c>
    </row>
    <row r="203" customFormat="false" ht="12.8" hidden="false" customHeight="false" outlineLevel="0" collapsed="false">
      <c r="A203" s="0" t="n">
        <f aca="false">Sheet3!B203</f>
        <v>80</v>
      </c>
      <c r="B203" s="0" t="n">
        <f aca="false">Sheet3!C203</f>
        <v>200</v>
      </c>
      <c r="C203" s="0" t="n">
        <f aca="false">Sheet3!D203</f>
        <v>240</v>
      </c>
      <c r="D203" s="0" t="n">
        <f aca="false">Sheet3!E203</f>
        <v>74.2068</v>
      </c>
      <c r="E203" s="0" t="n">
        <f aca="false">Sheet3!F203</f>
        <v>220</v>
      </c>
      <c r="F203" s="0" t="n">
        <f aca="false">Sheet3!G203*4/161.272</f>
        <v>9.68309439952379E-010</v>
      </c>
      <c r="G203" s="0" t="n">
        <f aca="false">Sheet3!H203*4/161.272</f>
        <v>5.33961605238355E-010</v>
      </c>
      <c r="H203" s="0" t="n">
        <f aca="false">Sheet3!I203*4/161.272</f>
        <v>8.87886130264398E-011</v>
      </c>
      <c r="I203" s="0" t="n">
        <f aca="false">Sheet3!J203*4/161.272</f>
        <v>4.71668237511781E-010</v>
      </c>
      <c r="J203" s="0" t="n">
        <f aca="false">Sheet3!K203*4/161.272</f>
        <v>2.57278436430379E-010</v>
      </c>
      <c r="K203" s="0" t="n">
        <f aca="false">Sheet3!L203*4/161.272</f>
        <v>2.73279741058584E-011</v>
      </c>
    </row>
    <row r="204" customFormat="false" ht="12.8" hidden="false" customHeight="false" outlineLevel="0" collapsed="false">
      <c r="A204" s="0" t="n">
        <f aca="false">Sheet3!B204</f>
        <v>80</v>
      </c>
      <c r="B204" s="0" t="n">
        <f aca="false">Sheet3!C204</f>
        <v>240</v>
      </c>
      <c r="C204" s="0" t="n">
        <f aca="false">Sheet3!D204</f>
        <v>280</v>
      </c>
      <c r="D204" s="0" t="n">
        <f aca="false">Sheet3!E204</f>
        <v>74.2068</v>
      </c>
      <c r="E204" s="0" t="n">
        <f aca="false">Sheet3!F204</f>
        <v>260</v>
      </c>
      <c r="F204" s="0" t="n">
        <f aca="false">Sheet3!G204*4/161.272</f>
        <v>7.26968103576566E-010</v>
      </c>
      <c r="G204" s="0" t="n">
        <f aca="false">Sheet3!H204*4/161.272</f>
        <v>3.96738751922218E-010</v>
      </c>
      <c r="H204" s="0" t="n">
        <f aca="false">Sheet3!I204*4/161.272</f>
        <v>5.93682251103725E-011</v>
      </c>
      <c r="I204" s="0" t="n">
        <f aca="false">Sheet3!J204*4/161.272</f>
        <v>3.55472245647105E-010</v>
      </c>
      <c r="J204" s="0" t="n">
        <f aca="false">Sheet3!K204*4/161.272</f>
        <v>1.92217644724441E-010</v>
      </c>
      <c r="K204" s="0" t="n">
        <f aca="false">Sheet3!L204*4/161.272</f>
        <v>2.18827546009227E-011</v>
      </c>
    </row>
    <row r="205" customFormat="false" ht="12.8" hidden="false" customHeight="false" outlineLevel="0" collapsed="false">
      <c r="A205" s="0" t="n">
        <f aca="false">Sheet3!B205</f>
        <v>80</v>
      </c>
      <c r="B205" s="0" t="n">
        <f aca="false">Sheet3!C205</f>
        <v>280</v>
      </c>
      <c r="C205" s="0" t="n">
        <f aca="false">Sheet3!D205</f>
        <v>320</v>
      </c>
      <c r="D205" s="0" t="n">
        <f aca="false">Sheet3!E205</f>
        <v>74.2068</v>
      </c>
      <c r="E205" s="0" t="n">
        <f aca="false">Sheet3!F205</f>
        <v>300</v>
      </c>
      <c r="F205" s="0" t="n">
        <f aca="false">Sheet3!G205*4/161.272</f>
        <v>9.67627362468376E-010</v>
      </c>
      <c r="G205" s="0" t="n">
        <f aca="false">Sheet3!H205*4/161.272</f>
        <v>5.29873629644328E-010</v>
      </c>
      <c r="H205" s="0" t="n">
        <f aca="false">Sheet3!I205*4/161.272</f>
        <v>8.04883798799544E-011</v>
      </c>
      <c r="I205" s="0" t="n">
        <f aca="false">Sheet3!J205*4/161.272</f>
        <v>4.72701770921177E-010</v>
      </c>
      <c r="J205" s="0" t="n">
        <f aca="false">Sheet3!K205*4/161.272</f>
        <v>2.56854705094499E-010</v>
      </c>
      <c r="K205" s="0" t="n">
        <f aca="false">Sheet3!L205*4/161.272</f>
        <v>2.59198511830944E-011</v>
      </c>
    </row>
    <row r="206" customFormat="false" ht="12.8" hidden="false" customHeight="false" outlineLevel="0" collapsed="false">
      <c r="A206" s="0" t="n">
        <f aca="false">Sheet3!B206</f>
        <v>80</v>
      </c>
      <c r="B206" s="0" t="n">
        <f aca="false">Sheet3!C206</f>
        <v>320</v>
      </c>
      <c r="C206" s="0" t="n">
        <f aca="false">Sheet3!D206</f>
        <v>360</v>
      </c>
      <c r="D206" s="0" t="n">
        <f aca="false">Sheet3!E206</f>
        <v>74.2068</v>
      </c>
      <c r="E206" s="0" t="n">
        <f aca="false">Sheet3!F206</f>
        <v>340</v>
      </c>
      <c r="F206" s="0" t="n">
        <f aca="false">Sheet3!G206*4/161.272</f>
        <v>9.64355870826926E-010</v>
      </c>
      <c r="G206" s="0" t="n">
        <f aca="false">Sheet3!H206*4/161.272</f>
        <v>5.3577335185277E-010</v>
      </c>
      <c r="H206" s="0" t="n">
        <f aca="false">Sheet3!I206*4/161.272</f>
        <v>1.01778039585297E-010</v>
      </c>
      <c r="I206" s="0" t="n">
        <f aca="false">Sheet3!J206*4/161.272</f>
        <v>4.67903665856441E-010</v>
      </c>
      <c r="J206" s="0" t="n">
        <f aca="false">Sheet3!K206*4/161.272</f>
        <v>2.58000372042264E-010</v>
      </c>
      <c r="K206" s="0" t="n">
        <f aca="false">Sheet3!L206*4/161.272</f>
        <v>3.5489760404782E-011</v>
      </c>
    </row>
    <row r="207" customFormat="false" ht="12.8" hidden="false" customHeight="false" outlineLevel="0" collapsed="false">
      <c r="A207" s="0" t="n">
        <f aca="false">Sheet3!B207</f>
        <v>90</v>
      </c>
      <c r="B207" s="0" t="n">
        <f aca="false">Sheet3!C207</f>
        <v>0</v>
      </c>
      <c r="C207" s="0" t="n">
        <f aca="false">Sheet3!D207</f>
        <v>120</v>
      </c>
      <c r="D207" s="0" t="n">
        <f aca="false">Sheet3!E207</f>
        <v>82.9334</v>
      </c>
      <c r="E207" s="0" t="n">
        <f aca="false">Sheet3!F207</f>
        <v>60</v>
      </c>
      <c r="F207" s="0" t="n">
        <f aca="false">Sheet3!G207*4/161.272</f>
        <v>7.19537179423583E-010</v>
      </c>
      <c r="G207" s="0" t="n">
        <f aca="false">Sheet3!H207*4/161.272</f>
        <v>6.75026787043008E-010</v>
      </c>
      <c r="H207" s="0" t="n">
        <f aca="false">Sheet3!I207*4/161.272</f>
        <v>1.46043479339253E-010</v>
      </c>
      <c r="I207" s="0" t="n">
        <f aca="false">Sheet3!J207*4/161.272</f>
        <v>3.73338459248971E-010</v>
      </c>
      <c r="J207" s="0" t="n">
        <f aca="false">Sheet3!K207*4/161.272</f>
        <v>3.54020239099162E-010</v>
      </c>
      <c r="K207" s="0" t="n">
        <f aca="false">Sheet3!L207*4/161.272</f>
        <v>9.95368817897713E-011</v>
      </c>
    </row>
    <row r="208" customFormat="false" ht="12.8" hidden="false" customHeight="false" outlineLevel="0" collapsed="false">
      <c r="A208" s="0" t="n">
        <f aca="false">Sheet3!B208</f>
        <v>90</v>
      </c>
      <c r="B208" s="0" t="n">
        <f aca="false">Sheet3!C208</f>
        <v>120</v>
      </c>
      <c r="C208" s="0" t="n">
        <f aca="false">Sheet3!D208</f>
        <v>240</v>
      </c>
      <c r="D208" s="0" t="n">
        <f aca="false">Sheet3!E208</f>
        <v>82.9334</v>
      </c>
      <c r="E208" s="0" t="n">
        <f aca="false">Sheet3!F208</f>
        <v>180</v>
      </c>
      <c r="F208" s="0" t="n">
        <f aca="false">Sheet3!G208*4/161.272</f>
        <v>7.80185029019297E-010</v>
      </c>
      <c r="G208" s="0" t="n">
        <f aca="false">Sheet3!H208*4/161.272</f>
        <v>7.3320700431569E-010</v>
      </c>
      <c r="H208" s="0" t="n">
        <f aca="false">Sheet3!I208*4/161.272</f>
        <v>1.62337764770078E-010</v>
      </c>
      <c r="I208" s="0" t="n">
        <f aca="false">Sheet3!J208*4/161.272</f>
        <v>3.48262562627114E-010</v>
      </c>
      <c r="J208" s="0" t="n">
        <f aca="false">Sheet3!K208*4/161.272</f>
        <v>3.27788704796865E-010</v>
      </c>
      <c r="K208" s="0" t="n">
        <f aca="false">Sheet3!L208*4/161.272</f>
        <v>7.84719554541396E-011</v>
      </c>
    </row>
    <row r="209" customFormat="false" ht="12.8" hidden="false" customHeight="false" outlineLevel="0" collapsed="false">
      <c r="A209" s="0" t="n">
        <f aca="false">Sheet3!B209</f>
        <v>90</v>
      </c>
      <c r="B209" s="0" t="n">
        <f aca="false">Sheet3!C209</f>
        <v>240</v>
      </c>
      <c r="C209" s="0" t="n">
        <f aca="false">Sheet3!D209</f>
        <v>360</v>
      </c>
      <c r="D209" s="0" t="n">
        <f aca="false">Sheet3!E209</f>
        <v>82.9334</v>
      </c>
      <c r="E209" s="0" t="n">
        <f aca="false">Sheet3!F209</f>
        <v>300</v>
      </c>
      <c r="F209" s="0" t="n">
        <f aca="false">Sheet3!G209*4/161.272</f>
        <v>6.59797112952031E-010</v>
      </c>
      <c r="G209" s="0" t="n">
        <f aca="false">Sheet3!H209*4/161.272</f>
        <v>6.18456768688923E-010</v>
      </c>
      <c r="H209" s="0" t="n">
        <f aca="false">Sheet3!I209*4/161.272</f>
        <v>1.32216503794831E-010</v>
      </c>
      <c r="I209" s="0" t="n">
        <f aca="false">Sheet3!J209*4/161.272</f>
        <v>3.21375068207748E-010</v>
      </c>
      <c r="J209" s="0" t="n">
        <f aca="false">Sheet3!K209*4/161.272</f>
        <v>3.00652041271889E-010</v>
      </c>
      <c r="K209" s="0" t="n">
        <f aca="false">Sheet3!L209*4/161.272</f>
        <v>5.90445929857632E-011</v>
      </c>
    </row>
  </sheetData>
  <mergeCells count="4">
    <mergeCell ref="F1:N1"/>
    <mergeCell ref="F2:H2"/>
    <mergeCell ref="I2:K2"/>
    <mergeCell ref="L2:N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2020-06-24T06:20:24Z</dcterms:created>
  <dc:creator/>
  <dc:description/>
  <dc:language>en-US</dc:language>
  <cp:lastModifiedBy/>
  <dcterms:modified xsi:type="dcterms:W3CDTF">2020-06-25T12:39:54Z</dcterms:modified>
  <cp:revision>4</cp:revision>
  <dc:subject/>
  <dc:title/>
</cp:coreProperties>
</file>