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F4842679-A947-4A87-889E-F5FFAEEF4BD5}" xr6:coauthVersionLast="45" xr6:coauthVersionMax="45" xr10:uidLastSave="{00000000-0000-0000-0000-000000000000}"/>
  <bookViews>
    <workbookView xWindow="23250" yWindow="-16320" windowWidth="29040" windowHeight="15840" activeTab="1" xr2:uid="{03D4F4C1-5AED-40AB-B497-11DF697D9702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3" l="1"/>
  <c r="Z5" i="3"/>
  <c r="AA5" i="3"/>
  <c r="Y6" i="3"/>
  <c r="AA6" i="3" s="1"/>
  <c r="Z6" i="3"/>
  <c r="Y7" i="3"/>
  <c r="AA7" i="3" s="1"/>
  <c r="Z7" i="3"/>
  <c r="Y8" i="3"/>
  <c r="Z8" i="3"/>
  <c r="AA8" i="3"/>
  <c r="Y9" i="3"/>
  <c r="Z9" i="3"/>
  <c r="AA9" i="3"/>
  <c r="Y10" i="3"/>
  <c r="AA10" i="3" s="1"/>
  <c r="Z10" i="3"/>
  <c r="Y11" i="3"/>
  <c r="AA11" i="3" s="1"/>
  <c r="Z11" i="3"/>
  <c r="Y12" i="3"/>
  <c r="Z12" i="3"/>
  <c r="AA12" i="3"/>
  <c r="Y13" i="3"/>
  <c r="Z13" i="3"/>
  <c r="AA13" i="3"/>
  <c r="Y14" i="3"/>
  <c r="AA14" i="3" s="1"/>
  <c r="Z14" i="3"/>
  <c r="Y15" i="3"/>
  <c r="AA15" i="3" s="1"/>
  <c r="Z15" i="3"/>
  <c r="Y16" i="3"/>
  <c r="Z16" i="3"/>
  <c r="AA16" i="3"/>
  <c r="Y17" i="3"/>
  <c r="Z17" i="3"/>
  <c r="AA17" i="3"/>
  <c r="Y18" i="3"/>
  <c r="AA18" i="3" s="1"/>
  <c r="Z18" i="3"/>
  <c r="Y19" i="3"/>
  <c r="AA19" i="3" s="1"/>
  <c r="Z19" i="3"/>
  <c r="Y20" i="3"/>
  <c r="Z20" i="3"/>
  <c r="AA20" i="3"/>
  <c r="Y21" i="3"/>
  <c r="Z21" i="3"/>
  <c r="AA21" i="3"/>
  <c r="Y22" i="3"/>
  <c r="AA22" i="3" s="1"/>
  <c r="Z22" i="3"/>
  <c r="Y23" i="3"/>
  <c r="AA23" i="3" s="1"/>
  <c r="Z23" i="3"/>
  <c r="Y24" i="3"/>
  <c r="Z24" i="3"/>
  <c r="AA24" i="3"/>
  <c r="Y25" i="3"/>
  <c r="Z25" i="3"/>
  <c r="AA25" i="3"/>
  <c r="Y26" i="3"/>
  <c r="AA26" i="3" s="1"/>
  <c r="Z26" i="3"/>
  <c r="Y27" i="3"/>
  <c r="AA27" i="3" s="1"/>
  <c r="Z27" i="3"/>
  <c r="Y28" i="3"/>
  <c r="Z28" i="3"/>
  <c r="AA28" i="3"/>
  <c r="Y29" i="3"/>
  <c r="Z29" i="3"/>
  <c r="AA29" i="3"/>
  <c r="Y30" i="3"/>
  <c r="AA30" i="3" s="1"/>
  <c r="Z30" i="3"/>
  <c r="Y31" i="3"/>
  <c r="AA31" i="3" s="1"/>
  <c r="Z31" i="3"/>
  <c r="Y32" i="3"/>
  <c r="Z32" i="3"/>
  <c r="AA32" i="3"/>
  <c r="Y33" i="3"/>
  <c r="Z33" i="3"/>
  <c r="AA33" i="3"/>
  <c r="Y34" i="3"/>
  <c r="AA34" i="3" s="1"/>
  <c r="Z34" i="3"/>
  <c r="Y35" i="3"/>
  <c r="AA35" i="3" s="1"/>
  <c r="Z35" i="3"/>
  <c r="Y36" i="3"/>
  <c r="Z36" i="3"/>
  <c r="AA36" i="3"/>
  <c r="Y37" i="3"/>
  <c r="Z37" i="3"/>
  <c r="AA37" i="3"/>
  <c r="Y38" i="3"/>
  <c r="AA38" i="3" s="1"/>
  <c r="Z38" i="3"/>
  <c r="Y39" i="3"/>
  <c r="AA39" i="3" s="1"/>
  <c r="Z39" i="3"/>
  <c r="Y40" i="3"/>
  <c r="Z40" i="3"/>
  <c r="AA40" i="3"/>
  <c r="R5" i="3"/>
  <c r="T5" i="3" s="1"/>
  <c r="S5" i="3"/>
  <c r="R6" i="3"/>
  <c r="S6" i="3"/>
  <c r="T6" i="3" s="1"/>
  <c r="R7" i="3"/>
  <c r="S7" i="3"/>
  <c r="T7" i="3"/>
  <c r="R8" i="3"/>
  <c r="T8" i="3" s="1"/>
  <c r="S8" i="3"/>
  <c r="R9" i="3"/>
  <c r="T9" i="3" s="1"/>
  <c r="S9" i="3"/>
  <c r="R10" i="3"/>
  <c r="S10" i="3"/>
  <c r="T10" i="3" s="1"/>
  <c r="R11" i="3"/>
  <c r="S11" i="3"/>
  <c r="T11" i="3"/>
  <c r="R12" i="3"/>
  <c r="T12" i="3" s="1"/>
  <c r="S12" i="3"/>
  <c r="R13" i="3"/>
  <c r="T13" i="3" s="1"/>
  <c r="S13" i="3"/>
  <c r="R14" i="3"/>
  <c r="S14" i="3"/>
  <c r="T14" i="3" s="1"/>
  <c r="R15" i="3"/>
  <c r="S15" i="3"/>
  <c r="T15" i="3"/>
  <c r="R16" i="3"/>
  <c r="T16" i="3" s="1"/>
  <c r="S16" i="3"/>
  <c r="R17" i="3"/>
  <c r="T17" i="3" s="1"/>
  <c r="S17" i="3"/>
  <c r="R18" i="3"/>
  <c r="S18" i="3"/>
  <c r="T18" i="3" s="1"/>
  <c r="R19" i="3"/>
  <c r="S19" i="3"/>
  <c r="T19" i="3"/>
  <c r="R20" i="3"/>
  <c r="T20" i="3" s="1"/>
  <c r="S20" i="3"/>
  <c r="R21" i="3"/>
  <c r="T21" i="3" s="1"/>
  <c r="S21" i="3"/>
  <c r="R22" i="3"/>
  <c r="S22" i="3"/>
  <c r="T22" i="3" s="1"/>
  <c r="R23" i="3"/>
  <c r="S23" i="3"/>
  <c r="T23" i="3"/>
  <c r="R24" i="3"/>
  <c r="T24" i="3" s="1"/>
  <c r="S24" i="3"/>
  <c r="R25" i="3"/>
  <c r="T25" i="3" s="1"/>
  <c r="S25" i="3"/>
  <c r="R26" i="3"/>
  <c r="S26" i="3"/>
  <c r="T26" i="3" s="1"/>
  <c r="R27" i="3"/>
  <c r="S27" i="3"/>
  <c r="T27" i="3"/>
  <c r="R28" i="3"/>
  <c r="T28" i="3" s="1"/>
  <c r="S28" i="3"/>
  <c r="R29" i="3"/>
  <c r="T29" i="3" s="1"/>
  <c r="S29" i="3"/>
  <c r="R30" i="3"/>
  <c r="S30" i="3"/>
  <c r="T30" i="3" s="1"/>
  <c r="R31" i="3"/>
  <c r="S31" i="3"/>
  <c r="T31" i="3"/>
  <c r="R32" i="3"/>
  <c r="T32" i="3" s="1"/>
  <c r="S32" i="3"/>
  <c r="R33" i="3"/>
  <c r="T33" i="3" s="1"/>
  <c r="S33" i="3"/>
  <c r="R34" i="3"/>
  <c r="S34" i="3"/>
  <c r="T34" i="3" s="1"/>
  <c r="R35" i="3"/>
  <c r="S35" i="3"/>
  <c r="T35" i="3"/>
  <c r="R36" i="3"/>
  <c r="T36" i="3" s="1"/>
  <c r="S36" i="3"/>
  <c r="R37" i="3"/>
  <c r="T37" i="3" s="1"/>
  <c r="S37" i="3"/>
  <c r="R38" i="3"/>
  <c r="S38" i="3"/>
  <c r="T38" i="3" s="1"/>
  <c r="R39" i="3"/>
  <c r="S39" i="3"/>
  <c r="T39" i="3"/>
  <c r="R40" i="3"/>
  <c r="T40" i="3" s="1"/>
  <c r="S40" i="3"/>
  <c r="Z4" i="3"/>
  <c r="Y4" i="3"/>
  <c r="AA4" i="3" s="1"/>
  <c r="S4" i="3"/>
  <c r="R4" i="3"/>
  <c r="T4" i="3" s="1"/>
  <c r="K5" i="3"/>
  <c r="M5" i="3" s="1"/>
  <c r="L5" i="3"/>
  <c r="K6" i="3"/>
  <c r="M6" i="3" s="1"/>
  <c r="L6" i="3"/>
  <c r="K7" i="3"/>
  <c r="L7" i="3"/>
  <c r="M7" i="3" s="1"/>
  <c r="K8" i="3"/>
  <c r="L8" i="3"/>
  <c r="M8" i="3"/>
  <c r="K9" i="3"/>
  <c r="L9" i="3"/>
  <c r="M9" i="3" s="1"/>
  <c r="K10" i="3"/>
  <c r="M10" i="3" s="1"/>
  <c r="L10" i="3"/>
  <c r="K11" i="3"/>
  <c r="L11" i="3"/>
  <c r="M11" i="3" s="1"/>
  <c r="K12" i="3"/>
  <c r="L12" i="3"/>
  <c r="M12" i="3"/>
  <c r="K13" i="3"/>
  <c r="L13" i="3"/>
  <c r="M13" i="3" s="1"/>
  <c r="K14" i="3"/>
  <c r="M14" i="3" s="1"/>
  <c r="L14" i="3"/>
  <c r="K15" i="3"/>
  <c r="M15" i="3" s="1"/>
  <c r="L15" i="3"/>
  <c r="K16" i="3"/>
  <c r="L16" i="3"/>
  <c r="M16" i="3"/>
  <c r="K17" i="3"/>
  <c r="M17" i="3" s="1"/>
  <c r="L17" i="3"/>
  <c r="K18" i="3"/>
  <c r="M18" i="3" s="1"/>
  <c r="L18" i="3"/>
  <c r="K19" i="3"/>
  <c r="L19" i="3"/>
  <c r="M19" i="3" s="1"/>
  <c r="K20" i="3"/>
  <c r="L20" i="3"/>
  <c r="M20" i="3"/>
  <c r="K21" i="3"/>
  <c r="L21" i="3"/>
  <c r="M21" i="3" s="1"/>
  <c r="K22" i="3"/>
  <c r="M22" i="3" s="1"/>
  <c r="L22" i="3"/>
  <c r="K23" i="3"/>
  <c r="L23" i="3"/>
  <c r="M23" i="3" s="1"/>
  <c r="K24" i="3"/>
  <c r="L24" i="3"/>
  <c r="M24" i="3"/>
  <c r="K25" i="3"/>
  <c r="L25" i="3"/>
  <c r="M25" i="3" s="1"/>
  <c r="K26" i="3"/>
  <c r="M26" i="3" s="1"/>
  <c r="L26" i="3"/>
  <c r="K27" i="3"/>
  <c r="L27" i="3"/>
  <c r="M27" i="3" s="1"/>
  <c r="K28" i="3"/>
  <c r="L28" i="3"/>
  <c r="M28" i="3"/>
  <c r="K29" i="3"/>
  <c r="L29" i="3"/>
  <c r="M29" i="3" s="1"/>
  <c r="K30" i="3"/>
  <c r="M30" i="3" s="1"/>
  <c r="L30" i="3"/>
  <c r="K31" i="3"/>
  <c r="M31" i="3" s="1"/>
  <c r="L31" i="3"/>
  <c r="K32" i="3"/>
  <c r="L32" i="3"/>
  <c r="M32" i="3"/>
  <c r="K33" i="3"/>
  <c r="M33" i="3" s="1"/>
  <c r="L33" i="3"/>
  <c r="K34" i="3"/>
  <c r="M34" i="3" s="1"/>
  <c r="L34" i="3"/>
  <c r="K35" i="3"/>
  <c r="L35" i="3"/>
  <c r="M35" i="3" s="1"/>
  <c r="K36" i="3"/>
  <c r="L36" i="3"/>
  <c r="M36" i="3"/>
  <c r="K37" i="3"/>
  <c r="L37" i="3"/>
  <c r="M37" i="3" s="1"/>
  <c r="K38" i="3"/>
  <c r="M38" i="3" s="1"/>
  <c r="L38" i="3"/>
  <c r="K39" i="3"/>
  <c r="M39" i="3" s="1"/>
  <c r="L39" i="3"/>
  <c r="K40" i="3"/>
  <c r="L40" i="3"/>
  <c r="M40" i="3"/>
  <c r="L4" i="3"/>
  <c r="K4" i="3"/>
  <c r="M4" i="3" s="1"/>
  <c r="D5" i="3"/>
  <c r="D6" i="3"/>
  <c r="D7" i="3"/>
  <c r="D8" i="3"/>
  <c r="F8" i="3" s="1"/>
  <c r="D9" i="3"/>
  <c r="D10" i="3"/>
  <c r="D11" i="3"/>
  <c r="D12" i="3"/>
  <c r="F12" i="3" s="1"/>
  <c r="D13" i="3"/>
  <c r="D14" i="3"/>
  <c r="D15" i="3"/>
  <c r="D16" i="3"/>
  <c r="F16" i="3" s="1"/>
  <c r="D17" i="3"/>
  <c r="D18" i="3"/>
  <c r="D19" i="3"/>
  <c r="D20" i="3"/>
  <c r="F20" i="3" s="1"/>
  <c r="D21" i="3"/>
  <c r="D22" i="3"/>
  <c r="D23" i="3"/>
  <c r="D24" i="3"/>
  <c r="F24" i="3" s="1"/>
  <c r="D25" i="3"/>
  <c r="D26" i="3"/>
  <c r="D27" i="3"/>
  <c r="D28" i="3"/>
  <c r="F28" i="3" s="1"/>
  <c r="D29" i="3"/>
  <c r="D30" i="3"/>
  <c r="D31" i="3"/>
  <c r="D32" i="3"/>
  <c r="F32" i="3" s="1"/>
  <c r="D33" i="3"/>
  <c r="D34" i="3"/>
  <c r="D35" i="3"/>
  <c r="D36" i="3"/>
  <c r="F36" i="3" s="1"/>
  <c r="D37" i="3"/>
  <c r="D38" i="3"/>
  <c r="D39" i="3"/>
  <c r="D40" i="3"/>
  <c r="F40" i="3" s="1"/>
  <c r="D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F5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M82" i="1"/>
  <c r="G82" i="1"/>
  <c r="H82" i="1"/>
  <c r="L82" i="1" s="1"/>
  <c r="I82" i="1"/>
  <c r="J82" i="1"/>
  <c r="G83" i="1"/>
  <c r="H83" i="1"/>
  <c r="I83" i="1"/>
  <c r="J83" i="1"/>
  <c r="K83" i="1"/>
  <c r="L83" i="1"/>
  <c r="G84" i="1"/>
  <c r="H84" i="1"/>
  <c r="K84" i="1" s="1"/>
  <c r="I84" i="1"/>
  <c r="J84" i="1"/>
  <c r="L84" i="1"/>
  <c r="G85" i="1"/>
  <c r="H85" i="1"/>
  <c r="I85" i="1"/>
  <c r="J85" i="1"/>
  <c r="K85" i="1"/>
  <c r="L85" i="1"/>
  <c r="G86" i="1"/>
  <c r="H86" i="1"/>
  <c r="L86" i="1" s="1"/>
  <c r="I86" i="1"/>
  <c r="J86" i="1"/>
  <c r="G87" i="1"/>
  <c r="H87" i="1"/>
  <c r="I87" i="1"/>
  <c r="J87" i="1"/>
  <c r="K87" i="1"/>
  <c r="L87" i="1"/>
  <c r="G88" i="1"/>
  <c r="H88" i="1"/>
  <c r="K88" i="1" s="1"/>
  <c r="I88" i="1"/>
  <c r="J88" i="1"/>
  <c r="G89" i="1"/>
  <c r="H89" i="1"/>
  <c r="I89" i="1"/>
  <c r="J89" i="1"/>
  <c r="K89" i="1"/>
  <c r="L89" i="1"/>
  <c r="G90" i="1"/>
  <c r="H90" i="1"/>
  <c r="K90" i="1" s="1"/>
  <c r="I90" i="1"/>
  <c r="J90" i="1"/>
  <c r="G91" i="1"/>
  <c r="H91" i="1"/>
  <c r="I91" i="1"/>
  <c r="J91" i="1"/>
  <c r="K91" i="1"/>
  <c r="L91" i="1"/>
  <c r="G92" i="1"/>
  <c r="H92" i="1"/>
  <c r="L92" i="1" s="1"/>
  <c r="I92" i="1"/>
  <c r="J92" i="1"/>
  <c r="G93" i="1"/>
  <c r="H93" i="1"/>
  <c r="I93" i="1"/>
  <c r="J93" i="1"/>
  <c r="K93" i="1"/>
  <c r="L93" i="1"/>
  <c r="G94" i="1"/>
  <c r="H94" i="1"/>
  <c r="K94" i="1" s="1"/>
  <c r="I94" i="1"/>
  <c r="J94" i="1"/>
  <c r="G95" i="1"/>
  <c r="H95" i="1"/>
  <c r="I95" i="1"/>
  <c r="J95" i="1"/>
  <c r="K95" i="1"/>
  <c r="L95" i="1"/>
  <c r="G96" i="1"/>
  <c r="H96" i="1"/>
  <c r="K96" i="1" s="1"/>
  <c r="I96" i="1"/>
  <c r="J96" i="1"/>
  <c r="G97" i="1"/>
  <c r="H97" i="1"/>
  <c r="I97" i="1"/>
  <c r="J97" i="1"/>
  <c r="K97" i="1"/>
  <c r="L97" i="1"/>
  <c r="G98" i="1"/>
  <c r="H98" i="1"/>
  <c r="K98" i="1" s="1"/>
  <c r="I98" i="1"/>
  <c r="J98" i="1"/>
  <c r="G99" i="1"/>
  <c r="H99" i="1"/>
  <c r="I99" i="1"/>
  <c r="J99" i="1"/>
  <c r="K99" i="1"/>
  <c r="L99" i="1"/>
  <c r="G100" i="1"/>
  <c r="H100" i="1"/>
  <c r="L100" i="1" s="1"/>
  <c r="I100" i="1"/>
  <c r="J100" i="1"/>
  <c r="G101" i="1"/>
  <c r="H101" i="1"/>
  <c r="I101" i="1"/>
  <c r="J101" i="1"/>
  <c r="K101" i="1"/>
  <c r="L101" i="1"/>
  <c r="M51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K61" i="1" s="1"/>
  <c r="I61" i="1"/>
  <c r="J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K70" i="1" s="1"/>
  <c r="I70" i="1"/>
  <c r="J70" i="1"/>
  <c r="L70" i="1"/>
  <c r="G71" i="1"/>
  <c r="H71" i="1"/>
  <c r="I71" i="1"/>
  <c r="J71" i="1"/>
  <c r="K71" i="1"/>
  <c r="L71" i="1"/>
  <c r="G72" i="1"/>
  <c r="H72" i="1"/>
  <c r="K72" i="1" s="1"/>
  <c r="I72" i="1"/>
  <c r="J72" i="1"/>
  <c r="L72" i="1"/>
  <c r="G73" i="1"/>
  <c r="H73" i="1"/>
  <c r="I73" i="1"/>
  <c r="J73" i="1"/>
  <c r="K73" i="1"/>
  <c r="L73" i="1"/>
  <c r="G74" i="1"/>
  <c r="H74" i="1"/>
  <c r="K74" i="1" s="1"/>
  <c r="I74" i="1"/>
  <c r="J74" i="1"/>
  <c r="L74" i="1"/>
  <c r="G75" i="1"/>
  <c r="H75" i="1"/>
  <c r="I75" i="1"/>
  <c r="J75" i="1"/>
  <c r="K75" i="1"/>
  <c r="L75" i="1"/>
  <c r="G76" i="1"/>
  <c r="H76" i="1"/>
  <c r="K76" i="1" s="1"/>
  <c r="I76" i="1"/>
  <c r="J76" i="1"/>
  <c r="L76" i="1"/>
  <c r="G77" i="1"/>
  <c r="H77" i="1"/>
  <c r="I77" i="1"/>
  <c r="J77" i="1"/>
  <c r="K77" i="1"/>
  <c r="L77" i="1"/>
  <c r="G78" i="1"/>
  <c r="H78" i="1"/>
  <c r="K78" i="1" s="1"/>
  <c r="I78" i="1"/>
  <c r="J78" i="1"/>
  <c r="L78" i="1"/>
  <c r="G79" i="1"/>
  <c r="H79" i="1"/>
  <c r="I79" i="1"/>
  <c r="J79" i="1"/>
  <c r="K79" i="1"/>
  <c r="L79" i="1"/>
  <c r="G80" i="1"/>
  <c r="H80" i="1"/>
  <c r="K80" i="1" s="1"/>
  <c r="I80" i="1"/>
  <c r="J80" i="1"/>
  <c r="L80" i="1"/>
  <c r="M40" i="1"/>
  <c r="M2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M1" i="1"/>
  <c r="G29" i="1"/>
  <c r="H29" i="1"/>
  <c r="K29" i="1" s="1"/>
  <c r="I29" i="1"/>
  <c r="J29" i="1"/>
  <c r="L29" i="1"/>
  <c r="G30" i="1"/>
  <c r="H30" i="1"/>
  <c r="K30" i="1" s="1"/>
  <c r="I30" i="1"/>
  <c r="J30" i="1"/>
  <c r="L30" i="1"/>
  <c r="G31" i="1"/>
  <c r="H31" i="1"/>
  <c r="K31" i="1" s="1"/>
  <c r="I31" i="1"/>
  <c r="J31" i="1"/>
  <c r="L31" i="1"/>
  <c r="G32" i="1"/>
  <c r="H32" i="1"/>
  <c r="K32" i="1" s="1"/>
  <c r="I32" i="1"/>
  <c r="J32" i="1"/>
  <c r="L32" i="1"/>
  <c r="G33" i="1"/>
  <c r="H33" i="1"/>
  <c r="K33" i="1" s="1"/>
  <c r="I33" i="1"/>
  <c r="J33" i="1"/>
  <c r="L33" i="1"/>
  <c r="G34" i="1"/>
  <c r="H34" i="1"/>
  <c r="K34" i="1" s="1"/>
  <c r="I34" i="1"/>
  <c r="J34" i="1"/>
  <c r="G35" i="1"/>
  <c r="H35" i="1"/>
  <c r="K35" i="1" s="1"/>
  <c r="I35" i="1"/>
  <c r="J35" i="1"/>
  <c r="L35" i="1"/>
  <c r="G36" i="1"/>
  <c r="H36" i="1"/>
  <c r="K36" i="1" s="1"/>
  <c r="I36" i="1"/>
  <c r="J36" i="1"/>
  <c r="L36" i="1"/>
  <c r="G37" i="1"/>
  <c r="H37" i="1"/>
  <c r="K37" i="1" s="1"/>
  <c r="I37" i="1"/>
  <c r="J37" i="1"/>
  <c r="L37" i="1"/>
  <c r="G38" i="1"/>
  <c r="H38" i="1"/>
  <c r="K38" i="1" s="1"/>
  <c r="I38" i="1"/>
  <c r="J3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K6" i="1"/>
  <c r="K14" i="1"/>
  <c r="K22" i="1"/>
  <c r="H2" i="1"/>
  <c r="L2" i="1" s="1"/>
  <c r="H3" i="1"/>
  <c r="L3" i="1" s="1"/>
  <c r="H4" i="1"/>
  <c r="L4" i="1" s="1"/>
  <c r="H5" i="1"/>
  <c r="K5" i="1" s="1"/>
  <c r="H6" i="1"/>
  <c r="L6" i="1" s="1"/>
  <c r="H7" i="1"/>
  <c r="L7" i="1" s="1"/>
  <c r="H8" i="1"/>
  <c r="L8" i="1" s="1"/>
  <c r="H9" i="1"/>
  <c r="K9" i="1" s="1"/>
  <c r="H10" i="1"/>
  <c r="L10" i="1" s="1"/>
  <c r="H11" i="1"/>
  <c r="L11" i="1" s="1"/>
  <c r="H12" i="1"/>
  <c r="L12" i="1" s="1"/>
  <c r="H13" i="1"/>
  <c r="K13" i="1" s="1"/>
  <c r="H14" i="1"/>
  <c r="L14" i="1" s="1"/>
  <c r="H15" i="1"/>
  <c r="L15" i="1" s="1"/>
  <c r="H16" i="1"/>
  <c r="L16" i="1" s="1"/>
  <c r="H17" i="1"/>
  <c r="K17" i="1" s="1"/>
  <c r="H18" i="1"/>
  <c r="L18" i="1" s="1"/>
  <c r="H19" i="1"/>
  <c r="L19" i="1" s="1"/>
  <c r="H20" i="1"/>
  <c r="L20" i="1" s="1"/>
  <c r="H21" i="1"/>
  <c r="K21" i="1" s="1"/>
  <c r="H22" i="1"/>
  <c r="L22" i="1" s="1"/>
  <c r="H23" i="1"/>
  <c r="L23" i="1" s="1"/>
  <c r="H24" i="1"/>
  <c r="L24" i="1" s="1"/>
  <c r="H25" i="1"/>
  <c r="K25" i="1" s="1"/>
  <c r="H1" i="1"/>
  <c r="L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F6" i="3" l="1"/>
  <c r="F4" i="3"/>
  <c r="L98" i="1"/>
  <c r="L96" i="1"/>
  <c r="L94" i="1"/>
  <c r="L90" i="1"/>
  <c r="L88" i="1"/>
  <c r="K100" i="1"/>
  <c r="K92" i="1"/>
  <c r="K86" i="1"/>
  <c r="K82" i="1"/>
  <c r="L38" i="1"/>
  <c r="L34" i="1"/>
  <c r="K16" i="1"/>
  <c r="K20" i="1"/>
  <c r="K12" i="1"/>
  <c r="K4" i="1"/>
  <c r="K24" i="1"/>
  <c r="K8" i="1"/>
  <c r="K1" i="1"/>
  <c r="K18" i="1"/>
  <c r="K10" i="1"/>
  <c r="K2" i="1"/>
  <c r="L25" i="1"/>
  <c r="L21" i="1"/>
  <c r="L17" i="1"/>
  <c r="L13" i="1"/>
  <c r="L9" i="1"/>
  <c r="L5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<sst xmlns="http://schemas.openxmlformats.org/spreadsheetml/2006/main" count="21" uniqueCount="9">
  <si>
    <t>vmin</t>
  </si>
  <si>
    <t>#/m^2/yr</t>
  </si>
  <si>
    <t>Lo Dens</t>
  </si>
  <si>
    <t>High Dens</t>
  </si>
  <si>
    <t>Meridian</t>
  </si>
  <si>
    <t>East Limb</t>
  </si>
  <si>
    <t>Far Side</t>
  </si>
  <si>
    <t>West Limb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</si>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</sst>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Sheet1!$I$1:$I$101</c:f>
              <c:numCache>
                <c:formatCode>General</c:formatCode>
                <c:ptCount val="101"/>
                <c:pt idx="0">
                  <c:v>5.9591449999999997E-4</c:v>
                </c:pt>
                <c:pt idx="1">
                  <c:v>7.8719300000000005E-4</c:v>
                </c:pt>
                <c:pt idx="2">
                  <c:v>1.0398640000000002E-3</c:v>
                </c:pt>
                <c:pt idx="3">
                  <c:v>1.3736364999999999E-3</c:v>
                </c:pt>
                <c:pt idx="4">
                  <c:v>1.8145449999999999E-3</c:v>
                </c:pt>
                <c:pt idx="5">
                  <c:v>2.3969849999999999E-3</c:v>
                </c:pt>
                <c:pt idx="6">
                  <c:v>3.166365E-3</c:v>
                </c:pt>
                <c:pt idx="7">
                  <c:v>4.1827050000000001E-3</c:v>
                </c:pt>
                <c:pt idx="8">
                  <c:v>5.5252749999999996E-3</c:v>
                </c:pt>
                <c:pt idx="9">
                  <c:v>7.2987750000000004E-3</c:v>
                </c:pt>
                <c:pt idx="10">
                  <c:v>9.641509999999999E-3</c:v>
                </c:pt>
                <c:pt idx="11">
                  <c:v>1.2736299999999999E-2</c:v>
                </c:pt>
                <c:pt idx="12">
                  <c:v>1.6824350000000002E-2</c:v>
                </c:pt>
                <c:pt idx="13">
                  <c:v>2.2224649999999999E-2</c:v>
                </c:pt>
                <c:pt idx="14">
                  <c:v>2.93583E-2</c:v>
                </c:pt>
                <c:pt idx="15">
                  <c:v>3.8781750000000004E-2</c:v>
                </c:pt>
                <c:pt idx="16">
                  <c:v>5.1229899999999995E-2</c:v>
                </c:pt>
                <c:pt idx="17">
                  <c:v>6.7673700000000003E-2</c:v>
                </c:pt>
                <c:pt idx="18">
                  <c:v>8.9395599999999992E-2</c:v>
                </c:pt>
                <c:pt idx="19">
                  <c:v>0.11809</c:v>
                </c:pt>
                <c:pt idx="20">
                  <c:v>0.15599399999999999</c:v>
                </c:pt>
                <c:pt idx="21">
                  <c:v>0.206065</c:v>
                </c:pt>
                <c:pt idx="22">
                  <c:v>0.27220800000000001</c:v>
                </c:pt>
                <c:pt idx="23">
                  <c:v>0.3595815</c:v>
                </c:pt>
                <c:pt idx="24">
                  <c:v>0.47499999999999998</c:v>
                </c:pt>
                <c:pt idx="28">
                  <c:v>9.0474700000000002E-4</c:v>
                </c:pt>
                <c:pt idx="29">
                  <c:v>1.8145449999999999E-3</c:v>
                </c:pt>
                <c:pt idx="30">
                  <c:v>3.6392249999999998E-3</c:v>
                </c:pt>
                <c:pt idx="31">
                  <c:v>7.2987750000000004E-3</c:v>
                </c:pt>
                <c:pt idx="32">
                  <c:v>1.46383E-2</c:v>
                </c:pt>
                <c:pt idx="33">
                  <c:v>2.93583E-2</c:v>
                </c:pt>
                <c:pt idx="34">
                  <c:v>5.8880550000000004E-2</c:v>
                </c:pt>
                <c:pt idx="35">
                  <c:v>0.11809</c:v>
                </c:pt>
                <c:pt idx="36">
                  <c:v>0.23683899999999999</c:v>
                </c:pt>
                <c:pt idx="37">
                  <c:v>0.47499999999999998</c:v>
                </c:pt>
                <c:pt idx="39">
                  <c:v>9.0474700000000002E-4</c:v>
                </c:pt>
                <c:pt idx="40">
                  <c:v>1.8145449999999999E-3</c:v>
                </c:pt>
                <c:pt idx="41">
                  <c:v>3.6392249999999998E-3</c:v>
                </c:pt>
                <c:pt idx="42">
                  <c:v>7.2987750000000004E-3</c:v>
                </c:pt>
                <c:pt idx="43">
                  <c:v>1.46383E-2</c:v>
                </c:pt>
                <c:pt idx="44">
                  <c:v>2.93583E-2</c:v>
                </c:pt>
                <c:pt idx="45">
                  <c:v>5.8880550000000004E-2</c:v>
                </c:pt>
                <c:pt idx="46">
                  <c:v>0.11809</c:v>
                </c:pt>
                <c:pt idx="47">
                  <c:v>0.23683899999999999</c:v>
                </c:pt>
                <c:pt idx="48">
                  <c:v>0.47499999999999998</c:v>
                </c:pt>
                <c:pt idx="50">
                  <c:v>5.688965E-4</c:v>
                </c:pt>
                <c:pt idx="51">
                  <c:v>7.1743399999999998E-4</c:v>
                </c:pt>
                <c:pt idx="52">
                  <c:v>9.0474700000000002E-4</c:v>
                </c:pt>
                <c:pt idx="53">
                  <c:v>1.1409734999999999E-3</c:v>
                </c:pt>
                <c:pt idx="54">
                  <c:v>1.438873E-3</c:v>
                </c:pt>
                <c:pt idx="55">
                  <c:v>1.8145449999999999E-3</c:v>
                </c:pt>
                <c:pt idx="56">
                  <c:v>2.288315E-3</c:v>
                </c:pt>
                <c:pt idx="57">
                  <c:v>2.8857750000000001E-3</c:v>
                </c:pt>
                <c:pt idx="58">
                  <c:v>3.6392249999999998E-3</c:v>
                </c:pt>
                <c:pt idx="59">
                  <c:v>4.5894049999999995E-3</c:v>
                </c:pt>
                <c:pt idx="60">
                  <c:v>5.787665E-3</c:v>
                </c:pt>
                <c:pt idx="61">
                  <c:v>7.2987750000000004E-3</c:v>
                </c:pt>
                <c:pt idx="62">
                  <c:v>9.2044250000000005E-3</c:v>
                </c:pt>
                <c:pt idx="63">
                  <c:v>1.1607599999999999E-2</c:v>
                </c:pt>
                <c:pt idx="64">
                  <c:v>1.46383E-2</c:v>
                </c:pt>
                <c:pt idx="65">
                  <c:v>1.8460249999999997E-2</c:v>
                </c:pt>
                <c:pt idx="66">
                  <c:v>2.3280099999999998E-2</c:v>
                </c:pt>
                <c:pt idx="67">
                  <c:v>2.93583E-2</c:v>
                </c:pt>
                <c:pt idx="68">
                  <c:v>3.7023550000000002E-2</c:v>
                </c:pt>
                <c:pt idx="69">
                  <c:v>4.6690099999999998E-2</c:v>
                </c:pt>
                <c:pt idx="70">
                  <c:v>5.8880550000000004E-2</c:v>
                </c:pt>
                <c:pt idx="71">
                  <c:v>7.4253800000000009E-2</c:v>
                </c:pt>
                <c:pt idx="72">
                  <c:v>9.3640899999999999E-2</c:v>
                </c:pt>
                <c:pt idx="73">
                  <c:v>0.11809</c:v>
                </c:pt>
                <c:pt idx="74">
                  <c:v>0.148922</c:v>
                </c:pt>
                <c:pt idx="75">
                  <c:v>0.18780449999999999</c:v>
                </c:pt>
                <c:pt idx="76">
                  <c:v>0.23683899999999999</c:v>
                </c:pt>
                <c:pt idx="77">
                  <c:v>0.298676</c:v>
                </c:pt>
                <c:pt idx="78">
                  <c:v>0.37665749999999998</c:v>
                </c:pt>
                <c:pt idx="79">
                  <c:v>0.47499999999999998</c:v>
                </c:pt>
                <c:pt idx="81">
                  <c:v>6.3886399999999995E-4</c:v>
                </c:pt>
                <c:pt idx="82">
                  <c:v>9.0474700000000002E-4</c:v>
                </c:pt>
                <c:pt idx="83">
                  <c:v>1.2812940000000001E-3</c:v>
                </c:pt>
                <c:pt idx="84">
                  <c:v>1.8145449999999999E-3</c:v>
                </c:pt>
                <c:pt idx="85">
                  <c:v>2.5697350000000001E-3</c:v>
                </c:pt>
                <c:pt idx="86">
                  <c:v>3.6392249999999998E-3</c:v>
                </c:pt>
                <c:pt idx="87">
                  <c:v>5.1538249999999999E-3</c:v>
                </c:pt>
                <c:pt idx="88">
                  <c:v>7.2987750000000004E-3</c:v>
                </c:pt>
                <c:pt idx="89">
                  <c:v>1.0336405E-2</c:v>
                </c:pt>
                <c:pt idx="90">
                  <c:v>1.46383E-2</c:v>
                </c:pt>
                <c:pt idx="91">
                  <c:v>2.073055E-2</c:v>
                </c:pt>
                <c:pt idx="92">
                  <c:v>2.93583E-2</c:v>
                </c:pt>
                <c:pt idx="93">
                  <c:v>4.1576849999999999E-2</c:v>
                </c:pt>
                <c:pt idx="94">
                  <c:v>5.8880550000000004E-2</c:v>
                </c:pt>
                <c:pt idx="95">
                  <c:v>8.338580000000001E-2</c:v>
                </c:pt>
                <c:pt idx="96">
                  <c:v>0.11809</c:v>
                </c:pt>
                <c:pt idx="97">
                  <c:v>0.167237</c:v>
                </c:pt>
                <c:pt idx="98">
                  <c:v>0.23683899999999999</c:v>
                </c:pt>
                <c:pt idx="99">
                  <c:v>0.33540800000000004</c:v>
                </c:pt>
                <c:pt idx="100">
                  <c:v>0.47499999999999998</c:v>
                </c:pt>
              </c:numCache>
            </c:numRef>
          </c:xVal>
          <c:yVal>
            <c:numRef>
              <c:f>Sheet1!$K$1:$K$101</c:f>
              <c:numCache>
                <c:formatCode>0.00E+00</c:formatCode>
                <c:ptCount val="101"/>
                <c:pt idx="0">
                  <c:v>36989326.381608151</c:v>
                </c:pt>
                <c:pt idx="1">
                  <c:v>33957226.177979566</c:v>
                </c:pt>
                <c:pt idx="2">
                  <c:v>33129049.600565586</c:v>
                </c:pt>
                <c:pt idx="3">
                  <c:v>21303978.078632154</c:v>
                </c:pt>
                <c:pt idx="4">
                  <c:v>14079541.031124284</c:v>
                </c:pt>
                <c:pt idx="5">
                  <c:v>9443777.6075906605</c:v>
                </c:pt>
                <c:pt idx="6">
                  <c:v>6261654.0420510191</c:v>
                </c:pt>
                <c:pt idx="7">
                  <c:v>4117450.0064960029</c:v>
                </c:pt>
                <c:pt idx="8">
                  <c:v>2667810.3027273854</c:v>
                </c:pt>
                <c:pt idx="9">
                  <c:v>1736100.3991442251</c:v>
                </c:pt>
                <c:pt idx="10">
                  <c:v>1145166.8479414417</c:v>
                </c:pt>
                <c:pt idx="11">
                  <c:v>719409.01710964146</c:v>
                </c:pt>
                <c:pt idx="12">
                  <c:v>460822.30920704239</c:v>
                </c:pt>
                <c:pt idx="13">
                  <c:v>301484.00275675778</c:v>
                </c:pt>
                <c:pt idx="14">
                  <c:v>192622.50199028011</c:v>
                </c:pt>
                <c:pt idx="15">
                  <c:v>124574.36600745178</c:v>
                </c:pt>
                <c:pt idx="16">
                  <c:v>81348.781063648814</c:v>
                </c:pt>
                <c:pt idx="17">
                  <c:v>50719.014750047805</c:v>
                </c:pt>
                <c:pt idx="18">
                  <c:v>36058.47482842287</c:v>
                </c:pt>
                <c:pt idx="19">
                  <c:v>22973.650349988908</c:v>
                </c:pt>
                <c:pt idx="20">
                  <c:v>14117.712698239575</c:v>
                </c:pt>
                <c:pt idx="21">
                  <c:v>10603.773008733044</c:v>
                </c:pt>
                <c:pt idx="22">
                  <c:v>10056.160116365427</c:v>
                </c:pt>
                <c:pt idx="23">
                  <c:v>6198.8572249898207</c:v>
                </c:pt>
                <c:pt idx="24">
                  <c:v>26878.320695269431</c:v>
                </c:pt>
                <c:pt idx="28">
                  <c:v>122665229.10871077</c:v>
                </c:pt>
                <c:pt idx="29">
                  <c:v>43433237.324985169</c:v>
                </c:pt>
                <c:pt idx="30">
                  <c:v>14756841.948143011</c:v>
                </c:pt>
                <c:pt idx="31">
                  <c:v>5484435.8332096394</c:v>
                </c:pt>
                <c:pt idx="32">
                  <c:v>1581938.5212511469</c:v>
                </c:pt>
                <c:pt idx="33">
                  <c:v>574819.90076135728</c:v>
                </c:pt>
                <c:pt idx="34">
                  <c:v>228896.91909605931</c:v>
                </c:pt>
                <c:pt idx="35">
                  <c:v>57826.056293542708</c:v>
                </c:pt>
                <c:pt idx="36">
                  <c:v>23593.555408323369</c:v>
                </c:pt>
                <c:pt idx="37">
                  <c:v>62590.355144796609</c:v>
                </c:pt>
                <c:pt idx="39">
                  <c:v>122680123.72452034</c:v>
                </c:pt>
                <c:pt idx="40">
                  <c:v>43319452.762081824</c:v>
                </c:pt>
                <c:pt idx="41">
                  <c:v>14702586.242333675</c:v>
                </c:pt>
                <c:pt idx="42">
                  <c:v>5559602.5245474717</c:v>
                </c:pt>
                <c:pt idx="43">
                  <c:v>1631696.735954599</c:v>
                </c:pt>
                <c:pt idx="44">
                  <c:v>596335.91658058006</c:v>
                </c:pt>
                <c:pt idx="45">
                  <c:v>209686.33852640563</c:v>
                </c:pt>
                <c:pt idx="46">
                  <c:v>49733.907324910979</c:v>
                </c:pt>
                <c:pt idx="47">
                  <c:v>20163.527680674793</c:v>
                </c:pt>
                <c:pt idx="48">
                  <c:v>101669.70860680637</c:v>
                </c:pt>
                <c:pt idx="50">
                  <c:v>30184652.601915564</c:v>
                </c:pt>
                <c:pt idx="51">
                  <c:v>26446196.840395171</c:v>
                </c:pt>
                <c:pt idx="52">
                  <c:v>28851615.553928737</c:v>
                </c:pt>
                <c:pt idx="53">
                  <c:v>24800397.627557635</c:v>
                </c:pt>
                <c:pt idx="54">
                  <c:v>17183465.823539365</c:v>
                </c:pt>
                <c:pt idx="55">
                  <c:v>12123745.177350473</c:v>
                </c:pt>
                <c:pt idx="56">
                  <c:v>8413940.5296204034</c:v>
                </c:pt>
                <c:pt idx="57">
                  <c:v>5281883.5022130702</c:v>
                </c:pt>
                <c:pt idx="58">
                  <c:v>4100542.8273657919</c:v>
                </c:pt>
                <c:pt idx="59">
                  <c:v>2734120.6960635041</c:v>
                </c:pt>
                <c:pt idx="60">
                  <c:v>2067190.655036452</c:v>
                </c:pt>
                <c:pt idx="61">
                  <c:v>1549026.5538207905</c:v>
                </c:pt>
                <c:pt idx="62">
                  <c:v>1135942.299826873</c:v>
                </c:pt>
                <c:pt idx="63">
                  <c:v>774728.55119849637</c:v>
                </c:pt>
                <c:pt idx="64">
                  <c:v>436285.40578632196</c:v>
                </c:pt>
                <c:pt idx="65">
                  <c:v>358670.26383660897</c:v>
                </c:pt>
                <c:pt idx="66">
                  <c:v>187092.84946658486</c:v>
                </c:pt>
                <c:pt idx="67">
                  <c:v>164164.1415515008</c:v>
                </c:pt>
                <c:pt idx="68">
                  <c:v>111004.03323234216</c:v>
                </c:pt>
                <c:pt idx="69">
                  <c:v>55181.962828406904</c:v>
                </c:pt>
                <c:pt idx="70">
                  <c:v>62578.722119242382</c:v>
                </c:pt>
                <c:pt idx="71">
                  <c:v>36701.789610249354</c:v>
                </c:pt>
                <c:pt idx="72">
                  <c:v>30157.45178555456</c:v>
                </c:pt>
                <c:pt idx="73">
                  <c:v>13329.603147025739</c:v>
                </c:pt>
                <c:pt idx="74">
                  <c:v>10395.769142255065</c:v>
                </c:pt>
                <c:pt idx="75">
                  <c:v>10123.012885011607</c:v>
                </c:pt>
                <c:pt idx="76">
                  <c:v>5391.515632646644</c:v>
                </c:pt>
                <c:pt idx="77">
                  <c:v>2766.6738369546219</c:v>
                </c:pt>
                <c:pt idx="78">
                  <c:v>2910.1194855314443</c:v>
                </c:pt>
                <c:pt idx="79">
                  <c:v>19199.358015775346</c:v>
                </c:pt>
                <c:pt idx="81">
                  <c:v>54985761.488681011</c:v>
                </c:pt>
                <c:pt idx="82">
                  <c:v>51711375.411264047</c:v>
                </c:pt>
                <c:pt idx="83">
                  <c:v>34634420.066557109</c:v>
                </c:pt>
                <c:pt idx="84">
                  <c:v>20441149.367838908</c:v>
                </c:pt>
                <c:pt idx="85">
                  <c:v>12227392.215805922</c:v>
                </c:pt>
                <c:pt idx="86">
                  <c:v>7381538.9406642467</c:v>
                </c:pt>
                <c:pt idx="87">
                  <c:v>4342024.1551922206</c:v>
                </c:pt>
                <c:pt idx="88">
                  <c:v>2542327.6308228606</c:v>
                </c:pt>
                <c:pt idx="89">
                  <c:v>1491587.3053983401</c:v>
                </c:pt>
                <c:pt idx="90">
                  <c:v>850097.00479268329</c:v>
                </c:pt>
                <c:pt idx="91">
                  <c:v>489504.5386805954</c:v>
                </c:pt>
                <c:pt idx="92">
                  <c:v>274105.53748700744</c:v>
                </c:pt>
                <c:pt idx="93">
                  <c:v>152762.08567543596</c:v>
                </c:pt>
                <c:pt idx="94">
                  <c:v>82711.176578094964</c:v>
                </c:pt>
                <c:pt idx="95">
                  <c:v>48485.668466491683</c:v>
                </c:pt>
                <c:pt idx="96">
                  <c:v>28862.372249900822</c:v>
                </c:pt>
                <c:pt idx="97">
                  <c:v>18692.717467699003</c:v>
                </c:pt>
                <c:pt idx="98">
                  <c:v>12515.413926933212</c:v>
                </c:pt>
                <c:pt idx="99">
                  <c:v>16288.603815110631</c:v>
                </c:pt>
                <c:pt idx="100">
                  <c:v>57227.955449899884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6D4-AD0F-4BA614A0A9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Sheet1!$J$4:$J$101</c:f>
              <c:numCache>
                <c:formatCode>General</c:formatCode>
                <c:ptCount val="98"/>
                <c:pt idx="0">
                  <c:v>0.99862600000000001</c:v>
                </c:pt>
                <c:pt idx="1">
                  <c:v>0.99818549999999995</c:v>
                </c:pt>
                <c:pt idx="2">
                  <c:v>0.99760300000000002</c:v>
                </c:pt>
                <c:pt idx="3">
                  <c:v>0.996834</c:v>
                </c:pt>
                <c:pt idx="4">
                  <c:v>0.99581699999999995</c:v>
                </c:pt>
                <c:pt idx="5">
                  <c:v>0.994475</c:v>
                </c:pt>
                <c:pt idx="6">
                  <c:v>0.99270100000000006</c:v>
                </c:pt>
                <c:pt idx="7">
                  <c:v>0.99035849999999992</c:v>
                </c:pt>
                <c:pt idx="8">
                  <c:v>0.98726400000000003</c:v>
                </c:pt>
                <c:pt idx="9">
                  <c:v>0.98317600000000005</c:v>
                </c:pt>
                <c:pt idx="10">
                  <c:v>0.97777500000000006</c:v>
                </c:pt>
                <c:pt idx="11">
                  <c:v>0.970642</c:v>
                </c:pt>
                <c:pt idx="12">
                  <c:v>0.96121800000000002</c:v>
                </c:pt>
                <c:pt idx="13">
                  <c:v>0.94877</c:v>
                </c:pt>
                <c:pt idx="14">
                  <c:v>0.93232599999999999</c:v>
                </c:pt>
                <c:pt idx="15">
                  <c:v>0.91060450000000004</c:v>
                </c:pt>
                <c:pt idx="16">
                  <c:v>0.88190999999999997</c:v>
                </c:pt>
                <c:pt idx="17">
                  <c:v>0.84400600000000003</c:v>
                </c:pt>
                <c:pt idx="18">
                  <c:v>0.79393500000000006</c:v>
                </c:pt>
                <c:pt idx="19">
                  <c:v>0.72779199999999999</c:v>
                </c:pt>
                <c:pt idx="20">
                  <c:v>0.6404185</c:v>
                </c:pt>
                <c:pt idx="21">
                  <c:v>0.52500000000000002</c:v>
                </c:pt>
                <c:pt idx="25">
                  <c:v>0.99909500000000007</c:v>
                </c:pt>
                <c:pt idx="26">
                  <c:v>0.99818549999999995</c:v>
                </c:pt>
                <c:pt idx="27">
                  <c:v>0.99636100000000005</c:v>
                </c:pt>
                <c:pt idx="28">
                  <c:v>0.99270100000000006</c:v>
                </c:pt>
                <c:pt idx="29">
                  <c:v>0.98536200000000007</c:v>
                </c:pt>
                <c:pt idx="30">
                  <c:v>0.970642</c:v>
                </c:pt>
                <c:pt idx="31">
                  <c:v>0.9411195</c:v>
                </c:pt>
                <c:pt idx="32">
                  <c:v>0.88190999999999997</c:v>
                </c:pt>
                <c:pt idx="33">
                  <c:v>0.76316099999999998</c:v>
                </c:pt>
                <c:pt idx="34">
                  <c:v>0.52500000000000002</c:v>
                </c:pt>
                <c:pt idx="36">
                  <c:v>0.99909500000000007</c:v>
                </c:pt>
                <c:pt idx="37">
                  <c:v>0.99818549999999995</c:v>
                </c:pt>
                <c:pt idx="38">
                  <c:v>0.99636100000000005</c:v>
                </c:pt>
                <c:pt idx="39">
                  <c:v>0.99270100000000006</c:v>
                </c:pt>
                <c:pt idx="40">
                  <c:v>0.98536200000000007</c:v>
                </c:pt>
                <c:pt idx="41">
                  <c:v>0.970642</c:v>
                </c:pt>
                <c:pt idx="42">
                  <c:v>0.9411195</c:v>
                </c:pt>
                <c:pt idx="43">
                  <c:v>0.88190999999999997</c:v>
                </c:pt>
                <c:pt idx="44">
                  <c:v>0.76316099999999998</c:v>
                </c:pt>
                <c:pt idx="45">
                  <c:v>0.52500000000000002</c:v>
                </c:pt>
                <c:pt idx="47">
                  <c:v>0.99943099999999996</c:v>
                </c:pt>
                <c:pt idx="48">
                  <c:v>0.99928250000000007</c:v>
                </c:pt>
                <c:pt idx="49">
                  <c:v>0.99909500000000007</c:v>
                </c:pt>
                <c:pt idx="50">
                  <c:v>0.99885899999999994</c:v>
                </c:pt>
                <c:pt idx="51">
                  <c:v>0.99856100000000003</c:v>
                </c:pt>
                <c:pt idx="52">
                  <c:v>0.99818549999999995</c:v>
                </c:pt>
                <c:pt idx="53">
                  <c:v>0.99771199999999993</c:v>
                </c:pt>
                <c:pt idx="54">
                  <c:v>0.99711400000000006</c:v>
                </c:pt>
                <c:pt idx="55">
                  <c:v>0.99636100000000005</c:v>
                </c:pt>
                <c:pt idx="56">
                  <c:v>0.99541049999999998</c:v>
                </c:pt>
                <c:pt idx="57">
                  <c:v>0.99421199999999998</c:v>
                </c:pt>
                <c:pt idx="58">
                  <c:v>0.99270100000000006</c:v>
                </c:pt>
                <c:pt idx="59">
                  <c:v>0.99079549999999994</c:v>
                </c:pt>
                <c:pt idx="60">
                  <c:v>0.98839199999999994</c:v>
                </c:pt>
                <c:pt idx="61">
                  <c:v>0.98536200000000007</c:v>
                </c:pt>
                <c:pt idx="62">
                  <c:v>0.98153999999999997</c:v>
                </c:pt>
                <c:pt idx="63">
                  <c:v>0.97672000000000003</c:v>
                </c:pt>
                <c:pt idx="64">
                  <c:v>0.970642</c:v>
                </c:pt>
                <c:pt idx="65">
                  <c:v>0.9629764999999999</c:v>
                </c:pt>
                <c:pt idx="66">
                  <c:v>0.95330999999999999</c:v>
                </c:pt>
                <c:pt idx="67">
                  <c:v>0.9411195</c:v>
                </c:pt>
                <c:pt idx="68">
                  <c:v>0.92574599999999996</c:v>
                </c:pt>
                <c:pt idx="69">
                  <c:v>0.90635900000000003</c:v>
                </c:pt>
                <c:pt idx="70">
                  <c:v>0.88190999999999997</c:v>
                </c:pt>
                <c:pt idx="71">
                  <c:v>0.851078</c:v>
                </c:pt>
                <c:pt idx="72">
                  <c:v>0.81219550000000007</c:v>
                </c:pt>
                <c:pt idx="73">
                  <c:v>0.76316099999999998</c:v>
                </c:pt>
                <c:pt idx="74">
                  <c:v>0.70132400000000006</c:v>
                </c:pt>
                <c:pt idx="75">
                  <c:v>0.62334249999999991</c:v>
                </c:pt>
                <c:pt idx="76">
                  <c:v>0.52500000000000002</c:v>
                </c:pt>
                <c:pt idx="78">
                  <c:v>0.99936099999999994</c:v>
                </c:pt>
                <c:pt idx="79">
                  <c:v>0.99909500000000007</c:v>
                </c:pt>
                <c:pt idx="80">
                  <c:v>0.99871900000000002</c:v>
                </c:pt>
                <c:pt idx="81">
                  <c:v>0.99818549999999995</c:v>
                </c:pt>
                <c:pt idx="82">
                  <c:v>0.99743000000000004</c:v>
                </c:pt>
                <c:pt idx="83">
                  <c:v>0.99636100000000005</c:v>
                </c:pt>
                <c:pt idx="84">
                  <c:v>0.99484600000000001</c:v>
                </c:pt>
                <c:pt idx="85">
                  <c:v>0.99270100000000006</c:v>
                </c:pt>
                <c:pt idx="86">
                  <c:v>0.98966350000000003</c:v>
                </c:pt>
                <c:pt idx="87">
                  <c:v>0.98536200000000007</c:v>
                </c:pt>
                <c:pt idx="88">
                  <c:v>0.97926950000000001</c:v>
                </c:pt>
                <c:pt idx="89">
                  <c:v>0.970642</c:v>
                </c:pt>
                <c:pt idx="90">
                  <c:v>0.95842300000000002</c:v>
                </c:pt>
                <c:pt idx="91">
                  <c:v>0.9411195</c:v>
                </c:pt>
                <c:pt idx="92">
                  <c:v>0.91661400000000004</c:v>
                </c:pt>
                <c:pt idx="93">
                  <c:v>0.88190999999999997</c:v>
                </c:pt>
                <c:pt idx="94">
                  <c:v>0.83276300000000003</c:v>
                </c:pt>
                <c:pt idx="95">
                  <c:v>0.76316099999999998</c:v>
                </c:pt>
                <c:pt idx="96">
                  <c:v>0.66459200000000007</c:v>
                </c:pt>
                <c:pt idx="97">
                  <c:v>0.52500000000000002</c:v>
                </c:pt>
              </c:numCache>
            </c:numRef>
          </c:xVal>
          <c:yVal>
            <c:numRef>
              <c:f>Sheet1!$L$4:$L$101</c:f>
              <c:numCache>
                <c:formatCode>0.00E+00</c:formatCode>
                <c:ptCount val="98"/>
                <c:pt idx="0">
                  <c:v>4.3415038985036755E-7</c:v>
                </c:pt>
                <c:pt idx="1">
                  <c:v>2.2617310053083395E-6</c:v>
                </c:pt>
                <c:pt idx="2">
                  <c:v>2.6927323486670546E-6</c:v>
                </c:pt>
                <c:pt idx="3">
                  <c:v>5.580020898219424E-6</c:v>
                </c:pt>
                <c:pt idx="4">
                  <c:v>1.7858384093519262E-5</c:v>
                </c:pt>
                <c:pt idx="5">
                  <c:v>5.9503853361492367E-5</c:v>
                </c:pt>
                <c:pt idx="6">
                  <c:v>3.9753134399516063E-5</c:v>
                </c:pt>
                <c:pt idx="7">
                  <c:v>2.3275215455986783E-4</c:v>
                </c:pt>
                <c:pt idx="8">
                  <c:v>9.8718315396409905E-4</c:v>
                </c:pt>
                <c:pt idx="9">
                  <c:v>1.8512661074232355E-3</c:v>
                </c:pt>
                <c:pt idx="10">
                  <c:v>4.0524248848010438E-3</c:v>
                </c:pt>
                <c:pt idx="11">
                  <c:v>1.5422094475692481E-2</c:v>
                </c:pt>
                <c:pt idx="12">
                  <c:v>5.9615725338385855E-2</c:v>
                </c:pt>
                <c:pt idx="13">
                  <c:v>0.14409788196363582</c:v>
                </c:pt>
                <c:pt idx="14">
                  <c:v>0.50268519733958772</c:v>
                </c:pt>
                <c:pt idx="15">
                  <c:v>1.5019979865051527</c:v>
                </c:pt>
                <c:pt idx="16">
                  <c:v>4.5253993806314794</c:v>
                </c:pt>
                <c:pt idx="17">
                  <c:v>13.339249215902163</c:v>
                </c:pt>
                <c:pt idx="18">
                  <c:v>48.213306007456097</c:v>
                </c:pt>
                <c:pt idx="19">
                  <c:v>185.78557412928913</c:v>
                </c:pt>
                <c:pt idx="20">
                  <c:v>811.71152792886858</c:v>
                </c:pt>
                <c:pt idx="21">
                  <c:v>15966.172311045306</c:v>
                </c:pt>
                <c:pt idx="25">
                  <c:v>3.1359062064570742E-7</c:v>
                </c:pt>
                <c:pt idx="26">
                  <c:v>2.199174231486049E-6</c:v>
                </c:pt>
                <c:pt idx="27">
                  <c:v>7.0255350718771845E-6</c:v>
                </c:pt>
                <c:pt idx="28">
                  <c:v>1.4988461482057033E-4</c:v>
                </c:pt>
                <c:pt idx="29">
                  <c:v>2.6035342252773343E-3</c:v>
                </c:pt>
                <c:pt idx="30">
                  <c:v>5.4945205058014902E-2</c:v>
                </c:pt>
                <c:pt idx="31">
                  <c:v>0.97142363583441615</c:v>
                </c:pt>
                <c:pt idx="32">
                  <c:v>6.950145718358816</c:v>
                </c:pt>
                <c:pt idx="33">
                  <c:v>228.07798785430458</c:v>
                </c:pt>
                <c:pt idx="34">
                  <c:v>47795.762608074896</c:v>
                </c:pt>
                <c:pt idx="36">
                  <c:v>0</c:v>
                </c:pt>
                <c:pt idx="37">
                  <c:v>0</c:v>
                </c:pt>
                <c:pt idx="38">
                  <c:v>3.7699148847097536E-5</c:v>
                </c:pt>
                <c:pt idx="39">
                  <c:v>2.5447677579251747E-4</c:v>
                </c:pt>
                <c:pt idx="40">
                  <c:v>2.9798561794295193E-3</c:v>
                </c:pt>
                <c:pt idx="41">
                  <c:v>6.3011931296524701E-2</c:v>
                </c:pt>
                <c:pt idx="42">
                  <c:v>1.2696044082338795</c:v>
                </c:pt>
                <c:pt idx="43">
                  <c:v>28.553266833842411</c:v>
                </c:pt>
                <c:pt idx="44">
                  <c:v>565.88641005529746</c:v>
                </c:pt>
                <c:pt idx="45">
                  <c:v>49479.534907208683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9.708968022508102E-6</c:v>
                </c:pt>
                <c:pt idx="55">
                  <c:v>2.963442020662475E-5</c:v>
                </c:pt>
                <c:pt idx="56">
                  <c:v>1.7947255570046293E-5</c:v>
                </c:pt>
                <c:pt idx="57">
                  <c:v>1.0154309154192485E-5</c:v>
                </c:pt>
                <c:pt idx="58">
                  <c:v>1.4708347206810363E-4</c:v>
                </c:pt>
                <c:pt idx="59">
                  <c:v>3.2891068567955753E-4</c:v>
                </c:pt>
                <c:pt idx="60">
                  <c:v>5.2455695011607124E-4</c:v>
                </c:pt>
                <c:pt idx="61">
                  <c:v>1.6751996322381886E-4</c:v>
                </c:pt>
                <c:pt idx="62">
                  <c:v>2.0904064825190459E-3</c:v>
                </c:pt>
                <c:pt idx="63">
                  <c:v>6.7105804592448807E-3</c:v>
                </c:pt>
                <c:pt idx="64">
                  <c:v>9.6904033296302764E-3</c:v>
                </c:pt>
                <c:pt idx="65">
                  <c:v>4.5651542860450041E-2</c:v>
                </c:pt>
                <c:pt idx="66">
                  <c:v>0.13935404901031484</c:v>
                </c:pt>
                <c:pt idx="67">
                  <c:v>6.1155842528204094E-2</c:v>
                </c:pt>
                <c:pt idx="68">
                  <c:v>0.30719190471024249</c:v>
                </c:pt>
                <c:pt idx="69">
                  <c:v>0.41052577565147191</c:v>
                </c:pt>
                <c:pt idx="70">
                  <c:v>5.3857140662449732</c:v>
                </c:pt>
                <c:pt idx="71">
                  <c:v>3.93172392806511</c:v>
                </c:pt>
                <c:pt idx="72">
                  <c:v>42.920202149768258</c:v>
                </c:pt>
                <c:pt idx="73">
                  <c:v>32.543603085179136</c:v>
                </c:pt>
                <c:pt idx="74">
                  <c:v>62.006231568308614</c:v>
                </c:pt>
                <c:pt idx="75">
                  <c:v>37.837291463572377</c:v>
                </c:pt>
                <c:pt idx="76">
                  <c:v>15164.75625130486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4.9552206897751064E-5</c:v>
                </c:pt>
                <c:pt idx="84">
                  <c:v>2.4400759070327841E-5</c:v>
                </c:pt>
                <c:pt idx="85">
                  <c:v>2.4694471153506034E-4</c:v>
                </c:pt>
                <c:pt idx="86">
                  <c:v>7.9290867333006829E-4</c:v>
                </c:pt>
                <c:pt idx="87">
                  <c:v>3.6053227017516842E-4</c:v>
                </c:pt>
                <c:pt idx="88">
                  <c:v>3.5565246097345009E-3</c:v>
                </c:pt>
                <c:pt idx="89">
                  <c:v>2.6859329700394625E-2</c:v>
                </c:pt>
                <c:pt idx="90">
                  <c:v>9.8098637597937147E-2</c:v>
                </c:pt>
                <c:pt idx="91">
                  <c:v>0.36731546463577003</c:v>
                </c:pt>
                <c:pt idx="92">
                  <c:v>1.3654674118892303</c:v>
                </c:pt>
                <c:pt idx="93">
                  <c:v>6.0032460048985836</c:v>
                </c:pt>
                <c:pt idx="94">
                  <c:v>16.31008505573363</c:v>
                </c:pt>
                <c:pt idx="95">
                  <c:v>111.9517283058624</c:v>
                </c:pt>
                <c:pt idx="96">
                  <c:v>539.85607820582902</c:v>
                </c:pt>
                <c:pt idx="97">
                  <c:v>19571.348975216879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4-46D4-AD0F-4BA614A0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77584"/>
        <c:axId val="1381594672"/>
      </c:scatterChart>
      <c:valAx>
        <c:axId val="1384277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94672"/>
        <c:crosses val="autoZero"/>
        <c:crossBetween val="midCat"/>
      </c:valAx>
      <c:valAx>
        <c:axId val="138159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Sheet3!$D$4:$D$40</c:f>
              <c:numCache>
                <c:formatCode>General</c:formatCode>
                <c:ptCount val="37"/>
                <c:pt idx="0">
                  <c:v>3.8506981911255851</c:v>
                </c:pt>
                <c:pt idx="1">
                  <c:v>3.8391426157703159</c:v>
                </c:pt>
                <c:pt idx="2">
                  <c:v>3.8056519595146074</c:v>
                </c:pt>
                <c:pt idx="3">
                  <c:v>3.7578472009678126</c:v>
                </c:pt>
                <c:pt idx="4">
                  <c:v>3.7054485389253591</c:v>
                </c:pt>
                <c:pt idx="5">
                  <c:v>3.6544525229425697</c:v>
                </c:pt>
                <c:pt idx="6">
                  <c:v>3.6072240664100463</c:v>
                </c:pt>
                <c:pt idx="7">
                  <c:v>3.5646055801207952</c:v>
                </c:pt>
                <c:pt idx="8">
                  <c:v>3.5269476460439475</c:v>
                </c:pt>
                <c:pt idx="9">
                  <c:v>3.494775479182513</c:v>
                </c:pt>
                <c:pt idx="10">
                  <c:v>3.4685312294790314</c:v>
                </c:pt>
                <c:pt idx="11">
                  <c:v>3.4485537259923427</c:v>
                </c:pt>
                <c:pt idx="12">
                  <c:v>3.4349520274408918</c:v>
                </c:pt>
                <c:pt idx="13">
                  <c:v>3.4273179965455545</c:v>
                </c:pt>
                <c:pt idx="14">
                  <c:v>3.4245291257140971</c:v>
                </c:pt>
                <c:pt idx="15">
                  <c:v>3.4248956358562843</c:v>
                </c:pt>
                <c:pt idx="16">
                  <c:v>3.4266276535808373</c:v>
                </c:pt>
                <c:pt idx="17">
                  <c:v>3.4283496518054055</c:v>
                </c:pt>
                <c:pt idx="18">
                  <c:v>3.4290501952770622</c:v>
                </c:pt>
                <c:pt idx="19">
                  <c:v>3.4283850564098821</c:v>
                </c:pt>
                <c:pt idx="20">
                  <c:v>3.4267133150458458</c:v>
                </c:pt>
                <c:pt idx="21">
                  <c:v>3.4250175034749271</c:v>
                </c:pt>
                <c:pt idx="22">
                  <c:v>3.4247052463459129</c:v>
                </c:pt>
                <c:pt idx="23">
                  <c:v>3.4275369284866177</c:v>
                </c:pt>
                <c:pt idx="24">
                  <c:v>3.4351962612410682</c:v>
                </c:pt>
                <c:pt idx="25">
                  <c:v>3.4488180088046683</c:v>
                </c:pt>
                <c:pt idx="26">
                  <c:v>3.4688264158147049</c:v>
                </c:pt>
                <c:pt idx="27">
                  <c:v>3.4950760603838913</c:v>
                </c:pt>
                <c:pt idx="28">
                  <c:v>3.5272572637894002</c:v>
                </c:pt>
                <c:pt idx="29">
                  <c:v>3.5649643864045224</c:v>
                </c:pt>
                <c:pt idx="30">
                  <c:v>3.6076328563974869</c:v>
                </c:pt>
                <c:pt idx="31">
                  <c:v>3.6548701492562934</c:v>
                </c:pt>
                <c:pt idx="32">
                  <c:v>3.7058888197501969</c:v>
                </c:pt>
                <c:pt idx="33">
                  <c:v>3.758293395351012</c:v>
                </c:pt>
                <c:pt idx="34">
                  <c:v>3.8061291157957471</c:v>
                </c:pt>
                <c:pt idx="35">
                  <c:v>3.8396202734459397</c:v>
                </c:pt>
                <c:pt idx="36">
                  <c:v>3.8512363250211807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9-4702-A350-A5BC52367DED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Sheet3!$H$4:$H$40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Sheet3!$K$4:$K$40</c:f>
              <c:numCache>
                <c:formatCode>General</c:formatCode>
                <c:ptCount val="37"/>
                <c:pt idx="0">
                  <c:v>3.8502069901227531</c:v>
                </c:pt>
                <c:pt idx="1">
                  <c:v>3.8162673837702057</c:v>
                </c:pt>
                <c:pt idx="2">
                  <c:v>3.7604296278851055</c:v>
                </c:pt>
                <c:pt idx="3">
                  <c:v>3.69112751597376</c:v>
                </c:pt>
                <c:pt idx="4">
                  <c:v>3.6181675262146249</c:v>
                </c:pt>
                <c:pt idx="5">
                  <c:v>3.5476721776574616</c:v>
                </c:pt>
                <c:pt idx="6">
                  <c:v>3.482056891020445</c:v>
                </c:pt>
                <c:pt idx="7">
                  <c:v>3.4223308676005537</c:v>
                </c:pt>
                <c:pt idx="8">
                  <c:v>3.3690018121156182</c:v>
                </c:pt>
                <c:pt idx="9">
                  <c:v>3.3227049093929786</c:v>
                </c:pt>
                <c:pt idx="10">
                  <c:v>3.2839381730312129</c:v>
                </c:pt>
                <c:pt idx="11">
                  <c:v>3.2529802725487342</c:v>
                </c:pt>
                <c:pt idx="12">
                  <c:v>3.2298959970972199</c:v>
                </c:pt>
                <c:pt idx="13">
                  <c:v>3.2140947011958216</c:v>
                </c:pt>
                <c:pt idx="14">
                  <c:v>3.2043369159198698</c:v>
                </c:pt>
                <c:pt idx="15">
                  <c:v>3.1990972450193933</c:v>
                </c:pt>
                <c:pt idx="16">
                  <c:v>3.1967095530300957</c:v>
                </c:pt>
                <c:pt idx="17">
                  <c:v>3.1958906818682351</c:v>
                </c:pt>
                <c:pt idx="18">
                  <c:v>3.1957233183004994</c:v>
                </c:pt>
                <c:pt idx="19">
                  <c:v>3.1959109013179567</c:v>
                </c:pt>
                <c:pt idx="20">
                  <c:v>3.1967888036952292</c:v>
                </c:pt>
                <c:pt idx="21">
                  <c:v>3.1992130443704272</c:v>
                </c:pt>
                <c:pt idx="22">
                  <c:v>3.2044847515281001</c:v>
                </c:pt>
                <c:pt idx="23">
                  <c:v>3.2142508086181545</c:v>
                </c:pt>
                <c:pt idx="24">
                  <c:v>3.2301010504190959</c:v>
                </c:pt>
                <c:pt idx="25">
                  <c:v>3.2532508449993229</c:v>
                </c:pt>
                <c:pt idx="26">
                  <c:v>3.2841958640783329</c:v>
                </c:pt>
                <c:pt idx="27">
                  <c:v>3.3230150986365201</c:v>
                </c:pt>
                <c:pt idx="28">
                  <c:v>3.3693574403196691</c:v>
                </c:pt>
                <c:pt idx="29">
                  <c:v>3.4227039862969191</c:v>
                </c:pt>
                <c:pt idx="30">
                  <c:v>3.4824630127968388</c:v>
                </c:pt>
                <c:pt idx="31">
                  <c:v>3.5480988833057392</c:v>
                </c:pt>
                <c:pt idx="32">
                  <c:v>3.618615653426688</c:v>
                </c:pt>
                <c:pt idx="33">
                  <c:v>3.6915970576598141</c:v>
                </c:pt>
                <c:pt idx="34">
                  <c:v>3.7609309065821042</c:v>
                </c:pt>
                <c:pt idx="35">
                  <c:v>3.8167999363572558</c:v>
                </c:pt>
                <c:pt idx="36">
                  <c:v>3.850744510127075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9-4702-A350-A5BC52367DED}"/>
            </c:ext>
          </c:extLst>
        </c:ser>
        <c:ser>
          <c:idx val="2"/>
          <c:order val="2"/>
          <c:tx>
            <c:strRef>
              <c:f>Sheet3!$P$1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Sheet3!$O$4:$O$40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Sheet3!$R$4:$R$40</c:f>
              <c:numCache>
                <c:formatCode>General</c:formatCode>
                <c:ptCount val="37"/>
                <c:pt idx="0">
                  <c:v>3.8507037691487289</c:v>
                </c:pt>
                <c:pt idx="1">
                  <c:v>3.8389737212485397</c:v>
                </c:pt>
                <c:pt idx="2">
                  <c:v>3.8053384250579385</c:v>
                </c:pt>
                <c:pt idx="3">
                  <c:v>3.7573785793600165</c:v>
                </c:pt>
                <c:pt idx="4">
                  <c:v>3.7048506307427354</c:v>
                </c:pt>
                <c:pt idx="5">
                  <c:v>3.6537318632855693</c:v>
                </c:pt>
                <c:pt idx="6">
                  <c:v>3.606393054032655</c:v>
                </c:pt>
                <c:pt idx="7">
                  <c:v>3.5636574656037028</c:v>
                </c:pt>
                <c:pt idx="8">
                  <c:v>3.5258978616577674</c:v>
                </c:pt>
                <c:pt idx="9">
                  <c:v>3.4936301629054483</c:v>
                </c:pt>
                <c:pt idx="10">
                  <c:v>3.467331193664454</c:v>
                </c:pt>
                <c:pt idx="11">
                  <c:v>3.4472851082063842</c:v>
                </c:pt>
                <c:pt idx="12">
                  <c:v>3.4336178100720547</c:v>
                </c:pt>
                <c:pt idx="13">
                  <c:v>3.4259605924576042</c:v>
                </c:pt>
                <c:pt idx="14">
                  <c:v>3.4231056604558803</c:v>
                </c:pt>
                <c:pt idx="15">
                  <c:v>3.4234275926898281</c:v>
                </c:pt>
                <c:pt idx="16">
                  <c:v>3.4251289883515033</c:v>
                </c:pt>
                <c:pt idx="17">
                  <c:v>3.4268099243561285</c:v>
                </c:pt>
                <c:pt idx="18">
                  <c:v>3.4274968216874653</c:v>
                </c:pt>
                <c:pt idx="19">
                  <c:v>3.4268621936942498</c:v>
                </c:pt>
                <c:pt idx="20">
                  <c:v>3.4252176433307837</c:v>
                </c:pt>
                <c:pt idx="21">
                  <c:v>3.4235336652756776</c:v>
                </c:pt>
                <c:pt idx="22">
                  <c:v>3.4232593185722093</c:v>
                </c:pt>
                <c:pt idx="23">
                  <c:v>3.4261320524629113</c:v>
                </c:pt>
                <c:pt idx="24">
                  <c:v>3.4338632313893931</c:v>
                </c:pt>
                <c:pt idx="25">
                  <c:v>3.4475769700292518</c:v>
                </c:pt>
                <c:pt idx="26">
                  <c:v>3.4676558548640992</c:v>
                </c:pt>
                <c:pt idx="27">
                  <c:v>3.4940106338286649</c:v>
                </c:pt>
                <c:pt idx="28">
                  <c:v>3.5262968669347106</c:v>
                </c:pt>
                <c:pt idx="29">
                  <c:v>3.5640905739910687</c:v>
                </c:pt>
                <c:pt idx="30">
                  <c:v>3.606872748715956</c:v>
                </c:pt>
                <c:pt idx="31">
                  <c:v>3.6542288052866523</c:v>
                </c:pt>
                <c:pt idx="32">
                  <c:v>3.7053522700948833</c:v>
                </c:pt>
                <c:pt idx="33">
                  <c:v>3.7579218983932616</c:v>
                </c:pt>
                <c:pt idx="34">
                  <c:v>3.8058811240751442</c:v>
                </c:pt>
                <c:pt idx="35">
                  <c:v>3.8395000382032509</c:v>
                </c:pt>
                <c:pt idx="36">
                  <c:v>3.8512262568138156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29-4702-A350-A5BC52367DED}"/>
            </c:ext>
          </c:extLst>
        </c:ser>
        <c:ser>
          <c:idx val="3"/>
          <c:order val="3"/>
          <c:tx>
            <c:strRef>
              <c:f>Sheet3!$W$1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Sheet3!$V$4:$V$40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Sheet3!$Y$4:$Y$40</c:f>
              <c:numCache>
                <c:formatCode>General</c:formatCode>
                <c:ptCount val="37"/>
                <c:pt idx="0">
                  <c:v>3.8512492614641651</c:v>
                </c:pt>
                <c:pt idx="1">
                  <c:v>3.8618889022996781</c:v>
                </c:pt>
                <c:pt idx="2">
                  <c:v>3.8508339420475095</c:v>
                </c:pt>
                <c:pt idx="3">
                  <c:v>3.824833040941551</c:v>
                </c:pt>
                <c:pt idx="4">
                  <c:v>3.7934970095006131</c:v>
                </c:pt>
                <c:pt idx="5">
                  <c:v>3.7627085285350956</c:v>
                </c:pt>
                <c:pt idx="6">
                  <c:v>3.7347870925731748</c:v>
                </c:pt>
                <c:pt idx="7">
                  <c:v>3.7103413374291265</c:v>
                </c:pt>
                <c:pt idx="8">
                  <c:v>3.6896435296686971</c:v>
                </c:pt>
                <c:pt idx="9">
                  <c:v>3.673160966322206</c:v>
                </c:pt>
                <c:pt idx="10">
                  <c:v>3.661235858721541</c:v>
                </c:pt>
                <c:pt idx="11">
                  <c:v>3.6542025026607328</c:v>
                </c:pt>
                <c:pt idx="12">
                  <c:v>3.652104487883721</c:v>
                </c:pt>
                <c:pt idx="13">
                  <c:v>3.6544880488575457</c:v>
                </c:pt>
                <c:pt idx="14">
                  <c:v>3.6600459789742716</c:v>
                </c:pt>
                <c:pt idx="15">
                  <c:v>3.6669795807319856</c:v>
                </c:pt>
                <c:pt idx="16">
                  <c:v>3.6735310322033348</c:v>
                </c:pt>
                <c:pt idx="17">
                  <c:v>3.678147468297182</c:v>
                </c:pt>
                <c:pt idx="18">
                  <c:v>3.6798406554745564</c:v>
                </c:pt>
                <c:pt idx="19">
                  <c:v>3.6781954276481472</c:v>
                </c:pt>
                <c:pt idx="20">
                  <c:v>3.6736183067134678</c:v>
                </c:pt>
                <c:pt idx="21">
                  <c:v>3.6671196483656132</c:v>
                </c:pt>
                <c:pt idx="22">
                  <c:v>3.6602130272243967</c:v>
                </c:pt>
                <c:pt idx="23">
                  <c:v>3.6547098446800264</c:v>
                </c:pt>
                <c:pt idx="24">
                  <c:v>3.6523804309722205</c:v>
                </c:pt>
                <c:pt idx="25">
                  <c:v>3.6544980920431565</c:v>
                </c:pt>
                <c:pt idx="26">
                  <c:v>3.6615570235954564</c:v>
                </c:pt>
                <c:pt idx="27">
                  <c:v>3.6735206047204239</c:v>
                </c:pt>
                <c:pt idx="28">
                  <c:v>3.6900433605049323</c:v>
                </c:pt>
                <c:pt idx="29">
                  <c:v>3.7107745254537452</c:v>
                </c:pt>
                <c:pt idx="30">
                  <c:v>3.7352259227192435</c:v>
                </c:pt>
                <c:pt idx="31">
                  <c:v>3.7631799497245266</c:v>
                </c:pt>
                <c:pt idx="32">
                  <c:v>3.7939696041662478</c:v>
                </c:pt>
                <c:pt idx="33">
                  <c:v>3.8253099036028266</c:v>
                </c:pt>
                <c:pt idx="34">
                  <c:v>3.8513436893306237</c:v>
                </c:pt>
                <c:pt idx="35">
                  <c:v>3.8624067475115149</c:v>
                </c:pt>
                <c:pt idx="36">
                  <c:v>3.8517774911792397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29-4702-A350-A5BC5236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Density Population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Sheet3!$E$4:$E$40</c:f>
              <c:numCache>
                <c:formatCode>General</c:formatCode>
                <c:ptCount val="37"/>
                <c:pt idx="0">
                  <c:v>1.7486517961767889</c:v>
                </c:pt>
                <c:pt idx="1">
                  <c:v>1.8440210710409097</c:v>
                </c:pt>
                <c:pt idx="2">
                  <c:v>2.1038971687516126</c:v>
                </c:pt>
                <c:pt idx="3">
                  <c:v>2.4757369656977239</c:v>
                </c:pt>
                <c:pt idx="4">
                  <c:v>2.9190847497865686</c:v>
                </c:pt>
                <c:pt idx="5">
                  <c:v>3.4052230354868693</c:v>
                </c:pt>
                <c:pt idx="6">
                  <c:v>3.9129870273147422</c:v>
                </c:pt>
                <c:pt idx="7">
                  <c:v>4.4260890611435073</c:v>
                </c:pt>
                <c:pt idx="8">
                  <c:v>4.9313702727719635</c:v>
                </c:pt>
                <c:pt idx="9">
                  <c:v>5.417927090755235</c:v>
                </c:pt>
                <c:pt idx="10">
                  <c:v>5.8768057534111495</c:v>
                </c:pt>
                <c:pt idx="11">
                  <c:v>6.2998041927966062</c:v>
                </c:pt>
                <c:pt idx="12">
                  <c:v>6.6801278149407963</c:v>
                </c:pt>
                <c:pt idx="13">
                  <c:v>7.0119041310087544</c:v>
                </c:pt>
                <c:pt idx="14">
                  <c:v>7.2901553018877445</c:v>
                </c:pt>
                <c:pt idx="15">
                  <c:v>7.5107992327016309</c:v>
                </c:pt>
                <c:pt idx="16">
                  <c:v>7.6706814850772922</c:v>
                </c:pt>
                <c:pt idx="17">
                  <c:v>7.7675423438862801</c:v>
                </c:pt>
                <c:pt idx="18">
                  <c:v>7.8000219229738033</c:v>
                </c:pt>
                <c:pt idx="19">
                  <c:v>7.7676416337051011</c:v>
                </c:pt>
                <c:pt idx="20">
                  <c:v>7.6708861836153854</c:v>
                </c:pt>
                <c:pt idx="21">
                  <c:v>7.511098622497153</c:v>
                </c:pt>
                <c:pt idx="22">
                  <c:v>7.2905443772727416</c:v>
                </c:pt>
                <c:pt idx="23">
                  <c:v>7.0123861713238425</c:v>
                </c:pt>
                <c:pt idx="24">
                  <c:v>6.68069030882649</c:v>
                </c:pt>
                <c:pt idx="25">
                  <c:v>6.3004396263493216</c:v>
                </c:pt>
                <c:pt idx="26">
                  <c:v>5.8775136104728301</c:v>
                </c:pt>
                <c:pt idx="27">
                  <c:v>5.4187666357567954</c:v>
                </c:pt>
                <c:pt idx="28">
                  <c:v>4.932172465786282</c:v>
                </c:pt>
                <c:pt idx="29">
                  <c:v>4.4269161489310225</c:v>
                </c:pt>
                <c:pt idx="30">
                  <c:v>3.9138306623628676</c:v>
                </c:pt>
                <c:pt idx="31">
                  <c:v>3.4060637294712759</c:v>
                </c:pt>
                <c:pt idx="32">
                  <c:v>2.9199038810932483</c:v>
                </c:pt>
                <c:pt idx="33">
                  <c:v>2.4765005503357531</c:v>
                </c:pt>
                <c:pt idx="34">
                  <c:v>2.1045838911418624</c:v>
                </c:pt>
                <c:pt idx="35">
                  <c:v>1.8445842460944699</c:v>
                </c:pt>
                <c:pt idx="36">
                  <c:v>1.7490681027378947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5-458D-9233-BB423CCF2FB7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Sheet3!$H$4:$H$40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Sheet3!$L$4:$L$40</c:f>
              <c:numCache>
                <c:formatCode>General</c:formatCode>
                <c:ptCount val="37"/>
                <c:pt idx="0">
                  <c:v>1.7475804419060481</c:v>
                </c:pt>
                <c:pt idx="1">
                  <c:v>1.7898066078185373</c:v>
                </c:pt>
                <c:pt idx="2">
                  <c:v>1.9943106401482784</c:v>
                </c:pt>
                <c:pt idx="3">
                  <c:v>2.3090552978975718</c:v>
                </c:pt>
                <c:pt idx="4">
                  <c:v>2.6939967814662089</c:v>
                </c:pt>
                <c:pt idx="5">
                  <c:v>3.1211822679847323</c:v>
                </c:pt>
                <c:pt idx="6">
                  <c:v>3.5702998908474601</c:v>
                </c:pt>
                <c:pt idx="7">
                  <c:v>4.025928260032491</c:v>
                </c:pt>
                <c:pt idx="8">
                  <c:v>4.4757448540814675</c:v>
                </c:pt>
                <c:pt idx="9">
                  <c:v>4.9096035821664028</c:v>
                </c:pt>
                <c:pt idx="10">
                  <c:v>5.3192633202879742</c:v>
                </c:pt>
                <c:pt idx="11">
                  <c:v>5.6971771543973784</c:v>
                </c:pt>
                <c:pt idx="12">
                  <c:v>6.0371543783048942</c:v>
                </c:pt>
                <c:pt idx="13">
                  <c:v>6.3338366591425679</c:v>
                </c:pt>
                <c:pt idx="14">
                  <c:v>6.582713452926046</c:v>
                </c:pt>
                <c:pt idx="15">
                  <c:v>6.7801003178518977</c:v>
                </c:pt>
                <c:pt idx="16">
                  <c:v>6.9231362202906226</c:v>
                </c:pt>
                <c:pt idx="17">
                  <c:v>7.0097821868801704</c:v>
                </c:pt>
                <c:pt idx="18">
                  <c:v>7.0388238731932828</c:v>
                </c:pt>
                <c:pt idx="19">
                  <c:v>7.0098195273009676</c:v>
                </c:pt>
                <c:pt idx="20">
                  <c:v>6.9232087124716868</c:v>
                </c:pt>
                <c:pt idx="21">
                  <c:v>6.7802107143109938</c:v>
                </c:pt>
                <c:pt idx="22">
                  <c:v>6.5828589859291862</c:v>
                </c:pt>
                <c:pt idx="23">
                  <c:v>6.3340151314586954</c:v>
                </c:pt>
                <c:pt idx="24">
                  <c:v>6.0373617802986299</c:v>
                </c:pt>
                <c:pt idx="25">
                  <c:v>5.6974106173361481</c:v>
                </c:pt>
                <c:pt idx="26">
                  <c:v>5.3195241359582175</c:v>
                </c:pt>
                <c:pt idx="27">
                  <c:v>4.9098792159733131</c:v>
                </c:pt>
                <c:pt idx="28">
                  <c:v>4.4760443573518458</c:v>
                </c:pt>
                <c:pt idx="29">
                  <c:v>4.0262432940192241</c:v>
                </c:pt>
                <c:pt idx="30">
                  <c:v>3.5706295200048714</c:v>
                </c:pt>
                <c:pt idx="31">
                  <c:v>3.1215207136918965</c:v>
                </c:pt>
                <c:pt idx="32">
                  <c:v>2.6943352177614965</c:v>
                </c:pt>
                <c:pt idx="33">
                  <c:v>2.3094045766030877</c:v>
                </c:pt>
                <c:pt idx="34">
                  <c:v>1.9946663181256084</c:v>
                </c:pt>
                <c:pt idx="35">
                  <c:v>1.7901829106535398</c:v>
                </c:pt>
                <c:pt idx="36">
                  <c:v>1.7479882115923142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5-458D-9233-BB423CCF2FB7}"/>
            </c:ext>
          </c:extLst>
        </c:ser>
        <c:ser>
          <c:idx val="2"/>
          <c:order val="2"/>
          <c:tx>
            <c:strRef>
              <c:f>Sheet3!$P$1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Sheet3!$O$4:$O$40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Sheet3!$S$4:$S$40</c:f>
              <c:numCache>
                <c:formatCode>General</c:formatCode>
                <c:ptCount val="37"/>
                <c:pt idx="0">
                  <c:v>1.7486553209024018</c:v>
                </c:pt>
                <c:pt idx="1">
                  <c:v>1.8441057885413119</c:v>
                </c:pt>
                <c:pt idx="2">
                  <c:v>2.1040316431451798</c:v>
                </c:pt>
                <c:pt idx="3">
                  <c:v>2.4758801947975773</c:v>
                </c:pt>
                <c:pt idx="4">
                  <c:v>2.9192125754250702</c:v>
                </c:pt>
                <c:pt idx="5">
                  <c:v>3.4053138692020299</c:v>
                </c:pt>
                <c:pt idx="6">
                  <c:v>3.9130323148357973</c:v>
                </c:pt>
                <c:pt idx="7">
                  <c:v>4.4260715136668445</c:v>
                </c:pt>
                <c:pt idx="8">
                  <c:v>4.9312903301685784</c:v>
                </c:pt>
                <c:pt idx="9">
                  <c:v>5.4177680179072567</c:v>
                </c:pt>
                <c:pt idx="10">
                  <c:v>5.8765806259120179</c:v>
                </c:pt>
                <c:pt idx="11">
                  <c:v>6.2994978092583178</c:v>
                </c:pt>
                <c:pt idx="12">
                  <c:v>6.6797473153415527</c:v>
                </c:pt>
                <c:pt idx="13">
                  <c:v>7.0114474947427352</c:v>
                </c:pt>
                <c:pt idx="14">
                  <c:v>7.2896236892271569</c:v>
                </c:pt>
                <c:pt idx="15">
                  <c:v>7.5102064351968165</c:v>
                </c:pt>
                <c:pt idx="16">
                  <c:v>7.670024626041517</c:v>
                </c:pt>
                <c:pt idx="17">
                  <c:v>7.7668199111224014</c:v>
                </c:pt>
                <c:pt idx="18">
                  <c:v>7.7992446359562999</c:v>
                </c:pt>
                <c:pt idx="19">
                  <c:v>7.7668244716186932</c:v>
                </c:pt>
                <c:pt idx="20">
                  <c:v>7.6700227694998482</c:v>
                </c:pt>
                <c:pt idx="21">
                  <c:v>7.510205839293822</c:v>
                </c:pt>
                <c:pt idx="22">
                  <c:v>7.2896287615954929</c:v>
                </c:pt>
                <c:pt idx="23">
                  <c:v>7.0114528770055395</c:v>
                </c:pt>
                <c:pt idx="24">
                  <c:v>6.6797566234006736</c:v>
                </c:pt>
                <c:pt idx="25">
                  <c:v>6.2995055653920691</c:v>
                </c:pt>
                <c:pt idx="26">
                  <c:v>5.8765929388582547</c:v>
                </c:pt>
                <c:pt idx="27">
                  <c:v>5.4177888367912406</c:v>
                </c:pt>
                <c:pt idx="28">
                  <c:v>4.9313164297450047</c:v>
                </c:pt>
                <c:pt idx="29">
                  <c:v>4.4261072420908087</c:v>
                </c:pt>
                <c:pt idx="30">
                  <c:v>3.9130741862860208</c:v>
                </c:pt>
                <c:pt idx="31">
                  <c:v>3.4053785450978049</c:v>
                </c:pt>
                <c:pt idx="32">
                  <c:v>2.9192999149445367</c:v>
                </c:pt>
                <c:pt idx="33">
                  <c:v>2.4760014221825646</c:v>
                </c:pt>
                <c:pt idx="34">
                  <c:v>2.1042145625211517</c:v>
                </c:pt>
                <c:pt idx="35">
                  <c:v>1.8443815376665864</c:v>
                </c:pt>
                <c:pt idx="36">
                  <c:v>1.7490619299452559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55-458D-9233-BB423CCF2FB7}"/>
            </c:ext>
          </c:extLst>
        </c:ser>
        <c:ser>
          <c:idx val="3"/>
          <c:order val="3"/>
          <c:tx>
            <c:strRef>
              <c:f>Sheet3!$W$1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Sheet3!$V$4:$V$40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Sheet3!$Z$4:$Z$40</c:f>
              <c:numCache>
                <c:formatCode>General</c:formatCode>
                <c:ptCount val="37"/>
                <c:pt idx="0">
                  <c:v>1.7497197781346909</c:v>
                </c:pt>
                <c:pt idx="1">
                  <c:v>1.8993624818483179</c:v>
                </c:pt>
                <c:pt idx="2">
                  <c:v>2.217323729316961</c:v>
                </c:pt>
                <c:pt idx="3">
                  <c:v>2.6499625918354357</c:v>
                </c:pt>
                <c:pt idx="4">
                  <c:v>3.1559767966293637</c:v>
                </c:pt>
                <c:pt idx="5">
                  <c:v>3.7056026339694825</c:v>
                </c:pt>
                <c:pt idx="6">
                  <c:v>4.2766222386824504</c:v>
                </c:pt>
                <c:pt idx="7">
                  <c:v>4.8517451741252948</c:v>
                </c:pt>
                <c:pt idx="8">
                  <c:v>5.4168836841758425</c:v>
                </c:pt>
                <c:pt idx="9">
                  <c:v>5.9602446702754799</c:v>
                </c:pt>
                <c:pt idx="10">
                  <c:v>6.4721555849606158</c:v>
                </c:pt>
                <c:pt idx="11">
                  <c:v>6.9436492687776692</c:v>
                </c:pt>
                <c:pt idx="12">
                  <c:v>7.367318857179284</c:v>
                </c:pt>
                <c:pt idx="13">
                  <c:v>7.7367369129828436</c:v>
                </c:pt>
                <c:pt idx="14">
                  <c:v>8.046434601010743</c:v>
                </c:pt>
                <c:pt idx="15">
                  <c:v>8.2919534213459301</c:v>
                </c:pt>
                <c:pt idx="16">
                  <c:v>8.4698267118284267</c:v>
                </c:pt>
                <c:pt idx="17">
                  <c:v>8.5775580952654877</c:v>
                </c:pt>
                <c:pt idx="18">
                  <c:v>8.613672671168521</c:v>
                </c:pt>
                <c:pt idx="19">
                  <c:v>8.5776302249352465</c:v>
                </c:pt>
                <c:pt idx="20">
                  <c:v>8.469956077459095</c:v>
                </c:pt>
                <c:pt idx="21">
                  <c:v>8.2921474944257447</c:v>
                </c:pt>
                <c:pt idx="22">
                  <c:v>8.0466861300950114</c:v>
                </c:pt>
                <c:pt idx="23">
                  <c:v>7.7370402202523936</c:v>
                </c:pt>
                <c:pt idx="24">
                  <c:v>7.3676858065669988</c:v>
                </c:pt>
                <c:pt idx="25">
                  <c:v>6.9440581717775105</c:v>
                </c:pt>
                <c:pt idx="26">
                  <c:v>6.472615781229166</c:v>
                </c:pt>
                <c:pt idx="27">
                  <c:v>5.9607307290744034</c:v>
                </c:pt>
                <c:pt idx="28">
                  <c:v>5.4174051730562152</c:v>
                </c:pt>
                <c:pt idx="29">
                  <c:v>4.852292680023103</c:v>
                </c:pt>
                <c:pt idx="30">
                  <c:v>4.2771840750092602</c:v>
                </c:pt>
                <c:pt idx="31">
                  <c:v>3.7061663753126091</c:v>
                </c:pt>
                <c:pt idx="32">
                  <c:v>3.1565340702082429</c:v>
                </c:pt>
                <c:pt idx="33">
                  <c:v>2.650502008727428</c:v>
                </c:pt>
                <c:pt idx="34">
                  <c:v>2.217831077849814</c:v>
                </c:pt>
                <c:pt idx="35">
                  <c:v>1.8998215285645581</c:v>
                </c:pt>
                <c:pt idx="36">
                  <c:v>1.750133322693467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55-458D-9233-BB423CCF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Ejecta from</a:t>
            </a:r>
            <a:r>
              <a:rPr lang="en-US" baseline="0"/>
              <a:t> </a:t>
            </a:r>
            <a:r>
              <a:rPr lang="en-US"/>
              <a:t>Primary</a:t>
            </a:r>
            <a:r>
              <a:rPr lang="en-US" baseline="0"/>
              <a:t> Meteoroid </a:t>
            </a:r>
            <a:r>
              <a:rPr lang="en-US"/>
              <a:t>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Meridian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Sheet3!$F$4:$F$40</c:f>
              <c:numCache>
                <c:formatCode>General</c:formatCode>
                <c:ptCount val="37"/>
                <c:pt idx="0">
                  <c:v>5.5993499873023742</c:v>
                </c:pt>
                <c:pt idx="1">
                  <c:v>5.6831636868112252</c:v>
                </c:pt>
                <c:pt idx="2">
                  <c:v>5.90954912826622</c:v>
                </c:pt>
                <c:pt idx="3">
                  <c:v>6.2335841666655369</c:v>
                </c:pt>
                <c:pt idx="4">
                  <c:v>6.6245332887119277</c:v>
                </c:pt>
                <c:pt idx="5">
                  <c:v>7.0596755584294391</c:v>
                </c:pt>
                <c:pt idx="6">
                  <c:v>7.5202110937247886</c:v>
                </c:pt>
                <c:pt idx="7">
                  <c:v>7.9906946412643025</c:v>
                </c:pt>
                <c:pt idx="8">
                  <c:v>8.4583179188159114</c:v>
                </c:pt>
                <c:pt idx="9">
                  <c:v>8.912702569937748</c:v>
                </c:pt>
                <c:pt idx="10">
                  <c:v>9.3453369828901813</c:v>
                </c:pt>
                <c:pt idx="11">
                  <c:v>9.7483579187889493</c:v>
                </c:pt>
                <c:pt idx="12">
                  <c:v>10.115079842381688</c:v>
                </c:pt>
                <c:pt idx="13">
                  <c:v>10.439222127554309</c:v>
                </c:pt>
                <c:pt idx="14">
                  <c:v>10.714684427601842</c:v>
                </c:pt>
                <c:pt idx="15">
                  <c:v>10.935694868557915</c:v>
                </c:pt>
                <c:pt idx="16">
                  <c:v>11.09730913865813</c:v>
                </c:pt>
                <c:pt idx="17">
                  <c:v>11.195891995691685</c:v>
                </c:pt>
                <c:pt idx="18">
                  <c:v>11.229072118250865</c:v>
                </c:pt>
                <c:pt idx="19">
                  <c:v>11.196026690114984</c:v>
                </c:pt>
                <c:pt idx="20">
                  <c:v>11.097599498661232</c:v>
                </c:pt>
                <c:pt idx="21">
                  <c:v>10.936116125972081</c:v>
                </c:pt>
                <c:pt idx="22">
                  <c:v>10.715249623618654</c:v>
                </c:pt>
                <c:pt idx="23">
                  <c:v>10.439923099810461</c:v>
                </c:pt>
                <c:pt idx="24">
                  <c:v>10.115886570067559</c:v>
                </c:pt>
                <c:pt idx="25">
                  <c:v>9.7492576351539899</c:v>
                </c:pt>
                <c:pt idx="26">
                  <c:v>9.3463400262875354</c:v>
                </c:pt>
                <c:pt idx="27">
                  <c:v>8.9138426961406871</c:v>
                </c:pt>
                <c:pt idx="28">
                  <c:v>8.4594297295756817</c:v>
                </c:pt>
                <c:pt idx="29">
                  <c:v>7.9918805353355449</c:v>
                </c:pt>
                <c:pt idx="30">
                  <c:v>7.5214635187603545</c:v>
                </c:pt>
                <c:pt idx="31">
                  <c:v>7.0609338787275693</c:v>
                </c:pt>
                <c:pt idx="32">
                  <c:v>6.6257927008434452</c:v>
                </c:pt>
                <c:pt idx="33">
                  <c:v>6.2347939456867651</c:v>
                </c:pt>
                <c:pt idx="34">
                  <c:v>5.910713006937609</c:v>
                </c:pt>
                <c:pt idx="35">
                  <c:v>5.6842045195404101</c:v>
                </c:pt>
                <c:pt idx="36">
                  <c:v>5.6003044277590757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D-4E29-900F-1AEE939C4318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East Limb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Sheet3!$H$4:$H$40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Sheet3!$M$4:$M$40</c:f>
              <c:numCache>
                <c:formatCode>General</c:formatCode>
                <c:ptCount val="37"/>
                <c:pt idx="0">
                  <c:v>5.5977874320288015</c:v>
                </c:pt>
                <c:pt idx="1">
                  <c:v>5.606073991588743</c:v>
                </c:pt>
                <c:pt idx="2">
                  <c:v>5.7547402680333839</c:v>
                </c:pt>
                <c:pt idx="3">
                  <c:v>6.0001828138713318</c:v>
                </c:pt>
                <c:pt idx="4">
                  <c:v>6.3121643076808338</c:v>
                </c:pt>
                <c:pt idx="5">
                  <c:v>6.6688544456421939</c:v>
                </c:pt>
                <c:pt idx="6">
                  <c:v>7.0523567818679052</c:v>
                </c:pt>
                <c:pt idx="7">
                  <c:v>7.4482591276330448</c:v>
                </c:pt>
                <c:pt idx="8">
                  <c:v>7.8447466661970857</c:v>
                </c:pt>
                <c:pt idx="9">
                  <c:v>8.2323084915593814</c:v>
                </c:pt>
                <c:pt idx="10">
                  <c:v>8.6032014933191867</c:v>
                </c:pt>
                <c:pt idx="11">
                  <c:v>8.950157426946113</c:v>
                </c:pt>
                <c:pt idx="12">
                  <c:v>9.2670503754021141</c:v>
                </c:pt>
                <c:pt idx="13">
                  <c:v>9.5479313603383886</c:v>
                </c:pt>
                <c:pt idx="14">
                  <c:v>9.7870503688459163</c:v>
                </c:pt>
                <c:pt idx="15">
                  <c:v>9.9791975628712919</c:v>
                </c:pt>
                <c:pt idx="16">
                  <c:v>10.119845773320719</c:v>
                </c:pt>
                <c:pt idx="17">
                  <c:v>10.205672868748405</c:v>
                </c:pt>
                <c:pt idx="18">
                  <c:v>10.234547191493782</c:v>
                </c:pt>
                <c:pt idx="19">
                  <c:v>10.205730428618924</c:v>
                </c:pt>
                <c:pt idx="20">
                  <c:v>10.119997516166915</c:v>
                </c:pt>
                <c:pt idx="21">
                  <c:v>9.9794237586814205</c:v>
                </c:pt>
                <c:pt idx="22">
                  <c:v>9.7873437374572863</c:v>
                </c:pt>
                <c:pt idx="23">
                  <c:v>9.548265940076849</c:v>
                </c:pt>
                <c:pt idx="24">
                  <c:v>9.2674628307177258</c:v>
                </c:pt>
                <c:pt idx="25">
                  <c:v>8.9506614623354714</c:v>
                </c:pt>
                <c:pt idx="26">
                  <c:v>8.6037200000365495</c:v>
                </c:pt>
                <c:pt idx="27">
                  <c:v>8.2328943146098332</c:v>
                </c:pt>
                <c:pt idx="28">
                  <c:v>7.8454017976715154</c:v>
                </c:pt>
                <c:pt idx="29">
                  <c:v>7.4489472803161432</c:v>
                </c:pt>
                <c:pt idx="30">
                  <c:v>7.0530925328017098</c:v>
                </c:pt>
                <c:pt idx="31">
                  <c:v>6.6696195969976362</c:v>
                </c:pt>
                <c:pt idx="32">
                  <c:v>6.3129508711881845</c:v>
                </c:pt>
                <c:pt idx="33">
                  <c:v>6.0010016342629022</c:v>
                </c:pt>
                <c:pt idx="34">
                  <c:v>5.7555972247077127</c:v>
                </c:pt>
                <c:pt idx="35">
                  <c:v>5.6069828470107961</c:v>
                </c:pt>
                <c:pt idx="36">
                  <c:v>5.5987327217193892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D-4E29-900F-1AEE939C4318}"/>
            </c:ext>
          </c:extLst>
        </c:ser>
        <c:ser>
          <c:idx val="2"/>
          <c:order val="2"/>
          <c:tx>
            <c:strRef>
              <c:f>Sheet3!$P$1</c:f>
              <c:strCache>
                <c:ptCount val="1"/>
                <c:pt idx="0">
                  <c:v>Far 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Sheet3!$O$4:$O$40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Sheet3!$T$4:$T$40</c:f>
              <c:numCache>
                <c:formatCode>General</c:formatCode>
                <c:ptCount val="37"/>
                <c:pt idx="0">
                  <c:v>5.5993590900511307</c:v>
                </c:pt>
                <c:pt idx="1">
                  <c:v>5.6830795097898514</c:v>
                </c:pt>
                <c:pt idx="2">
                  <c:v>5.9093700682031187</c:v>
                </c:pt>
                <c:pt idx="3">
                  <c:v>6.2332587741575942</c:v>
                </c:pt>
                <c:pt idx="4">
                  <c:v>6.624063206167806</c:v>
                </c:pt>
                <c:pt idx="5">
                  <c:v>7.0590457324875988</c:v>
                </c:pt>
                <c:pt idx="6">
                  <c:v>7.5194253688684523</c:v>
                </c:pt>
                <c:pt idx="7">
                  <c:v>7.9897289792705468</c:v>
                </c:pt>
                <c:pt idx="8">
                  <c:v>8.4571881918263454</c:v>
                </c:pt>
                <c:pt idx="9">
                  <c:v>8.9113981808127054</c:v>
                </c:pt>
                <c:pt idx="10">
                  <c:v>9.3439118195764728</c:v>
                </c:pt>
                <c:pt idx="11">
                  <c:v>9.7467829174647029</c:v>
                </c:pt>
                <c:pt idx="12">
                  <c:v>10.113365125413608</c:v>
                </c:pt>
                <c:pt idx="13">
                  <c:v>10.437408087200339</c:v>
                </c:pt>
                <c:pt idx="14">
                  <c:v>10.712729349683038</c:v>
                </c:pt>
                <c:pt idx="15">
                  <c:v>10.933634027886644</c:v>
                </c:pt>
                <c:pt idx="16">
                  <c:v>11.09515361439302</c:v>
                </c:pt>
                <c:pt idx="17">
                  <c:v>11.19362983547853</c:v>
                </c:pt>
                <c:pt idx="18">
                  <c:v>11.226741457643765</c:v>
                </c:pt>
                <c:pt idx="19">
                  <c:v>11.193686665312942</c:v>
                </c:pt>
                <c:pt idx="20">
                  <c:v>11.095240412830632</c:v>
                </c:pt>
                <c:pt idx="21">
                  <c:v>10.9337395045695</c:v>
                </c:pt>
                <c:pt idx="22">
                  <c:v>10.712888080167701</c:v>
                </c:pt>
                <c:pt idx="23">
                  <c:v>10.43758492946845</c:v>
                </c:pt>
                <c:pt idx="24">
                  <c:v>10.113619854790066</c:v>
                </c:pt>
                <c:pt idx="25">
                  <c:v>9.7470825354213204</c:v>
                </c:pt>
                <c:pt idx="26">
                  <c:v>9.344248793722354</c:v>
                </c:pt>
                <c:pt idx="27">
                  <c:v>8.911799470619906</c:v>
                </c:pt>
                <c:pt idx="28">
                  <c:v>8.4576132966797157</c:v>
                </c:pt>
                <c:pt idx="29">
                  <c:v>7.9901978160818778</c:v>
                </c:pt>
                <c:pt idx="30">
                  <c:v>7.5199469350019772</c:v>
                </c:pt>
                <c:pt idx="31">
                  <c:v>7.0596073503844572</c:v>
                </c:pt>
                <c:pt idx="32">
                  <c:v>6.6246521850394195</c:v>
                </c:pt>
                <c:pt idx="33">
                  <c:v>6.2339233205758262</c:v>
                </c:pt>
                <c:pt idx="34">
                  <c:v>5.9100956865962964</c:v>
                </c:pt>
                <c:pt idx="35">
                  <c:v>5.6838815758698376</c:v>
                </c:pt>
                <c:pt idx="36">
                  <c:v>5.6002881867590713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D-4E29-900F-1AEE939C4318}"/>
            </c:ext>
          </c:extLst>
        </c:ser>
        <c:ser>
          <c:idx val="3"/>
          <c:order val="3"/>
          <c:tx>
            <c:strRef>
              <c:f>Sheet3!$W$1</c:f>
              <c:strCache>
                <c:ptCount val="1"/>
                <c:pt idx="0">
                  <c:v>West Limb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Sheet3!$V$4:$V$40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Sheet3!$AA$4:$AA$40</c:f>
              <c:numCache>
                <c:formatCode>General</c:formatCode>
                <c:ptCount val="37"/>
                <c:pt idx="0">
                  <c:v>5.6009690395988558</c:v>
                </c:pt>
                <c:pt idx="1">
                  <c:v>5.7612513841479958</c:v>
                </c:pt>
                <c:pt idx="2">
                  <c:v>6.0681576713644709</c:v>
                </c:pt>
                <c:pt idx="3">
                  <c:v>6.4747956327769867</c:v>
                </c:pt>
                <c:pt idx="4">
                  <c:v>6.9494738061299763</c:v>
                </c:pt>
                <c:pt idx="5">
                  <c:v>7.4683111625045786</c:v>
                </c:pt>
                <c:pt idx="6">
                  <c:v>8.0114093312556243</c:v>
                </c:pt>
                <c:pt idx="7">
                  <c:v>8.5620865115544209</c:v>
                </c:pt>
                <c:pt idx="8">
                  <c:v>9.1065272138445401</c:v>
                </c:pt>
                <c:pt idx="9">
                  <c:v>9.6334056365976863</c:v>
                </c:pt>
                <c:pt idx="10">
                  <c:v>10.133391443682157</c:v>
                </c:pt>
                <c:pt idx="11">
                  <c:v>10.597851771438402</c:v>
                </c:pt>
                <c:pt idx="12">
                  <c:v>11.019423345063005</c:v>
                </c:pt>
                <c:pt idx="13">
                  <c:v>11.39122496184039</c:v>
                </c:pt>
                <c:pt idx="14">
                  <c:v>11.706480579985016</c:v>
                </c:pt>
                <c:pt idx="15">
                  <c:v>11.958933002077917</c:v>
                </c:pt>
                <c:pt idx="16">
                  <c:v>12.143357744031761</c:v>
                </c:pt>
                <c:pt idx="17">
                  <c:v>12.255705563562669</c:v>
                </c:pt>
                <c:pt idx="18">
                  <c:v>12.293513326643078</c:v>
                </c:pt>
                <c:pt idx="19">
                  <c:v>12.255825652583393</c:v>
                </c:pt>
                <c:pt idx="20">
                  <c:v>12.143574384172563</c:v>
                </c:pt>
                <c:pt idx="21">
                  <c:v>11.959267142791358</c:v>
                </c:pt>
                <c:pt idx="22">
                  <c:v>11.706899157319409</c:v>
                </c:pt>
                <c:pt idx="23">
                  <c:v>11.39175006493242</c:v>
                </c:pt>
                <c:pt idx="24">
                  <c:v>11.020066237539218</c:v>
                </c:pt>
                <c:pt idx="25">
                  <c:v>10.598556263820667</c:v>
                </c:pt>
                <c:pt idx="26">
                  <c:v>10.134172804824622</c:v>
                </c:pt>
                <c:pt idx="27">
                  <c:v>9.6342513337948272</c:v>
                </c:pt>
                <c:pt idx="28">
                  <c:v>9.107448533561147</c:v>
                </c:pt>
                <c:pt idx="29">
                  <c:v>8.5630672054768482</c:v>
                </c:pt>
                <c:pt idx="30">
                  <c:v>8.0124099977285042</c:v>
                </c:pt>
                <c:pt idx="31">
                  <c:v>7.4693463250371357</c:v>
                </c:pt>
                <c:pt idx="32">
                  <c:v>6.9505036743744908</c:v>
                </c:pt>
                <c:pt idx="33">
                  <c:v>6.4758119123302542</c:v>
                </c:pt>
                <c:pt idx="34">
                  <c:v>6.0691747671804377</c:v>
                </c:pt>
                <c:pt idx="35">
                  <c:v>5.7622282760760726</c:v>
                </c:pt>
                <c:pt idx="36">
                  <c:v>5.6019108138727063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D-4E29-900F-1AEE939C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69872"/>
        <c:axId val="1391303632"/>
      </c:scatterChart>
      <c:valAx>
        <c:axId val="1297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03632"/>
        <c:crosses val="autoZero"/>
        <c:crossBetween val="midCat"/>
      </c:valAx>
      <c:valAx>
        <c:axId val="1391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#/m^2/yr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403224</xdr:colOff>
      <xdr:row>4</xdr:row>
      <xdr:rowOff>150811</xdr:rowOff>
    </xdr:from>
    <xdr:to>
      <xdr:col>23</xdr:col>
      <xdr:colOff>146049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2245-3F71-4E4F-B7A9-ADADFCB3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139700</xdr:colOff>
      <xdr:row>1</xdr:row>
      <xdr:rowOff>150811</xdr:rowOff>
    </xdr:from>
    <xdr:to>
      <xdr:col>42</xdr:col>
      <xdr:colOff>190500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B4431-01F9-4465-97F3-1033BB4B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44450</xdr:colOff>
      <xdr:row>27</xdr:row>
      <xdr:rowOff>47625</xdr:rowOff>
    </xdr:from>
    <xdr:to>
      <xdr:col>42</xdr:col>
      <xdr:colOff>92075</xdr:colOff>
      <xdr:row>51</xdr:row>
      <xdr:rowOff>141289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C33F6D-B1DE-4BA5-B13A-155CED9BE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</xdr:row>
      <xdr:rowOff>142875</xdr:rowOff>
    </xdr:from>
    <xdr:to>
      <xdr:col>57</xdr:col>
      <xdr:colOff>44450</xdr:colOff>
      <xdr:row>26</xdr:row>
      <xdr:rowOff>55564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460B2-FD64-416B-812B-3ACA76823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88B9-16DA-431E-83D5-987D63B67888}">
  <dimension ref="A1:M101"/>
  <sheetViews>
    <sheetView workbookViewId="0">
      <selection activeCell="M11" sqref="M11"/>
    </sheetView>
  </sheetViews>
  <sheetFormatPr defaultRowHeight="14.5" x14ac:dyDescent="0.35"/>
  <cols>
    <col min="7" max="7" width="11.81640625" bestFit="1" customWidth="1"/>
    <col min="8" max="8" width="12.453125" bestFit="1" customWidth="1"/>
    <col min="9" max="10" width="12.453125" customWidth="1"/>
    <col min="11" max="11" width="12.36328125" customWidth="1"/>
    <col min="12" max="12" width="8.7265625" style="1"/>
    <col min="13" max="13" width="10.36328125" style="2" bestFit="1" customWidth="1"/>
  </cols>
  <sheetData>
    <row r="1" spans="1:13" x14ac:dyDescent="0.35">
      <c r="A1">
        <v>1.4479900000000001E-4</v>
      </c>
      <c r="B1">
        <v>1.04703E-3</v>
      </c>
      <c r="C1">
        <v>392.51600000000002</v>
      </c>
      <c r="D1">
        <v>0.99895299999999998</v>
      </c>
      <c r="E1">
        <v>0.99985500000000005</v>
      </c>
      <c r="F1">
        <v>0</v>
      </c>
      <c r="G1">
        <f>SIN(PI()*(B1+A1))*SIN(PI()*(B1-A1))</f>
        <v>1.0612796648172324E-5</v>
      </c>
      <c r="H1">
        <f>-SIN(PI()*(E1+D1))*SIN(PI()*(E1-D1))</f>
        <v>1.061160173479577E-5</v>
      </c>
      <c r="I1">
        <f>(A1+B1)/2</f>
        <v>5.9591449999999997E-4</v>
      </c>
      <c r="J1">
        <f>(D1+E1)/2</f>
        <v>0.99940399999999996</v>
      </c>
      <c r="K1" s="1">
        <f>C1/H1</f>
        <v>36989326.381608151</v>
      </c>
      <c r="L1" s="1">
        <f>F1/H1</f>
        <v>0</v>
      </c>
      <c r="M1" s="2">
        <f>SUM(C1:C25,F1:F25)</f>
        <v>5166.5315644387083</v>
      </c>
    </row>
    <row r="2" spans="1:13" x14ac:dyDescent="0.35">
      <c r="A2">
        <v>3.3607599999999999E-4</v>
      </c>
      <c r="B2">
        <v>1.2383100000000001E-3</v>
      </c>
      <c r="C2">
        <v>475.81799999999998</v>
      </c>
      <c r="D2">
        <v>0.99876200000000004</v>
      </c>
      <c r="E2">
        <v>0.999664</v>
      </c>
      <c r="F2">
        <v>0</v>
      </c>
      <c r="G2">
        <f t="shared" ref="G2:G25" si="0">SIN(PI()*(B2+A2))*SIN(PI()*(B2-A2))</f>
        <v>1.4019347520524885E-5</v>
      </c>
      <c r="H2">
        <f t="shared" ref="H2:H25" si="1">-SIN(PI()*(E2+D2))*SIN(PI()*(E2-D2))</f>
        <v>1.4012275251992061E-5</v>
      </c>
      <c r="I2">
        <f t="shared" ref="I2:I25" si="2">(A2+B2)/2</f>
        <v>7.8719300000000005E-4</v>
      </c>
      <c r="J2">
        <f t="shared" ref="J2:J25" si="3">(D2+E2)/2</f>
        <v>0.99921300000000002</v>
      </c>
      <c r="K2" s="1">
        <f t="shared" ref="K2:K25" si="4">C2/H2</f>
        <v>33957226.177979566</v>
      </c>
      <c r="L2" s="1">
        <f t="shared" ref="L2:L25" si="5">F2/H2</f>
        <v>0</v>
      </c>
    </row>
    <row r="3" spans="1:13" x14ac:dyDescent="0.35">
      <c r="A3">
        <v>5.8874800000000005E-4</v>
      </c>
      <c r="B3">
        <v>1.49098E-3</v>
      </c>
      <c r="C3">
        <v>613.44399999999996</v>
      </c>
      <c r="D3">
        <v>0.99850899999999998</v>
      </c>
      <c r="E3">
        <v>0.99941100000000005</v>
      </c>
      <c r="F3">
        <v>0</v>
      </c>
      <c r="G3">
        <f t="shared" si="0"/>
        <v>1.8519141040534815E-5</v>
      </c>
      <c r="H3">
        <f t="shared" si="1"/>
        <v>1.8516800433343162E-5</v>
      </c>
      <c r="I3">
        <f t="shared" si="2"/>
        <v>1.0398640000000002E-3</v>
      </c>
      <c r="J3">
        <f t="shared" si="3"/>
        <v>0.99896000000000007</v>
      </c>
      <c r="K3" s="1">
        <f t="shared" si="4"/>
        <v>33129049.600565586</v>
      </c>
      <c r="L3" s="1">
        <f t="shared" si="5"/>
        <v>0</v>
      </c>
    </row>
    <row r="4" spans="1:13" x14ac:dyDescent="0.35">
      <c r="A4">
        <v>9.2252299999999996E-4</v>
      </c>
      <c r="B4">
        <v>1.82475E-3</v>
      </c>
      <c r="C4">
        <v>521.16800000000001</v>
      </c>
      <c r="D4">
        <v>0.99817500000000003</v>
      </c>
      <c r="E4">
        <v>0.99907699999999999</v>
      </c>
      <c r="F4" s="1">
        <v>1.0620799999999999E-11</v>
      </c>
      <c r="G4">
        <f t="shared" si="0"/>
        <v>2.4463095436734849E-5</v>
      </c>
      <c r="H4">
        <f t="shared" si="1"/>
        <v>2.4463412329678016E-5</v>
      </c>
      <c r="I4">
        <f t="shared" si="2"/>
        <v>1.3736364999999999E-3</v>
      </c>
      <c r="J4">
        <f t="shared" si="3"/>
        <v>0.99862600000000001</v>
      </c>
      <c r="K4" s="1">
        <f t="shared" si="4"/>
        <v>21303978.078632154</v>
      </c>
      <c r="L4" s="1">
        <f t="shared" si="5"/>
        <v>4.3415038985036755E-7</v>
      </c>
    </row>
    <row r="5" spans="1:13" x14ac:dyDescent="0.35">
      <c r="A5">
        <v>1.3634299999999999E-3</v>
      </c>
      <c r="B5">
        <v>2.2656600000000001E-3</v>
      </c>
      <c r="C5">
        <v>455.358</v>
      </c>
      <c r="D5">
        <v>0.99773400000000001</v>
      </c>
      <c r="E5">
        <v>0.998637</v>
      </c>
      <c r="F5" s="1">
        <v>7.3148500000000001E-11</v>
      </c>
      <c r="G5">
        <f t="shared" si="0"/>
        <v>3.2315044441242466E-5</v>
      </c>
      <c r="H5">
        <f t="shared" si="1"/>
        <v>3.2341821298960238E-5</v>
      </c>
      <c r="I5">
        <f t="shared" si="2"/>
        <v>1.8145449999999999E-3</v>
      </c>
      <c r="J5">
        <f t="shared" si="3"/>
        <v>0.99818549999999995</v>
      </c>
      <c r="K5" s="1">
        <f t="shared" si="4"/>
        <v>14079541.031124284</v>
      </c>
      <c r="L5" s="1">
        <f t="shared" si="5"/>
        <v>2.2617310053083395E-6</v>
      </c>
    </row>
    <row r="6" spans="1:13" x14ac:dyDescent="0.35">
      <c r="A6">
        <v>1.9458699999999999E-3</v>
      </c>
      <c r="B6">
        <v>2.8481000000000001E-3</v>
      </c>
      <c r="C6">
        <v>403.02600000000001</v>
      </c>
      <c r="D6">
        <v>0.99715200000000004</v>
      </c>
      <c r="E6">
        <v>0.998054</v>
      </c>
      <c r="F6" s="1">
        <v>1.1491599999999999E-10</v>
      </c>
      <c r="G6">
        <f t="shared" si="0"/>
        <v>4.2686969253198214E-5</v>
      </c>
      <c r="H6">
        <f t="shared" si="1"/>
        <v>4.267635439403595E-5</v>
      </c>
      <c r="I6">
        <f t="shared" si="2"/>
        <v>2.3969849999999999E-3</v>
      </c>
      <c r="J6">
        <f t="shared" si="3"/>
        <v>0.99760300000000002</v>
      </c>
      <c r="K6" s="1">
        <f t="shared" si="4"/>
        <v>9443777.6075906605</v>
      </c>
      <c r="L6" s="1">
        <f t="shared" si="5"/>
        <v>2.6927323486670546E-6</v>
      </c>
    </row>
    <row r="7" spans="1:13" x14ac:dyDescent="0.35">
      <c r="A7">
        <v>2.7152500000000002E-3</v>
      </c>
      <c r="B7">
        <v>3.6174800000000002E-3</v>
      </c>
      <c r="C7">
        <v>352.94499999999999</v>
      </c>
      <c r="D7">
        <v>0.99638300000000002</v>
      </c>
      <c r="E7">
        <v>0.99728499999999998</v>
      </c>
      <c r="F7" s="1">
        <v>3.14524E-10</v>
      </c>
      <c r="G7">
        <f t="shared" si="0"/>
        <v>5.6386968934635134E-5</v>
      </c>
      <c r="H7">
        <f t="shared" si="1"/>
        <v>5.6366097141385995E-5</v>
      </c>
      <c r="I7">
        <f t="shared" si="2"/>
        <v>3.166365E-3</v>
      </c>
      <c r="J7">
        <f t="shared" si="3"/>
        <v>0.996834</v>
      </c>
      <c r="K7" s="1">
        <f t="shared" si="4"/>
        <v>6261654.0420510191</v>
      </c>
      <c r="L7" s="1">
        <f t="shared" si="5"/>
        <v>5.580020898219424E-6</v>
      </c>
    </row>
    <row r="8" spans="1:13" x14ac:dyDescent="0.35">
      <c r="A8">
        <v>3.7315899999999999E-3</v>
      </c>
      <c r="B8">
        <v>4.6338200000000003E-3</v>
      </c>
      <c r="C8">
        <v>306.62099999999998</v>
      </c>
      <c r="D8">
        <v>0.99536599999999997</v>
      </c>
      <c r="E8">
        <v>0.99626800000000004</v>
      </c>
      <c r="F8" s="1">
        <v>1.32989E-9</v>
      </c>
      <c r="G8">
        <f t="shared" si="0"/>
        <v>7.4482400448801583E-5</v>
      </c>
      <c r="H8">
        <f t="shared" si="1"/>
        <v>7.4468663739997161E-5</v>
      </c>
      <c r="I8">
        <f t="shared" si="2"/>
        <v>4.1827050000000001E-3</v>
      </c>
      <c r="J8">
        <f t="shared" si="3"/>
        <v>0.99581699999999995</v>
      </c>
      <c r="K8" s="1">
        <f t="shared" si="4"/>
        <v>4117450.0064960029</v>
      </c>
      <c r="L8" s="1">
        <f t="shared" si="5"/>
        <v>1.7858384093519262E-5</v>
      </c>
    </row>
    <row r="9" spans="1:13" x14ac:dyDescent="0.35">
      <c r="A9">
        <v>5.0741600000000003E-3</v>
      </c>
      <c r="B9">
        <v>5.9763899999999998E-3</v>
      </c>
      <c r="C9">
        <v>262.38299999999998</v>
      </c>
      <c r="D9">
        <v>0.99402400000000002</v>
      </c>
      <c r="E9">
        <v>0.99492599999999998</v>
      </c>
      <c r="F9" s="1">
        <v>5.8522899999999999E-9</v>
      </c>
      <c r="G9">
        <f t="shared" si="0"/>
        <v>9.8381418715481875E-5</v>
      </c>
      <c r="H9">
        <f t="shared" si="1"/>
        <v>9.8351445652547967E-5</v>
      </c>
      <c r="I9">
        <f t="shared" si="2"/>
        <v>5.5252749999999996E-3</v>
      </c>
      <c r="J9">
        <f t="shared" si="3"/>
        <v>0.994475</v>
      </c>
      <c r="K9" s="1">
        <f t="shared" si="4"/>
        <v>2667810.3027273854</v>
      </c>
      <c r="L9" s="1">
        <f t="shared" si="5"/>
        <v>5.9503853361492367E-5</v>
      </c>
    </row>
    <row r="10" spans="1:13" x14ac:dyDescent="0.35">
      <c r="A10">
        <v>6.8476600000000002E-3</v>
      </c>
      <c r="B10">
        <v>7.7498899999999997E-3</v>
      </c>
      <c r="C10">
        <v>225.53899999999999</v>
      </c>
      <c r="D10">
        <v>0.99224999999999997</v>
      </c>
      <c r="E10">
        <v>0.99315200000000003</v>
      </c>
      <c r="F10" s="1">
        <v>5.1643800000000003E-9</v>
      </c>
      <c r="G10">
        <f t="shared" si="0"/>
        <v>1.2994038853281022E-4</v>
      </c>
      <c r="H10">
        <f t="shared" si="1"/>
        <v>1.2991126556458071E-4</v>
      </c>
      <c r="I10">
        <f t="shared" si="2"/>
        <v>7.2987750000000004E-3</v>
      </c>
      <c r="J10">
        <f t="shared" si="3"/>
        <v>0.99270100000000006</v>
      </c>
      <c r="K10" s="1">
        <f t="shared" si="4"/>
        <v>1736100.3991442251</v>
      </c>
      <c r="L10" s="1">
        <f t="shared" si="5"/>
        <v>3.9753134399516063E-5</v>
      </c>
    </row>
    <row r="11" spans="1:13" x14ac:dyDescent="0.35">
      <c r="A11">
        <v>9.1904199999999995E-3</v>
      </c>
      <c r="B11">
        <v>1.00926E-2</v>
      </c>
      <c r="C11">
        <v>196.68199999999999</v>
      </c>
      <c r="D11">
        <v>0.98990699999999998</v>
      </c>
      <c r="E11">
        <v>0.99080999999999997</v>
      </c>
      <c r="F11" s="1">
        <v>3.9975099999999998E-8</v>
      </c>
      <c r="G11">
        <f t="shared" si="0"/>
        <v>1.715938603905499E-4</v>
      </c>
      <c r="H11">
        <f t="shared" si="1"/>
        <v>1.7174964534954592E-4</v>
      </c>
      <c r="I11">
        <f t="shared" si="2"/>
        <v>9.641509999999999E-3</v>
      </c>
      <c r="J11">
        <f t="shared" si="3"/>
        <v>0.99035849999999992</v>
      </c>
      <c r="K11" s="1">
        <f t="shared" si="4"/>
        <v>1145166.8479414417</v>
      </c>
      <c r="L11" s="1">
        <f t="shared" si="5"/>
        <v>2.3275215455986783E-4</v>
      </c>
    </row>
    <row r="12" spans="1:13" x14ac:dyDescent="0.35">
      <c r="A12">
        <v>1.22852E-2</v>
      </c>
      <c r="B12">
        <v>1.31874E-2</v>
      </c>
      <c r="C12">
        <v>162.96</v>
      </c>
      <c r="D12">
        <v>0.98681300000000005</v>
      </c>
      <c r="E12">
        <v>0.98771500000000001</v>
      </c>
      <c r="F12" s="1">
        <v>2.2361600000000001E-7</v>
      </c>
      <c r="G12">
        <f t="shared" si="0"/>
        <v>2.2657481388766538E-4</v>
      </c>
      <c r="H12">
        <f t="shared" si="1"/>
        <v>2.2651926251177933E-4</v>
      </c>
      <c r="I12">
        <f t="shared" si="2"/>
        <v>1.2736299999999999E-2</v>
      </c>
      <c r="J12">
        <f t="shared" si="3"/>
        <v>0.98726400000000003</v>
      </c>
      <c r="K12" s="1">
        <f t="shared" si="4"/>
        <v>719409.01710964146</v>
      </c>
      <c r="L12" s="1">
        <f t="shared" si="5"/>
        <v>9.8718315396409905E-4</v>
      </c>
    </row>
    <row r="13" spans="1:13" x14ac:dyDescent="0.35">
      <c r="A13">
        <v>1.6373200000000001E-2</v>
      </c>
      <c r="B13">
        <v>1.7275499999999999E-2</v>
      </c>
      <c r="C13">
        <v>137.78100000000001</v>
      </c>
      <c r="D13">
        <v>0.98272499999999996</v>
      </c>
      <c r="E13">
        <v>0.98362700000000003</v>
      </c>
      <c r="F13" s="1">
        <v>5.5350900000000001E-7</v>
      </c>
      <c r="G13">
        <f t="shared" si="0"/>
        <v>2.9909507178272818E-4</v>
      </c>
      <c r="H13">
        <f t="shared" si="1"/>
        <v>2.9898943095243362E-4</v>
      </c>
      <c r="I13">
        <f t="shared" si="2"/>
        <v>1.6824350000000002E-2</v>
      </c>
      <c r="J13">
        <f t="shared" si="3"/>
        <v>0.98317600000000005</v>
      </c>
      <c r="K13" s="1">
        <f t="shared" si="4"/>
        <v>460822.30920704239</v>
      </c>
      <c r="L13" s="1">
        <f t="shared" si="5"/>
        <v>1.8512661074232355E-3</v>
      </c>
    </row>
    <row r="14" spans="1:13" x14ac:dyDescent="0.35">
      <c r="A14">
        <v>2.1773500000000001E-2</v>
      </c>
      <c r="B14">
        <v>2.2675799999999999E-2</v>
      </c>
      <c r="C14">
        <v>118.913</v>
      </c>
      <c r="D14">
        <v>0.97732399999999997</v>
      </c>
      <c r="E14">
        <v>0.97822600000000004</v>
      </c>
      <c r="F14" s="1">
        <v>1.5983800000000001E-6</v>
      </c>
      <c r="G14">
        <f t="shared" si="0"/>
        <v>3.9455058148434995E-4</v>
      </c>
      <c r="H14">
        <f t="shared" si="1"/>
        <v>3.9442557121659606E-4</v>
      </c>
      <c r="I14">
        <f t="shared" si="2"/>
        <v>2.2224649999999999E-2</v>
      </c>
      <c r="J14">
        <f t="shared" si="3"/>
        <v>0.97777500000000006</v>
      </c>
      <c r="K14" s="1">
        <f t="shared" si="4"/>
        <v>301484.00275675778</v>
      </c>
      <c r="L14" s="1">
        <f t="shared" si="5"/>
        <v>4.0524248848010438E-3</v>
      </c>
    </row>
    <row r="15" spans="1:13" x14ac:dyDescent="0.35">
      <c r="A15">
        <v>2.8907200000000001E-2</v>
      </c>
      <c r="B15">
        <v>2.98094E-2</v>
      </c>
      <c r="C15">
        <v>100.116</v>
      </c>
      <c r="D15">
        <v>0.97019100000000003</v>
      </c>
      <c r="E15">
        <v>0.97109299999999998</v>
      </c>
      <c r="F15" s="1">
        <v>8.0156699999999998E-6</v>
      </c>
      <c r="G15">
        <f t="shared" si="0"/>
        <v>5.198728560941578E-4</v>
      </c>
      <c r="H15">
        <f t="shared" si="1"/>
        <v>5.1975236000751323E-4</v>
      </c>
      <c r="I15">
        <f t="shared" si="2"/>
        <v>2.93583E-2</v>
      </c>
      <c r="J15">
        <f t="shared" si="3"/>
        <v>0.970642</v>
      </c>
      <c r="K15" s="1">
        <f t="shared" si="4"/>
        <v>192622.50199028011</v>
      </c>
      <c r="L15" s="1">
        <f t="shared" si="5"/>
        <v>1.5422094475692481E-2</v>
      </c>
    </row>
    <row r="16" spans="1:13" x14ac:dyDescent="0.35">
      <c r="A16">
        <v>3.8330599999999999E-2</v>
      </c>
      <c r="B16">
        <v>3.9232900000000001E-2</v>
      </c>
      <c r="C16">
        <v>85.170299999999997</v>
      </c>
      <c r="D16">
        <v>0.96076700000000004</v>
      </c>
      <c r="E16">
        <v>0.961669</v>
      </c>
      <c r="F16" s="1">
        <v>4.07587E-5</v>
      </c>
      <c r="G16">
        <f t="shared" si="0"/>
        <v>6.8391348480369553E-4</v>
      </c>
      <c r="H16">
        <f t="shared" si="1"/>
        <v>6.8369041504819127E-4</v>
      </c>
      <c r="I16">
        <f t="shared" si="2"/>
        <v>3.8781750000000004E-2</v>
      </c>
      <c r="J16">
        <f t="shared" si="3"/>
        <v>0.96121800000000002</v>
      </c>
      <c r="K16" s="1">
        <f t="shared" si="4"/>
        <v>124574.36600745178</v>
      </c>
      <c r="L16" s="1">
        <f t="shared" si="5"/>
        <v>5.9615725338385855E-2</v>
      </c>
    </row>
    <row r="17" spans="1:13" x14ac:dyDescent="0.35">
      <c r="A17">
        <v>5.0778799999999999E-2</v>
      </c>
      <c r="B17">
        <v>5.1680999999999998E-2</v>
      </c>
      <c r="C17">
        <v>72.926500000000004</v>
      </c>
      <c r="D17">
        <v>0.94831900000000002</v>
      </c>
      <c r="E17">
        <v>0.94922099999999998</v>
      </c>
      <c r="F17">
        <v>1.2917899999999999E-4</v>
      </c>
      <c r="G17">
        <f t="shared" si="0"/>
        <v>8.9666411134492908E-4</v>
      </c>
      <c r="H17">
        <f t="shared" si="1"/>
        <v>8.9646702810385005E-4</v>
      </c>
      <c r="I17">
        <f t="shared" si="2"/>
        <v>5.1229899999999995E-2</v>
      </c>
      <c r="J17">
        <f t="shared" si="3"/>
        <v>0.94877</v>
      </c>
      <c r="K17" s="1">
        <f t="shared" si="4"/>
        <v>81348.781063648814</v>
      </c>
      <c r="L17" s="1">
        <f t="shared" si="5"/>
        <v>0.14409788196363582</v>
      </c>
    </row>
    <row r="18" spans="1:13" x14ac:dyDescent="0.35">
      <c r="A18">
        <v>6.7222599999999993E-2</v>
      </c>
      <c r="B18">
        <v>6.8124799999999999E-2</v>
      </c>
      <c r="C18">
        <v>59.287300000000002</v>
      </c>
      <c r="D18">
        <v>0.93187500000000001</v>
      </c>
      <c r="E18">
        <v>0.93277699999999997</v>
      </c>
      <c r="F18">
        <v>5.8760699999999997E-4</v>
      </c>
      <c r="G18">
        <f t="shared" si="0"/>
        <v>1.1691906705450542E-3</v>
      </c>
      <c r="H18">
        <f t="shared" si="1"/>
        <v>1.1689363504432846E-3</v>
      </c>
      <c r="I18">
        <f t="shared" si="2"/>
        <v>6.7673700000000003E-2</v>
      </c>
      <c r="J18">
        <f t="shared" si="3"/>
        <v>0.93232599999999999</v>
      </c>
      <c r="K18" s="1">
        <f t="shared" si="4"/>
        <v>50719.014750047805</v>
      </c>
      <c r="L18" s="1">
        <f t="shared" si="5"/>
        <v>0.50268519733958772</v>
      </c>
    </row>
    <row r="19" spans="1:13" x14ac:dyDescent="0.35">
      <c r="A19">
        <v>8.8944499999999996E-2</v>
      </c>
      <c r="B19">
        <v>8.9846700000000002E-2</v>
      </c>
      <c r="C19">
        <v>54.482700000000001</v>
      </c>
      <c r="D19">
        <v>0.91015299999999999</v>
      </c>
      <c r="E19">
        <v>0.91105599999999998</v>
      </c>
      <c r="F19">
        <v>2.2694500000000001E-3</v>
      </c>
      <c r="G19">
        <f t="shared" si="0"/>
        <v>1.5096169919757171E-3</v>
      </c>
      <c r="H19">
        <f t="shared" si="1"/>
        <v>1.5109540894129652E-3</v>
      </c>
      <c r="I19">
        <f t="shared" si="2"/>
        <v>8.9395599999999992E-2</v>
      </c>
      <c r="J19">
        <f t="shared" si="3"/>
        <v>0.91060450000000004</v>
      </c>
      <c r="K19" s="1">
        <f t="shared" si="4"/>
        <v>36058.47482842287</v>
      </c>
      <c r="L19" s="1">
        <f t="shared" si="5"/>
        <v>1.5019979865051527</v>
      </c>
    </row>
    <row r="20" spans="1:13" x14ac:dyDescent="0.35">
      <c r="A20">
        <v>0.11763899999999999</v>
      </c>
      <c r="B20">
        <v>0.11854099999999999</v>
      </c>
      <c r="C20">
        <v>43.991799999999998</v>
      </c>
      <c r="D20">
        <v>0.88145899999999999</v>
      </c>
      <c r="E20">
        <v>0.88236099999999995</v>
      </c>
      <c r="F20">
        <v>8.6656000000000007E-3</v>
      </c>
      <c r="G20">
        <f t="shared" si="0"/>
        <v>1.914880714636768E-3</v>
      </c>
      <c r="H20">
        <f t="shared" si="1"/>
        <v>1.9148807146366811E-3</v>
      </c>
      <c r="I20">
        <f t="shared" si="2"/>
        <v>0.11809</v>
      </c>
      <c r="J20">
        <f t="shared" si="3"/>
        <v>0.88190999999999997</v>
      </c>
      <c r="K20" s="1">
        <f t="shared" si="4"/>
        <v>22973.650349988908</v>
      </c>
      <c r="L20" s="1">
        <f t="shared" si="5"/>
        <v>4.5253993806314794</v>
      </c>
    </row>
    <row r="21" spans="1:13" x14ac:dyDescent="0.35">
      <c r="A21">
        <v>0.15554299999999999</v>
      </c>
      <c r="B21">
        <v>0.156445</v>
      </c>
      <c r="C21">
        <v>33.227600000000002</v>
      </c>
      <c r="D21">
        <v>0.84355500000000005</v>
      </c>
      <c r="E21">
        <v>0.84445700000000001</v>
      </c>
      <c r="F21">
        <v>3.1395399999999997E-2</v>
      </c>
      <c r="G21">
        <f t="shared" si="0"/>
        <v>2.3536107236511055E-3</v>
      </c>
      <c r="H21">
        <f t="shared" si="1"/>
        <v>2.3536107236509607E-3</v>
      </c>
      <c r="I21">
        <f t="shared" si="2"/>
        <v>0.15599399999999999</v>
      </c>
      <c r="J21">
        <f t="shared" si="3"/>
        <v>0.84400600000000003</v>
      </c>
      <c r="K21" s="1">
        <f t="shared" si="4"/>
        <v>14117.712698239575</v>
      </c>
      <c r="L21" s="1">
        <f t="shared" si="5"/>
        <v>13.339249215902163</v>
      </c>
    </row>
    <row r="22" spans="1:13" x14ac:dyDescent="0.35">
      <c r="A22">
        <v>0.20561399999999999</v>
      </c>
      <c r="B22">
        <v>0.20651600000000001</v>
      </c>
      <c r="C22">
        <v>28.910399999999999</v>
      </c>
      <c r="D22">
        <v>0.79348399999999997</v>
      </c>
      <c r="E22">
        <v>0.79438600000000004</v>
      </c>
      <c r="F22">
        <v>0.13145000000000001</v>
      </c>
      <c r="G22">
        <f t="shared" si="0"/>
        <v>2.7264257709202402E-3</v>
      </c>
      <c r="H22">
        <f t="shared" si="1"/>
        <v>2.7264257709204076E-3</v>
      </c>
      <c r="I22">
        <f t="shared" si="2"/>
        <v>0.206065</v>
      </c>
      <c r="J22">
        <f t="shared" si="3"/>
        <v>0.79393500000000006</v>
      </c>
      <c r="K22" s="1">
        <f t="shared" si="4"/>
        <v>10603.773008733044</v>
      </c>
      <c r="L22" s="1">
        <f t="shared" si="5"/>
        <v>48.213306007456097</v>
      </c>
    </row>
    <row r="23" spans="1:13" x14ac:dyDescent="0.35">
      <c r="A23">
        <v>0.27175700000000003</v>
      </c>
      <c r="B23">
        <v>0.27265899999999998</v>
      </c>
      <c r="C23">
        <v>28.2193</v>
      </c>
      <c r="D23">
        <v>0.72734100000000002</v>
      </c>
      <c r="E23">
        <v>0.72824299999999997</v>
      </c>
      <c r="F23">
        <v>0.52134599999999998</v>
      </c>
      <c r="G23">
        <f t="shared" si="0"/>
        <v>2.8061705137407099E-3</v>
      </c>
      <c r="H23">
        <f t="shared" si="1"/>
        <v>2.8061705137407095E-3</v>
      </c>
      <c r="I23">
        <f t="shared" si="2"/>
        <v>0.27220800000000001</v>
      </c>
      <c r="J23">
        <f t="shared" si="3"/>
        <v>0.72779199999999999</v>
      </c>
      <c r="K23" s="1">
        <f t="shared" si="4"/>
        <v>10056.160116365427</v>
      </c>
      <c r="L23" s="1">
        <f t="shared" si="5"/>
        <v>185.78557412928913</v>
      </c>
    </row>
    <row r="24" spans="1:13" x14ac:dyDescent="0.35">
      <c r="A24">
        <v>0.35913</v>
      </c>
      <c r="B24">
        <v>0.36003299999999999</v>
      </c>
      <c r="C24">
        <v>13.5791</v>
      </c>
      <c r="D24">
        <v>0.63996699999999995</v>
      </c>
      <c r="E24">
        <v>0.64087000000000005</v>
      </c>
      <c r="F24">
        <v>1.7781199999999999</v>
      </c>
      <c r="G24">
        <f t="shared" si="0"/>
        <v>2.1905811841021433E-3</v>
      </c>
      <c r="H24">
        <f t="shared" si="1"/>
        <v>2.190581184102413E-3</v>
      </c>
      <c r="I24">
        <f t="shared" si="2"/>
        <v>0.3595815</v>
      </c>
      <c r="J24">
        <f t="shared" si="3"/>
        <v>0.6404185</v>
      </c>
      <c r="K24" s="1">
        <f t="shared" si="4"/>
        <v>6198.8572249898207</v>
      </c>
      <c r="L24" s="1">
        <f t="shared" si="5"/>
        <v>811.71152792886858</v>
      </c>
    </row>
    <row r="25" spans="1:13" x14ac:dyDescent="0.35">
      <c r="A25">
        <v>0.474549</v>
      </c>
      <c r="B25">
        <v>0.47545100000000001</v>
      </c>
      <c r="C25">
        <v>11.914899999999999</v>
      </c>
      <c r="D25">
        <v>0.52454900000000004</v>
      </c>
      <c r="E25">
        <v>0.525451</v>
      </c>
      <c r="F25">
        <v>7.0776500000000002</v>
      </c>
      <c r="G25">
        <f t="shared" si="0"/>
        <v>4.4329034298998325E-4</v>
      </c>
      <c r="H25">
        <f t="shared" si="1"/>
        <v>4.4329034298995528E-4</v>
      </c>
      <c r="I25">
        <f t="shared" si="2"/>
        <v>0.47499999999999998</v>
      </c>
      <c r="J25">
        <f t="shared" si="3"/>
        <v>0.52500000000000002</v>
      </c>
      <c r="K25" s="1">
        <f t="shared" si="4"/>
        <v>26878.320695269431</v>
      </c>
      <c r="L25" s="1">
        <f t="shared" si="5"/>
        <v>15966.172311045306</v>
      </c>
    </row>
    <row r="26" spans="1:13" x14ac:dyDescent="0.35">
      <c r="K26" s="1"/>
    </row>
    <row r="27" spans="1:13" x14ac:dyDescent="0.35">
      <c r="K27" s="1"/>
    </row>
    <row r="28" spans="1:13" x14ac:dyDescent="0.35">
      <c r="K28" s="1"/>
    </row>
    <row r="29" spans="1:13" x14ac:dyDescent="0.35">
      <c r="A29">
        <v>4.5363400000000001E-4</v>
      </c>
      <c r="B29">
        <v>1.35586E-3</v>
      </c>
      <c r="C29">
        <v>1976.53</v>
      </c>
      <c r="D29">
        <v>0.99864399999999998</v>
      </c>
      <c r="E29">
        <v>0.99954600000000005</v>
      </c>
      <c r="F29" s="1">
        <v>5.0529499999999998E-12</v>
      </c>
      <c r="G29">
        <f t="shared" ref="G26:G38" si="6">SIN(PI()*(B29+A29))*SIN(PI()*(B29-A29))</f>
        <v>1.6112736705313525E-5</v>
      </c>
      <c r="H29">
        <f t="shared" ref="H26:H38" si="7">-SIN(PI()*(E29+D29))*SIN(PI()*(E29-D29))</f>
        <v>1.6113205138583495E-5</v>
      </c>
      <c r="I29">
        <f t="shared" ref="I26:I38" si="8">(A29+B29)/2</f>
        <v>9.0474700000000002E-4</v>
      </c>
      <c r="J29">
        <f t="shared" ref="J26:J38" si="9">(D29+E29)/2</f>
        <v>0.99909500000000007</v>
      </c>
      <c r="K29" s="1">
        <f t="shared" ref="K26:K38" si="10">C29/H29</f>
        <v>122665229.10871077</v>
      </c>
      <c r="L29" s="1">
        <f t="shared" ref="L26:L38" si="11">F29/H29</f>
        <v>3.1359062064570742E-7</v>
      </c>
      <c r="M29" s="2">
        <f>SUM(C29:C38,F29:F38)</f>
        <v>6221.979433380493</v>
      </c>
    </row>
    <row r="30" spans="1:13" x14ac:dyDescent="0.35">
      <c r="A30">
        <v>1.3634299999999999E-3</v>
      </c>
      <c r="B30">
        <v>2.2656600000000001E-3</v>
      </c>
      <c r="C30">
        <v>1404.71</v>
      </c>
      <c r="D30">
        <v>0.99773400000000001</v>
      </c>
      <c r="E30">
        <v>0.998637</v>
      </c>
      <c r="F30" s="1">
        <v>7.1125300000000005E-11</v>
      </c>
      <c r="G30">
        <f t="shared" si="6"/>
        <v>3.2315044441242466E-5</v>
      </c>
      <c r="H30">
        <f t="shared" si="7"/>
        <v>3.2341821298960238E-5</v>
      </c>
      <c r="I30">
        <f t="shared" si="8"/>
        <v>1.8145449999999999E-3</v>
      </c>
      <c r="J30">
        <f t="shared" si="9"/>
        <v>0.99818549999999995</v>
      </c>
      <c r="K30" s="1">
        <f t="shared" si="10"/>
        <v>43433237.324985169</v>
      </c>
      <c r="L30" s="1">
        <f t="shared" si="11"/>
        <v>2.199174231486049E-6</v>
      </c>
    </row>
    <row r="31" spans="1:13" x14ac:dyDescent="0.35">
      <c r="A31">
        <v>3.1881100000000001E-3</v>
      </c>
      <c r="B31">
        <v>4.0903399999999996E-3</v>
      </c>
      <c r="C31">
        <v>956.03399999999999</v>
      </c>
      <c r="D31">
        <v>0.99590999999999996</v>
      </c>
      <c r="E31">
        <v>0.99681200000000003</v>
      </c>
      <c r="F31" s="1">
        <v>4.5515500000000002E-10</v>
      </c>
      <c r="G31">
        <f t="shared" si="6"/>
        <v>6.480633846282648E-5</v>
      </c>
      <c r="H31">
        <f t="shared" si="7"/>
        <v>6.478581280192586E-5</v>
      </c>
      <c r="I31">
        <f t="shared" si="8"/>
        <v>3.6392249999999998E-3</v>
      </c>
      <c r="J31">
        <f t="shared" si="9"/>
        <v>0.99636100000000005</v>
      </c>
      <c r="K31" s="1">
        <f t="shared" si="10"/>
        <v>14756841.948143011</v>
      </c>
      <c r="L31" s="1">
        <f t="shared" si="11"/>
        <v>7.0255350718771845E-6</v>
      </c>
    </row>
    <row r="32" spans="1:13" x14ac:dyDescent="0.35">
      <c r="A32">
        <v>6.8476600000000002E-3</v>
      </c>
      <c r="B32">
        <v>7.7498899999999997E-3</v>
      </c>
      <c r="C32">
        <v>712.49</v>
      </c>
      <c r="D32">
        <v>0.99224999999999997</v>
      </c>
      <c r="E32">
        <v>0.99315200000000003</v>
      </c>
      <c r="F32" s="1">
        <v>1.9471700000000001E-8</v>
      </c>
      <c r="G32">
        <f t="shared" si="6"/>
        <v>1.2994038853281022E-4</v>
      </c>
      <c r="H32">
        <f t="shared" si="7"/>
        <v>1.2991126556458071E-4</v>
      </c>
      <c r="I32">
        <f t="shared" si="8"/>
        <v>7.2987750000000004E-3</v>
      </c>
      <c r="J32">
        <f t="shared" si="9"/>
        <v>0.99270100000000006</v>
      </c>
      <c r="K32" s="1">
        <f t="shared" si="10"/>
        <v>5484435.8332096394</v>
      </c>
      <c r="L32" s="1">
        <f t="shared" si="11"/>
        <v>1.4988461482057033E-4</v>
      </c>
    </row>
    <row r="33" spans="1:13" x14ac:dyDescent="0.35">
      <c r="A33">
        <v>1.4187200000000001E-2</v>
      </c>
      <c r="B33">
        <v>1.5089399999999999E-2</v>
      </c>
      <c r="C33">
        <v>411.71300000000002</v>
      </c>
      <c r="D33">
        <v>0.98491099999999998</v>
      </c>
      <c r="E33">
        <v>0.98581300000000005</v>
      </c>
      <c r="F33" s="1">
        <v>6.7759199999999997E-7</v>
      </c>
      <c r="G33">
        <f t="shared" si="6"/>
        <v>2.6032156059837972E-4</v>
      </c>
      <c r="H33">
        <f t="shared" si="7"/>
        <v>2.6025853373516585E-4</v>
      </c>
      <c r="I33">
        <f t="shared" si="8"/>
        <v>1.46383E-2</v>
      </c>
      <c r="J33">
        <f t="shared" si="9"/>
        <v>0.98536200000000007</v>
      </c>
      <c r="K33" s="1">
        <f t="shared" si="10"/>
        <v>1581938.5212511469</v>
      </c>
      <c r="L33" s="1">
        <f t="shared" si="11"/>
        <v>2.6035342252773343E-3</v>
      </c>
    </row>
    <row r="34" spans="1:13" x14ac:dyDescent="0.35">
      <c r="A34">
        <v>2.8907200000000001E-2</v>
      </c>
      <c r="B34">
        <v>2.98094E-2</v>
      </c>
      <c r="C34">
        <v>298.76400000000001</v>
      </c>
      <c r="D34">
        <v>0.97019100000000003</v>
      </c>
      <c r="E34">
        <v>0.97109299999999998</v>
      </c>
      <c r="F34" s="1">
        <v>2.85579E-5</v>
      </c>
      <c r="G34">
        <f t="shared" si="6"/>
        <v>5.198728560941578E-4</v>
      </c>
      <c r="H34">
        <f t="shared" si="7"/>
        <v>5.1975236000751323E-4</v>
      </c>
      <c r="I34">
        <f t="shared" si="8"/>
        <v>2.93583E-2</v>
      </c>
      <c r="J34">
        <f t="shared" si="9"/>
        <v>0.970642</v>
      </c>
      <c r="K34" s="1">
        <f t="shared" si="10"/>
        <v>574819.90076135728</v>
      </c>
      <c r="L34" s="1">
        <f t="shared" si="11"/>
        <v>5.4945205058014902E-2</v>
      </c>
    </row>
    <row r="35" spans="1:13" x14ac:dyDescent="0.35">
      <c r="A35">
        <v>5.8429399999999999E-2</v>
      </c>
      <c r="B35">
        <v>5.9331700000000001E-2</v>
      </c>
      <c r="C35">
        <v>234.78800000000001</v>
      </c>
      <c r="D35">
        <v>0.94066799999999995</v>
      </c>
      <c r="E35">
        <v>0.94157100000000005</v>
      </c>
      <c r="F35">
        <v>9.96425E-4</v>
      </c>
      <c r="G35">
        <f t="shared" si="6"/>
        <v>1.0249425167522428E-3</v>
      </c>
      <c r="H35">
        <f t="shared" si="7"/>
        <v>1.0257368291683665E-3</v>
      </c>
      <c r="I35">
        <f t="shared" si="8"/>
        <v>5.8880550000000004E-2</v>
      </c>
      <c r="J35">
        <f t="shared" si="9"/>
        <v>0.9411195</v>
      </c>
      <c r="K35" s="1">
        <f t="shared" si="10"/>
        <v>228896.91909605931</v>
      </c>
      <c r="L35" s="1">
        <f t="shared" si="11"/>
        <v>0.97142363583441615</v>
      </c>
    </row>
    <row r="36" spans="1:13" x14ac:dyDescent="0.35">
      <c r="A36">
        <v>0.11763899999999999</v>
      </c>
      <c r="B36">
        <v>0.11854099999999999</v>
      </c>
      <c r="C36">
        <v>110.73</v>
      </c>
      <c r="D36">
        <v>0.88145899999999999</v>
      </c>
      <c r="E36">
        <v>0.88236099999999995</v>
      </c>
      <c r="F36">
        <v>1.33087E-2</v>
      </c>
      <c r="G36">
        <f t="shared" si="6"/>
        <v>1.914880714636768E-3</v>
      </c>
      <c r="H36">
        <f t="shared" si="7"/>
        <v>1.9148807146366811E-3</v>
      </c>
      <c r="I36">
        <f t="shared" si="8"/>
        <v>0.11809</v>
      </c>
      <c r="J36">
        <f t="shared" si="9"/>
        <v>0.88190999999999997</v>
      </c>
      <c r="K36" s="1">
        <f t="shared" si="10"/>
        <v>57826.056293542708</v>
      </c>
      <c r="L36" s="1">
        <f t="shared" si="11"/>
        <v>6.950145718358816</v>
      </c>
    </row>
    <row r="37" spans="1:13" x14ac:dyDescent="0.35">
      <c r="A37">
        <v>0.23638799999999999</v>
      </c>
      <c r="B37">
        <v>0.23729</v>
      </c>
      <c r="C37">
        <v>66.628900000000002</v>
      </c>
      <c r="D37">
        <v>0.76271</v>
      </c>
      <c r="E37">
        <v>0.76361199999999996</v>
      </c>
      <c r="F37">
        <v>0.64409899999999998</v>
      </c>
      <c r="G37">
        <f t="shared" si="6"/>
        <v>2.8240296490667388E-3</v>
      </c>
      <c r="H37">
        <f t="shared" si="7"/>
        <v>2.8240296490665649E-3</v>
      </c>
      <c r="I37">
        <f t="shared" si="8"/>
        <v>0.23683899999999999</v>
      </c>
      <c r="J37">
        <f t="shared" si="9"/>
        <v>0.76316099999999998</v>
      </c>
      <c r="K37" s="1">
        <f t="shared" si="10"/>
        <v>23593.555408323369</v>
      </c>
      <c r="L37" s="1">
        <f t="shared" si="11"/>
        <v>228.07798785430458</v>
      </c>
    </row>
    <row r="38" spans="1:13" x14ac:dyDescent="0.35">
      <c r="A38">
        <v>0.474549</v>
      </c>
      <c r="B38">
        <v>0.47545100000000001</v>
      </c>
      <c r="C38">
        <v>27.745699999999999</v>
      </c>
      <c r="D38">
        <v>0.52454900000000004</v>
      </c>
      <c r="E38">
        <v>0.525451</v>
      </c>
      <c r="F38">
        <v>21.1874</v>
      </c>
      <c r="G38">
        <f t="shared" si="6"/>
        <v>4.4329034298998325E-4</v>
      </c>
      <c r="H38">
        <f t="shared" si="7"/>
        <v>4.4329034298995528E-4</v>
      </c>
      <c r="I38">
        <f t="shared" si="8"/>
        <v>0.47499999999999998</v>
      </c>
      <c r="J38">
        <f t="shared" si="9"/>
        <v>0.52500000000000002</v>
      </c>
      <c r="K38" s="1">
        <f t="shared" si="10"/>
        <v>62590.355144796609</v>
      </c>
      <c r="L38" s="1">
        <f t="shared" si="11"/>
        <v>47795.762608074896</v>
      </c>
    </row>
    <row r="39" spans="1:13" x14ac:dyDescent="0.35">
      <c r="K39" s="1"/>
    </row>
    <row r="40" spans="1:13" x14ac:dyDescent="0.35">
      <c r="A40">
        <v>4.5363400000000001E-4</v>
      </c>
      <c r="B40">
        <v>1.35586E-3</v>
      </c>
      <c r="C40">
        <v>1976.77</v>
      </c>
      <c r="D40">
        <v>0.99864399999999998</v>
      </c>
      <c r="E40">
        <v>0.99954600000000005</v>
      </c>
      <c r="F40">
        <v>0</v>
      </c>
      <c r="G40">
        <f t="shared" ref="G39:G49" si="12">SIN(PI()*(B40+A40))*SIN(PI()*(B40-A40))</f>
        <v>1.6112736705313525E-5</v>
      </c>
      <c r="H40">
        <f t="shared" ref="H39:H49" si="13">-SIN(PI()*(E40+D40))*SIN(PI()*(E40-D40))</f>
        <v>1.6113205138583495E-5</v>
      </c>
      <c r="I40">
        <f t="shared" ref="I39:I49" si="14">(A40+B40)/2</f>
        <v>9.0474700000000002E-4</v>
      </c>
      <c r="J40">
        <f t="shared" ref="J39:J49" si="15">(D40+E40)/2</f>
        <v>0.99909500000000007</v>
      </c>
      <c r="K40" s="1">
        <f t="shared" ref="K39:K49" si="16">C40/H40</f>
        <v>122680123.72452034</v>
      </c>
      <c r="L40" s="1">
        <f t="shared" ref="L39:L49" si="17">F40/H40</f>
        <v>0</v>
      </c>
      <c r="M40" s="2">
        <f>SUM(C40:C49,F40:F49)</f>
        <v>6223.1009919416347</v>
      </c>
    </row>
    <row r="41" spans="1:13" x14ac:dyDescent="0.35">
      <c r="A41">
        <v>1.3634299999999999E-3</v>
      </c>
      <c r="B41">
        <v>2.2656600000000001E-3</v>
      </c>
      <c r="C41">
        <v>1401.03</v>
      </c>
      <c r="D41">
        <v>0.99773400000000001</v>
      </c>
      <c r="E41">
        <v>0.998637</v>
      </c>
      <c r="F41">
        <v>0</v>
      </c>
      <c r="G41">
        <f t="shared" si="12"/>
        <v>3.2315044441242466E-5</v>
      </c>
      <c r="H41">
        <f t="shared" si="13"/>
        <v>3.2341821298960238E-5</v>
      </c>
      <c r="I41">
        <f t="shared" si="14"/>
        <v>1.8145449999999999E-3</v>
      </c>
      <c r="J41">
        <f t="shared" si="15"/>
        <v>0.99818549999999995</v>
      </c>
      <c r="K41" s="1">
        <f t="shared" si="16"/>
        <v>43319452.762081824</v>
      </c>
      <c r="L41" s="1">
        <f t="shared" si="17"/>
        <v>0</v>
      </c>
    </row>
    <row r="42" spans="1:13" x14ac:dyDescent="0.35">
      <c r="A42">
        <v>3.1881100000000001E-3</v>
      </c>
      <c r="B42">
        <v>4.0903399999999996E-3</v>
      </c>
      <c r="C42">
        <v>952.51900000000001</v>
      </c>
      <c r="D42">
        <v>0.99590999999999996</v>
      </c>
      <c r="E42">
        <v>0.99681200000000003</v>
      </c>
      <c r="F42" s="1">
        <v>2.4423700000000001E-9</v>
      </c>
      <c r="G42">
        <f t="shared" si="12"/>
        <v>6.480633846282648E-5</v>
      </c>
      <c r="H42">
        <f t="shared" si="13"/>
        <v>6.478581280192586E-5</v>
      </c>
      <c r="I42">
        <f t="shared" si="14"/>
        <v>3.6392249999999998E-3</v>
      </c>
      <c r="J42">
        <f t="shared" si="15"/>
        <v>0.99636100000000005</v>
      </c>
      <c r="K42" s="1">
        <f t="shared" si="16"/>
        <v>14702586.242333675</v>
      </c>
      <c r="L42" s="1">
        <f t="shared" si="17"/>
        <v>3.7699148847097536E-5</v>
      </c>
    </row>
    <row r="43" spans="1:13" x14ac:dyDescent="0.35">
      <c r="A43">
        <v>6.8476600000000002E-3</v>
      </c>
      <c r="B43">
        <v>7.7498899999999997E-3</v>
      </c>
      <c r="C43">
        <v>722.255</v>
      </c>
      <c r="D43">
        <v>0.99224999999999997</v>
      </c>
      <c r="E43">
        <v>0.99315200000000003</v>
      </c>
      <c r="F43" s="1">
        <v>3.30594E-8</v>
      </c>
      <c r="G43">
        <f t="shared" si="12"/>
        <v>1.2994038853281022E-4</v>
      </c>
      <c r="H43">
        <f t="shared" si="13"/>
        <v>1.2991126556458071E-4</v>
      </c>
      <c r="I43">
        <f t="shared" si="14"/>
        <v>7.2987750000000004E-3</v>
      </c>
      <c r="J43">
        <f t="shared" si="15"/>
        <v>0.99270100000000006</v>
      </c>
      <c r="K43" s="1">
        <f t="shared" si="16"/>
        <v>5559602.5245474717</v>
      </c>
      <c r="L43" s="1">
        <f t="shared" si="17"/>
        <v>2.5447677579251747E-4</v>
      </c>
    </row>
    <row r="44" spans="1:13" x14ac:dyDescent="0.35">
      <c r="A44">
        <v>1.4187200000000001E-2</v>
      </c>
      <c r="B44">
        <v>1.5089399999999999E-2</v>
      </c>
      <c r="C44">
        <v>424.66300000000001</v>
      </c>
      <c r="D44">
        <v>0.98491099999999998</v>
      </c>
      <c r="E44">
        <v>0.98581300000000005</v>
      </c>
      <c r="F44" s="1">
        <v>7.7553299999999999E-7</v>
      </c>
      <c r="G44">
        <f t="shared" si="12"/>
        <v>2.6032156059837972E-4</v>
      </c>
      <c r="H44">
        <f t="shared" si="13"/>
        <v>2.6025853373516585E-4</v>
      </c>
      <c r="I44">
        <f t="shared" si="14"/>
        <v>1.46383E-2</v>
      </c>
      <c r="J44">
        <f t="shared" si="15"/>
        <v>0.98536200000000007</v>
      </c>
      <c r="K44" s="1">
        <f t="shared" si="16"/>
        <v>1631696.735954599</v>
      </c>
      <c r="L44" s="1">
        <f t="shared" si="17"/>
        <v>2.9798561794295193E-3</v>
      </c>
    </row>
    <row r="45" spans="1:13" x14ac:dyDescent="0.35">
      <c r="A45">
        <v>2.8907200000000001E-2</v>
      </c>
      <c r="B45">
        <v>2.98094E-2</v>
      </c>
      <c r="C45">
        <v>309.947</v>
      </c>
      <c r="D45">
        <v>0.97019100000000003</v>
      </c>
      <c r="E45">
        <v>0.97109299999999998</v>
      </c>
      <c r="F45" s="1">
        <v>3.2750599999999998E-5</v>
      </c>
      <c r="G45">
        <f t="shared" si="12"/>
        <v>5.198728560941578E-4</v>
      </c>
      <c r="H45">
        <f t="shared" si="13"/>
        <v>5.1975236000751323E-4</v>
      </c>
      <c r="I45">
        <f t="shared" si="14"/>
        <v>2.93583E-2</v>
      </c>
      <c r="J45">
        <f t="shared" si="15"/>
        <v>0.970642</v>
      </c>
      <c r="K45" s="1">
        <f t="shared" si="16"/>
        <v>596335.91658058006</v>
      </c>
      <c r="L45" s="1">
        <f t="shared" si="17"/>
        <v>6.3011931296524701E-2</v>
      </c>
    </row>
    <row r="46" spans="1:13" x14ac:dyDescent="0.35">
      <c r="A46">
        <v>5.8429399999999999E-2</v>
      </c>
      <c r="B46">
        <v>5.9331700000000001E-2</v>
      </c>
      <c r="C46">
        <v>215.083</v>
      </c>
      <c r="D46">
        <v>0.94066799999999995</v>
      </c>
      <c r="E46">
        <v>0.94157100000000005</v>
      </c>
      <c r="F46">
        <v>1.3022800000000001E-3</v>
      </c>
      <c r="G46">
        <f t="shared" si="12"/>
        <v>1.0249425167522428E-3</v>
      </c>
      <c r="H46">
        <f t="shared" si="13"/>
        <v>1.0257368291683665E-3</v>
      </c>
      <c r="I46">
        <f t="shared" si="14"/>
        <v>5.8880550000000004E-2</v>
      </c>
      <c r="J46">
        <f t="shared" si="15"/>
        <v>0.9411195</v>
      </c>
      <c r="K46" s="1">
        <f t="shared" si="16"/>
        <v>209686.33852640563</v>
      </c>
      <c r="L46" s="1">
        <f t="shared" si="17"/>
        <v>1.2696044082338795</v>
      </c>
    </row>
    <row r="47" spans="1:13" x14ac:dyDescent="0.35">
      <c r="A47">
        <v>0.11763899999999999</v>
      </c>
      <c r="B47">
        <v>0.11854099999999999</v>
      </c>
      <c r="C47">
        <v>95.234499999999997</v>
      </c>
      <c r="D47">
        <v>0.88145899999999999</v>
      </c>
      <c r="E47">
        <v>0.88236099999999995</v>
      </c>
      <c r="F47">
        <v>5.4676099999999998E-2</v>
      </c>
      <c r="G47">
        <f t="shared" si="12"/>
        <v>1.914880714636768E-3</v>
      </c>
      <c r="H47">
        <f t="shared" si="13"/>
        <v>1.9148807146366811E-3</v>
      </c>
      <c r="I47">
        <f t="shared" si="14"/>
        <v>0.11809</v>
      </c>
      <c r="J47">
        <f t="shared" si="15"/>
        <v>0.88190999999999997</v>
      </c>
      <c r="K47" s="1">
        <f t="shared" si="16"/>
        <v>49733.907324910979</v>
      </c>
      <c r="L47" s="1">
        <f t="shared" si="17"/>
        <v>28.553266833842411</v>
      </c>
    </row>
    <row r="48" spans="1:13" x14ac:dyDescent="0.35">
      <c r="A48">
        <v>0.23638799999999999</v>
      </c>
      <c r="B48">
        <v>0.23729</v>
      </c>
      <c r="C48">
        <v>56.942399999999999</v>
      </c>
      <c r="D48">
        <v>0.76271</v>
      </c>
      <c r="E48">
        <v>0.76361199999999996</v>
      </c>
      <c r="F48">
        <v>1.5980799999999999</v>
      </c>
      <c r="G48">
        <f t="shared" si="12"/>
        <v>2.8240296490667388E-3</v>
      </c>
      <c r="H48">
        <f t="shared" si="13"/>
        <v>2.8240296490665649E-3</v>
      </c>
      <c r="I48">
        <f t="shared" si="14"/>
        <v>0.23683899999999999</v>
      </c>
      <c r="J48">
        <f t="shared" si="15"/>
        <v>0.76316099999999998</v>
      </c>
      <c r="K48" s="1">
        <f t="shared" si="16"/>
        <v>20163.527680674793</v>
      </c>
      <c r="L48" s="1">
        <f t="shared" si="17"/>
        <v>565.88641005529746</v>
      </c>
    </row>
    <row r="49" spans="1:13" x14ac:dyDescent="0.35">
      <c r="A49">
        <v>0.474549</v>
      </c>
      <c r="B49">
        <v>0.47545100000000001</v>
      </c>
      <c r="C49">
        <v>45.069200000000002</v>
      </c>
      <c r="D49">
        <v>0.52454900000000004</v>
      </c>
      <c r="E49">
        <v>0.525451</v>
      </c>
      <c r="F49">
        <v>21.933800000000002</v>
      </c>
      <c r="G49">
        <f t="shared" si="12"/>
        <v>4.4329034298998325E-4</v>
      </c>
      <c r="H49">
        <f t="shared" si="13"/>
        <v>4.4329034298995528E-4</v>
      </c>
      <c r="I49">
        <f t="shared" si="14"/>
        <v>0.47499999999999998</v>
      </c>
      <c r="J49">
        <f t="shared" si="15"/>
        <v>0.52500000000000002</v>
      </c>
      <c r="K49" s="1">
        <f t="shared" si="16"/>
        <v>101669.70860680637</v>
      </c>
      <c r="L49" s="1">
        <f t="shared" si="17"/>
        <v>49479.534907208683</v>
      </c>
    </row>
    <row r="50" spans="1:13" x14ac:dyDescent="0.35">
      <c r="K50" s="1"/>
    </row>
    <row r="51" spans="1:13" x14ac:dyDescent="0.35">
      <c r="A51">
        <v>1.1778299999999999E-4</v>
      </c>
      <c r="B51">
        <v>1.02001E-3</v>
      </c>
      <c r="C51">
        <v>305.79700000000003</v>
      </c>
      <c r="D51">
        <v>0.99897999999999998</v>
      </c>
      <c r="E51">
        <v>0.99988200000000005</v>
      </c>
      <c r="F51">
        <v>0</v>
      </c>
      <c r="G51">
        <f t="shared" ref="G50:G80" si="18">SIN(PI()*(B51+A51))*SIN(PI()*(B51-A51))</f>
        <v>1.0131583224234651E-5</v>
      </c>
      <c r="H51">
        <f t="shared" ref="H50:H80" si="19">-SIN(PI()*(E51+D51))*SIN(PI()*(E51-D51))</f>
        <v>1.0130876907312615E-5</v>
      </c>
      <c r="I51">
        <f t="shared" ref="I50:I80" si="20">(A51+B51)/2</f>
        <v>5.688965E-4</v>
      </c>
      <c r="J51">
        <f t="shared" ref="J50:J80" si="21">(D51+E51)/2</f>
        <v>0.99943099999999996</v>
      </c>
      <c r="K51" s="1">
        <f t="shared" ref="K50:K80" si="22">C51/H51</f>
        <v>30184652.601915564</v>
      </c>
      <c r="L51" s="1">
        <f t="shared" ref="L50:L80" si="23">F51/H51</f>
        <v>0</v>
      </c>
      <c r="M51" s="2">
        <f>SUM(C51:C80,F51:F80)</f>
        <v>5098.9332672950159</v>
      </c>
    </row>
    <row r="52" spans="1:13" x14ac:dyDescent="0.35">
      <c r="A52">
        <v>2.6631799999999998E-4</v>
      </c>
      <c r="B52">
        <v>1.16855E-3</v>
      </c>
      <c r="C52">
        <v>338.221</v>
      </c>
      <c r="D52">
        <v>0.99883100000000002</v>
      </c>
      <c r="E52">
        <v>0.99973400000000001</v>
      </c>
      <c r="F52">
        <v>0</v>
      </c>
      <c r="G52">
        <f t="shared" si="18"/>
        <v>1.2776969840466609E-5</v>
      </c>
      <c r="H52">
        <f t="shared" si="19"/>
        <v>1.278902225681786E-5</v>
      </c>
      <c r="I52">
        <f t="shared" si="20"/>
        <v>7.1743399999999998E-4</v>
      </c>
      <c r="J52">
        <f t="shared" si="21"/>
        <v>0.99928250000000007</v>
      </c>
      <c r="K52" s="1">
        <f t="shared" si="22"/>
        <v>26446196.840395171</v>
      </c>
      <c r="L52" s="1">
        <f t="shared" si="23"/>
        <v>0</v>
      </c>
    </row>
    <row r="53" spans="1:13" x14ac:dyDescent="0.35">
      <c r="A53">
        <v>4.5363400000000001E-4</v>
      </c>
      <c r="B53">
        <v>1.35586E-3</v>
      </c>
      <c r="C53">
        <v>464.892</v>
      </c>
      <c r="D53">
        <v>0.99864399999999998</v>
      </c>
      <c r="E53">
        <v>0.99954600000000005</v>
      </c>
      <c r="F53">
        <v>0</v>
      </c>
      <c r="G53">
        <f t="shared" si="18"/>
        <v>1.6112736705313525E-5</v>
      </c>
      <c r="H53">
        <f t="shared" si="19"/>
        <v>1.6113205138583495E-5</v>
      </c>
      <c r="I53">
        <f t="shared" si="20"/>
        <v>9.0474700000000002E-4</v>
      </c>
      <c r="J53">
        <f t="shared" si="21"/>
        <v>0.99909500000000007</v>
      </c>
      <c r="K53" s="1">
        <f t="shared" si="22"/>
        <v>28851615.553928737</v>
      </c>
      <c r="L53" s="1">
        <f t="shared" si="23"/>
        <v>0</v>
      </c>
    </row>
    <row r="54" spans="1:13" x14ac:dyDescent="0.35">
      <c r="A54">
        <v>6.8985699999999999E-4</v>
      </c>
      <c r="B54">
        <v>1.59209E-3</v>
      </c>
      <c r="C54">
        <v>503.82100000000003</v>
      </c>
      <c r="D54">
        <v>0.99840799999999996</v>
      </c>
      <c r="E54">
        <v>0.99931000000000003</v>
      </c>
      <c r="F54">
        <v>0</v>
      </c>
      <c r="G54">
        <f t="shared" si="18"/>
        <v>2.0319812911152329E-5</v>
      </c>
      <c r="H54">
        <f t="shared" si="19"/>
        <v>2.0315037184733104E-5</v>
      </c>
      <c r="I54">
        <f t="shared" si="20"/>
        <v>1.1409734999999999E-3</v>
      </c>
      <c r="J54">
        <f t="shared" si="21"/>
        <v>0.99885899999999994</v>
      </c>
      <c r="K54" s="1">
        <f t="shared" si="22"/>
        <v>24800397.627557635</v>
      </c>
      <c r="L54" s="1">
        <f t="shared" si="23"/>
        <v>0</v>
      </c>
    </row>
    <row r="55" spans="1:13" x14ac:dyDescent="0.35">
      <c r="A55">
        <v>9.8775600000000001E-4</v>
      </c>
      <c r="B55">
        <v>1.88999E-3</v>
      </c>
      <c r="C55">
        <v>440.25200000000001</v>
      </c>
      <c r="D55">
        <v>0.99811000000000005</v>
      </c>
      <c r="E55">
        <v>0.99901200000000001</v>
      </c>
      <c r="F55">
        <v>0</v>
      </c>
      <c r="G55">
        <f t="shared" si="18"/>
        <v>2.5625060284593174E-5</v>
      </c>
      <c r="H55">
        <f t="shared" si="19"/>
        <v>2.5620675393488172E-5</v>
      </c>
      <c r="I55">
        <f t="shared" si="20"/>
        <v>1.438873E-3</v>
      </c>
      <c r="J55">
        <f t="shared" si="21"/>
        <v>0.99856100000000003</v>
      </c>
      <c r="K55" s="1">
        <f t="shared" si="22"/>
        <v>17183465.823539365</v>
      </c>
      <c r="L55" s="1">
        <f t="shared" si="23"/>
        <v>0</v>
      </c>
    </row>
    <row r="56" spans="1:13" x14ac:dyDescent="0.35">
      <c r="A56">
        <v>1.3634299999999999E-3</v>
      </c>
      <c r="B56">
        <v>2.2656600000000001E-3</v>
      </c>
      <c r="C56">
        <v>392.10399999999998</v>
      </c>
      <c r="D56">
        <v>0.99773400000000001</v>
      </c>
      <c r="E56">
        <v>0.998637</v>
      </c>
      <c r="F56">
        <v>0</v>
      </c>
      <c r="G56">
        <f t="shared" si="18"/>
        <v>3.2315044441242466E-5</v>
      </c>
      <c r="H56">
        <f t="shared" si="19"/>
        <v>3.2341821298960238E-5</v>
      </c>
      <c r="I56">
        <f t="shared" si="20"/>
        <v>1.8145449999999999E-3</v>
      </c>
      <c r="J56">
        <f t="shared" si="21"/>
        <v>0.99818549999999995</v>
      </c>
      <c r="K56" s="1">
        <f t="shared" si="22"/>
        <v>12123745.177350473</v>
      </c>
      <c r="L56" s="1">
        <f t="shared" si="23"/>
        <v>0</v>
      </c>
    </row>
    <row r="57" spans="1:13" x14ac:dyDescent="0.35">
      <c r="A57">
        <v>1.8372E-3</v>
      </c>
      <c r="B57">
        <v>2.7394300000000002E-3</v>
      </c>
      <c r="C57">
        <v>342.74900000000002</v>
      </c>
      <c r="D57">
        <v>0.99726099999999995</v>
      </c>
      <c r="E57">
        <v>0.99816300000000002</v>
      </c>
      <c r="F57">
        <v>0</v>
      </c>
      <c r="G57">
        <f t="shared" si="18"/>
        <v>4.0751844209345215E-5</v>
      </c>
      <c r="H57">
        <f t="shared" si="19"/>
        <v>4.0735847703390321E-5</v>
      </c>
      <c r="I57">
        <f t="shared" si="20"/>
        <v>2.288315E-3</v>
      </c>
      <c r="J57">
        <f t="shared" si="21"/>
        <v>0.99771199999999993</v>
      </c>
      <c r="K57" s="1">
        <f t="shared" si="22"/>
        <v>8413940.5296204034</v>
      </c>
      <c r="L57" s="1">
        <f t="shared" si="23"/>
        <v>0</v>
      </c>
    </row>
    <row r="58" spans="1:13" x14ac:dyDescent="0.35">
      <c r="A58">
        <v>2.4346599999999999E-3</v>
      </c>
      <c r="B58">
        <v>3.3368899999999999E-3</v>
      </c>
      <c r="C58">
        <v>271.392</v>
      </c>
      <c r="D58">
        <v>0.99666299999999997</v>
      </c>
      <c r="E58">
        <v>0.99756500000000004</v>
      </c>
      <c r="F58" s="1">
        <v>4.98863E-10</v>
      </c>
      <c r="G58">
        <f t="shared" si="18"/>
        <v>5.1390766221273422E-5</v>
      </c>
      <c r="H58">
        <f t="shared" si="19"/>
        <v>5.1381670929752383E-5</v>
      </c>
      <c r="I58">
        <f t="shared" si="20"/>
        <v>2.8857750000000001E-3</v>
      </c>
      <c r="J58">
        <f t="shared" si="21"/>
        <v>0.99711400000000006</v>
      </c>
      <c r="K58" s="1">
        <f t="shared" si="22"/>
        <v>5281883.5022130702</v>
      </c>
      <c r="L58" s="1">
        <f t="shared" si="23"/>
        <v>9.708968022508102E-6</v>
      </c>
    </row>
    <row r="59" spans="1:13" x14ac:dyDescent="0.35">
      <c r="A59">
        <v>3.1881100000000001E-3</v>
      </c>
      <c r="B59">
        <v>4.0903399999999996E-3</v>
      </c>
      <c r="C59">
        <v>265.65699999999998</v>
      </c>
      <c r="D59">
        <v>0.99590999999999996</v>
      </c>
      <c r="E59">
        <v>0.99681200000000003</v>
      </c>
      <c r="F59" s="1">
        <v>1.9198900000000001E-9</v>
      </c>
      <c r="G59">
        <f t="shared" si="18"/>
        <v>6.480633846282648E-5</v>
      </c>
      <c r="H59">
        <f t="shared" si="19"/>
        <v>6.478581280192586E-5</v>
      </c>
      <c r="I59">
        <f t="shared" si="20"/>
        <v>3.6392249999999998E-3</v>
      </c>
      <c r="J59">
        <f t="shared" si="21"/>
        <v>0.99636100000000005</v>
      </c>
      <c r="K59" s="1">
        <f t="shared" si="22"/>
        <v>4100542.8273657919</v>
      </c>
      <c r="L59" s="1">
        <f t="shared" si="23"/>
        <v>2.963442020662475E-5</v>
      </c>
    </row>
    <row r="60" spans="1:13" x14ac:dyDescent="0.35">
      <c r="A60">
        <v>4.1382900000000002E-3</v>
      </c>
      <c r="B60">
        <v>5.0405199999999997E-3</v>
      </c>
      <c r="C60">
        <v>223.63499999999999</v>
      </c>
      <c r="D60">
        <v>0.99495900000000004</v>
      </c>
      <c r="E60">
        <v>0.99586200000000002</v>
      </c>
      <c r="F60" s="1">
        <v>1.4679799999999999E-9</v>
      </c>
      <c r="G60">
        <f t="shared" si="18"/>
        <v>8.172268343345611E-5</v>
      </c>
      <c r="H60">
        <f t="shared" si="19"/>
        <v>8.1794121350232349E-5</v>
      </c>
      <c r="I60">
        <f t="shared" si="20"/>
        <v>4.5894049999999995E-3</v>
      </c>
      <c r="J60">
        <f t="shared" si="21"/>
        <v>0.99541049999999998</v>
      </c>
      <c r="K60" s="1">
        <f t="shared" si="22"/>
        <v>2734120.6960635041</v>
      </c>
      <c r="L60" s="1">
        <f t="shared" si="23"/>
        <v>1.7947255570046293E-5</v>
      </c>
    </row>
    <row r="61" spans="1:13" x14ac:dyDescent="0.35">
      <c r="A61">
        <v>5.3365499999999998E-3</v>
      </c>
      <c r="B61">
        <v>6.2387800000000002E-3</v>
      </c>
      <c r="C61">
        <v>212.98500000000001</v>
      </c>
      <c r="D61">
        <v>0.99376100000000001</v>
      </c>
      <c r="E61">
        <v>0.99466299999999996</v>
      </c>
      <c r="F61" s="1">
        <v>1.0462100000000001E-9</v>
      </c>
      <c r="G61">
        <f t="shared" si="18"/>
        <v>1.0305144482803281E-4</v>
      </c>
      <c r="H61">
        <f t="shared" si="19"/>
        <v>1.0303113526615876E-4</v>
      </c>
      <c r="I61">
        <f t="shared" si="20"/>
        <v>5.787665E-3</v>
      </c>
      <c r="J61">
        <f t="shared" si="21"/>
        <v>0.99421199999999998</v>
      </c>
      <c r="K61" s="1">
        <f t="shared" si="22"/>
        <v>2067190.655036452</v>
      </c>
      <c r="L61" s="1">
        <f t="shared" si="23"/>
        <v>1.0154309154192485E-5</v>
      </c>
    </row>
    <row r="62" spans="1:13" x14ac:dyDescent="0.35">
      <c r="A62">
        <v>6.8476600000000002E-3</v>
      </c>
      <c r="B62">
        <v>7.7498899999999997E-3</v>
      </c>
      <c r="C62">
        <v>201.23599999999999</v>
      </c>
      <c r="D62">
        <v>0.99224999999999997</v>
      </c>
      <c r="E62">
        <v>0.99315200000000003</v>
      </c>
      <c r="F62" s="1">
        <v>1.9107800000000001E-8</v>
      </c>
      <c r="G62">
        <f t="shared" si="18"/>
        <v>1.2994038853281022E-4</v>
      </c>
      <c r="H62">
        <f t="shared" si="19"/>
        <v>1.2991126556458071E-4</v>
      </c>
      <c r="I62">
        <f t="shared" si="20"/>
        <v>7.2987750000000004E-3</v>
      </c>
      <c r="J62">
        <f t="shared" si="21"/>
        <v>0.99270100000000006</v>
      </c>
      <c r="K62" s="1">
        <f t="shared" si="22"/>
        <v>1549026.5538207905</v>
      </c>
      <c r="L62" s="1">
        <f t="shared" si="23"/>
        <v>1.4708347206810363E-4</v>
      </c>
    </row>
    <row r="63" spans="1:13" x14ac:dyDescent="0.35">
      <c r="A63">
        <v>8.7533100000000003E-3</v>
      </c>
      <c r="B63">
        <v>9.6555400000000006E-3</v>
      </c>
      <c r="C63">
        <v>186.26499999999999</v>
      </c>
      <c r="D63">
        <v>0.990344</v>
      </c>
      <c r="E63">
        <v>0.99124699999999999</v>
      </c>
      <c r="F63" s="1">
        <v>5.39328E-8</v>
      </c>
      <c r="G63">
        <f t="shared" si="18"/>
        <v>1.6383284177078802E-4</v>
      </c>
      <c r="H63">
        <f t="shared" si="19"/>
        <v>1.6397399764793362E-4</v>
      </c>
      <c r="I63">
        <f t="shared" si="20"/>
        <v>9.2044250000000005E-3</v>
      </c>
      <c r="J63">
        <f t="shared" si="21"/>
        <v>0.99079549999999994</v>
      </c>
      <c r="K63" s="1">
        <f t="shared" si="22"/>
        <v>1135942.299826873</v>
      </c>
      <c r="L63" s="1">
        <f t="shared" si="23"/>
        <v>3.2891068567955753E-4</v>
      </c>
    </row>
    <row r="64" spans="1:13" x14ac:dyDescent="0.35">
      <c r="A64">
        <v>1.11565E-2</v>
      </c>
      <c r="B64">
        <v>1.20587E-2</v>
      </c>
      <c r="C64">
        <v>159.977</v>
      </c>
      <c r="D64">
        <v>0.98794099999999996</v>
      </c>
      <c r="E64">
        <v>0.98884300000000003</v>
      </c>
      <c r="F64" s="1">
        <v>1.08318E-7</v>
      </c>
      <c r="G64">
        <f t="shared" si="18"/>
        <v>2.0653294265119982E-4</v>
      </c>
      <c r="H64">
        <f t="shared" si="19"/>
        <v>2.0649426144488594E-4</v>
      </c>
      <c r="I64">
        <f t="shared" si="20"/>
        <v>1.1607599999999999E-2</v>
      </c>
      <c r="J64">
        <f t="shared" si="21"/>
        <v>0.98839199999999994</v>
      </c>
      <c r="K64" s="1">
        <f t="shared" si="22"/>
        <v>774728.55119849637</v>
      </c>
      <c r="L64" s="1">
        <f t="shared" si="23"/>
        <v>5.2455695011607124E-4</v>
      </c>
    </row>
    <row r="65" spans="1:12" x14ac:dyDescent="0.35">
      <c r="A65">
        <v>1.4187200000000001E-2</v>
      </c>
      <c r="B65">
        <v>1.5089399999999999E-2</v>
      </c>
      <c r="C65">
        <v>113.547</v>
      </c>
      <c r="D65">
        <v>0.98491099999999998</v>
      </c>
      <c r="E65">
        <v>0.98581300000000005</v>
      </c>
      <c r="F65" s="1">
        <v>4.3598499999999998E-8</v>
      </c>
      <c r="G65">
        <f t="shared" si="18"/>
        <v>2.6032156059837972E-4</v>
      </c>
      <c r="H65">
        <f t="shared" si="19"/>
        <v>2.6025853373516585E-4</v>
      </c>
      <c r="I65">
        <f t="shared" si="20"/>
        <v>1.46383E-2</v>
      </c>
      <c r="J65">
        <f t="shared" si="21"/>
        <v>0.98536200000000007</v>
      </c>
      <c r="K65" s="1">
        <f t="shared" si="22"/>
        <v>436285.40578632196</v>
      </c>
      <c r="L65" s="1">
        <f t="shared" si="23"/>
        <v>1.6751996322381886E-4</v>
      </c>
    </row>
    <row r="66" spans="1:12" x14ac:dyDescent="0.35">
      <c r="A66">
        <v>1.80091E-2</v>
      </c>
      <c r="B66">
        <v>1.8911399999999998E-2</v>
      </c>
      <c r="C66">
        <v>117.622</v>
      </c>
      <c r="D66">
        <v>0.98108899999999999</v>
      </c>
      <c r="E66">
        <v>0.98199099999999995</v>
      </c>
      <c r="F66" s="1">
        <v>6.8552600000000002E-7</v>
      </c>
      <c r="G66">
        <f t="shared" si="18"/>
        <v>3.2805258329466188E-4</v>
      </c>
      <c r="H66">
        <f t="shared" si="19"/>
        <v>3.2793909018781188E-4</v>
      </c>
      <c r="I66">
        <f t="shared" si="20"/>
        <v>1.8460249999999997E-2</v>
      </c>
      <c r="J66">
        <f t="shared" si="21"/>
        <v>0.98153999999999997</v>
      </c>
      <c r="K66" s="1">
        <f t="shared" si="22"/>
        <v>358670.26383660897</v>
      </c>
      <c r="L66" s="1">
        <f t="shared" si="23"/>
        <v>2.0904064825190459E-3</v>
      </c>
    </row>
    <row r="67" spans="1:12" x14ac:dyDescent="0.35">
      <c r="A67">
        <v>2.2828999999999999E-2</v>
      </c>
      <c r="B67">
        <v>2.3731200000000001E-2</v>
      </c>
      <c r="C67">
        <v>77.2727</v>
      </c>
      <c r="D67">
        <v>0.97626900000000005</v>
      </c>
      <c r="E67">
        <v>0.97717100000000001</v>
      </c>
      <c r="F67" s="1">
        <v>2.77159E-6</v>
      </c>
      <c r="G67">
        <f t="shared" si="18"/>
        <v>4.1311126235268436E-4</v>
      </c>
      <c r="H67">
        <f t="shared" si="19"/>
        <v>4.1301792249308307E-4</v>
      </c>
      <c r="I67">
        <f t="shared" si="20"/>
        <v>2.3280099999999998E-2</v>
      </c>
      <c r="J67">
        <f t="shared" si="21"/>
        <v>0.97672000000000003</v>
      </c>
      <c r="K67" s="1">
        <f t="shared" si="22"/>
        <v>187092.84946658486</v>
      </c>
      <c r="L67" s="1">
        <f t="shared" si="23"/>
        <v>6.7105804592448807E-3</v>
      </c>
    </row>
    <row r="68" spans="1:12" x14ac:dyDescent="0.35">
      <c r="A68">
        <v>2.8907200000000001E-2</v>
      </c>
      <c r="B68">
        <v>2.98094E-2</v>
      </c>
      <c r="C68">
        <v>85.324700000000007</v>
      </c>
      <c r="D68">
        <v>0.97019100000000003</v>
      </c>
      <c r="E68">
        <v>0.97109299999999998</v>
      </c>
      <c r="F68" s="1">
        <v>5.03661E-6</v>
      </c>
      <c r="G68">
        <f t="shared" si="18"/>
        <v>5.198728560941578E-4</v>
      </c>
      <c r="H68">
        <f t="shared" si="19"/>
        <v>5.1975236000751323E-4</v>
      </c>
      <c r="I68">
        <f t="shared" si="20"/>
        <v>2.93583E-2</v>
      </c>
      <c r="J68">
        <f t="shared" si="21"/>
        <v>0.970642</v>
      </c>
      <c r="K68" s="1">
        <f t="shared" si="22"/>
        <v>164164.1415515008</v>
      </c>
      <c r="L68" s="1">
        <f t="shared" si="23"/>
        <v>9.6904033296302764E-3</v>
      </c>
    </row>
    <row r="69" spans="1:12" x14ac:dyDescent="0.35">
      <c r="A69">
        <v>3.6572399999999998E-2</v>
      </c>
      <c r="B69">
        <v>3.74747E-2</v>
      </c>
      <c r="C69">
        <v>72.595399999999998</v>
      </c>
      <c r="D69">
        <v>0.96252499999999996</v>
      </c>
      <c r="E69">
        <v>0.96342799999999995</v>
      </c>
      <c r="F69" s="1">
        <v>2.9855599999999999E-5</v>
      </c>
      <c r="G69">
        <f t="shared" si="18"/>
        <v>6.5348274945294831E-4</v>
      </c>
      <c r="H69">
        <f t="shared" si="19"/>
        <v>6.5398884964883045E-4</v>
      </c>
      <c r="I69">
        <f t="shared" si="20"/>
        <v>3.7023550000000002E-2</v>
      </c>
      <c r="J69">
        <f t="shared" si="21"/>
        <v>0.9629764999999999</v>
      </c>
      <c r="K69" s="1">
        <f t="shared" si="22"/>
        <v>111004.03323234216</v>
      </c>
      <c r="L69" s="1">
        <f t="shared" si="23"/>
        <v>4.5651542860450041E-2</v>
      </c>
    </row>
    <row r="70" spans="1:12" x14ac:dyDescent="0.35">
      <c r="A70">
        <v>4.6239000000000002E-2</v>
      </c>
      <c r="B70">
        <v>4.7141200000000001E-2</v>
      </c>
      <c r="C70">
        <v>45.217799999999997</v>
      </c>
      <c r="D70">
        <v>0.95285900000000001</v>
      </c>
      <c r="E70">
        <v>0.95376099999999997</v>
      </c>
      <c r="F70">
        <v>1.14191E-4</v>
      </c>
      <c r="G70">
        <f t="shared" si="18"/>
        <v>8.1961419724980566E-4</v>
      </c>
      <c r="H70">
        <f t="shared" si="19"/>
        <v>8.1943080097764305E-4</v>
      </c>
      <c r="I70">
        <f t="shared" si="20"/>
        <v>4.6690099999999998E-2</v>
      </c>
      <c r="J70">
        <f t="shared" si="21"/>
        <v>0.95330999999999999</v>
      </c>
      <c r="K70" s="1">
        <f t="shared" si="22"/>
        <v>55181.962828406904</v>
      </c>
      <c r="L70" s="1">
        <f t="shared" si="23"/>
        <v>0.13935404901031484</v>
      </c>
    </row>
    <row r="71" spans="1:12" x14ac:dyDescent="0.35">
      <c r="A71">
        <v>5.8429399999999999E-2</v>
      </c>
      <c r="B71">
        <v>5.9331700000000001E-2</v>
      </c>
      <c r="C71">
        <v>64.189300000000003</v>
      </c>
      <c r="D71">
        <v>0.94066799999999995</v>
      </c>
      <c r="E71">
        <v>0.94157100000000005</v>
      </c>
      <c r="F71" s="1">
        <v>6.2729800000000004E-5</v>
      </c>
      <c r="G71">
        <f t="shared" si="18"/>
        <v>1.0249425167522428E-3</v>
      </c>
      <c r="H71">
        <f t="shared" si="19"/>
        <v>1.0257368291683665E-3</v>
      </c>
      <c r="I71">
        <f t="shared" si="20"/>
        <v>5.8880550000000004E-2</v>
      </c>
      <c r="J71">
        <f t="shared" si="21"/>
        <v>0.9411195</v>
      </c>
      <c r="K71" s="1">
        <f t="shared" si="22"/>
        <v>62578.722119242382</v>
      </c>
      <c r="L71" s="1">
        <f t="shared" si="23"/>
        <v>6.1155842528204094E-2</v>
      </c>
    </row>
    <row r="72" spans="1:12" x14ac:dyDescent="0.35">
      <c r="A72">
        <v>7.3802699999999999E-2</v>
      </c>
      <c r="B72">
        <v>7.4704900000000005E-2</v>
      </c>
      <c r="C72">
        <v>46.781199999999998</v>
      </c>
      <c r="D72">
        <v>0.92529499999999998</v>
      </c>
      <c r="E72">
        <v>0.92619700000000005</v>
      </c>
      <c r="F72">
        <v>3.9155599999999999E-4</v>
      </c>
      <c r="G72">
        <f t="shared" si="18"/>
        <v>1.2749093842428609E-3</v>
      </c>
      <c r="H72">
        <f t="shared" si="19"/>
        <v>1.2746299430296953E-3</v>
      </c>
      <c r="I72">
        <f t="shared" si="20"/>
        <v>7.4253800000000009E-2</v>
      </c>
      <c r="J72">
        <f t="shared" si="21"/>
        <v>0.92574599999999996</v>
      </c>
      <c r="K72" s="1">
        <f t="shared" si="22"/>
        <v>36701.789610249354</v>
      </c>
      <c r="L72" s="1">
        <f t="shared" si="23"/>
        <v>0.30719190471024249</v>
      </c>
    </row>
    <row r="73" spans="1:12" x14ac:dyDescent="0.35">
      <c r="A73">
        <v>9.3189800000000003E-2</v>
      </c>
      <c r="B73">
        <v>9.4091999999999995E-2</v>
      </c>
      <c r="C73">
        <v>47.429000000000002</v>
      </c>
      <c r="D73">
        <v>0.90590800000000005</v>
      </c>
      <c r="E73">
        <v>0.90681</v>
      </c>
      <c r="F73">
        <v>6.4563900000000004E-4</v>
      </c>
      <c r="G73">
        <f t="shared" si="18"/>
        <v>1.5730596882464788E-3</v>
      </c>
      <c r="H73">
        <f t="shared" si="19"/>
        <v>1.5727124538658312E-3</v>
      </c>
      <c r="I73">
        <f t="shared" si="20"/>
        <v>9.3640899999999999E-2</v>
      </c>
      <c r="J73">
        <f t="shared" si="21"/>
        <v>0.90635900000000003</v>
      </c>
      <c r="K73" s="1">
        <f t="shared" si="22"/>
        <v>30157.45178555456</v>
      </c>
      <c r="L73" s="1">
        <f t="shared" si="23"/>
        <v>0.41052577565147191</v>
      </c>
    </row>
    <row r="74" spans="1:12" x14ac:dyDescent="0.35">
      <c r="A74">
        <v>0.11763899999999999</v>
      </c>
      <c r="B74">
        <v>0.11854099999999999</v>
      </c>
      <c r="C74">
        <v>25.5246</v>
      </c>
      <c r="D74">
        <v>0.88145899999999999</v>
      </c>
      <c r="E74">
        <v>0.88236099999999995</v>
      </c>
      <c r="F74">
        <v>1.0312999999999999E-2</v>
      </c>
      <c r="G74">
        <f t="shared" si="18"/>
        <v>1.914880714636768E-3</v>
      </c>
      <c r="H74">
        <f t="shared" si="19"/>
        <v>1.9148807146366811E-3</v>
      </c>
      <c r="I74">
        <f t="shared" si="20"/>
        <v>0.11809</v>
      </c>
      <c r="J74">
        <f t="shared" si="21"/>
        <v>0.88190999999999997</v>
      </c>
      <c r="K74" s="1">
        <f t="shared" si="22"/>
        <v>13329.603147025739</v>
      </c>
      <c r="L74" s="1">
        <f t="shared" si="23"/>
        <v>5.3857140662449732</v>
      </c>
    </row>
    <row r="75" spans="1:12" x14ac:dyDescent="0.35">
      <c r="A75">
        <v>0.14847099999999999</v>
      </c>
      <c r="B75">
        <v>0.14937300000000001</v>
      </c>
      <c r="C75">
        <v>23.714700000000001</v>
      </c>
      <c r="D75">
        <v>0.85062700000000002</v>
      </c>
      <c r="E75">
        <v>0.85152899999999998</v>
      </c>
      <c r="F75">
        <v>8.9689999999999995E-3</v>
      </c>
      <c r="G75">
        <f t="shared" si="18"/>
        <v>2.281187632727407E-3</v>
      </c>
      <c r="H75">
        <f t="shared" si="19"/>
        <v>2.2811876327272669E-3</v>
      </c>
      <c r="I75">
        <f t="shared" si="20"/>
        <v>0.148922</v>
      </c>
      <c r="J75">
        <f t="shared" si="21"/>
        <v>0.851078</v>
      </c>
      <c r="K75" s="1">
        <f t="shared" si="22"/>
        <v>10395.769142255065</v>
      </c>
      <c r="L75" s="1">
        <f t="shared" si="23"/>
        <v>3.93172392806511</v>
      </c>
    </row>
    <row r="76" spans="1:12" x14ac:dyDescent="0.35">
      <c r="A76">
        <v>0.18735299999999999</v>
      </c>
      <c r="B76">
        <v>0.18825600000000001</v>
      </c>
      <c r="C76">
        <v>26.552499999999998</v>
      </c>
      <c r="D76">
        <v>0.81174400000000002</v>
      </c>
      <c r="E76">
        <v>0.81264700000000001</v>
      </c>
      <c r="F76">
        <v>0.112579</v>
      </c>
      <c r="G76">
        <f t="shared" si="18"/>
        <v>2.6229839180897546E-3</v>
      </c>
      <c r="H76">
        <f t="shared" si="19"/>
        <v>2.6229839180896739E-3</v>
      </c>
      <c r="I76">
        <f t="shared" si="20"/>
        <v>0.18780449999999999</v>
      </c>
      <c r="J76">
        <f t="shared" si="21"/>
        <v>0.81219550000000007</v>
      </c>
      <c r="K76" s="1">
        <f t="shared" si="22"/>
        <v>10123.012885011607</v>
      </c>
      <c r="L76" s="1">
        <f t="shared" si="23"/>
        <v>42.920202149768258</v>
      </c>
    </row>
    <row r="77" spans="1:12" x14ac:dyDescent="0.35">
      <c r="A77">
        <v>0.23638799999999999</v>
      </c>
      <c r="B77">
        <v>0.23729</v>
      </c>
      <c r="C77">
        <v>15.2258</v>
      </c>
      <c r="D77">
        <v>0.76271</v>
      </c>
      <c r="E77">
        <v>0.76361199999999996</v>
      </c>
      <c r="F77">
        <v>9.1904100000000002E-2</v>
      </c>
      <c r="G77">
        <f t="shared" si="18"/>
        <v>2.8240296490667388E-3</v>
      </c>
      <c r="H77">
        <f t="shared" si="19"/>
        <v>2.8240296490665649E-3</v>
      </c>
      <c r="I77">
        <f t="shared" si="20"/>
        <v>0.23683899999999999</v>
      </c>
      <c r="J77">
        <f t="shared" si="21"/>
        <v>0.76316099999999998</v>
      </c>
      <c r="K77" s="1">
        <f t="shared" si="22"/>
        <v>5391.515632646644</v>
      </c>
      <c r="L77" s="1">
        <f t="shared" si="23"/>
        <v>32.543603085179136</v>
      </c>
    </row>
    <row r="78" spans="1:12" x14ac:dyDescent="0.35">
      <c r="A78">
        <v>0.29822500000000002</v>
      </c>
      <c r="B78">
        <v>0.29912699999999998</v>
      </c>
      <c r="C78">
        <v>7.47614</v>
      </c>
      <c r="D78">
        <v>0.70087299999999997</v>
      </c>
      <c r="E78">
        <v>0.70177500000000004</v>
      </c>
      <c r="F78">
        <v>0.16755400000000001</v>
      </c>
      <c r="G78">
        <f t="shared" si="18"/>
        <v>2.7022122738646842E-3</v>
      </c>
      <c r="H78">
        <f t="shared" si="19"/>
        <v>2.7022122738650169E-3</v>
      </c>
      <c r="I78">
        <f t="shared" si="20"/>
        <v>0.298676</v>
      </c>
      <c r="J78">
        <f t="shared" si="21"/>
        <v>0.70132400000000006</v>
      </c>
      <c r="K78" s="1">
        <f t="shared" si="22"/>
        <v>2766.6738369546219</v>
      </c>
      <c r="L78" s="1">
        <f t="shared" si="23"/>
        <v>62.006231568308614</v>
      </c>
    </row>
    <row r="79" spans="1:12" x14ac:dyDescent="0.35">
      <c r="A79">
        <v>0.37620599999999998</v>
      </c>
      <c r="B79">
        <v>0.37710900000000003</v>
      </c>
      <c r="C79">
        <v>5.7764699999999998</v>
      </c>
      <c r="D79">
        <v>0.62289099999999997</v>
      </c>
      <c r="E79">
        <v>0.62379399999999996</v>
      </c>
      <c r="F79">
        <v>7.5105500000000006E-2</v>
      </c>
      <c r="G79">
        <f t="shared" si="18"/>
        <v>1.9849597340314928E-3</v>
      </c>
      <c r="H79">
        <f t="shared" si="19"/>
        <v>1.9849597340313688E-3</v>
      </c>
      <c r="I79">
        <f t="shared" si="20"/>
        <v>0.37665749999999998</v>
      </c>
      <c r="J79">
        <f t="shared" si="21"/>
        <v>0.62334249999999991</v>
      </c>
      <c r="K79" s="1">
        <f t="shared" si="22"/>
        <v>2910.1194855314443</v>
      </c>
      <c r="L79" s="1">
        <f t="shared" si="23"/>
        <v>37.837291463572377</v>
      </c>
    </row>
    <row r="80" spans="1:12" x14ac:dyDescent="0.35">
      <c r="A80">
        <v>0.474549</v>
      </c>
      <c r="B80">
        <v>0.47545100000000001</v>
      </c>
      <c r="C80">
        <v>8.5108899999999998</v>
      </c>
      <c r="D80">
        <v>0.52454900000000004</v>
      </c>
      <c r="E80">
        <v>0.525451</v>
      </c>
      <c r="F80">
        <v>6.7223899999999999</v>
      </c>
      <c r="G80">
        <f t="shared" si="18"/>
        <v>4.4329034298998325E-4</v>
      </c>
      <c r="H80">
        <f t="shared" si="19"/>
        <v>4.4329034298995528E-4</v>
      </c>
      <c r="I80">
        <f t="shared" si="20"/>
        <v>0.47499999999999998</v>
      </c>
      <c r="J80">
        <f t="shared" si="21"/>
        <v>0.52500000000000002</v>
      </c>
      <c r="K80" s="1">
        <f t="shared" si="22"/>
        <v>19199.358015775346</v>
      </c>
      <c r="L80" s="1">
        <f t="shared" si="23"/>
        <v>15164.75625130486</v>
      </c>
    </row>
    <row r="81" spans="1:13" x14ac:dyDescent="0.35">
      <c r="K81" s="1"/>
    </row>
    <row r="82" spans="1:13" x14ac:dyDescent="0.35">
      <c r="A82">
        <v>1.8774800000000001E-4</v>
      </c>
      <c r="B82">
        <v>1.0899799999999999E-3</v>
      </c>
      <c r="C82">
        <v>625.58399999999995</v>
      </c>
      <c r="D82">
        <v>0.99890999999999996</v>
      </c>
      <c r="E82">
        <v>0.99981200000000003</v>
      </c>
      <c r="F82">
        <v>0</v>
      </c>
      <c r="G82">
        <f t="shared" ref="G81:G101" si="24">SIN(PI()*(B82+A82))*SIN(PI()*(B82-A82))</f>
        <v>1.1377704128327332E-5</v>
      </c>
      <c r="H82">
        <f t="shared" ref="H81:H101" si="25">-SIN(PI()*(E82+D82))*SIN(PI()*(E82-D82))</f>
        <v>1.137719989799138E-5</v>
      </c>
      <c r="I82">
        <f t="shared" ref="I81:I101" si="26">(A82+B82)/2</f>
        <v>6.3886399999999995E-4</v>
      </c>
      <c r="J82">
        <f t="shared" ref="J81:J101" si="27">(D82+E82)/2</f>
        <v>0.99936099999999994</v>
      </c>
      <c r="K82" s="1">
        <f t="shared" ref="K81:K101" si="28">C82/H82</f>
        <v>54985761.488681011</v>
      </c>
      <c r="L82" s="1">
        <f t="shared" ref="L81:L101" si="29">F82/H82</f>
        <v>0</v>
      </c>
      <c r="M82" s="2">
        <f>SUM(C82:C101,F82:F101)</f>
        <v>5972.2636089931075</v>
      </c>
    </row>
    <row r="83" spans="1:13" x14ac:dyDescent="0.35">
      <c r="A83">
        <v>4.5363400000000001E-4</v>
      </c>
      <c r="B83">
        <v>1.35586E-3</v>
      </c>
      <c r="C83">
        <v>833.23599999999999</v>
      </c>
      <c r="D83">
        <v>0.99864399999999998</v>
      </c>
      <c r="E83">
        <v>0.99954600000000005</v>
      </c>
      <c r="F83">
        <v>0</v>
      </c>
      <c r="G83">
        <f t="shared" si="24"/>
        <v>1.6112736705313525E-5</v>
      </c>
      <c r="H83">
        <f t="shared" si="25"/>
        <v>1.6113205138583495E-5</v>
      </c>
      <c r="I83">
        <f t="shared" si="26"/>
        <v>9.0474700000000002E-4</v>
      </c>
      <c r="J83">
        <f t="shared" si="27"/>
        <v>0.99909500000000007</v>
      </c>
      <c r="K83" s="1">
        <f t="shared" si="28"/>
        <v>51711375.411264047</v>
      </c>
      <c r="L83" s="1">
        <f t="shared" si="29"/>
        <v>0</v>
      </c>
    </row>
    <row r="84" spans="1:13" x14ac:dyDescent="0.35">
      <c r="A84">
        <v>8.3017799999999999E-4</v>
      </c>
      <c r="B84">
        <v>1.73241E-3</v>
      </c>
      <c r="C84">
        <v>789.92899999999997</v>
      </c>
      <c r="D84">
        <v>0.99826800000000004</v>
      </c>
      <c r="E84">
        <v>0.99917</v>
      </c>
      <c r="F84">
        <v>0</v>
      </c>
      <c r="G84">
        <f t="shared" si="24"/>
        <v>2.2818730917781656E-5</v>
      </c>
      <c r="H84">
        <f t="shared" si="25"/>
        <v>2.2807628898707996E-5</v>
      </c>
      <c r="I84">
        <f t="shared" si="26"/>
        <v>1.2812940000000001E-3</v>
      </c>
      <c r="J84">
        <f t="shared" si="27"/>
        <v>0.99871900000000002</v>
      </c>
      <c r="K84" s="1">
        <f t="shared" si="28"/>
        <v>34634420.066557109</v>
      </c>
      <c r="L84" s="1">
        <f t="shared" si="29"/>
        <v>0</v>
      </c>
    </row>
    <row r="85" spans="1:13" x14ac:dyDescent="0.35">
      <c r="A85">
        <v>1.3634299999999999E-3</v>
      </c>
      <c r="B85">
        <v>2.2656600000000001E-3</v>
      </c>
      <c r="C85">
        <v>661.10400000000004</v>
      </c>
      <c r="D85">
        <v>0.99773400000000001</v>
      </c>
      <c r="E85">
        <v>0.998637</v>
      </c>
      <c r="F85">
        <v>0</v>
      </c>
      <c r="G85">
        <f t="shared" si="24"/>
        <v>3.2315044441242466E-5</v>
      </c>
      <c r="H85">
        <f t="shared" si="25"/>
        <v>3.2341821298960238E-5</v>
      </c>
      <c r="I85">
        <f t="shared" si="26"/>
        <v>1.8145449999999999E-3</v>
      </c>
      <c r="J85">
        <f t="shared" si="27"/>
        <v>0.99818549999999995</v>
      </c>
      <c r="K85" s="1">
        <f t="shared" si="28"/>
        <v>20441149.367838908</v>
      </c>
      <c r="L85" s="1">
        <f t="shared" si="29"/>
        <v>0</v>
      </c>
    </row>
    <row r="86" spans="1:13" x14ac:dyDescent="0.35">
      <c r="A86">
        <v>2.1186199999999999E-3</v>
      </c>
      <c r="B86">
        <v>3.0208499999999998E-3</v>
      </c>
      <c r="C86">
        <v>559.47900000000004</v>
      </c>
      <c r="D86">
        <v>0.99697899999999995</v>
      </c>
      <c r="E86">
        <v>0.99788100000000002</v>
      </c>
      <c r="F86">
        <v>0</v>
      </c>
      <c r="G86">
        <f t="shared" si="24"/>
        <v>4.5763148144765622E-5</v>
      </c>
      <c r="H86">
        <f t="shared" si="25"/>
        <v>4.5756199697003353E-5</v>
      </c>
      <c r="I86">
        <f t="shared" si="26"/>
        <v>2.5697350000000001E-3</v>
      </c>
      <c r="J86">
        <f t="shared" si="27"/>
        <v>0.99743000000000004</v>
      </c>
      <c r="K86" s="1">
        <f t="shared" si="28"/>
        <v>12227392.215805922</v>
      </c>
      <c r="L86" s="1">
        <f t="shared" si="29"/>
        <v>0</v>
      </c>
    </row>
    <row r="87" spans="1:13" x14ac:dyDescent="0.35">
      <c r="A87">
        <v>3.1881100000000001E-3</v>
      </c>
      <c r="B87">
        <v>4.0903399999999996E-3</v>
      </c>
      <c r="C87">
        <v>478.21899999999999</v>
      </c>
      <c r="D87">
        <v>0.99590999999999996</v>
      </c>
      <c r="E87">
        <v>0.99681200000000003</v>
      </c>
      <c r="F87" s="1">
        <v>3.2102799999999998E-9</v>
      </c>
      <c r="G87">
        <f t="shared" si="24"/>
        <v>6.480633846282648E-5</v>
      </c>
      <c r="H87">
        <f t="shared" si="25"/>
        <v>6.478581280192586E-5</v>
      </c>
      <c r="I87">
        <f t="shared" si="26"/>
        <v>3.6392249999999998E-3</v>
      </c>
      <c r="J87">
        <f t="shared" si="27"/>
        <v>0.99636100000000005</v>
      </c>
      <c r="K87" s="1">
        <f t="shared" si="28"/>
        <v>7381538.9406642467</v>
      </c>
      <c r="L87" s="1">
        <f t="shared" si="29"/>
        <v>4.9552206897751064E-5</v>
      </c>
    </row>
    <row r="88" spans="1:13" x14ac:dyDescent="0.35">
      <c r="A88">
        <v>4.7027099999999997E-3</v>
      </c>
      <c r="B88">
        <v>5.6049400000000001E-3</v>
      </c>
      <c r="C88">
        <v>398.37900000000002</v>
      </c>
      <c r="D88">
        <v>0.99439500000000003</v>
      </c>
      <c r="E88">
        <v>0.99529699999999999</v>
      </c>
      <c r="F88" s="1">
        <v>2.2387599999999998E-9</v>
      </c>
      <c r="G88">
        <f t="shared" si="24"/>
        <v>9.1769884816541089E-5</v>
      </c>
      <c r="H88">
        <f t="shared" si="25"/>
        <v>9.174960473760051E-5</v>
      </c>
      <c r="I88">
        <f t="shared" si="26"/>
        <v>5.1538249999999999E-3</v>
      </c>
      <c r="J88">
        <f t="shared" si="27"/>
        <v>0.99484600000000001</v>
      </c>
      <c r="K88" s="1">
        <f t="shared" si="28"/>
        <v>4342024.1551922206</v>
      </c>
      <c r="L88" s="1">
        <f t="shared" si="29"/>
        <v>2.4400759070327841E-5</v>
      </c>
    </row>
    <row r="89" spans="1:13" x14ac:dyDescent="0.35">
      <c r="A89">
        <v>6.8476600000000002E-3</v>
      </c>
      <c r="B89">
        <v>7.7498899999999997E-3</v>
      </c>
      <c r="C89">
        <v>330.27699999999999</v>
      </c>
      <c r="D89">
        <v>0.99224999999999997</v>
      </c>
      <c r="E89">
        <v>0.99315200000000003</v>
      </c>
      <c r="F89" s="1">
        <v>3.2080900000000002E-8</v>
      </c>
      <c r="G89">
        <f t="shared" si="24"/>
        <v>1.2994038853281022E-4</v>
      </c>
      <c r="H89">
        <f t="shared" si="25"/>
        <v>1.2991126556458071E-4</v>
      </c>
      <c r="I89">
        <f t="shared" si="26"/>
        <v>7.2987750000000004E-3</v>
      </c>
      <c r="J89">
        <f t="shared" si="27"/>
        <v>0.99270100000000006</v>
      </c>
      <c r="K89" s="1">
        <f t="shared" si="28"/>
        <v>2542327.6308228606</v>
      </c>
      <c r="L89" s="1">
        <f t="shared" si="29"/>
        <v>2.4694471153506034E-4</v>
      </c>
    </row>
    <row r="90" spans="1:13" x14ac:dyDescent="0.35">
      <c r="A90">
        <v>9.8853099999999996E-3</v>
      </c>
      <c r="B90">
        <v>1.07875E-2</v>
      </c>
      <c r="C90">
        <v>274.62099999999998</v>
      </c>
      <c r="D90">
        <v>0.98921199999999998</v>
      </c>
      <c r="E90">
        <v>0.99011499999999997</v>
      </c>
      <c r="F90" s="1">
        <v>1.4598499999999999E-7</v>
      </c>
      <c r="G90">
        <f t="shared" si="24"/>
        <v>1.8394641985444097E-4</v>
      </c>
      <c r="H90">
        <f t="shared" si="25"/>
        <v>1.8411325908050704E-4</v>
      </c>
      <c r="I90">
        <f t="shared" si="26"/>
        <v>1.0336405E-2</v>
      </c>
      <c r="J90">
        <f t="shared" si="27"/>
        <v>0.98966350000000003</v>
      </c>
      <c r="K90" s="1">
        <f t="shared" si="28"/>
        <v>1491587.3053983401</v>
      </c>
      <c r="L90" s="1">
        <f t="shared" si="29"/>
        <v>7.9290867333006829E-4</v>
      </c>
    </row>
    <row r="91" spans="1:13" x14ac:dyDescent="0.35">
      <c r="A91">
        <v>1.4187200000000001E-2</v>
      </c>
      <c r="B91">
        <v>1.5089399999999999E-2</v>
      </c>
      <c r="C91">
        <v>221.245</v>
      </c>
      <c r="D91">
        <v>0.98491099999999998</v>
      </c>
      <c r="E91">
        <v>0.98581300000000005</v>
      </c>
      <c r="F91" s="1">
        <v>9.3831599999999994E-8</v>
      </c>
      <c r="G91">
        <f t="shared" si="24"/>
        <v>2.6032156059837972E-4</v>
      </c>
      <c r="H91">
        <f t="shared" si="25"/>
        <v>2.6025853373516585E-4</v>
      </c>
      <c r="I91">
        <f t="shared" si="26"/>
        <v>1.46383E-2</v>
      </c>
      <c r="J91">
        <f t="shared" si="27"/>
        <v>0.98536200000000007</v>
      </c>
      <c r="K91" s="1">
        <f t="shared" si="28"/>
        <v>850097.00479268329</v>
      </c>
      <c r="L91" s="1">
        <f t="shared" si="29"/>
        <v>3.6053227017516842E-4</v>
      </c>
    </row>
    <row r="92" spans="1:13" x14ac:dyDescent="0.35">
      <c r="A92">
        <v>2.02794E-2</v>
      </c>
      <c r="B92">
        <v>2.1181700000000001E-2</v>
      </c>
      <c r="C92">
        <v>180.36600000000001</v>
      </c>
      <c r="D92">
        <v>0.97881799999999997</v>
      </c>
      <c r="E92">
        <v>0.97972099999999995</v>
      </c>
      <c r="F92" s="1">
        <v>1.3104599999999999E-6</v>
      </c>
      <c r="G92">
        <f t="shared" si="24"/>
        <v>3.6818170161022421E-4</v>
      </c>
      <c r="H92">
        <f t="shared" si="25"/>
        <v>3.6846645076296197E-4</v>
      </c>
      <c r="I92">
        <f t="shared" si="26"/>
        <v>2.073055E-2</v>
      </c>
      <c r="J92">
        <f t="shared" si="27"/>
        <v>0.97926950000000001</v>
      </c>
      <c r="K92" s="1">
        <f t="shared" si="28"/>
        <v>489504.5386805954</v>
      </c>
      <c r="L92" s="1">
        <f t="shared" si="29"/>
        <v>3.5565246097345009E-3</v>
      </c>
    </row>
    <row r="93" spans="1:13" x14ac:dyDescent="0.35">
      <c r="A93">
        <v>2.8907200000000001E-2</v>
      </c>
      <c r="B93">
        <v>2.98094E-2</v>
      </c>
      <c r="C93">
        <v>142.46700000000001</v>
      </c>
      <c r="D93">
        <v>0.97019100000000003</v>
      </c>
      <c r="E93">
        <v>0.97109299999999998</v>
      </c>
      <c r="F93" s="1">
        <v>1.3960200000000001E-5</v>
      </c>
      <c r="G93">
        <f t="shared" si="24"/>
        <v>5.198728560941578E-4</v>
      </c>
      <c r="H93">
        <f t="shared" si="25"/>
        <v>5.1975236000751323E-4</v>
      </c>
      <c r="I93">
        <f t="shared" si="26"/>
        <v>2.93583E-2</v>
      </c>
      <c r="J93">
        <f t="shared" si="27"/>
        <v>0.970642</v>
      </c>
      <c r="K93" s="1">
        <f t="shared" si="28"/>
        <v>274105.53748700744</v>
      </c>
      <c r="L93" s="1">
        <f t="shared" si="29"/>
        <v>2.6859329700394625E-2</v>
      </c>
    </row>
    <row r="94" spans="1:13" x14ac:dyDescent="0.35">
      <c r="A94">
        <v>4.1125700000000001E-2</v>
      </c>
      <c r="B94">
        <v>4.2028000000000003E-2</v>
      </c>
      <c r="C94">
        <v>111.803</v>
      </c>
      <c r="D94">
        <v>0.95797200000000005</v>
      </c>
      <c r="E94">
        <v>0.958874</v>
      </c>
      <c r="F94" s="1">
        <v>7.1796099999999995E-5</v>
      </c>
      <c r="G94">
        <f t="shared" si="24"/>
        <v>7.3211746335405934E-4</v>
      </c>
      <c r="H94">
        <f t="shared" si="25"/>
        <v>7.318766270155596E-4</v>
      </c>
      <c r="I94">
        <f t="shared" si="26"/>
        <v>4.1576849999999999E-2</v>
      </c>
      <c r="J94">
        <f t="shared" si="27"/>
        <v>0.95842300000000002</v>
      </c>
      <c r="K94" s="1">
        <f t="shared" si="28"/>
        <v>152762.08567543596</v>
      </c>
      <c r="L94" s="1">
        <f t="shared" si="29"/>
        <v>9.8098637597937147E-2</v>
      </c>
    </row>
    <row r="95" spans="1:13" x14ac:dyDescent="0.35">
      <c r="A95">
        <v>5.8429399999999999E-2</v>
      </c>
      <c r="B95">
        <v>5.9331700000000001E-2</v>
      </c>
      <c r="C95">
        <v>84.8399</v>
      </c>
      <c r="D95">
        <v>0.94066799999999995</v>
      </c>
      <c r="E95">
        <v>0.94157100000000005</v>
      </c>
      <c r="F95">
        <v>3.76769E-4</v>
      </c>
      <c r="G95">
        <f t="shared" si="24"/>
        <v>1.0249425167522428E-3</v>
      </c>
      <c r="H95">
        <f t="shared" si="25"/>
        <v>1.0257368291683665E-3</v>
      </c>
      <c r="I95">
        <f t="shared" si="26"/>
        <v>5.8880550000000004E-2</v>
      </c>
      <c r="J95">
        <f t="shared" si="27"/>
        <v>0.9411195</v>
      </c>
      <c r="K95" s="1">
        <f t="shared" si="28"/>
        <v>82711.176578094964</v>
      </c>
      <c r="L95" s="1">
        <f t="shared" si="29"/>
        <v>0.36731546463577003</v>
      </c>
    </row>
    <row r="96" spans="1:13" x14ac:dyDescent="0.35">
      <c r="A96">
        <v>8.29347E-2</v>
      </c>
      <c r="B96">
        <v>8.3836900000000006E-2</v>
      </c>
      <c r="C96">
        <v>68.736599999999996</v>
      </c>
      <c r="D96">
        <v>0.91616299999999995</v>
      </c>
      <c r="E96">
        <v>0.91706500000000002</v>
      </c>
      <c r="F96">
        <v>1.93578E-3</v>
      </c>
      <c r="G96">
        <f t="shared" si="24"/>
        <v>1.4179796533020815E-3</v>
      </c>
      <c r="H96">
        <f t="shared" si="25"/>
        <v>1.4176683992199403E-3</v>
      </c>
      <c r="I96">
        <f t="shared" si="26"/>
        <v>8.338580000000001E-2</v>
      </c>
      <c r="J96">
        <f t="shared" si="27"/>
        <v>0.91661400000000004</v>
      </c>
      <c r="K96" s="1">
        <f t="shared" si="28"/>
        <v>48485.668466491683</v>
      </c>
      <c r="L96" s="1">
        <f t="shared" si="29"/>
        <v>1.3654674118892303</v>
      </c>
    </row>
    <row r="97" spans="1:12" x14ac:dyDescent="0.35">
      <c r="A97">
        <v>0.11763899999999999</v>
      </c>
      <c r="B97">
        <v>0.11854099999999999</v>
      </c>
      <c r="C97">
        <v>55.268000000000001</v>
      </c>
      <c r="D97">
        <v>0.88145899999999999</v>
      </c>
      <c r="E97">
        <v>0.88236099999999995</v>
      </c>
      <c r="F97">
        <v>1.1495500000000001E-2</v>
      </c>
      <c r="G97">
        <f t="shared" si="24"/>
        <v>1.914880714636768E-3</v>
      </c>
      <c r="H97">
        <f t="shared" si="25"/>
        <v>1.9148807146366811E-3</v>
      </c>
      <c r="I97">
        <f t="shared" si="26"/>
        <v>0.11809</v>
      </c>
      <c r="J97">
        <f t="shared" si="27"/>
        <v>0.88190999999999997</v>
      </c>
      <c r="K97" s="1">
        <f t="shared" si="28"/>
        <v>28862.372249900822</v>
      </c>
      <c r="L97" s="1">
        <f t="shared" si="29"/>
        <v>6.0032460048985836</v>
      </c>
    </row>
    <row r="98" spans="1:12" x14ac:dyDescent="0.35">
      <c r="A98">
        <v>0.16678599999999999</v>
      </c>
      <c r="B98">
        <v>0.167688</v>
      </c>
      <c r="C98">
        <v>45.967799999999997</v>
      </c>
      <c r="D98">
        <v>0.83231200000000005</v>
      </c>
      <c r="E98">
        <v>0.83321400000000001</v>
      </c>
      <c r="F98">
        <v>4.0108600000000001E-2</v>
      </c>
      <c r="G98">
        <f t="shared" si="24"/>
        <v>2.4591288066828773E-3</v>
      </c>
      <c r="H98">
        <f t="shared" si="25"/>
        <v>2.4591288066827259E-3</v>
      </c>
      <c r="I98">
        <f t="shared" si="26"/>
        <v>0.167237</v>
      </c>
      <c r="J98">
        <f t="shared" si="27"/>
        <v>0.83276300000000003</v>
      </c>
      <c r="K98" s="1">
        <f t="shared" si="28"/>
        <v>18692.717467699003</v>
      </c>
      <c r="L98" s="1">
        <f t="shared" si="29"/>
        <v>16.31008505573363</v>
      </c>
    </row>
    <row r="99" spans="1:12" x14ac:dyDescent="0.35">
      <c r="A99">
        <v>0.23638799999999999</v>
      </c>
      <c r="B99">
        <v>0.23729</v>
      </c>
      <c r="C99">
        <v>35.343899999999998</v>
      </c>
      <c r="D99">
        <v>0.76271</v>
      </c>
      <c r="E99">
        <v>0.76361199999999996</v>
      </c>
      <c r="F99">
        <v>0.31615500000000002</v>
      </c>
      <c r="G99">
        <f t="shared" si="24"/>
        <v>2.8240296490667388E-3</v>
      </c>
      <c r="H99">
        <f t="shared" si="25"/>
        <v>2.8240296490665649E-3</v>
      </c>
      <c r="I99">
        <f t="shared" si="26"/>
        <v>0.23683899999999999</v>
      </c>
      <c r="J99">
        <f t="shared" si="27"/>
        <v>0.76316099999999998</v>
      </c>
      <c r="K99" s="1">
        <f t="shared" si="28"/>
        <v>12515.413926933212</v>
      </c>
      <c r="L99" s="1">
        <f t="shared" si="29"/>
        <v>111.9517283058624</v>
      </c>
    </row>
    <row r="100" spans="1:12" x14ac:dyDescent="0.35">
      <c r="A100">
        <v>0.334957</v>
      </c>
      <c r="B100">
        <v>0.33585900000000002</v>
      </c>
      <c r="C100">
        <v>39.6691</v>
      </c>
      <c r="D100">
        <v>0.66414099999999998</v>
      </c>
      <c r="E100">
        <v>0.66504300000000005</v>
      </c>
      <c r="F100">
        <v>1.3147599999999999</v>
      </c>
      <c r="G100">
        <f t="shared" si="24"/>
        <v>2.4353898253205259E-3</v>
      </c>
      <c r="H100">
        <f t="shared" si="25"/>
        <v>2.4353898253206773E-3</v>
      </c>
      <c r="I100">
        <f t="shared" si="26"/>
        <v>0.33540800000000004</v>
      </c>
      <c r="J100">
        <f t="shared" si="27"/>
        <v>0.66459200000000007</v>
      </c>
      <c r="K100" s="1">
        <f t="shared" si="28"/>
        <v>16288.603815110631</v>
      </c>
      <c r="L100" s="1">
        <f t="shared" si="29"/>
        <v>539.85607820582902</v>
      </c>
    </row>
    <row r="101" spans="1:12" x14ac:dyDescent="0.35">
      <c r="A101">
        <v>0.474549</v>
      </c>
      <c r="B101">
        <v>0.47545100000000001</v>
      </c>
      <c r="C101">
        <v>25.368600000000001</v>
      </c>
      <c r="D101">
        <v>0.52454900000000004</v>
      </c>
      <c r="E101">
        <v>0.525451</v>
      </c>
      <c r="F101">
        <v>8.6757899999999992</v>
      </c>
      <c r="G101">
        <f t="shared" si="24"/>
        <v>4.4329034298998325E-4</v>
      </c>
      <c r="H101">
        <f t="shared" si="25"/>
        <v>4.4329034298995528E-4</v>
      </c>
      <c r="I101">
        <f t="shared" si="26"/>
        <v>0.47499999999999998</v>
      </c>
      <c r="J101">
        <f t="shared" si="27"/>
        <v>0.52500000000000002</v>
      </c>
      <c r="K101" s="1">
        <f t="shared" si="28"/>
        <v>57227.955449899884</v>
      </c>
      <c r="L101" s="1">
        <f t="shared" si="29"/>
        <v>19571.348975216879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88E-179A-407E-8A72-D0D0338F18DD}">
  <dimension ref="A1:AA40"/>
  <sheetViews>
    <sheetView tabSelected="1" topLeftCell="AC1" workbookViewId="0">
      <selection activeCell="AZ31" sqref="AZ31"/>
    </sheetView>
  </sheetViews>
  <sheetFormatPr defaultRowHeight="14.5" x14ac:dyDescent="0.35"/>
  <cols>
    <col min="4" max="5" width="10.26953125" customWidth="1"/>
    <col min="11" max="12" width="9.453125" customWidth="1"/>
    <col min="18" max="19" width="10" customWidth="1"/>
    <col min="25" max="26" width="9.81640625" customWidth="1"/>
  </cols>
  <sheetData>
    <row r="1" spans="1:27" x14ac:dyDescent="0.35">
      <c r="B1" s="4" t="s">
        <v>4</v>
      </c>
      <c r="C1" s="4"/>
      <c r="D1" s="4"/>
      <c r="E1" s="4"/>
      <c r="F1" t="s">
        <v>0</v>
      </c>
      <c r="G1">
        <v>0.1</v>
      </c>
      <c r="I1" s="4" t="s">
        <v>5</v>
      </c>
      <c r="J1" s="4"/>
      <c r="K1" s="4"/>
      <c r="L1" s="4"/>
      <c r="P1" s="4" t="s">
        <v>6</v>
      </c>
      <c r="Q1" s="4"/>
      <c r="R1" s="4"/>
      <c r="S1" s="4"/>
      <c r="T1" s="3"/>
      <c r="W1" s="4" t="s">
        <v>7</v>
      </c>
      <c r="X1" s="4"/>
      <c r="Y1" s="4"/>
      <c r="Z1" s="4"/>
      <c r="AA1" s="3"/>
    </row>
    <row r="2" spans="1:27" x14ac:dyDescent="0.35">
      <c r="D2" s="4" t="s">
        <v>1</v>
      </c>
      <c r="E2" s="4"/>
      <c r="K2" s="4" t="s">
        <v>1</v>
      </c>
      <c r="L2" s="4"/>
      <c r="R2" s="4" t="s">
        <v>1</v>
      </c>
      <c r="S2" s="4"/>
      <c r="T2" s="3"/>
      <c r="Y2" s="4" t="s">
        <v>1</v>
      </c>
      <c r="Z2" s="4"/>
      <c r="AA2" s="3"/>
    </row>
    <row r="3" spans="1:27" x14ac:dyDescent="0.35">
      <c r="D3" t="s">
        <v>2</v>
      </c>
      <c r="E3" t="s">
        <v>3</v>
      </c>
      <c r="F3" t="s">
        <v>8</v>
      </c>
      <c r="K3" t="s">
        <v>2</v>
      </c>
      <c r="L3" t="s">
        <v>3</v>
      </c>
      <c r="M3" t="s">
        <v>8</v>
      </c>
      <c r="R3" t="s">
        <v>2</v>
      </c>
      <c r="S3" t="s">
        <v>3</v>
      </c>
      <c r="T3" t="s">
        <v>8</v>
      </c>
      <c r="Y3" t="s">
        <v>2</v>
      </c>
      <c r="Z3" t="s">
        <v>3</v>
      </c>
      <c r="AA3" t="s">
        <v>8</v>
      </c>
    </row>
    <row r="4" spans="1:27" x14ac:dyDescent="0.35">
      <c r="A4">
        <v>-90</v>
      </c>
      <c r="B4">
        <v>37.392937957331</v>
      </c>
      <c r="C4">
        <v>12.6205742932869</v>
      </c>
      <c r="D4">
        <f>B4*0.006646*(1/$G$1^(3*0.4)-1/(2375.89/1000)^(3*0.4))</f>
        <v>3.8506981911255851</v>
      </c>
      <c r="E4">
        <f>C4*0.008942*(1/$G$1^(3*0.4)-1/(2375.89/1000)^(3*0.4))</f>
        <v>1.7486517961767889</v>
      </c>
      <c r="F4">
        <f>D4+E4</f>
        <v>5.5993499873023742</v>
      </c>
      <c r="H4">
        <v>-90</v>
      </c>
      <c r="I4">
        <v>37.388168056468402</v>
      </c>
      <c r="J4">
        <v>12.6128419899216</v>
      </c>
      <c r="K4">
        <f>I4*0.006646*(1/$G$1^(3*0.4)-1/(2375.89/1000)^(3*0.4))</f>
        <v>3.8502069901227531</v>
      </c>
      <c r="L4">
        <f>J4*0.008942*(1/$G$1^(3*0.4)-1/(2375.89/1000)^(3*0.4))</f>
        <v>1.7475804419060481</v>
      </c>
      <c r="M4">
        <f>K4+L4</f>
        <v>5.5977874320288015</v>
      </c>
      <c r="O4">
        <v>-90</v>
      </c>
      <c r="P4">
        <v>37.392992123786797</v>
      </c>
      <c r="Q4">
        <v>12.6205997323489</v>
      </c>
      <c r="R4">
        <f>P4*0.006646*(1/$G$1^(3*0.4)-1/(2375.89/1000)^(3*0.4))</f>
        <v>3.8507037691487289</v>
      </c>
      <c r="S4">
        <f>Q4*0.008942*(1/$G$1^(3*0.4)-1/(2375.89/1000)^(3*0.4))</f>
        <v>1.7486553209024018</v>
      </c>
      <c r="T4">
        <f>R4+S4</f>
        <v>5.5993590900511307</v>
      </c>
      <c r="V4">
        <v>-90</v>
      </c>
      <c r="W4">
        <v>37.3982892307775</v>
      </c>
      <c r="X4">
        <v>12.6282822576015</v>
      </c>
      <c r="Y4">
        <f>W4*0.006646*(1/$G$1^(3*0.4)-1/(2375.89/1000)^(3*0.4))</f>
        <v>3.8512492614641651</v>
      </c>
      <c r="Z4">
        <f>X4*0.008942*(1/$G$1^(3*0.4)-1/(2375.89/1000)^(3*0.4))</f>
        <v>1.7497197781346909</v>
      </c>
      <c r="AA4">
        <f>Y4+Z4</f>
        <v>5.6009690395988558</v>
      </c>
    </row>
    <row r="5" spans="1:27" x14ac:dyDescent="0.35">
      <c r="A5">
        <v>-85</v>
      </c>
      <c r="B5">
        <v>37.2807253426637</v>
      </c>
      <c r="C5">
        <v>13.308884579732201</v>
      </c>
      <c r="D5">
        <f t="shared" ref="D5:D40" si="0">B5*0.006646*(1/$G$1^(3*0.4)-1/(2375.89/1000)^(3*0.4))</f>
        <v>3.8391426157703159</v>
      </c>
      <c r="E5">
        <f t="shared" ref="E5:E40" si="1">C5*0.008942*(1/$G$1^(3*0.4)-1/(2375.89/1000)^(3*0.4))</f>
        <v>1.8440210710409097</v>
      </c>
      <c r="F5">
        <f t="shared" ref="F5:F40" si="2">D5+E5</f>
        <v>5.6831636868112252</v>
      </c>
      <c r="H5">
        <v>-85</v>
      </c>
      <c r="I5">
        <v>37.058591046885603</v>
      </c>
      <c r="J5">
        <v>12.9176016139842</v>
      </c>
      <c r="K5">
        <f t="shared" ref="K5:K40" si="3">I5*0.006646*(1/$G$1^(3*0.4)-1/(2375.89/1000)^(3*0.4))</f>
        <v>3.8162673837702057</v>
      </c>
      <c r="L5">
        <f t="shared" ref="L5:L40" si="4">J5*0.008942*(1/$G$1^(3*0.4)-1/(2375.89/1000)^(3*0.4))</f>
        <v>1.7898066078185373</v>
      </c>
      <c r="M5">
        <f t="shared" ref="M5:M40" si="5">K5+L5</f>
        <v>5.606073991588743</v>
      </c>
      <c r="O5">
        <v>-85</v>
      </c>
      <c r="P5">
        <v>37.279085260252501</v>
      </c>
      <c r="Q5">
        <v>13.309496012785999</v>
      </c>
      <c r="R5">
        <f t="shared" ref="R5:R40" si="6">P5*0.006646*(1/$G$1^(3*0.4)-1/(2375.89/1000)^(3*0.4))</f>
        <v>3.8389737212485397</v>
      </c>
      <c r="S5">
        <f t="shared" ref="S5:S40" si="7">Q5*0.008942*(1/$G$1^(3*0.4)-1/(2375.89/1000)^(3*0.4))</f>
        <v>1.8441057885413119</v>
      </c>
      <c r="T5">
        <f t="shared" ref="T5:T40" si="8">R5+S5</f>
        <v>5.6830795097898514</v>
      </c>
      <c r="V5">
        <v>-85</v>
      </c>
      <c r="W5">
        <v>37.501607488896902</v>
      </c>
      <c r="X5">
        <v>13.708301083416501</v>
      </c>
      <c r="Y5">
        <f t="shared" ref="Y5:Y40" si="9">W5*0.006646*(1/$G$1^(3*0.4)-1/(2375.89/1000)^(3*0.4))</f>
        <v>3.8618889022996781</v>
      </c>
      <c r="Z5">
        <f t="shared" ref="Z5:Z40" si="10">X5*0.008942*(1/$G$1^(3*0.4)-1/(2375.89/1000)^(3*0.4))</f>
        <v>1.8993624818483179</v>
      </c>
      <c r="AA5">
        <f t="shared" ref="AA5:AA40" si="11">Y5+Z5</f>
        <v>5.7612513841479958</v>
      </c>
    </row>
    <row r="6" spans="1:27" x14ac:dyDescent="0.35">
      <c r="A6">
        <v>-80</v>
      </c>
      <c r="B6">
        <v>36.955507948476303</v>
      </c>
      <c r="C6">
        <v>15.184492751340899</v>
      </c>
      <c r="D6">
        <f t="shared" si="0"/>
        <v>3.8056519595146074</v>
      </c>
      <c r="E6">
        <f t="shared" si="1"/>
        <v>2.1038971687516126</v>
      </c>
      <c r="F6">
        <f t="shared" si="2"/>
        <v>5.90954912826622</v>
      </c>
      <c r="H6">
        <v>-80</v>
      </c>
      <c r="I6">
        <v>36.516367886862298</v>
      </c>
      <c r="J6">
        <v>14.393572038134501</v>
      </c>
      <c r="K6">
        <f t="shared" si="3"/>
        <v>3.7604296278851055</v>
      </c>
      <c r="L6">
        <f t="shared" si="4"/>
        <v>1.9943106401482784</v>
      </c>
      <c r="M6">
        <f t="shared" si="5"/>
        <v>5.7547402680333839</v>
      </c>
      <c r="O6">
        <v>-80</v>
      </c>
      <c r="P6">
        <v>36.952463312437899</v>
      </c>
      <c r="Q6">
        <v>15.1854632956644</v>
      </c>
      <c r="R6">
        <f t="shared" si="6"/>
        <v>3.8053384250579385</v>
      </c>
      <c r="S6">
        <f t="shared" si="7"/>
        <v>2.1040316431451798</v>
      </c>
      <c r="T6">
        <f t="shared" si="8"/>
        <v>5.9093700682031187</v>
      </c>
      <c r="V6">
        <v>-80</v>
      </c>
      <c r="W6">
        <v>37.394256192505303</v>
      </c>
      <c r="X6">
        <v>16.003128192414302</v>
      </c>
      <c r="Y6">
        <f t="shared" si="9"/>
        <v>3.8508339420475095</v>
      </c>
      <c r="Z6">
        <f t="shared" si="10"/>
        <v>2.217323729316961</v>
      </c>
      <c r="AA6">
        <f t="shared" si="11"/>
        <v>6.0681576713644709</v>
      </c>
    </row>
    <row r="7" spans="1:27" x14ac:dyDescent="0.35">
      <c r="A7">
        <v>-75</v>
      </c>
      <c r="B7">
        <v>36.491290738588198</v>
      </c>
      <c r="C7">
        <v>17.868178430113201</v>
      </c>
      <c r="D7">
        <f t="shared" si="0"/>
        <v>3.7578472009678126</v>
      </c>
      <c r="E7">
        <f t="shared" si="1"/>
        <v>2.4757369656977239</v>
      </c>
      <c r="F7">
        <f t="shared" si="2"/>
        <v>6.2335841666655369</v>
      </c>
      <c r="H7">
        <v>-75</v>
      </c>
      <c r="I7">
        <v>35.843396534034603</v>
      </c>
      <c r="J7">
        <v>16.665183999546699</v>
      </c>
      <c r="K7">
        <f t="shared" si="3"/>
        <v>3.69112751597376</v>
      </c>
      <c r="L7">
        <f t="shared" si="4"/>
        <v>2.3090552978975718</v>
      </c>
      <c r="M7">
        <f t="shared" si="5"/>
        <v>6.0001828138713318</v>
      </c>
      <c r="O7">
        <v>-75</v>
      </c>
      <c r="P7">
        <v>36.486740099240201</v>
      </c>
      <c r="Q7">
        <v>17.869212159926999</v>
      </c>
      <c r="R7">
        <f t="shared" si="6"/>
        <v>3.7573785793600165</v>
      </c>
      <c r="S7">
        <f t="shared" si="7"/>
        <v>2.4758801947975773</v>
      </c>
      <c r="T7">
        <f t="shared" si="8"/>
        <v>6.2332587741575942</v>
      </c>
      <c r="V7">
        <v>-75</v>
      </c>
      <c r="W7">
        <v>37.141769491747901</v>
      </c>
      <c r="X7">
        <v>19.125619999253999</v>
      </c>
      <c r="Y7">
        <f t="shared" si="9"/>
        <v>3.824833040941551</v>
      </c>
      <c r="Z7">
        <f t="shared" si="10"/>
        <v>2.6499625918354357</v>
      </c>
      <c r="AA7">
        <f t="shared" si="11"/>
        <v>6.4747956327769867</v>
      </c>
    </row>
    <row r="8" spans="1:27" x14ac:dyDescent="0.35">
      <c r="A8">
        <v>-70</v>
      </c>
      <c r="B8">
        <v>35.982463554126902</v>
      </c>
      <c r="C8">
        <v>21.067959918395101</v>
      </c>
      <c r="D8">
        <f t="shared" si="0"/>
        <v>3.7054485389253591</v>
      </c>
      <c r="E8">
        <f t="shared" si="1"/>
        <v>2.9190847497865686</v>
      </c>
      <c r="F8">
        <f t="shared" si="2"/>
        <v>6.6245332887119277</v>
      </c>
      <c r="H8">
        <v>-70</v>
      </c>
      <c r="I8">
        <v>35.134904661906504</v>
      </c>
      <c r="J8">
        <v>19.443428703591199</v>
      </c>
      <c r="K8">
        <f t="shared" si="3"/>
        <v>3.6181675262146249</v>
      </c>
      <c r="L8">
        <f t="shared" si="4"/>
        <v>2.6939967814662089</v>
      </c>
      <c r="M8">
        <f t="shared" si="5"/>
        <v>6.3121643076808338</v>
      </c>
      <c r="O8">
        <v>-70</v>
      </c>
      <c r="P8">
        <v>35.976657452877902</v>
      </c>
      <c r="Q8">
        <v>21.068882476545799</v>
      </c>
      <c r="R8">
        <f t="shared" si="6"/>
        <v>3.7048506307427354</v>
      </c>
      <c r="S8">
        <f t="shared" si="7"/>
        <v>2.9192125754250702</v>
      </c>
      <c r="T8">
        <f t="shared" si="8"/>
        <v>6.624063206167806</v>
      </c>
      <c r="V8">
        <v>-70</v>
      </c>
      <c r="W8">
        <v>36.8374749920646</v>
      </c>
      <c r="X8">
        <v>22.777684909502501</v>
      </c>
      <c r="Y8">
        <f t="shared" si="9"/>
        <v>3.7934970095006131</v>
      </c>
      <c r="Z8">
        <f t="shared" si="10"/>
        <v>3.1559767966293637</v>
      </c>
      <c r="AA8">
        <f t="shared" si="11"/>
        <v>6.9494738061299763</v>
      </c>
    </row>
    <row r="9" spans="1:27" x14ac:dyDescent="0.35">
      <c r="A9">
        <v>-65</v>
      </c>
      <c r="B9">
        <v>35.487257031291598</v>
      </c>
      <c r="C9">
        <v>24.5765740203598</v>
      </c>
      <c r="D9">
        <f t="shared" si="0"/>
        <v>3.6544525229425697</v>
      </c>
      <c r="E9">
        <f t="shared" si="1"/>
        <v>3.4052230354868693</v>
      </c>
      <c r="F9">
        <f t="shared" si="2"/>
        <v>7.0596755584294391</v>
      </c>
      <c r="H9">
        <v>-65</v>
      </c>
      <c r="I9">
        <v>34.450346157437501</v>
      </c>
      <c r="J9">
        <v>22.526561767251099</v>
      </c>
      <c r="K9">
        <f t="shared" si="3"/>
        <v>3.5476721776574616</v>
      </c>
      <c r="L9">
        <f t="shared" si="4"/>
        <v>3.1211822679847323</v>
      </c>
      <c r="M9">
        <f t="shared" si="5"/>
        <v>6.6688544456421939</v>
      </c>
      <c r="O9">
        <v>-65</v>
      </c>
      <c r="P9">
        <v>35.480258928478797</v>
      </c>
      <c r="Q9">
        <v>24.577229596074201</v>
      </c>
      <c r="R9">
        <f t="shared" si="6"/>
        <v>3.6537318632855693</v>
      </c>
      <c r="S9">
        <f t="shared" si="7"/>
        <v>3.4053138692020299</v>
      </c>
      <c r="T9">
        <f t="shared" si="8"/>
        <v>7.0590457324875988</v>
      </c>
      <c r="V9">
        <v>-65</v>
      </c>
      <c r="W9">
        <v>36.5384975855264</v>
      </c>
      <c r="X9">
        <v>26.744508795668398</v>
      </c>
      <c r="Y9">
        <f t="shared" si="9"/>
        <v>3.7627085285350956</v>
      </c>
      <c r="Z9">
        <f t="shared" si="10"/>
        <v>3.7056026339694825</v>
      </c>
      <c r="AA9">
        <f t="shared" si="11"/>
        <v>7.4683111625045786</v>
      </c>
    </row>
    <row r="10" spans="1:27" x14ac:dyDescent="0.35">
      <c r="A10">
        <v>-60</v>
      </c>
      <c r="B10">
        <v>35.028636111840903</v>
      </c>
      <c r="C10">
        <v>28.241267698272399</v>
      </c>
      <c r="D10">
        <f t="shared" si="0"/>
        <v>3.6072240664100463</v>
      </c>
      <c r="E10">
        <f t="shared" si="1"/>
        <v>3.9129870273147422</v>
      </c>
      <c r="F10">
        <f t="shared" si="2"/>
        <v>7.5202110937247886</v>
      </c>
      <c r="H10">
        <v>-60</v>
      </c>
      <c r="I10">
        <v>33.813176423407199</v>
      </c>
      <c r="J10">
        <v>25.7679860108633</v>
      </c>
      <c r="K10">
        <f t="shared" si="3"/>
        <v>3.482056891020445</v>
      </c>
      <c r="L10">
        <f t="shared" si="4"/>
        <v>3.5702998908474601</v>
      </c>
      <c r="M10">
        <f t="shared" si="5"/>
        <v>7.0523567818679052</v>
      </c>
      <c r="O10">
        <v>-60</v>
      </c>
      <c r="P10">
        <v>35.0205664079256</v>
      </c>
      <c r="Q10">
        <v>28.2415945526669</v>
      </c>
      <c r="R10">
        <f t="shared" si="6"/>
        <v>3.606393054032655</v>
      </c>
      <c r="S10">
        <f t="shared" si="7"/>
        <v>3.9130323148357973</v>
      </c>
      <c r="T10">
        <f t="shared" si="8"/>
        <v>7.5194253688684523</v>
      </c>
      <c r="V10">
        <v>-60</v>
      </c>
      <c r="W10">
        <v>36.267361165380599</v>
      </c>
      <c r="X10">
        <v>30.865738282270399</v>
      </c>
      <c r="Y10">
        <f t="shared" si="9"/>
        <v>3.7347870925731748</v>
      </c>
      <c r="Z10">
        <f t="shared" si="10"/>
        <v>4.2766222386824504</v>
      </c>
      <c r="AA10">
        <f t="shared" si="11"/>
        <v>8.0114093312556243</v>
      </c>
    </row>
    <row r="11" spans="1:27" x14ac:dyDescent="0.35">
      <c r="A11">
        <v>-55</v>
      </c>
      <c r="B11">
        <v>34.6147811861752</v>
      </c>
      <c r="C11">
        <v>31.944487717335502</v>
      </c>
      <c r="D11">
        <f t="shared" si="0"/>
        <v>3.5646055801207952</v>
      </c>
      <c r="E11">
        <f t="shared" si="1"/>
        <v>4.4260890611435073</v>
      </c>
      <c r="F11">
        <f t="shared" si="2"/>
        <v>7.9906946412643025</v>
      </c>
      <c r="H11">
        <v>-55</v>
      </c>
      <c r="I11">
        <v>33.233195501161703</v>
      </c>
      <c r="J11">
        <v>29.056400374432499</v>
      </c>
      <c r="K11">
        <f t="shared" si="3"/>
        <v>3.4223308676005537</v>
      </c>
      <c r="L11">
        <f t="shared" si="4"/>
        <v>4.025928260032491</v>
      </c>
      <c r="M11">
        <f t="shared" si="5"/>
        <v>7.4482591276330448</v>
      </c>
      <c r="O11">
        <v>-55</v>
      </c>
      <c r="P11">
        <v>34.6055743396361</v>
      </c>
      <c r="Q11">
        <v>31.944361071634301</v>
      </c>
      <c r="R11">
        <f t="shared" si="6"/>
        <v>3.5636574656037028</v>
      </c>
      <c r="S11">
        <f t="shared" si="7"/>
        <v>4.4260715136668445</v>
      </c>
      <c r="T11">
        <f t="shared" si="8"/>
        <v>7.9897289792705468</v>
      </c>
      <c r="V11">
        <v>-55</v>
      </c>
      <c r="W11">
        <v>36.029976005585901</v>
      </c>
      <c r="X11">
        <v>35.016582807406401</v>
      </c>
      <c r="Y11">
        <f t="shared" si="9"/>
        <v>3.7103413374291265</v>
      </c>
      <c r="Z11">
        <f t="shared" si="10"/>
        <v>4.8517451741252948</v>
      </c>
      <c r="AA11">
        <f t="shared" si="11"/>
        <v>8.5620865115544209</v>
      </c>
    </row>
    <row r="12" spans="1:27" x14ac:dyDescent="0.35">
      <c r="A12">
        <v>-50</v>
      </c>
      <c r="B12">
        <v>34.249096647256501</v>
      </c>
      <c r="C12">
        <v>35.591262383567702</v>
      </c>
      <c r="D12">
        <f t="shared" si="0"/>
        <v>3.5269476460439475</v>
      </c>
      <c r="E12">
        <f t="shared" si="1"/>
        <v>4.9313702727719635</v>
      </c>
      <c r="F12">
        <f t="shared" si="2"/>
        <v>8.4583179188159114</v>
      </c>
      <c r="H12">
        <v>-50</v>
      </c>
      <c r="I12">
        <v>32.715333554030401</v>
      </c>
      <c r="J12">
        <v>32.302869314652803</v>
      </c>
      <c r="K12">
        <f t="shared" si="3"/>
        <v>3.3690018121156182</v>
      </c>
      <c r="L12">
        <f t="shared" si="4"/>
        <v>4.4757448540814675</v>
      </c>
      <c r="M12">
        <f t="shared" si="5"/>
        <v>7.8447466661970857</v>
      </c>
      <c r="O12">
        <v>-50</v>
      </c>
      <c r="P12">
        <v>34.238902516095699</v>
      </c>
      <c r="Q12">
        <v>35.590685412459202</v>
      </c>
      <c r="R12">
        <f t="shared" si="6"/>
        <v>3.5258978616577674</v>
      </c>
      <c r="S12">
        <f t="shared" si="7"/>
        <v>4.9312903301685784</v>
      </c>
      <c r="T12">
        <f t="shared" si="8"/>
        <v>8.4571881918263454</v>
      </c>
      <c r="V12">
        <v>-50</v>
      </c>
      <c r="W12">
        <v>35.828986002468497</v>
      </c>
      <c r="X12">
        <v>39.095366569665103</v>
      </c>
      <c r="Y12">
        <f t="shared" si="9"/>
        <v>3.6896435296686971</v>
      </c>
      <c r="Z12">
        <f t="shared" si="10"/>
        <v>5.4168836841758425</v>
      </c>
      <c r="AA12">
        <f t="shared" si="11"/>
        <v>9.1065272138445401</v>
      </c>
    </row>
    <row r="13" spans="1:27" x14ac:dyDescent="0.35">
      <c r="A13">
        <v>-45</v>
      </c>
      <c r="B13">
        <v>33.936682695372397</v>
      </c>
      <c r="C13">
        <v>39.102897165683203</v>
      </c>
      <c r="D13">
        <f t="shared" si="0"/>
        <v>3.494775479182513</v>
      </c>
      <c r="E13">
        <f t="shared" si="1"/>
        <v>5.417927090755235</v>
      </c>
      <c r="F13">
        <f t="shared" si="2"/>
        <v>8.912702569937748</v>
      </c>
      <c r="H13">
        <v>-45</v>
      </c>
      <c r="I13">
        <v>32.2657586652183</v>
      </c>
      <c r="J13">
        <v>35.434165277953497</v>
      </c>
      <c r="K13">
        <f t="shared" si="3"/>
        <v>3.3227049093929786</v>
      </c>
      <c r="L13">
        <f t="shared" si="4"/>
        <v>4.9096035821664028</v>
      </c>
      <c r="M13">
        <f t="shared" si="5"/>
        <v>8.2323084915593814</v>
      </c>
      <c r="O13">
        <v>-45</v>
      </c>
      <c r="P13">
        <v>33.925560883595899</v>
      </c>
      <c r="Q13">
        <v>39.101749086517103</v>
      </c>
      <c r="R13">
        <f t="shared" si="6"/>
        <v>3.4936301629054483</v>
      </c>
      <c r="S13">
        <f t="shared" si="7"/>
        <v>5.4177680179072567</v>
      </c>
      <c r="T13">
        <f t="shared" si="8"/>
        <v>8.9113981808127054</v>
      </c>
      <c r="V13">
        <v>-45</v>
      </c>
      <c r="W13">
        <v>35.668928932814602</v>
      </c>
      <c r="X13">
        <v>43.016975038622299</v>
      </c>
      <c r="Y13">
        <f t="shared" si="9"/>
        <v>3.673160966322206</v>
      </c>
      <c r="Z13">
        <f t="shared" si="10"/>
        <v>5.9602446702754799</v>
      </c>
      <c r="AA13">
        <f t="shared" si="11"/>
        <v>9.6334056365976863</v>
      </c>
    </row>
    <row r="14" spans="1:27" x14ac:dyDescent="0.35">
      <c r="A14">
        <v>-40</v>
      </c>
      <c r="B14">
        <v>33.681832911725202</v>
      </c>
      <c r="C14">
        <v>42.414769927496103</v>
      </c>
      <c r="D14">
        <f t="shared" si="0"/>
        <v>3.4685312294790314</v>
      </c>
      <c r="E14">
        <f t="shared" si="1"/>
        <v>5.8768057534111495</v>
      </c>
      <c r="F14">
        <f t="shared" si="2"/>
        <v>9.3453369828901813</v>
      </c>
      <c r="H14">
        <v>-40</v>
      </c>
      <c r="I14">
        <v>31.889306890596099</v>
      </c>
      <c r="J14">
        <v>38.390809460194703</v>
      </c>
      <c r="K14">
        <f t="shared" si="3"/>
        <v>3.2839381730312129</v>
      </c>
      <c r="L14">
        <f t="shared" si="4"/>
        <v>5.3192633202879742</v>
      </c>
      <c r="M14">
        <f t="shared" si="5"/>
        <v>8.6032014933191867</v>
      </c>
      <c r="O14">
        <v>-40</v>
      </c>
      <c r="P14">
        <v>33.670179735461097</v>
      </c>
      <c r="Q14">
        <v>42.413145110974902</v>
      </c>
      <c r="R14">
        <f t="shared" si="6"/>
        <v>3.467331193664454</v>
      </c>
      <c r="S14">
        <f t="shared" si="7"/>
        <v>5.8765806259120179</v>
      </c>
      <c r="T14">
        <f t="shared" si="8"/>
        <v>9.3439118195764728</v>
      </c>
      <c r="V14">
        <v>-40</v>
      </c>
      <c r="W14">
        <v>35.553127904919499</v>
      </c>
      <c r="X14">
        <v>46.711598373269901</v>
      </c>
      <c r="Y14">
        <f t="shared" si="9"/>
        <v>3.661235858721541</v>
      </c>
      <c r="Z14">
        <f t="shared" si="10"/>
        <v>6.4721555849606158</v>
      </c>
      <c r="AA14">
        <f t="shared" si="11"/>
        <v>10.133391443682157</v>
      </c>
    </row>
    <row r="15" spans="1:27" x14ac:dyDescent="0.35">
      <c r="A15">
        <v>-35</v>
      </c>
      <c r="B15">
        <v>33.487837560403797</v>
      </c>
      <c r="C15">
        <v>45.467683744804098</v>
      </c>
      <c r="D15">
        <f t="shared" si="0"/>
        <v>3.4485537259923427</v>
      </c>
      <c r="E15">
        <f t="shared" si="1"/>
        <v>6.2998041927966062</v>
      </c>
      <c r="F15">
        <f t="shared" si="2"/>
        <v>9.7483579187889493</v>
      </c>
      <c r="H15">
        <v>-35</v>
      </c>
      <c r="I15">
        <v>31.588684303581001</v>
      </c>
      <c r="J15">
        <v>41.118333390497199</v>
      </c>
      <c r="K15">
        <f t="shared" si="3"/>
        <v>3.2529802725487342</v>
      </c>
      <c r="L15">
        <f t="shared" si="4"/>
        <v>5.6971771543973784</v>
      </c>
      <c r="M15">
        <f t="shared" si="5"/>
        <v>8.950157426946113</v>
      </c>
      <c r="O15">
        <v>-35</v>
      </c>
      <c r="P15">
        <v>33.475518405848597</v>
      </c>
      <c r="Q15">
        <v>45.465472477692103</v>
      </c>
      <c r="R15">
        <f t="shared" si="6"/>
        <v>3.4472851082063842</v>
      </c>
      <c r="S15">
        <f t="shared" si="7"/>
        <v>6.2994978092583178</v>
      </c>
      <c r="T15">
        <f t="shared" si="8"/>
        <v>9.7467829174647029</v>
      </c>
      <c r="V15">
        <v>-35</v>
      </c>
      <c r="W15">
        <v>35.484829161740997</v>
      </c>
      <c r="X15">
        <v>50.114517741458997</v>
      </c>
      <c r="Y15">
        <f t="shared" si="9"/>
        <v>3.6542025026607328</v>
      </c>
      <c r="Z15">
        <f t="shared" si="10"/>
        <v>6.9436492687776692</v>
      </c>
      <c r="AA15">
        <f t="shared" si="11"/>
        <v>10.597851771438402</v>
      </c>
    </row>
    <row r="16" spans="1:27" x14ac:dyDescent="0.35">
      <c r="A16">
        <v>-30</v>
      </c>
      <c r="B16">
        <v>33.355755676858401</v>
      </c>
      <c r="C16">
        <v>48.212599879198102</v>
      </c>
      <c r="D16">
        <f t="shared" si="0"/>
        <v>3.4349520274408918</v>
      </c>
      <c r="E16">
        <f t="shared" si="1"/>
        <v>6.6801278149407963</v>
      </c>
      <c r="F16">
        <f t="shared" si="2"/>
        <v>10.115079842381688</v>
      </c>
      <c r="H16">
        <v>-30</v>
      </c>
      <c r="I16">
        <v>31.364520051566199</v>
      </c>
      <c r="J16">
        <v>43.5720567799858</v>
      </c>
      <c r="K16">
        <f t="shared" si="3"/>
        <v>3.2298959970972199</v>
      </c>
      <c r="L16">
        <f t="shared" si="4"/>
        <v>6.0371543783048942</v>
      </c>
      <c r="M16">
        <f t="shared" si="5"/>
        <v>9.2670503754021141</v>
      </c>
      <c r="O16">
        <v>-30</v>
      </c>
      <c r="P16">
        <v>33.342799505063503</v>
      </c>
      <c r="Q16">
        <v>48.209853692981198</v>
      </c>
      <c r="R16">
        <f t="shared" si="6"/>
        <v>3.4336178100720547</v>
      </c>
      <c r="S16">
        <f t="shared" si="7"/>
        <v>6.6797473153415527</v>
      </c>
      <c r="T16">
        <f t="shared" si="8"/>
        <v>10.113365125413608</v>
      </c>
      <c r="V16">
        <v>-30</v>
      </c>
      <c r="W16">
        <v>35.464455989787098</v>
      </c>
      <c r="X16">
        <v>53.172275453954597</v>
      </c>
      <c r="Y16">
        <f t="shared" si="9"/>
        <v>3.652104487883721</v>
      </c>
      <c r="Z16">
        <f t="shared" si="10"/>
        <v>7.367318857179284</v>
      </c>
      <c r="AA16">
        <f t="shared" si="11"/>
        <v>11.019423345063005</v>
      </c>
    </row>
    <row r="17" spans="1:27" x14ac:dyDescent="0.35">
      <c r="A17">
        <v>-25</v>
      </c>
      <c r="B17">
        <v>33.281623966330798</v>
      </c>
      <c r="C17">
        <v>50.607134717319397</v>
      </c>
      <c r="D17">
        <f t="shared" si="0"/>
        <v>3.4273179965455545</v>
      </c>
      <c r="E17">
        <f t="shared" si="1"/>
        <v>7.0119041310087544</v>
      </c>
      <c r="F17">
        <f t="shared" si="2"/>
        <v>10.439222127554309</v>
      </c>
      <c r="H17">
        <v>-25</v>
      </c>
      <c r="I17">
        <v>31.211078559151101</v>
      </c>
      <c r="J17">
        <v>45.713306841890699</v>
      </c>
      <c r="K17">
        <f t="shared" si="3"/>
        <v>3.2140947011958216</v>
      </c>
      <c r="L17">
        <f t="shared" si="4"/>
        <v>6.3338366591425679</v>
      </c>
      <c r="M17">
        <f t="shared" si="5"/>
        <v>9.5479313603383886</v>
      </c>
      <c r="O17">
        <v>-25</v>
      </c>
      <c r="P17">
        <v>33.268442635485201</v>
      </c>
      <c r="Q17">
        <v>50.603839028644899</v>
      </c>
      <c r="R17">
        <f t="shared" si="6"/>
        <v>3.4259605924576042</v>
      </c>
      <c r="S17">
        <f t="shared" si="7"/>
        <v>7.0114474947427352</v>
      </c>
      <c r="T17">
        <f t="shared" si="8"/>
        <v>10.437408087200339</v>
      </c>
      <c r="V17">
        <v>-25</v>
      </c>
      <c r="W17">
        <v>35.487602012453102</v>
      </c>
      <c r="X17">
        <v>55.838482659267797</v>
      </c>
      <c r="Y17">
        <f t="shared" si="9"/>
        <v>3.6544880488575457</v>
      </c>
      <c r="Z17">
        <f t="shared" si="10"/>
        <v>7.7367369129828436</v>
      </c>
      <c r="AA17">
        <f t="shared" si="11"/>
        <v>11.39122496184039</v>
      </c>
    </row>
    <row r="18" spans="1:27" x14ac:dyDescent="0.35">
      <c r="A18">
        <v>-20</v>
      </c>
      <c r="B18">
        <v>33.254542105121303</v>
      </c>
      <c r="C18">
        <v>52.6153616164369</v>
      </c>
      <c r="D18">
        <f t="shared" si="0"/>
        <v>3.4245291257140971</v>
      </c>
      <c r="E18">
        <f t="shared" si="1"/>
        <v>7.2901553018877445</v>
      </c>
      <c r="F18">
        <f t="shared" si="2"/>
        <v>10.714684427601842</v>
      </c>
      <c r="H18">
        <v>-20</v>
      </c>
      <c r="I18">
        <v>31.116323727348</v>
      </c>
      <c r="J18">
        <v>47.509529550543597</v>
      </c>
      <c r="K18">
        <f t="shared" si="3"/>
        <v>3.2043369159198698</v>
      </c>
      <c r="L18">
        <f t="shared" si="4"/>
        <v>6.582713452926046</v>
      </c>
      <c r="M18">
        <f t="shared" si="5"/>
        <v>9.7870503688459163</v>
      </c>
      <c r="O18">
        <v>-20</v>
      </c>
      <c r="P18">
        <v>33.2407192747038</v>
      </c>
      <c r="Q18">
        <v>52.611524799357099</v>
      </c>
      <c r="R18">
        <f t="shared" si="6"/>
        <v>3.4231056604558803</v>
      </c>
      <c r="S18">
        <f t="shared" si="7"/>
        <v>7.2896236892271569</v>
      </c>
      <c r="T18">
        <f t="shared" si="8"/>
        <v>10.712729349683038</v>
      </c>
      <c r="V18">
        <v>-20</v>
      </c>
      <c r="W18">
        <v>35.5415733510807</v>
      </c>
      <c r="X18">
        <v>58.073669040433501</v>
      </c>
      <c r="Y18">
        <f t="shared" si="9"/>
        <v>3.6600459789742716</v>
      </c>
      <c r="Z18">
        <f t="shared" si="10"/>
        <v>8.046434601010743</v>
      </c>
      <c r="AA18">
        <f t="shared" si="11"/>
        <v>11.706480579985016</v>
      </c>
    </row>
    <row r="19" spans="1:27" x14ac:dyDescent="0.35">
      <c r="A19">
        <v>-15</v>
      </c>
      <c r="B19">
        <v>33.258101171640497</v>
      </c>
      <c r="C19">
        <v>54.207818803904303</v>
      </c>
      <c r="D19">
        <f t="shared" si="0"/>
        <v>3.4248956358562843</v>
      </c>
      <c r="E19">
        <f t="shared" si="1"/>
        <v>7.5107992327016309</v>
      </c>
      <c r="F19">
        <f t="shared" si="2"/>
        <v>10.935694868557915</v>
      </c>
      <c r="H19">
        <v>-15</v>
      </c>
      <c r="I19">
        <v>31.065442905436299</v>
      </c>
      <c r="J19">
        <v>48.934133121570298</v>
      </c>
      <c r="K19">
        <f t="shared" si="3"/>
        <v>3.1990972450193933</v>
      </c>
      <c r="L19">
        <f t="shared" si="4"/>
        <v>6.7801003178518977</v>
      </c>
      <c r="M19">
        <f t="shared" si="5"/>
        <v>9.9791975628712919</v>
      </c>
      <c r="O19">
        <v>-15</v>
      </c>
      <c r="P19">
        <v>33.243845458957402</v>
      </c>
      <c r="Q19">
        <v>54.203540396409601</v>
      </c>
      <c r="R19">
        <f t="shared" si="6"/>
        <v>3.4234275926898281</v>
      </c>
      <c r="S19">
        <f t="shared" si="7"/>
        <v>7.5102064351968165</v>
      </c>
      <c r="T19">
        <f t="shared" si="8"/>
        <v>10.933634027886644</v>
      </c>
      <c r="V19">
        <v>-15</v>
      </c>
      <c r="W19">
        <v>35.6089034111058</v>
      </c>
      <c r="X19">
        <v>59.845656190313797</v>
      </c>
      <c r="Y19">
        <f t="shared" si="9"/>
        <v>3.6669795807319856</v>
      </c>
      <c r="Z19">
        <f t="shared" si="10"/>
        <v>8.2919534213459301</v>
      </c>
      <c r="AA19">
        <f t="shared" si="11"/>
        <v>11.958933002077917</v>
      </c>
    </row>
    <row r="20" spans="1:27" x14ac:dyDescent="0.35">
      <c r="A20">
        <v>-10</v>
      </c>
      <c r="B20">
        <v>33.274920259530703</v>
      </c>
      <c r="C20">
        <v>55.361739698102198</v>
      </c>
      <c r="D20">
        <f t="shared" si="0"/>
        <v>3.4266276535808373</v>
      </c>
      <c r="E20">
        <f t="shared" si="1"/>
        <v>7.6706814850772922</v>
      </c>
      <c r="F20">
        <f t="shared" si="2"/>
        <v>11.09730913865813</v>
      </c>
      <c r="H20">
        <v>-10</v>
      </c>
      <c r="I20">
        <v>31.042256767758001</v>
      </c>
      <c r="J20">
        <v>49.966468568388301</v>
      </c>
      <c r="K20">
        <f t="shared" si="3"/>
        <v>3.1967095530300957</v>
      </c>
      <c r="L20">
        <f t="shared" si="4"/>
        <v>6.9231362202906226</v>
      </c>
      <c r="M20">
        <f t="shared" si="5"/>
        <v>10.119845773320719</v>
      </c>
      <c r="O20">
        <v>-10</v>
      </c>
      <c r="P20">
        <v>33.260367185475602</v>
      </c>
      <c r="Q20">
        <v>55.3569989382326</v>
      </c>
      <c r="R20">
        <f t="shared" si="6"/>
        <v>3.4251289883515033</v>
      </c>
      <c r="S20">
        <f t="shared" si="7"/>
        <v>7.670024626041517</v>
      </c>
      <c r="T20">
        <f t="shared" si="8"/>
        <v>11.09515361439302</v>
      </c>
      <c r="V20">
        <v>-10</v>
      </c>
      <c r="W20">
        <v>35.672522528013801</v>
      </c>
      <c r="X20">
        <v>61.129424109252199</v>
      </c>
      <c r="Y20">
        <f t="shared" si="9"/>
        <v>3.6735310322033348</v>
      </c>
      <c r="Z20">
        <f t="shared" si="10"/>
        <v>8.4698267118284267</v>
      </c>
      <c r="AA20">
        <f t="shared" si="11"/>
        <v>12.143357744031761</v>
      </c>
    </row>
    <row r="21" spans="1:27" x14ac:dyDescent="0.35">
      <c r="A21">
        <v>-5</v>
      </c>
      <c r="B21">
        <v>33.291642051158597</v>
      </c>
      <c r="C21">
        <v>56.060815218673604</v>
      </c>
      <c r="D21">
        <f t="shared" si="0"/>
        <v>3.4283496518054055</v>
      </c>
      <c r="E21">
        <f t="shared" si="1"/>
        <v>7.7675423438862801</v>
      </c>
      <c r="F21">
        <f t="shared" si="2"/>
        <v>11.195891995691685</v>
      </c>
      <c r="H21">
        <v>-5</v>
      </c>
      <c r="I21">
        <v>31.0343049634278</v>
      </c>
      <c r="J21">
        <v>50.591819973938499</v>
      </c>
      <c r="K21">
        <f t="shared" si="3"/>
        <v>3.1958906818682351</v>
      </c>
      <c r="L21">
        <f t="shared" si="4"/>
        <v>7.0097821868801704</v>
      </c>
      <c r="M21">
        <f t="shared" si="5"/>
        <v>10.205672868748405</v>
      </c>
      <c r="O21">
        <v>-5</v>
      </c>
      <c r="P21">
        <v>33.276690234598497</v>
      </c>
      <c r="Q21">
        <v>56.055601192422998</v>
      </c>
      <c r="R21">
        <f t="shared" si="6"/>
        <v>3.4268099243561285</v>
      </c>
      <c r="S21">
        <f t="shared" si="7"/>
        <v>7.7668199111224014</v>
      </c>
      <c r="T21">
        <f t="shared" si="8"/>
        <v>11.19362983547853</v>
      </c>
      <c r="V21">
        <v>-5</v>
      </c>
      <c r="W21">
        <v>35.717351309671898</v>
      </c>
      <c r="X21">
        <v>61.906955651757499</v>
      </c>
      <c r="Y21">
        <f t="shared" si="9"/>
        <v>3.678147468297182</v>
      </c>
      <c r="Z21">
        <f t="shared" si="10"/>
        <v>8.5775580952654877</v>
      </c>
      <c r="AA21">
        <f t="shared" si="11"/>
        <v>12.255705563562669</v>
      </c>
    </row>
    <row r="22" spans="1:27" x14ac:dyDescent="0.35">
      <c r="A22">
        <v>0</v>
      </c>
      <c r="B22">
        <v>33.298444811923503</v>
      </c>
      <c r="C22">
        <v>56.2952306361884</v>
      </c>
      <c r="D22">
        <f t="shared" si="0"/>
        <v>3.4290501952770622</v>
      </c>
      <c r="E22">
        <f t="shared" si="1"/>
        <v>7.8000219229738033</v>
      </c>
      <c r="F22">
        <f t="shared" si="2"/>
        <v>11.229072118250865</v>
      </c>
      <c r="H22">
        <v>0</v>
      </c>
      <c r="I22">
        <v>31.0326797476373</v>
      </c>
      <c r="J22">
        <v>50.801423029571602</v>
      </c>
      <c r="K22">
        <f t="shared" si="3"/>
        <v>3.1957233183004994</v>
      </c>
      <c r="L22">
        <f t="shared" si="4"/>
        <v>7.0388238731932828</v>
      </c>
      <c r="M22">
        <f t="shared" si="5"/>
        <v>10.234547191493782</v>
      </c>
      <c r="O22">
        <v>0</v>
      </c>
      <c r="P22">
        <v>33.283360481919601</v>
      </c>
      <c r="Q22">
        <v>56.289620709401902</v>
      </c>
      <c r="R22">
        <f t="shared" si="6"/>
        <v>3.4274968216874653</v>
      </c>
      <c r="S22">
        <f t="shared" si="7"/>
        <v>7.7992446359562999</v>
      </c>
      <c r="T22">
        <f t="shared" si="8"/>
        <v>11.226741457643765</v>
      </c>
      <c r="V22">
        <v>0</v>
      </c>
      <c r="W22">
        <v>35.7337933261404</v>
      </c>
      <c r="X22">
        <v>62.167605993495798</v>
      </c>
      <c r="Y22">
        <f t="shared" si="9"/>
        <v>3.6798406554745564</v>
      </c>
      <c r="Z22">
        <f t="shared" si="10"/>
        <v>8.613672671168521</v>
      </c>
      <c r="AA22">
        <f t="shared" si="11"/>
        <v>12.293513326643078</v>
      </c>
    </row>
    <row r="23" spans="1:27" x14ac:dyDescent="0.35">
      <c r="A23">
        <v>5</v>
      </c>
      <c r="B23">
        <v>33.291985854311399</v>
      </c>
      <c r="C23">
        <v>56.061531824768501</v>
      </c>
      <c r="D23">
        <f t="shared" si="0"/>
        <v>3.4283850564098821</v>
      </c>
      <c r="E23">
        <f t="shared" si="1"/>
        <v>7.7676416337051011</v>
      </c>
      <c r="F23">
        <f t="shared" si="2"/>
        <v>11.196026690114984</v>
      </c>
      <c r="H23">
        <v>5</v>
      </c>
      <c r="I23">
        <v>31.034501308244099</v>
      </c>
      <c r="J23">
        <v>50.5920894715914</v>
      </c>
      <c r="K23">
        <f t="shared" si="3"/>
        <v>3.1959109013179567</v>
      </c>
      <c r="L23">
        <f t="shared" si="4"/>
        <v>7.0098195273009676</v>
      </c>
      <c r="M23">
        <f t="shared" si="5"/>
        <v>10.205730428618924</v>
      </c>
      <c r="O23">
        <v>5</v>
      </c>
      <c r="P23">
        <v>33.277197805958401</v>
      </c>
      <c r="Q23">
        <v>56.055634106970302</v>
      </c>
      <c r="R23">
        <f t="shared" si="6"/>
        <v>3.4268621936942498</v>
      </c>
      <c r="S23">
        <f t="shared" si="7"/>
        <v>7.7668244716186932</v>
      </c>
      <c r="T23">
        <f t="shared" si="8"/>
        <v>11.193686665312942</v>
      </c>
      <c r="V23">
        <v>5</v>
      </c>
      <c r="W23">
        <v>35.717817028080901</v>
      </c>
      <c r="X23">
        <v>61.9074762344475</v>
      </c>
      <c r="Y23">
        <f t="shared" si="9"/>
        <v>3.6781954276481472</v>
      </c>
      <c r="Z23">
        <f t="shared" si="10"/>
        <v>8.5776302249352465</v>
      </c>
      <c r="AA23">
        <f t="shared" si="11"/>
        <v>12.255825652583393</v>
      </c>
    </row>
    <row r="24" spans="1:27" x14ac:dyDescent="0.35">
      <c r="A24">
        <v>10</v>
      </c>
      <c r="B24">
        <v>33.275752091496599</v>
      </c>
      <c r="C24">
        <v>55.363217072336099</v>
      </c>
      <c r="D24">
        <f t="shared" si="0"/>
        <v>3.4267133150458458</v>
      </c>
      <c r="E24">
        <f t="shared" si="1"/>
        <v>7.6708861836153854</v>
      </c>
      <c r="F24">
        <f t="shared" si="2"/>
        <v>11.097599498661232</v>
      </c>
      <c r="H24">
        <v>10</v>
      </c>
      <c r="I24">
        <v>31.043026346431098</v>
      </c>
      <c r="J24">
        <v>49.9669917674373</v>
      </c>
      <c r="K24">
        <f t="shared" si="3"/>
        <v>3.1967888036952292</v>
      </c>
      <c r="L24">
        <f t="shared" si="4"/>
        <v>6.9232087124716868</v>
      </c>
      <c r="M24">
        <f t="shared" si="5"/>
        <v>10.119997516166915</v>
      </c>
      <c r="O24">
        <v>10</v>
      </c>
      <c r="P24">
        <v>33.261228086531801</v>
      </c>
      <c r="Q24">
        <v>55.356985538982897</v>
      </c>
      <c r="R24">
        <f t="shared" si="6"/>
        <v>3.4252176433307837</v>
      </c>
      <c r="S24">
        <f t="shared" si="7"/>
        <v>7.6700227694998482</v>
      </c>
      <c r="T24">
        <f t="shared" si="8"/>
        <v>11.095240412830632</v>
      </c>
      <c r="V24">
        <v>10</v>
      </c>
      <c r="W24">
        <v>35.6733700237615</v>
      </c>
      <c r="X24">
        <v>61.130357782014499</v>
      </c>
      <c r="Y24">
        <f t="shared" si="9"/>
        <v>3.6736183067134678</v>
      </c>
      <c r="Z24">
        <f t="shared" si="10"/>
        <v>8.469956077459095</v>
      </c>
      <c r="AA24">
        <f t="shared" si="11"/>
        <v>12.143574384172563</v>
      </c>
    </row>
    <row r="25" spans="1:27" x14ac:dyDescent="0.35">
      <c r="A25">
        <v>15</v>
      </c>
      <c r="B25">
        <v>33.259284590354902</v>
      </c>
      <c r="C25">
        <v>54.2099795949579</v>
      </c>
      <c r="D25">
        <f t="shared" si="0"/>
        <v>3.4250175034749271</v>
      </c>
      <c r="E25">
        <f t="shared" si="1"/>
        <v>7.511098622497153</v>
      </c>
      <c r="F25">
        <f t="shared" si="2"/>
        <v>10.936116125972081</v>
      </c>
      <c r="H25">
        <v>15</v>
      </c>
      <c r="I25">
        <v>31.0665673970827</v>
      </c>
      <c r="J25">
        <v>48.9349298878086</v>
      </c>
      <c r="K25">
        <f t="shared" si="3"/>
        <v>3.1992130443704272</v>
      </c>
      <c r="L25">
        <f t="shared" si="4"/>
        <v>6.7802107143109938</v>
      </c>
      <c r="M25">
        <f t="shared" si="5"/>
        <v>9.9794237586814205</v>
      </c>
      <c r="O25">
        <v>15</v>
      </c>
      <c r="P25">
        <v>33.244875496998503</v>
      </c>
      <c r="Q25">
        <v>54.203536095588802</v>
      </c>
      <c r="R25">
        <f t="shared" si="6"/>
        <v>3.4235336652756776</v>
      </c>
      <c r="S25">
        <f t="shared" si="7"/>
        <v>7.510205839293822</v>
      </c>
      <c r="T25">
        <f t="shared" si="8"/>
        <v>10.9337395045695</v>
      </c>
      <c r="V25">
        <v>15</v>
      </c>
      <c r="W25">
        <v>35.610263564531003</v>
      </c>
      <c r="X25">
        <v>59.847056877247297</v>
      </c>
      <c r="Y25">
        <f t="shared" si="9"/>
        <v>3.6671196483656132</v>
      </c>
      <c r="Z25">
        <f t="shared" si="10"/>
        <v>8.2921474944257447</v>
      </c>
      <c r="AA25">
        <f t="shared" si="11"/>
        <v>11.959267142791358</v>
      </c>
    </row>
    <row r="26" spans="1:27" x14ac:dyDescent="0.35">
      <c r="A26">
        <v>20</v>
      </c>
      <c r="B26">
        <v>33.256252358049899</v>
      </c>
      <c r="C26">
        <v>52.618169696817901</v>
      </c>
      <c r="D26">
        <f t="shared" si="0"/>
        <v>3.4247052463459129</v>
      </c>
      <c r="E26">
        <f t="shared" si="1"/>
        <v>7.2905443772727416</v>
      </c>
      <c r="F26">
        <f t="shared" si="2"/>
        <v>10.715249623618654</v>
      </c>
      <c r="H26">
        <v>20</v>
      </c>
      <c r="I26">
        <v>31.1177593131696</v>
      </c>
      <c r="J26">
        <v>47.510579908357698</v>
      </c>
      <c r="K26">
        <f t="shared" si="3"/>
        <v>3.2044847515281001</v>
      </c>
      <c r="L26">
        <f t="shared" si="4"/>
        <v>6.5828589859291862</v>
      </c>
      <c r="M26">
        <f t="shared" si="5"/>
        <v>9.7873437374572863</v>
      </c>
      <c r="O26">
        <v>20</v>
      </c>
      <c r="P26">
        <v>33.242211401098899</v>
      </c>
      <c r="Q26">
        <v>52.611561408247198</v>
      </c>
      <c r="R26">
        <f t="shared" si="6"/>
        <v>3.4232593185722093</v>
      </c>
      <c r="S26">
        <f t="shared" si="7"/>
        <v>7.2896287615954929</v>
      </c>
      <c r="T26">
        <f t="shared" si="8"/>
        <v>10.712888080167701</v>
      </c>
      <c r="V26">
        <v>20</v>
      </c>
      <c r="W26">
        <v>35.543195504919503</v>
      </c>
      <c r="X26">
        <v>58.075484405563301</v>
      </c>
      <c r="Y26">
        <f t="shared" si="9"/>
        <v>3.6602130272243967</v>
      </c>
      <c r="Z26">
        <f t="shared" si="10"/>
        <v>8.0466861300950114</v>
      </c>
      <c r="AA26">
        <f t="shared" si="11"/>
        <v>11.706899157319409</v>
      </c>
    </row>
    <row r="27" spans="1:27" x14ac:dyDescent="0.35">
      <c r="A27">
        <v>25</v>
      </c>
      <c r="B27">
        <v>33.283749946629101</v>
      </c>
      <c r="C27">
        <v>50.610613755068499</v>
      </c>
      <c r="D27">
        <f t="shared" si="0"/>
        <v>3.4275369284866177</v>
      </c>
      <c r="E27">
        <f t="shared" si="1"/>
        <v>7.0123861713238425</v>
      </c>
      <c r="F27">
        <f t="shared" si="2"/>
        <v>10.439923099810461</v>
      </c>
      <c r="H27">
        <v>25</v>
      </c>
      <c r="I27">
        <v>31.2125944699985</v>
      </c>
      <c r="J27">
        <v>45.714594933167596</v>
      </c>
      <c r="K27">
        <f t="shared" si="3"/>
        <v>3.2142508086181545</v>
      </c>
      <c r="L27">
        <f t="shared" si="4"/>
        <v>6.3340151314586954</v>
      </c>
      <c r="M27">
        <f t="shared" si="5"/>
        <v>9.548265940076849</v>
      </c>
      <c r="O27">
        <v>25</v>
      </c>
      <c r="P27">
        <v>33.270107630512697</v>
      </c>
      <c r="Q27">
        <v>50.603877874141602</v>
      </c>
      <c r="R27">
        <f t="shared" si="6"/>
        <v>3.4261320524629113</v>
      </c>
      <c r="S27">
        <f t="shared" si="7"/>
        <v>7.0114528770055395</v>
      </c>
      <c r="T27">
        <f t="shared" si="8"/>
        <v>10.43758492946845</v>
      </c>
      <c r="V27">
        <v>25</v>
      </c>
      <c r="W27">
        <v>35.489755803017196</v>
      </c>
      <c r="X27">
        <v>55.840671723973202</v>
      </c>
      <c r="Y27">
        <f t="shared" si="9"/>
        <v>3.6547098446800264</v>
      </c>
      <c r="Z27">
        <f t="shared" si="10"/>
        <v>7.7370402202523936</v>
      </c>
      <c r="AA27">
        <f t="shared" si="11"/>
        <v>11.39175006493242</v>
      </c>
    </row>
    <row r="28" spans="1:27" x14ac:dyDescent="0.35">
      <c r="A28">
        <v>30</v>
      </c>
      <c r="B28">
        <v>33.358127355677098</v>
      </c>
      <c r="C28">
        <v>48.2166595758681</v>
      </c>
      <c r="D28">
        <f t="shared" si="0"/>
        <v>3.4351962612410682</v>
      </c>
      <c r="E28">
        <f t="shared" si="1"/>
        <v>6.68069030882649</v>
      </c>
      <c r="F28">
        <f t="shared" si="2"/>
        <v>10.115886570067559</v>
      </c>
      <c r="H28">
        <v>30</v>
      </c>
      <c r="I28">
        <v>31.366511260890402</v>
      </c>
      <c r="J28">
        <v>43.573553665916002</v>
      </c>
      <c r="K28">
        <f t="shared" si="3"/>
        <v>3.2301010504190959</v>
      </c>
      <c r="L28">
        <f t="shared" si="4"/>
        <v>6.0373617802986299</v>
      </c>
      <c r="M28">
        <f t="shared" si="5"/>
        <v>9.2674628307177258</v>
      </c>
      <c r="O28">
        <v>30</v>
      </c>
      <c r="P28">
        <v>33.345182715493699</v>
      </c>
      <c r="Q28">
        <v>48.209920872194303</v>
      </c>
      <c r="R28">
        <f t="shared" si="6"/>
        <v>3.4338632313893931</v>
      </c>
      <c r="S28">
        <f t="shared" si="7"/>
        <v>6.6797566234006736</v>
      </c>
      <c r="T28">
        <f t="shared" si="8"/>
        <v>10.113619854790066</v>
      </c>
      <c r="V28">
        <v>30</v>
      </c>
      <c r="W28">
        <v>35.467135587687501</v>
      </c>
      <c r="X28">
        <v>53.1749238439998</v>
      </c>
      <c r="Y28">
        <f t="shared" si="9"/>
        <v>3.6523804309722205</v>
      </c>
      <c r="Z28">
        <f t="shared" si="10"/>
        <v>7.3676858065669988</v>
      </c>
      <c r="AA28">
        <f t="shared" si="11"/>
        <v>11.020066237539218</v>
      </c>
    </row>
    <row r="29" spans="1:27" x14ac:dyDescent="0.35">
      <c r="A29">
        <v>35</v>
      </c>
      <c r="B29">
        <v>33.490403928972299</v>
      </c>
      <c r="C29">
        <v>45.472269870171097</v>
      </c>
      <c r="D29">
        <f t="shared" si="0"/>
        <v>3.4488180088046683</v>
      </c>
      <c r="E29">
        <f t="shared" si="1"/>
        <v>6.3004396263493216</v>
      </c>
      <c r="F29">
        <f t="shared" si="2"/>
        <v>9.7492576351539899</v>
      </c>
      <c r="H29">
        <v>35</v>
      </c>
      <c r="I29">
        <v>31.591311748879399</v>
      </c>
      <c r="J29">
        <v>41.120018366528399</v>
      </c>
      <c r="K29">
        <f t="shared" si="3"/>
        <v>3.2532508449993229</v>
      </c>
      <c r="L29">
        <f t="shared" si="4"/>
        <v>5.6974106173361481</v>
      </c>
      <c r="M29">
        <f t="shared" si="5"/>
        <v>8.9506614623354714</v>
      </c>
      <c r="O29">
        <v>35</v>
      </c>
      <c r="P29">
        <v>33.478352585650001</v>
      </c>
      <c r="Q29">
        <v>45.465528456167903</v>
      </c>
      <c r="R29">
        <f t="shared" si="6"/>
        <v>3.4475769700292518</v>
      </c>
      <c r="S29">
        <f t="shared" si="7"/>
        <v>6.2995055653920691</v>
      </c>
      <c r="T29">
        <f t="shared" si="8"/>
        <v>9.7470825354213204</v>
      </c>
      <c r="V29">
        <v>35</v>
      </c>
      <c r="W29">
        <v>35.487699538719198</v>
      </c>
      <c r="X29">
        <v>50.117468924021203</v>
      </c>
      <c r="Y29">
        <f t="shared" si="9"/>
        <v>3.6544980920431565</v>
      </c>
      <c r="Z29">
        <f t="shared" si="10"/>
        <v>6.9440581717775105</v>
      </c>
      <c r="AA29">
        <f t="shared" si="11"/>
        <v>10.598556263820667</v>
      </c>
    </row>
    <row r="30" spans="1:27" x14ac:dyDescent="0.35">
      <c r="A30">
        <v>40</v>
      </c>
      <c r="B30">
        <v>33.684699374841202</v>
      </c>
      <c r="C30">
        <v>42.419878756283801</v>
      </c>
      <c r="D30">
        <f t="shared" si="0"/>
        <v>3.4688264158147049</v>
      </c>
      <c r="E30">
        <f t="shared" si="1"/>
        <v>5.8775136104728301</v>
      </c>
      <c r="F30">
        <f t="shared" si="2"/>
        <v>9.3463400262875354</v>
      </c>
      <c r="H30">
        <v>40</v>
      </c>
      <c r="I30">
        <v>31.891809248573502</v>
      </c>
      <c r="J30">
        <v>38.3926918495591</v>
      </c>
      <c r="K30">
        <f t="shared" si="3"/>
        <v>3.2841958640783329</v>
      </c>
      <c r="L30">
        <f t="shared" si="4"/>
        <v>5.3195241359582175</v>
      </c>
      <c r="M30">
        <f t="shared" si="5"/>
        <v>8.6037200000365495</v>
      </c>
      <c r="O30">
        <v>40</v>
      </c>
      <c r="P30">
        <v>33.673332419855697</v>
      </c>
      <c r="Q30">
        <v>42.413233977410798</v>
      </c>
      <c r="R30">
        <f t="shared" si="6"/>
        <v>3.4676558548640992</v>
      </c>
      <c r="S30">
        <f t="shared" si="7"/>
        <v>5.8765929388582547</v>
      </c>
      <c r="T30">
        <f t="shared" si="8"/>
        <v>9.344248793722354</v>
      </c>
      <c r="V30">
        <v>40</v>
      </c>
      <c r="W30">
        <v>35.556246637577402</v>
      </c>
      <c r="X30">
        <v>46.714919755611099</v>
      </c>
      <c r="Y30">
        <f t="shared" si="9"/>
        <v>3.6615570235954564</v>
      </c>
      <c r="Z30">
        <f t="shared" si="10"/>
        <v>6.472615781229166</v>
      </c>
      <c r="AA30">
        <f t="shared" si="11"/>
        <v>10.134172804824622</v>
      </c>
    </row>
    <row r="31" spans="1:27" x14ac:dyDescent="0.35">
      <c r="A31">
        <v>45</v>
      </c>
      <c r="B31">
        <v>33.939601546359</v>
      </c>
      <c r="C31">
        <v>39.108956428074897</v>
      </c>
      <c r="D31">
        <f t="shared" si="0"/>
        <v>3.4950760603838913</v>
      </c>
      <c r="E31">
        <f t="shared" si="1"/>
        <v>5.4187666357567954</v>
      </c>
      <c r="F31">
        <f t="shared" si="2"/>
        <v>8.9138426961406871</v>
      </c>
      <c r="H31">
        <v>45</v>
      </c>
      <c r="I31">
        <v>32.268770816927699</v>
      </c>
      <c r="J31">
        <v>35.436154614507203</v>
      </c>
      <c r="K31">
        <f t="shared" si="3"/>
        <v>3.3230150986365201</v>
      </c>
      <c r="L31">
        <f t="shared" si="4"/>
        <v>4.9098792159733131</v>
      </c>
      <c r="M31">
        <f t="shared" si="5"/>
        <v>8.2328943146098332</v>
      </c>
      <c r="O31">
        <v>45</v>
      </c>
      <c r="P31">
        <v>33.929255518937403</v>
      </c>
      <c r="Q31">
        <v>39.101899343001897</v>
      </c>
      <c r="R31">
        <f t="shared" si="6"/>
        <v>3.4940106338286649</v>
      </c>
      <c r="S31">
        <f t="shared" si="7"/>
        <v>5.4177888367912406</v>
      </c>
      <c r="T31">
        <f t="shared" si="8"/>
        <v>8.911799470619906</v>
      </c>
      <c r="V31">
        <v>45</v>
      </c>
      <c r="W31">
        <v>35.672421269955599</v>
      </c>
      <c r="X31">
        <v>43.020483079042997</v>
      </c>
      <c r="Y31">
        <f t="shared" si="9"/>
        <v>3.6735206047204239</v>
      </c>
      <c r="Z31">
        <f t="shared" si="10"/>
        <v>5.9607307290744034</v>
      </c>
      <c r="AA31">
        <f t="shared" si="11"/>
        <v>9.6342513337948272</v>
      </c>
    </row>
    <row r="32" spans="1:27" x14ac:dyDescent="0.35">
      <c r="A32">
        <v>50</v>
      </c>
      <c r="B32">
        <v>34.252103249324897</v>
      </c>
      <c r="C32">
        <v>35.5970520648278</v>
      </c>
      <c r="D32">
        <f t="shared" si="0"/>
        <v>3.5272572637894002</v>
      </c>
      <c r="E32">
        <f t="shared" si="1"/>
        <v>4.932172465786282</v>
      </c>
      <c r="F32">
        <f t="shared" si="2"/>
        <v>8.4594297295756817</v>
      </c>
      <c r="H32">
        <v>50</v>
      </c>
      <c r="I32">
        <v>32.7187869494174</v>
      </c>
      <c r="J32">
        <v>32.305030924690399</v>
      </c>
      <c r="K32">
        <f t="shared" si="3"/>
        <v>3.3693574403196691</v>
      </c>
      <c r="L32">
        <f t="shared" si="4"/>
        <v>4.4760443573518458</v>
      </c>
      <c r="M32">
        <f t="shared" si="5"/>
        <v>7.8454017976715154</v>
      </c>
      <c r="O32">
        <v>50</v>
      </c>
      <c r="P32">
        <v>34.242777132808001</v>
      </c>
      <c r="Q32">
        <v>35.590873781375201</v>
      </c>
      <c r="R32">
        <f t="shared" si="6"/>
        <v>3.5262968669347106</v>
      </c>
      <c r="S32">
        <f t="shared" si="7"/>
        <v>4.9313164297450047</v>
      </c>
      <c r="T32">
        <f t="shared" si="8"/>
        <v>8.4576132966797157</v>
      </c>
      <c r="V32">
        <v>50</v>
      </c>
      <c r="W32">
        <v>35.832868635931497</v>
      </c>
      <c r="X32">
        <v>39.099130320214101</v>
      </c>
      <c r="Y32">
        <f t="shared" si="9"/>
        <v>3.6900433605049323</v>
      </c>
      <c r="Z32">
        <f t="shared" si="10"/>
        <v>5.4174051730562152</v>
      </c>
      <c r="AA32">
        <f t="shared" si="11"/>
        <v>9.107448533561147</v>
      </c>
    </row>
    <row r="33" spans="1:27" x14ac:dyDescent="0.35">
      <c r="A33">
        <v>55</v>
      </c>
      <c r="B33">
        <v>34.618265442910001</v>
      </c>
      <c r="C33">
        <v>31.9504570720648</v>
      </c>
      <c r="D33">
        <f t="shared" si="0"/>
        <v>3.5649643864045224</v>
      </c>
      <c r="E33">
        <f t="shared" si="1"/>
        <v>4.4269161489310225</v>
      </c>
      <c r="F33">
        <f t="shared" si="2"/>
        <v>7.9918805353355449</v>
      </c>
      <c r="H33">
        <v>55</v>
      </c>
      <c r="I33">
        <v>33.236818741304504</v>
      </c>
      <c r="J33">
        <v>29.058674074572899</v>
      </c>
      <c r="K33">
        <f t="shared" si="3"/>
        <v>3.4227039862969191</v>
      </c>
      <c r="L33">
        <f t="shared" si="4"/>
        <v>4.0262432940192241</v>
      </c>
      <c r="M33">
        <f t="shared" si="5"/>
        <v>7.4489472803161432</v>
      </c>
      <c r="O33">
        <v>55</v>
      </c>
      <c r="P33">
        <v>34.609780121095397</v>
      </c>
      <c r="Q33">
        <v>31.944618934995098</v>
      </c>
      <c r="R33">
        <f t="shared" si="6"/>
        <v>3.5640905739910687</v>
      </c>
      <c r="S33">
        <f t="shared" si="7"/>
        <v>4.4261072420908087</v>
      </c>
      <c r="T33">
        <f t="shared" si="8"/>
        <v>7.9901978160818778</v>
      </c>
      <c r="V33">
        <v>55</v>
      </c>
      <c r="W33">
        <v>36.0341825603779</v>
      </c>
      <c r="X33">
        <v>35.020534331016997</v>
      </c>
      <c r="Y33">
        <f t="shared" si="9"/>
        <v>3.7107745254537452</v>
      </c>
      <c r="Z33">
        <f t="shared" si="10"/>
        <v>4.852292680023103</v>
      </c>
      <c r="AA33">
        <f t="shared" si="11"/>
        <v>8.5630672054768482</v>
      </c>
    </row>
    <row r="34" spans="1:27" x14ac:dyDescent="0.35">
      <c r="A34">
        <v>60</v>
      </c>
      <c r="B34">
        <v>35.032605744847501</v>
      </c>
      <c r="C34">
        <v>28.2473564798266</v>
      </c>
      <c r="D34">
        <f t="shared" si="0"/>
        <v>3.6076328563974869</v>
      </c>
      <c r="E34">
        <f t="shared" si="1"/>
        <v>3.9138306623628676</v>
      </c>
      <c r="F34">
        <f t="shared" si="2"/>
        <v>7.5214635187603545</v>
      </c>
      <c r="H34">
        <v>60</v>
      </c>
      <c r="I34">
        <v>33.817120146242402</v>
      </c>
      <c r="J34">
        <v>25.770365048976799</v>
      </c>
      <c r="K34">
        <f t="shared" si="3"/>
        <v>3.4824630127968388</v>
      </c>
      <c r="L34">
        <f t="shared" si="4"/>
        <v>3.5706295200048714</v>
      </c>
      <c r="M34">
        <f t="shared" si="5"/>
        <v>7.0530925328017098</v>
      </c>
      <c r="O34">
        <v>60</v>
      </c>
      <c r="P34">
        <v>35.025224574481598</v>
      </c>
      <c r="Q34">
        <v>28.241896752195402</v>
      </c>
      <c r="R34">
        <f t="shared" si="6"/>
        <v>3.606872748715956</v>
      </c>
      <c r="S34">
        <f t="shared" si="7"/>
        <v>3.9130741862860208</v>
      </c>
      <c r="T34">
        <f t="shared" si="8"/>
        <v>7.5199469350019772</v>
      </c>
      <c r="V34">
        <v>60</v>
      </c>
      <c r="W34">
        <v>36.2716225090672</v>
      </c>
      <c r="X34">
        <v>30.869793233129499</v>
      </c>
      <c r="Y34">
        <f t="shared" si="9"/>
        <v>3.7352259227192435</v>
      </c>
      <c r="Z34">
        <f t="shared" si="10"/>
        <v>4.2771840750092602</v>
      </c>
      <c r="AA34">
        <f t="shared" si="11"/>
        <v>8.0124099977285042</v>
      </c>
    </row>
    <row r="35" spans="1:27" x14ac:dyDescent="0.35">
      <c r="A35">
        <v>65</v>
      </c>
      <c r="B35">
        <v>35.491312471127003</v>
      </c>
      <c r="C35">
        <v>24.582641575324899</v>
      </c>
      <c r="D35">
        <f t="shared" si="0"/>
        <v>3.6548701492562934</v>
      </c>
      <c r="E35">
        <f t="shared" si="1"/>
        <v>3.4060637294712759</v>
      </c>
      <c r="F35">
        <f t="shared" si="2"/>
        <v>7.0609338787275693</v>
      </c>
      <c r="H35">
        <v>65</v>
      </c>
      <c r="I35">
        <v>34.454489763879799</v>
      </c>
      <c r="J35">
        <v>22.5290044371988</v>
      </c>
      <c r="K35">
        <f t="shared" si="3"/>
        <v>3.5480988833057392</v>
      </c>
      <c r="L35">
        <f t="shared" si="4"/>
        <v>3.1215207136918965</v>
      </c>
      <c r="M35">
        <f t="shared" si="5"/>
        <v>6.6696195969976362</v>
      </c>
      <c r="O35">
        <v>65</v>
      </c>
      <c r="P35">
        <v>35.485084578398002</v>
      </c>
      <c r="Q35">
        <v>24.577696382514699</v>
      </c>
      <c r="R35">
        <f t="shared" si="6"/>
        <v>3.6542288052866523</v>
      </c>
      <c r="S35">
        <f t="shared" si="7"/>
        <v>3.4053785450978049</v>
      </c>
      <c r="T35">
        <f t="shared" si="8"/>
        <v>7.0596073503844572</v>
      </c>
      <c r="V35">
        <v>65</v>
      </c>
      <c r="W35">
        <v>36.543075410744898</v>
      </c>
      <c r="X35">
        <v>26.748577495634098</v>
      </c>
      <c r="Y35">
        <f t="shared" si="9"/>
        <v>3.7631799497245266</v>
      </c>
      <c r="Z35">
        <f t="shared" si="10"/>
        <v>3.7061663753126091</v>
      </c>
      <c r="AA35">
        <f t="shared" si="11"/>
        <v>7.4693463250371357</v>
      </c>
    </row>
    <row r="36" spans="1:27" x14ac:dyDescent="0.35">
      <c r="A36">
        <v>70</v>
      </c>
      <c r="B36">
        <v>35.986738984905898</v>
      </c>
      <c r="C36">
        <v>21.073871848680199</v>
      </c>
      <c r="D36">
        <f t="shared" si="0"/>
        <v>3.7058888197501969</v>
      </c>
      <c r="E36">
        <f t="shared" si="1"/>
        <v>2.9199038810932483</v>
      </c>
      <c r="F36">
        <f t="shared" si="2"/>
        <v>6.6257927008434452</v>
      </c>
      <c r="H36">
        <v>70</v>
      </c>
      <c r="I36">
        <v>35.139256286522603</v>
      </c>
      <c r="J36">
        <v>19.4458713056104</v>
      </c>
      <c r="K36">
        <f t="shared" si="3"/>
        <v>3.618615653426688</v>
      </c>
      <c r="L36">
        <f t="shared" si="4"/>
        <v>2.6943352177614965</v>
      </c>
      <c r="M36">
        <f t="shared" si="5"/>
        <v>6.3129508711881845</v>
      </c>
      <c r="O36">
        <v>70</v>
      </c>
      <c r="P36">
        <v>35.981528717319001</v>
      </c>
      <c r="Q36">
        <v>21.069512833542301</v>
      </c>
      <c r="R36">
        <f t="shared" si="6"/>
        <v>3.7053522700948833</v>
      </c>
      <c r="S36">
        <f t="shared" si="7"/>
        <v>2.9192999149445367</v>
      </c>
      <c r="T36">
        <f t="shared" si="8"/>
        <v>6.6246521850394195</v>
      </c>
      <c r="V36">
        <v>70</v>
      </c>
      <c r="W36">
        <v>36.8420642125472</v>
      </c>
      <c r="X36">
        <v>22.781706929563502</v>
      </c>
      <c r="Y36">
        <f t="shared" si="9"/>
        <v>3.7939696041662478</v>
      </c>
      <c r="Z36">
        <f t="shared" si="10"/>
        <v>3.1565340702082429</v>
      </c>
      <c r="AA36">
        <f t="shared" si="11"/>
        <v>6.9505036743744908</v>
      </c>
    </row>
    <row r="37" spans="1:27" x14ac:dyDescent="0.35">
      <c r="A37">
        <v>75</v>
      </c>
      <c r="B37">
        <v>36.495623594101602</v>
      </c>
      <c r="C37">
        <v>17.8736894624837</v>
      </c>
      <c r="D37">
        <f t="shared" si="0"/>
        <v>3.758293395351012</v>
      </c>
      <c r="E37">
        <f t="shared" si="1"/>
        <v>2.4765005503357531</v>
      </c>
      <c r="F37">
        <f t="shared" si="2"/>
        <v>6.2347939456867651</v>
      </c>
      <c r="H37">
        <v>75</v>
      </c>
      <c r="I37">
        <v>35.847956107977701</v>
      </c>
      <c r="J37">
        <v>16.6677048546773</v>
      </c>
      <c r="K37">
        <f t="shared" si="3"/>
        <v>3.6915970576598141</v>
      </c>
      <c r="L37">
        <f t="shared" si="4"/>
        <v>2.3094045766030877</v>
      </c>
      <c r="M37">
        <f t="shared" si="5"/>
        <v>6.0010016342629022</v>
      </c>
      <c r="O37">
        <v>75</v>
      </c>
      <c r="P37">
        <v>36.492016102160399</v>
      </c>
      <c r="Q37">
        <v>17.870087096390598</v>
      </c>
      <c r="R37">
        <f t="shared" si="6"/>
        <v>3.7579218983932616</v>
      </c>
      <c r="S37">
        <f t="shared" si="7"/>
        <v>2.4760014221825646</v>
      </c>
      <c r="T37">
        <f t="shared" si="8"/>
        <v>6.2339233205758262</v>
      </c>
      <c r="V37">
        <v>75</v>
      </c>
      <c r="W37">
        <v>37.146400157414803</v>
      </c>
      <c r="X37">
        <v>19.129513141945601</v>
      </c>
      <c r="Y37">
        <f t="shared" si="9"/>
        <v>3.8253099036028266</v>
      </c>
      <c r="Z37">
        <f t="shared" si="10"/>
        <v>2.650502008727428</v>
      </c>
      <c r="AA37">
        <f t="shared" si="11"/>
        <v>6.4758119123302542</v>
      </c>
    </row>
    <row r="38" spans="1:27" x14ac:dyDescent="0.35">
      <c r="A38">
        <v>80</v>
      </c>
      <c r="B38">
        <v>36.960141465394798</v>
      </c>
      <c r="C38">
        <v>15.1894490445057</v>
      </c>
      <c r="D38">
        <f t="shared" si="0"/>
        <v>3.8061291157957471</v>
      </c>
      <c r="E38">
        <f t="shared" si="1"/>
        <v>2.1045838911418624</v>
      </c>
      <c r="F38">
        <f t="shared" si="2"/>
        <v>5.910713006937609</v>
      </c>
      <c r="H38">
        <v>80</v>
      </c>
      <c r="I38">
        <v>36.521235649092901</v>
      </c>
      <c r="J38">
        <v>14.3961390788382</v>
      </c>
      <c r="K38">
        <f t="shared" si="3"/>
        <v>3.7609309065821042</v>
      </c>
      <c r="L38">
        <f t="shared" si="4"/>
        <v>1.9946663181256084</v>
      </c>
      <c r="M38">
        <f t="shared" si="5"/>
        <v>5.7555972247077127</v>
      </c>
      <c r="O38">
        <v>80</v>
      </c>
      <c r="P38">
        <v>36.957733294574297</v>
      </c>
      <c r="Q38">
        <v>15.1867834827818</v>
      </c>
      <c r="R38">
        <f t="shared" si="6"/>
        <v>3.8058811240751442</v>
      </c>
      <c r="S38">
        <f t="shared" si="7"/>
        <v>2.1042145625211517</v>
      </c>
      <c r="T38">
        <f t="shared" si="8"/>
        <v>5.9100956865962964</v>
      </c>
      <c r="V38">
        <v>80</v>
      </c>
      <c r="W38">
        <v>37.399206190553798</v>
      </c>
      <c r="X38">
        <v>16.006789887593101</v>
      </c>
      <c r="Y38">
        <f t="shared" si="9"/>
        <v>3.8513436893306237</v>
      </c>
      <c r="Z38">
        <f t="shared" si="10"/>
        <v>2.217831077849814</v>
      </c>
      <c r="AA38">
        <f t="shared" si="11"/>
        <v>6.0691747671804377</v>
      </c>
    </row>
    <row r="39" spans="1:27" x14ac:dyDescent="0.35">
      <c r="A39">
        <v>85</v>
      </c>
      <c r="B39">
        <v>37.285363728468802</v>
      </c>
      <c r="C39">
        <v>13.312949192606601</v>
      </c>
      <c r="D39">
        <f t="shared" si="0"/>
        <v>3.8396202734459397</v>
      </c>
      <c r="E39">
        <f t="shared" si="1"/>
        <v>1.8445842460944699</v>
      </c>
      <c r="F39">
        <f t="shared" si="2"/>
        <v>5.6842045195404101</v>
      </c>
      <c r="H39">
        <v>85</v>
      </c>
      <c r="I39">
        <v>37.063762500180097</v>
      </c>
      <c r="J39">
        <v>12.920317510823301</v>
      </c>
      <c r="K39">
        <f t="shared" si="3"/>
        <v>3.8167999363572558</v>
      </c>
      <c r="L39">
        <f t="shared" si="4"/>
        <v>1.7901829106535398</v>
      </c>
      <c r="M39">
        <f t="shared" si="5"/>
        <v>5.6069828470107961</v>
      </c>
      <c r="O39">
        <v>85</v>
      </c>
      <c r="P39">
        <v>37.284196161251899</v>
      </c>
      <c r="Q39">
        <v>13.311486181628901</v>
      </c>
      <c r="R39">
        <f t="shared" si="6"/>
        <v>3.8395000382032509</v>
      </c>
      <c r="S39">
        <f t="shared" si="7"/>
        <v>1.8443815376665864</v>
      </c>
      <c r="T39">
        <f t="shared" si="8"/>
        <v>5.6838815758698376</v>
      </c>
      <c r="V39">
        <v>85</v>
      </c>
      <c r="W39">
        <v>37.506636123424101</v>
      </c>
      <c r="X39">
        <v>13.7116141690743</v>
      </c>
      <c r="Y39">
        <f t="shared" si="9"/>
        <v>3.8624067475115149</v>
      </c>
      <c r="Z39">
        <f t="shared" si="10"/>
        <v>1.8998215285645581</v>
      </c>
      <c r="AA39">
        <f t="shared" si="11"/>
        <v>5.7622282760760726</v>
      </c>
    </row>
    <row r="40" spans="1:27" x14ac:dyDescent="0.35">
      <c r="A40">
        <v>90</v>
      </c>
      <c r="B40">
        <v>37.398163608984802</v>
      </c>
      <c r="C40">
        <v>12.6235789096975</v>
      </c>
      <c r="D40">
        <f t="shared" si="0"/>
        <v>3.8512363250211807</v>
      </c>
      <c r="E40">
        <f t="shared" si="1"/>
        <v>1.7490681027378947</v>
      </c>
      <c r="F40">
        <f t="shared" si="2"/>
        <v>5.6003044277590757</v>
      </c>
      <c r="H40">
        <v>90</v>
      </c>
      <c r="I40">
        <v>37.393387746814099</v>
      </c>
      <c r="J40">
        <v>12.615784993000499</v>
      </c>
      <c r="K40">
        <f t="shared" si="3"/>
        <v>3.850744510127075</v>
      </c>
      <c r="L40">
        <f t="shared" si="4"/>
        <v>1.7479882115923142</v>
      </c>
      <c r="M40">
        <f t="shared" si="5"/>
        <v>5.5987327217193892</v>
      </c>
      <c r="O40">
        <v>90</v>
      </c>
      <c r="P40">
        <v>37.398065839740198</v>
      </c>
      <c r="Q40">
        <v>12.6235343586964</v>
      </c>
      <c r="R40">
        <f t="shared" si="6"/>
        <v>3.8512262568138156</v>
      </c>
      <c r="S40">
        <f t="shared" si="7"/>
        <v>1.7490619299452559</v>
      </c>
      <c r="T40">
        <f t="shared" si="8"/>
        <v>5.6002881867590713</v>
      </c>
      <c r="V40">
        <v>90</v>
      </c>
      <c r="W40">
        <v>37.4034187060006</v>
      </c>
      <c r="X40">
        <v>12.6312669397658</v>
      </c>
      <c r="Y40">
        <f t="shared" si="9"/>
        <v>3.8517774911792397</v>
      </c>
      <c r="Z40">
        <f t="shared" si="10"/>
        <v>1.750133322693467</v>
      </c>
      <c r="AA40">
        <f t="shared" si="11"/>
        <v>5.6019108138727063</v>
      </c>
    </row>
  </sheetData>
  <mergeCells count="8">
    <mergeCell ref="Y2:Z2"/>
    <mergeCell ref="W1:Z1"/>
    <mergeCell ref="D2:E2"/>
    <mergeCell ref="K2:L2"/>
    <mergeCell ref="B1:E1"/>
    <mergeCell ref="I1:L1"/>
    <mergeCell ref="R2:S2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2021-02-23T17:26:38Z</dcterms:created>
  <dcterms:modified xsi:type="dcterms:W3CDTF">2021-02-24T02:24:38Z</dcterms:modified>
</cp:coreProperties>
</file>