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Resumen Mensual" sheetId="2" r:id="rId5"/>
    <sheet state="visible" name="Saldos" sheetId="3" r:id="rId6"/>
    <sheet state="visible" name="Hoja 34" sheetId="4" r:id="rId7"/>
    <sheet state="visible" name="Tabla dinámica 18" sheetId="5" r:id="rId8"/>
    <sheet state="visible" name="Pagares  Control NIS" sheetId="6" r:id="rId9"/>
    <sheet state="visible" name="Informes De Iglesias" sheetId="7" r:id="rId10"/>
    <sheet state="visible" name="Resumen por Iglesia" sheetId="8" r:id="rId11"/>
  </sheets>
  <definedNames>
    <definedName hidden="1" localSheetId="0" name="_xlnm._FilterDatabase">Registro!$A$1:$V$5454</definedName>
  </definedNames>
  <calcPr/>
  <pivotCaches>
    <pivotCache cacheId="0" r:id="rId12"/>
    <pivotCache cacheId="1" r:id="rId13"/>
    <pivotCache cacheId="2" r:id="rId14"/>
    <pivotCache cacheId="3" r:id="rId15"/>
    <pivotCache cacheId="4" r:id="rId16"/>
  </pivotCaches>
</workbook>
</file>

<file path=xl/sharedStrings.xml><?xml version="1.0" encoding="utf-8"?>
<sst xmlns="http://schemas.openxmlformats.org/spreadsheetml/2006/main" count="6818" uniqueCount="649">
  <si>
    <t>Fecha</t>
  </si>
  <si>
    <t>Año</t>
  </si>
  <si>
    <t>Mes</t>
  </si>
  <si>
    <t>FONDO</t>
  </si>
  <si>
    <t>Evento</t>
  </si>
  <si>
    <t>Proveedor</t>
  </si>
  <si>
    <t>COMPROBANTE</t>
  </si>
  <si>
    <t>Concepto</t>
  </si>
  <si>
    <t>Entradas</t>
  </si>
  <si>
    <t>Salidas</t>
  </si>
  <si>
    <t>Saldo</t>
  </si>
  <si>
    <t>Banco</t>
  </si>
  <si>
    <t>Saldo Banco</t>
  </si>
  <si>
    <t>Caja</t>
  </si>
  <si>
    <t xml:space="preserve"> </t>
  </si>
  <si>
    <t>Saldo Anterior 2023</t>
  </si>
  <si>
    <t>General</t>
  </si>
  <si>
    <t>Informe Diciembre 2023</t>
  </si>
  <si>
    <t>IPU Edelira 48</t>
  </si>
  <si>
    <t>Diezmos</t>
  </si>
  <si>
    <t>Caballeros</t>
  </si>
  <si>
    <t>Ofrenda</t>
  </si>
  <si>
    <t>Misiones</t>
  </si>
  <si>
    <t>APY</t>
  </si>
  <si>
    <t>Informe Agosto 2023</t>
  </si>
  <si>
    <t>IPU Ita</t>
  </si>
  <si>
    <t>Lazos de Amor</t>
  </si>
  <si>
    <t>Mision Posible</t>
  </si>
  <si>
    <t>Niños</t>
  </si>
  <si>
    <t>Informe Septiembre 2023</t>
  </si>
  <si>
    <t>Informe Octubre 2023</t>
  </si>
  <si>
    <t>Informe Noviembre 2023</t>
  </si>
  <si>
    <t>IPU Barberos</t>
  </si>
  <si>
    <t>Informe Enero 2023</t>
  </si>
  <si>
    <t xml:space="preserve">IPU Caaguazu </t>
  </si>
  <si>
    <t>Informe Febrero 2023</t>
  </si>
  <si>
    <t>Informe Marzo 2023</t>
  </si>
  <si>
    <t>Informe Abril 2023</t>
  </si>
  <si>
    <t>Informe Mayo 2023</t>
  </si>
  <si>
    <t>Informe Junio 2023</t>
  </si>
  <si>
    <t>Informe Julio 2023</t>
  </si>
  <si>
    <t>IPU Edelira 28</t>
  </si>
  <si>
    <t>IPU Marambure</t>
  </si>
  <si>
    <t>IPU Pindolo</t>
  </si>
  <si>
    <t>IPU Encarnacion</t>
  </si>
  <si>
    <t>IPU Lambare</t>
  </si>
  <si>
    <t>IPU Itaugua</t>
  </si>
  <si>
    <t>IPU Villa Hayes Pañete</t>
  </si>
  <si>
    <t>IPU Villa Hayes San Jorge</t>
  </si>
  <si>
    <t>IPU La Colmena</t>
  </si>
  <si>
    <t>IPU CDE Remansito</t>
  </si>
  <si>
    <t>IPU Ñemby</t>
  </si>
  <si>
    <t>IPU Asuncion</t>
  </si>
  <si>
    <t>NO Indentificado</t>
  </si>
  <si>
    <t>Informe Enero 2024</t>
  </si>
  <si>
    <t>Campamento Nacional de Jovenes</t>
  </si>
  <si>
    <t>Predio de Ita</t>
  </si>
  <si>
    <t>Registracion, Ofrenda</t>
  </si>
  <si>
    <t>Por 111 jovenes</t>
  </si>
  <si>
    <t>Carpeta de estudio</t>
  </si>
  <si>
    <t>IPU CDE Primavera</t>
  </si>
  <si>
    <t>x5 Carpetas</t>
  </si>
  <si>
    <t>Wifi, internet</t>
  </si>
  <si>
    <t>Tigo Capiata</t>
  </si>
  <si>
    <t>Petropar Districhaco S A</t>
  </si>
  <si>
    <t>001-004-0027372</t>
  </si>
  <si>
    <t>Nafta Oik</t>
  </si>
  <si>
    <t>Servicios Basicos</t>
  </si>
  <si>
    <t>ANDE</t>
  </si>
  <si>
    <t>Energia Electrica</t>
  </si>
  <si>
    <t>Copiplus - Decofiesta</t>
  </si>
  <si>
    <t>001-001-0014234</t>
  </si>
  <si>
    <t xml:space="preserve">Art. de libreria </t>
  </si>
  <si>
    <t>Compra de Terreno</t>
  </si>
  <si>
    <t>EMSA S.A.</t>
  </si>
  <si>
    <t>Terreno Concepcion</t>
  </si>
  <si>
    <t>Manufactura Indutex S.A</t>
  </si>
  <si>
    <t>001-001-0511404</t>
  </si>
  <si>
    <t>Remeras</t>
  </si>
  <si>
    <t>001-004-0027721</t>
  </si>
  <si>
    <t>001-004-0007503</t>
  </si>
  <si>
    <t>001-004-0027969</t>
  </si>
  <si>
    <t>Nafta Oikoite</t>
  </si>
  <si>
    <t xml:space="preserve">EST,SERV,Petrosur </t>
  </si>
  <si>
    <t>002-008-0008420</t>
  </si>
  <si>
    <t>Nafta Act,92</t>
  </si>
  <si>
    <t>IBA</t>
  </si>
  <si>
    <t>Conferencia Nacional 2024</t>
  </si>
  <si>
    <t>Alfa Digital</t>
  </si>
  <si>
    <t>001-001-0015829</t>
  </si>
  <si>
    <t>Libreria 3R</t>
  </si>
  <si>
    <t>001-001-0004275</t>
  </si>
  <si>
    <t>Silicona, piolin</t>
  </si>
  <si>
    <t>Supermercado El Ahorrazo</t>
  </si>
  <si>
    <t>005-014-0094419</t>
  </si>
  <si>
    <t>Goma eva</t>
  </si>
  <si>
    <t>001-004-0007713</t>
  </si>
  <si>
    <t>Comerrcial San Francisco</t>
  </si>
  <si>
    <t>001-001-0023520</t>
  </si>
  <si>
    <t>Cono, silvato, remera</t>
  </si>
  <si>
    <t>Grupo Castellano S.A</t>
  </si>
  <si>
    <t>001-002-0049931</t>
  </si>
  <si>
    <t>Poras</t>
  </si>
  <si>
    <t>Comercial San Luis</t>
  </si>
  <si>
    <t>001-001-0011428</t>
  </si>
  <si>
    <t>Producto alimenticio</t>
  </si>
  <si>
    <t>Puerta del Chaco Comercial</t>
  </si>
  <si>
    <t>001-002-0000799</t>
  </si>
  <si>
    <t>Marali Libreria Merceria</t>
  </si>
  <si>
    <t>001-001-0008731</t>
  </si>
  <si>
    <t>Juego de pelotitas, pqte hoja de oficio</t>
  </si>
  <si>
    <t>Comercial Pereira</t>
  </si>
  <si>
    <t>001-001-0004537</t>
  </si>
  <si>
    <t>Producto de limpieza</t>
  </si>
  <si>
    <t>Comercial San Francisco</t>
  </si>
  <si>
    <t>001-001-0023521</t>
  </si>
  <si>
    <t>Globos, termo</t>
  </si>
  <si>
    <t>Creaciones Milagros</t>
  </si>
  <si>
    <t>001-001-0002095</t>
  </si>
  <si>
    <t>Globos, cinta</t>
  </si>
  <si>
    <t>Casa Marce</t>
  </si>
  <si>
    <t>001-001-0002586</t>
  </si>
  <si>
    <t>Telas</t>
  </si>
  <si>
    <t>Ferreteria San Vicente</t>
  </si>
  <si>
    <t>001-001-0074554</t>
  </si>
  <si>
    <t>Lona, cinta precaucion</t>
  </si>
  <si>
    <t>Distribuidora Johamar</t>
  </si>
  <si>
    <t>001-013-0013192</t>
  </si>
  <si>
    <t>Dulce de Leche</t>
  </si>
  <si>
    <t>Nuestra Casa S A</t>
  </si>
  <si>
    <t>041-001-0010357</t>
  </si>
  <si>
    <t>Palangana  , Balde</t>
  </si>
  <si>
    <t>Gallo Ind. y Com. Hierros SRL</t>
  </si>
  <si>
    <t>010-002-0001855</t>
  </si>
  <si>
    <t>Varilla</t>
  </si>
  <si>
    <t>001-004-0029310</t>
  </si>
  <si>
    <t>Gestion de Servicios S.A</t>
  </si>
  <si>
    <t>105-001-0027942</t>
  </si>
  <si>
    <t>Standard 90 aditivada</t>
  </si>
  <si>
    <t>Comercial 5 Estrellas</t>
  </si>
  <si>
    <t>001-001-007216</t>
  </si>
  <si>
    <t>Agua mineral</t>
  </si>
  <si>
    <t>Impresiones Thiago Servicio de Serigrafia</t>
  </si>
  <si>
    <t>001-001-0000960</t>
  </si>
  <si>
    <t>Impresion</t>
  </si>
  <si>
    <t>Fiambreria Alemana 2 S.R.L</t>
  </si>
  <si>
    <t>001-003-0203869</t>
  </si>
  <si>
    <t>Panchos</t>
  </si>
  <si>
    <t>Trebol Group S.A</t>
  </si>
  <si>
    <t>004-003-0040936</t>
  </si>
  <si>
    <t>Combustible</t>
  </si>
  <si>
    <t>128-001-0009093</t>
  </si>
  <si>
    <t>Super 95</t>
  </si>
  <si>
    <t>San Juan S R L</t>
  </si>
  <si>
    <t>Muslo Fresco</t>
  </si>
  <si>
    <t>Comercial Maria Auxiliadora</t>
  </si>
  <si>
    <t>001-004-0009541</t>
  </si>
  <si>
    <t>Comercial Santo Domingo</t>
  </si>
  <si>
    <t>001-003-0041613</t>
  </si>
  <si>
    <t xml:space="preserve">Carbon </t>
  </si>
  <si>
    <t>Super Mas S.A</t>
  </si>
  <si>
    <t>001-011-0029507</t>
  </si>
  <si>
    <t>Hamburguesas Carne 60u</t>
  </si>
  <si>
    <t>La Divisoria SMA S.R.L</t>
  </si>
  <si>
    <t>001-001-0041857</t>
  </si>
  <si>
    <t>Supra 95</t>
  </si>
  <si>
    <t>Comercial San Cayetano</t>
  </si>
  <si>
    <t>001-001-0000018</t>
  </si>
  <si>
    <t>Pack agua</t>
  </si>
  <si>
    <t>Anamiri</t>
  </si>
  <si>
    <t>002-001-0001769</t>
  </si>
  <si>
    <t>Plancha de hamburguesa</t>
  </si>
  <si>
    <t>Sacco S.A</t>
  </si>
  <si>
    <t>008-002-0024101</t>
  </si>
  <si>
    <t>001-003-0041614</t>
  </si>
  <si>
    <t>Esponja,Agua</t>
  </si>
  <si>
    <t>Comercial Levaque</t>
  </si>
  <si>
    <t>001-001-0009954</t>
  </si>
  <si>
    <t xml:space="preserve">Comercial Santa Isabel </t>
  </si>
  <si>
    <t>001-001-0063872</t>
  </si>
  <si>
    <t>Coca Cola</t>
  </si>
  <si>
    <t>Comercial Carmencita S.R.L</t>
  </si>
  <si>
    <t>002-001-0006588</t>
  </si>
  <si>
    <t xml:space="preserve">Especias </t>
  </si>
  <si>
    <t>PR,Angel Gustavo Diana</t>
  </si>
  <si>
    <t>OFRENDA AL PREDICADOR</t>
  </si>
  <si>
    <t>PR Angel Gustavo Diana</t>
  </si>
  <si>
    <t>OBSEQUI PREDICADOR</t>
  </si>
  <si>
    <t>Hielo Heccel</t>
  </si>
  <si>
    <t>001-001-0000202</t>
  </si>
  <si>
    <t>Barra Hielo</t>
  </si>
  <si>
    <t>Ferreteria y Comercial 8 Diciembre</t>
  </si>
  <si>
    <t>001-001-0001981</t>
  </si>
  <si>
    <t>Alquiler,Mesa,Cubiertos</t>
  </si>
  <si>
    <t>Estacion Defensores</t>
  </si>
  <si>
    <t>001-002-0007494</t>
  </si>
  <si>
    <t>Seminario Lideres y Obreros</t>
  </si>
  <si>
    <t>Arandu Service</t>
  </si>
  <si>
    <t>001-004-0076765</t>
  </si>
  <si>
    <t>Cartucho Tinta</t>
  </si>
  <si>
    <t>G Y A,Equipamientos</t>
  </si>
  <si>
    <t>001-001-0000267</t>
  </si>
  <si>
    <t>SONIDO</t>
  </si>
  <si>
    <t>Damas</t>
  </si>
  <si>
    <t>Reunion Comite Damas</t>
  </si>
  <si>
    <t>026-001-0024146</t>
  </si>
  <si>
    <t>Servicios Contables</t>
  </si>
  <si>
    <t>Contactiv E A S</t>
  </si>
  <si>
    <t>001-001-0000397</t>
  </si>
  <si>
    <t>Honorarios Profesionales</t>
  </si>
  <si>
    <t>PR Ramon Ibañez</t>
  </si>
  <si>
    <t>ci 3262368</t>
  </si>
  <si>
    <t>Limpieza Campamento</t>
  </si>
  <si>
    <t>Servicios Administrativos</t>
  </si>
  <si>
    <t>Nilton Sotelo</t>
  </si>
  <si>
    <t>ci 675304</t>
  </si>
  <si>
    <t>IPU Luque</t>
  </si>
  <si>
    <t>IPU Capiata</t>
  </si>
  <si>
    <t>IPU Yukyry</t>
  </si>
  <si>
    <t>IPU Concepcion</t>
  </si>
  <si>
    <t>Ministerio de Niños</t>
  </si>
  <si>
    <t>Jonas Valdez Candia</t>
  </si>
  <si>
    <t>001-001-0000016</t>
  </si>
  <si>
    <t>Delantales personalizados</t>
  </si>
  <si>
    <t>Ver denominación</t>
  </si>
  <si>
    <t xml:space="preserve">Supermas </t>
  </si>
  <si>
    <t>001-005-0073654</t>
  </si>
  <si>
    <t xml:space="preserve">Consumicion </t>
  </si>
  <si>
    <t>001-004-0736693</t>
  </si>
  <si>
    <t>Servicios Legales</t>
  </si>
  <si>
    <t>Petrochaco Distribuidora SA</t>
  </si>
  <si>
    <t>015-004-0005510</t>
  </si>
  <si>
    <t>Viaticos</t>
  </si>
  <si>
    <t>Seminario CDE</t>
  </si>
  <si>
    <t>Peaje, ticketx4</t>
  </si>
  <si>
    <t>Estacion de servicio petropar</t>
  </si>
  <si>
    <t>004-003-0006894</t>
  </si>
  <si>
    <t>Nafta</t>
  </si>
  <si>
    <t>Ayuda Pastoral</t>
  </si>
  <si>
    <t>Envio billetera personal</t>
  </si>
  <si>
    <t>Ofrenda para Pastor Venancio</t>
  </si>
  <si>
    <t xml:space="preserve">Eminiliano Torales Ocampo </t>
  </si>
  <si>
    <t>002-002-0002652</t>
  </si>
  <si>
    <t>Nafta 95</t>
  </si>
  <si>
    <t>Petrobras</t>
  </si>
  <si>
    <t>002-003-0014195</t>
  </si>
  <si>
    <t>Especial 95</t>
  </si>
  <si>
    <t>Chiperia Maria Ana</t>
  </si>
  <si>
    <t>002-001-0012846</t>
  </si>
  <si>
    <t>Consumicion</t>
  </si>
  <si>
    <t>Hotel Ciudad Nueva</t>
  </si>
  <si>
    <t>001-001-0040664</t>
  </si>
  <si>
    <t>Servicio de hospedaje</t>
  </si>
  <si>
    <t>Corte Suprema de Justicia</t>
  </si>
  <si>
    <t>Tribunal de apelacion Caraguatay</t>
  </si>
  <si>
    <t>Energia Electrica Campamento Las Piedras</t>
  </si>
  <si>
    <t>001-002-055202</t>
  </si>
  <si>
    <t>Energia Electrica IPU Villarica</t>
  </si>
  <si>
    <t>Proyecto Campamento</t>
  </si>
  <si>
    <t>Ramon Ibañez</t>
  </si>
  <si>
    <t>Informe Febrero 2024</t>
  </si>
  <si>
    <t>IPU Anahi</t>
  </si>
  <si>
    <t>Prevencion De Lavado De DineroO Bienes</t>
  </si>
  <si>
    <t>2024-00587</t>
  </si>
  <si>
    <t>Arancel Seprelad</t>
  </si>
  <si>
    <t>Servicios Municipales</t>
  </si>
  <si>
    <t>Municipalidad de Concepcion</t>
  </si>
  <si>
    <t>Impuesto Inmobiliario</t>
  </si>
  <si>
    <t>Pr Vicente Ayala</t>
  </si>
  <si>
    <t>Dinero Entrgado x Retiro Documentos</t>
  </si>
  <si>
    <t>Diferencia x Monto Entregado</t>
  </si>
  <si>
    <t>Cantina Jovenes</t>
  </si>
  <si>
    <t>Informes Nov-Feb 2024</t>
  </si>
  <si>
    <t xml:space="preserve">IPU Hernandarias </t>
  </si>
  <si>
    <t>CRISTIAN</t>
  </si>
  <si>
    <t>001-001-0001031</t>
  </si>
  <si>
    <t>06-03-2'024</t>
  </si>
  <si>
    <t>GUAIRA PISOS</t>
  </si>
  <si>
    <t>001-001-0016761</t>
  </si>
  <si>
    <t>001-001-0016764</t>
  </si>
  <si>
    <t>001-0'01-0000432</t>
  </si>
  <si>
    <t>001-001-0001039</t>
  </si>
  <si>
    <t>Cemento,Muro Cal,Caño</t>
  </si>
  <si>
    <t>001-001-0001040</t>
  </si>
  <si>
    <t>Rejilla,10x10</t>
  </si>
  <si>
    <t>Donacion</t>
  </si>
  <si>
    <t>Viaje Comision Directiva Nacional</t>
  </si>
  <si>
    <t>Carnes Misiones S A</t>
  </si>
  <si>
    <t>010-003-0020238</t>
  </si>
  <si>
    <t>Nafta Aratiri</t>
  </si>
  <si>
    <t>Fabrica Chipa Kati</t>
  </si>
  <si>
    <t>003-001-0030281</t>
  </si>
  <si>
    <t>Doña Julia</t>
  </si>
  <si>
    <t>001-001-0003632</t>
  </si>
  <si>
    <t>Almuerzo</t>
  </si>
  <si>
    <t>Estacion de Servicios San Lorenzo</t>
  </si>
  <si>
    <t>002-001-0028008</t>
  </si>
  <si>
    <t>Nafta Power 97</t>
  </si>
  <si>
    <t>Lic. Luis Requelme Sosa</t>
  </si>
  <si>
    <t>001-001-0000078</t>
  </si>
  <si>
    <t>Auditoria SEPRELAD</t>
  </si>
  <si>
    <t xml:space="preserve"> ci 675303</t>
  </si>
  <si>
    <t>Remuneración</t>
  </si>
  <si>
    <t>001-001-0000446</t>
  </si>
  <si>
    <t>Informe Marzo 2024</t>
  </si>
  <si>
    <t>Diaz e Hijos S.A.</t>
  </si>
  <si>
    <t>Regalos Conferencia</t>
  </si>
  <si>
    <t>Bolt</t>
  </si>
  <si>
    <t>Energia Electrica Campamento las Piedras</t>
  </si>
  <si>
    <t>Estudio Benitez</t>
  </si>
  <si>
    <t>Pin en Metal</t>
  </si>
  <si>
    <t>NIS: 2449928</t>
  </si>
  <si>
    <t>Cantina</t>
  </si>
  <si>
    <t>IPU PY - Cuotas Sociales</t>
  </si>
  <si>
    <t>Cuotas Sociales</t>
  </si>
  <si>
    <t>IPU PY - Venta de libros</t>
  </si>
  <si>
    <t>Venta de Libros</t>
  </si>
  <si>
    <t>001-002-0001293</t>
  </si>
  <si>
    <t>Materiales para Conferencia 2024</t>
  </si>
  <si>
    <t>Recibo Interno</t>
  </si>
  <si>
    <t>Baños</t>
  </si>
  <si>
    <t>Mano de obra</t>
  </si>
  <si>
    <t xml:space="preserve">Christian Virgilio Alonso Duarte </t>
  </si>
  <si>
    <t>001-001-0001051</t>
  </si>
  <si>
    <t>Factura IPUPY Pagada - Materiales</t>
  </si>
  <si>
    <t>Cisternas / Espejos</t>
  </si>
  <si>
    <t>Seminario Edelira</t>
  </si>
  <si>
    <t>Libreria Nova S.A.</t>
  </si>
  <si>
    <t>009-002-0045301</t>
  </si>
  <si>
    <t>Carpetas</t>
  </si>
  <si>
    <t>Pro Design</t>
  </si>
  <si>
    <t>001-002-0001898</t>
  </si>
  <si>
    <t>Petropar San Miguel</t>
  </si>
  <si>
    <t>003-002-0014334</t>
  </si>
  <si>
    <t>Fruteria Paraguari</t>
  </si>
  <si>
    <t>001-003-0119397</t>
  </si>
  <si>
    <t>Comida</t>
  </si>
  <si>
    <t>PetroPar</t>
  </si>
  <si>
    <t>001-001-0017401</t>
  </si>
  <si>
    <t>001-005-0030273</t>
  </si>
  <si>
    <t>Petro Chaco</t>
  </si>
  <si>
    <t>002-001-0017001</t>
  </si>
  <si>
    <t>001-001-0000422</t>
  </si>
  <si>
    <t>Informe Abril 2024</t>
  </si>
  <si>
    <t>Diezmos Nacionales</t>
  </si>
  <si>
    <t>Aporte</t>
  </si>
  <si>
    <t>Pastor Eliezer Jara</t>
  </si>
  <si>
    <t>Funeral de la Madre del Pastor Eliezer Jara</t>
  </si>
  <si>
    <t>NIS: 2899018</t>
  </si>
  <si>
    <t>Junta de Sanaemiento Ituagua Guazu</t>
  </si>
  <si>
    <t>Agua Potable</t>
  </si>
  <si>
    <t xml:space="preserve">IPU Pilar </t>
  </si>
  <si>
    <t>Petropar Aregua</t>
  </si>
  <si>
    <t>Viaticos Apelacion Caraguatay</t>
  </si>
  <si>
    <t>Informe Mayo 2024</t>
  </si>
  <si>
    <t>001-001-0000456</t>
  </si>
  <si>
    <t>Reunion CDN</t>
  </si>
  <si>
    <t>Almuerzo CDN</t>
  </si>
  <si>
    <t>Pagare Nilton Sotelo</t>
  </si>
  <si>
    <t>Operacion de Intereses</t>
  </si>
  <si>
    <t>Banco Ueno</t>
  </si>
  <si>
    <t>Interes</t>
  </si>
  <si>
    <t>001-001-0000494</t>
  </si>
  <si>
    <t>Informe Junio 2024</t>
  </si>
  <si>
    <t>Giro Tigo</t>
  </si>
  <si>
    <t>Pagare</t>
  </si>
  <si>
    <t xml:space="preserve">Ofrenda </t>
  </si>
  <si>
    <t>Ofrenda Cantina</t>
  </si>
  <si>
    <t>Ofrenda Niños</t>
  </si>
  <si>
    <t>Cuota Social</t>
  </si>
  <si>
    <t>Miguel Benitez</t>
  </si>
  <si>
    <t>R02442060</t>
  </si>
  <si>
    <t>Notificacion Judicial Juicio Caraguatay</t>
  </si>
  <si>
    <t>Semanario AGET 2024</t>
  </si>
  <si>
    <t>001-001-0000070</t>
  </si>
  <si>
    <t>Souvenirs</t>
  </si>
  <si>
    <t>Campamento las Piedras</t>
  </si>
  <si>
    <t>IPU Santani</t>
  </si>
  <si>
    <t>NIS: 9432000</t>
  </si>
  <si>
    <t>Alimar</t>
  </si>
  <si>
    <t>001-001-0000834</t>
  </si>
  <si>
    <t>Servicio de Cafe - Comida</t>
  </si>
  <si>
    <t>Entradas - Pagantes</t>
  </si>
  <si>
    <t>Informe Julio 2024</t>
  </si>
  <si>
    <t xml:space="preserve">Seminario </t>
  </si>
  <si>
    <t>Combusar</t>
  </si>
  <si>
    <t>001-001-0108953</t>
  </si>
  <si>
    <t xml:space="preserve">Shell </t>
  </si>
  <si>
    <t>004-001-0032501</t>
  </si>
  <si>
    <t>Desayuno</t>
  </si>
  <si>
    <t xml:space="preserve">Sin comprobante </t>
  </si>
  <si>
    <t>Honorarios Profesionales + Recibo</t>
  </si>
  <si>
    <t>IPU Bolivia - Sud Americana 2025</t>
  </si>
  <si>
    <t>IPU Bolivia</t>
  </si>
  <si>
    <t>Ofrenda Conferencia Sud Americana 2024</t>
  </si>
  <si>
    <t xml:space="preserve">Municipal de Ita </t>
  </si>
  <si>
    <t>Impuestos Inmobilarios</t>
  </si>
  <si>
    <t xml:space="preserve">Eduardo Jose Aldama C. </t>
  </si>
  <si>
    <t>001-002-0000286</t>
  </si>
  <si>
    <t>Elaboracion y Marcaccion</t>
  </si>
  <si>
    <t xml:space="preserve">NIS: 2899018
</t>
  </si>
  <si>
    <t>Recibo 00002051</t>
  </si>
  <si>
    <t>Informe Agosto 2024</t>
  </si>
  <si>
    <t>LATAM</t>
  </si>
  <si>
    <t>Boleta Avion Presidente IPU PY</t>
  </si>
  <si>
    <t>Diezmos Pastoral</t>
  </si>
  <si>
    <t>Pastor Ramon Ibañez</t>
  </si>
  <si>
    <t>Transferencia Bancario</t>
  </si>
  <si>
    <t xml:space="preserve">Libros </t>
  </si>
  <si>
    <t xml:space="preserve">Giros tigo </t>
  </si>
  <si>
    <t>Campamento de Damas</t>
  </si>
  <si>
    <t>Comercial el Cacique SRL</t>
  </si>
  <si>
    <t>001-025-0105197</t>
  </si>
  <si>
    <t>Compra de Insumos</t>
  </si>
  <si>
    <t xml:space="preserve">Marina del Sol SRL </t>
  </si>
  <si>
    <t>001-001-0056563</t>
  </si>
  <si>
    <t xml:space="preserve">Comora de Insumos </t>
  </si>
  <si>
    <t>LD Esperanza SA</t>
  </si>
  <si>
    <t>002-001-0005266</t>
  </si>
  <si>
    <t xml:space="preserve">Comercial San Cayetano SRL </t>
  </si>
  <si>
    <t>001-003-0142044</t>
  </si>
  <si>
    <t>NOVA SA</t>
  </si>
  <si>
    <t>009-002-0006856</t>
  </si>
  <si>
    <t>COMPra de Insumos</t>
  </si>
  <si>
    <t xml:space="preserve">Comercial Central </t>
  </si>
  <si>
    <t>001-001-0019736</t>
  </si>
  <si>
    <t xml:space="preserve">Compra de Insumos </t>
  </si>
  <si>
    <t>001-001-0019737</t>
  </si>
  <si>
    <t>001-001-0019749</t>
  </si>
  <si>
    <t>Carboneria Lopez</t>
  </si>
  <si>
    <t>001-001-0004313</t>
  </si>
  <si>
    <t>Comercial Jose</t>
  </si>
  <si>
    <t>001-001-0030473</t>
  </si>
  <si>
    <t xml:space="preserve">Pago de Insumos </t>
  </si>
  <si>
    <t xml:space="preserve">Comercial Cacique SRL </t>
  </si>
  <si>
    <t>001-039-0107368</t>
  </si>
  <si>
    <t>Despensa M+B</t>
  </si>
  <si>
    <t>001-002-0002464</t>
  </si>
  <si>
    <t>DistriUnion SRL</t>
  </si>
  <si>
    <t>006-001-0022793</t>
  </si>
  <si>
    <t>Comercial Yanisse</t>
  </si>
  <si>
    <t>001-001-0024673</t>
  </si>
  <si>
    <t>Diaz e Hijos SA</t>
  </si>
  <si>
    <t>001-001-0056569</t>
  </si>
  <si>
    <t>Aportes</t>
  </si>
  <si>
    <t xml:space="preserve">Aportes </t>
  </si>
  <si>
    <t xml:space="preserve">IPU J. Augusto Saldivar </t>
  </si>
  <si>
    <t xml:space="preserve">IPU </t>
  </si>
  <si>
    <t xml:space="preserve">CANTINA </t>
  </si>
  <si>
    <t>IPU</t>
  </si>
  <si>
    <t>Cadena Real SA</t>
  </si>
  <si>
    <t>011-009-0060723</t>
  </si>
  <si>
    <t>011-004-0073128</t>
  </si>
  <si>
    <t>Ofrenda para Predicadora</t>
  </si>
  <si>
    <t>Escribania Cristina Verá</t>
  </si>
  <si>
    <t>Pasaje de Predicadora</t>
  </si>
  <si>
    <t>030-532394</t>
  </si>
  <si>
    <t>Pasaje Predicadora</t>
  </si>
  <si>
    <t xml:space="preserve">Concilio de las Asambleas de Dios </t>
  </si>
  <si>
    <t>Usufructo de Campamento OASIS</t>
  </si>
  <si>
    <t>Viaje San Pedro</t>
  </si>
  <si>
    <t>Reembolso Joseph Bir</t>
  </si>
  <si>
    <t>Presupuesto Aprobado CDN</t>
  </si>
  <si>
    <t>Gasoil</t>
  </si>
  <si>
    <t>Peaje</t>
  </si>
  <si>
    <t>Renta Municipal IPU Santani</t>
  </si>
  <si>
    <t>Limpieza Flete IPU Santani</t>
  </si>
  <si>
    <t>Agrodimensor Itacurubi Rosario</t>
  </si>
  <si>
    <t>Impuesto Itacurubi Rosario</t>
  </si>
  <si>
    <t>Viatico</t>
  </si>
  <si>
    <t>Permiso de Culto - VMC 2024</t>
  </si>
  <si>
    <t xml:space="preserve">Recibo: </t>
  </si>
  <si>
    <t>Multa VMC</t>
  </si>
  <si>
    <t>Pago de Plano</t>
  </si>
  <si>
    <t xml:space="preserve">Consultoria Topográfica Galeano Sanabria </t>
  </si>
  <si>
    <t>001-001-0000257</t>
  </si>
  <si>
    <t>Plano Georreferenciado</t>
  </si>
  <si>
    <t>Conferencia Juvenil</t>
  </si>
  <si>
    <t>Pastor Angel Diana</t>
  </si>
  <si>
    <t>Anticipo de Gastos para la Conferencia Juvenil 2024</t>
  </si>
  <si>
    <t>Informe Septiembre 2024</t>
  </si>
  <si>
    <t>NO SABEMOS</t>
  </si>
  <si>
    <t>Esgrima Biblica</t>
  </si>
  <si>
    <t>Christian Estigarribia</t>
  </si>
  <si>
    <t>001-001-0010273</t>
  </si>
  <si>
    <t>Anillado de Libros</t>
  </si>
  <si>
    <t>Informe Octubre 2024</t>
  </si>
  <si>
    <t>IPU Itacurubi de Rosario</t>
  </si>
  <si>
    <t>Varios</t>
  </si>
  <si>
    <t>Gastos Varios</t>
  </si>
  <si>
    <t>Medallas</t>
  </si>
  <si>
    <t xml:space="preserve">Ofrendas del Servicio </t>
  </si>
  <si>
    <t xml:space="preserve">IPU Caacupe </t>
  </si>
  <si>
    <t xml:space="preserve">Escribania Caacupe </t>
  </si>
  <si>
    <t xml:space="preserve">Viaticos CDN </t>
  </si>
  <si>
    <t xml:space="preserve">ANONIMO </t>
  </si>
  <si>
    <t>Informe Noviembre 2024</t>
  </si>
  <si>
    <t>Cena de Pastores</t>
  </si>
  <si>
    <t>Pastor Ybañez</t>
  </si>
  <si>
    <t xml:space="preserve">Reembolso y Viatico </t>
  </si>
  <si>
    <t>Sin Informe</t>
  </si>
  <si>
    <t>Informe Diciembre 2024</t>
  </si>
  <si>
    <t>Informe Nov - Dic 2024</t>
  </si>
  <si>
    <t xml:space="preserve">IPU Chino Cue </t>
  </si>
  <si>
    <t>Campamento de Ministros 2025</t>
  </si>
  <si>
    <t>Venta de Comida</t>
  </si>
  <si>
    <t>Campamento</t>
  </si>
  <si>
    <t>Informe Enero 2025</t>
  </si>
  <si>
    <t>Proyecto Campamento - Tinglado</t>
  </si>
  <si>
    <t xml:space="preserve">SAN JUSTO HIERROS S.A </t>
  </si>
  <si>
    <t>001-001-0010234</t>
  </si>
  <si>
    <t>Informe Febrero 2025</t>
  </si>
  <si>
    <t>001-001-0011473</t>
  </si>
  <si>
    <t xml:space="preserve">Chiperia "Maria Ana" </t>
  </si>
  <si>
    <t>001-001-0159037</t>
  </si>
  <si>
    <t xml:space="preserve">TAYI S.R.L </t>
  </si>
  <si>
    <t>001-006-218</t>
  </si>
  <si>
    <t xml:space="preserve">Shell Diesel </t>
  </si>
  <si>
    <t>002-001-0019244</t>
  </si>
  <si>
    <t xml:space="preserve">Hotel America </t>
  </si>
  <si>
    <t>002-001-0012200</t>
  </si>
  <si>
    <t xml:space="preserve">Hospedaje </t>
  </si>
  <si>
    <t>MUNDIALCOM S.R.L</t>
  </si>
  <si>
    <t>003-008-0008369</t>
  </si>
  <si>
    <t xml:space="preserve">Peaje </t>
  </si>
  <si>
    <t>Informe  Ene - Feb 2025</t>
  </si>
  <si>
    <t>Informe Ene - Feb 2025</t>
  </si>
  <si>
    <t>AGET IPU Internacional</t>
  </si>
  <si>
    <t>UPC Internacional</t>
  </si>
  <si>
    <t>Emsa Imobiliaria S.A.</t>
  </si>
  <si>
    <t>5 cuotas vencidas</t>
  </si>
  <si>
    <t>Instalacion Pastor Encarnacion</t>
  </si>
  <si>
    <t>Pastor Edgar Morales</t>
  </si>
  <si>
    <t>Pintura</t>
  </si>
  <si>
    <t>Gregorio Chaparro</t>
  </si>
  <si>
    <t>Ecuador Jovenes</t>
  </si>
  <si>
    <t>Miseal Barrios</t>
  </si>
  <si>
    <t>Boleta para Viaje</t>
  </si>
  <si>
    <t>MIseal Barrios</t>
  </si>
  <si>
    <t>Donacion Personal para Viaje</t>
  </si>
  <si>
    <t>Dulcina Servin</t>
  </si>
  <si>
    <t>1200 Ladrillos</t>
  </si>
  <si>
    <t>Transefencia terreno</t>
  </si>
  <si>
    <t>Asociacion Educativa Nuevas Alturas</t>
  </si>
  <si>
    <t>Coutas 1-8 de 60</t>
  </si>
  <si>
    <t>Abraham Ortega</t>
  </si>
  <si>
    <t>Mano de Obra - Tinglado</t>
  </si>
  <si>
    <t>Mano de Obra - Zapatas</t>
  </si>
  <si>
    <t>Materiales - Tinglado</t>
  </si>
  <si>
    <t>Ladrillos Huecos</t>
  </si>
  <si>
    <t>Arena Lavada</t>
  </si>
  <si>
    <t>Mano de Obra</t>
  </si>
  <si>
    <t>Informe Marzo 2025</t>
  </si>
  <si>
    <t>Dulcena Servin</t>
  </si>
  <si>
    <t>Conferencia Nacional 2025</t>
  </si>
  <si>
    <t>Carnets</t>
  </si>
  <si>
    <t>Diaz E. Hijos S.A.</t>
  </si>
  <si>
    <t>004-016-0101072</t>
  </si>
  <si>
    <t>Obsequios Lazos de Amor</t>
  </si>
  <si>
    <t>Ofrenda del Servicio</t>
  </si>
  <si>
    <t>Ofrenda Viernes</t>
  </si>
  <si>
    <t>Pastores IPU PY</t>
  </si>
  <si>
    <t>Ramon Vicente Nuñez</t>
  </si>
  <si>
    <t>001-001-0000034</t>
  </si>
  <si>
    <t>Frutas y Verduras Almuerzo Pastores</t>
  </si>
  <si>
    <t>001-004-0004775</t>
  </si>
  <si>
    <t>Comida Almuerzo Pastores</t>
  </si>
  <si>
    <t>Ofrenda Sabado</t>
  </si>
  <si>
    <t>Ofrenda Domingo</t>
  </si>
  <si>
    <t>Mirtha Isabel Colman</t>
  </si>
  <si>
    <t>Alquiler de Sillas</t>
  </si>
  <si>
    <t>Mano de Obra - Terminacion Presupuesto</t>
  </si>
  <si>
    <t>G y A Equipamiento</t>
  </si>
  <si>
    <t>001-001-0000504</t>
  </si>
  <si>
    <t>Servicio de Audio y pantalla LED</t>
  </si>
  <si>
    <t>Informe Abril 2025</t>
  </si>
  <si>
    <t>IBA Virtual 2025</t>
  </si>
  <si>
    <t>Estudiante</t>
  </si>
  <si>
    <t>Matricula</t>
  </si>
  <si>
    <t>Semenario Edelira 28</t>
  </si>
  <si>
    <t>Juan Gomez</t>
  </si>
  <si>
    <t>Informe Mayo 2025</t>
  </si>
  <si>
    <t>Ofrenda Dia de la Madre</t>
  </si>
  <si>
    <t>Ofenda</t>
  </si>
  <si>
    <t>Anonimo 1</t>
  </si>
  <si>
    <t>Ueno Bank</t>
  </si>
  <si>
    <t>Intereses</t>
  </si>
  <si>
    <t>Informe junio 2025</t>
  </si>
  <si>
    <t>Contabilidad</t>
  </si>
  <si>
    <t>Mirian Adorno</t>
  </si>
  <si>
    <t>Honorarios 6 meses</t>
  </si>
  <si>
    <t>Capamento Las Piedras</t>
  </si>
  <si>
    <t>Gastos Succesion</t>
  </si>
  <si>
    <t>EMSA Inmobilaria</t>
  </si>
  <si>
    <t>002-001-0016877</t>
  </si>
  <si>
    <t>Cuotas junio / julio 2025</t>
  </si>
  <si>
    <t>Valores</t>
  </si>
  <si>
    <t>Suma total</t>
  </si>
  <si>
    <t>Total 2024</t>
  </si>
  <si>
    <t>Total 2025</t>
  </si>
  <si>
    <t>Saldo 2023</t>
  </si>
  <si>
    <t>Saldo Actual</t>
  </si>
  <si>
    <t>Iglesia</t>
  </si>
  <si>
    <t>Último informe</t>
  </si>
  <si>
    <t>IPU Caacupe</t>
  </si>
  <si>
    <t>IPU Caaguazu</t>
  </si>
  <si>
    <t>IPU Chino Cue</t>
  </si>
  <si>
    <t>IPU Edilira 28 (ortografía distinta)</t>
  </si>
  <si>
    <t>IPU Hernandarias</t>
  </si>
  <si>
    <t>IPU Pilar</t>
  </si>
  <si>
    <t>SUM de Entradas</t>
  </si>
  <si>
    <t>SUM de Salidas</t>
  </si>
  <si>
    <t xml:space="preserve">Total </t>
  </si>
  <si>
    <t xml:space="preserve">Iglesia </t>
  </si>
  <si>
    <t>NIS</t>
  </si>
  <si>
    <t>Pagado</t>
  </si>
  <si>
    <t>Atrasado 1 mes</t>
  </si>
  <si>
    <t>Atrasado 2 meses</t>
  </si>
  <si>
    <t>Atrasado mas de 3 meses</t>
  </si>
  <si>
    <t>Monto a Pagar (Total)</t>
  </si>
  <si>
    <t>Restante</t>
  </si>
  <si>
    <t>Total IPU Anahi</t>
  </si>
  <si>
    <t>Total IPU Asuncion</t>
  </si>
  <si>
    <t>Total IPU Barberos</t>
  </si>
  <si>
    <t xml:space="preserve">Total IPU Caacupe </t>
  </si>
  <si>
    <t xml:space="preserve">Total IPU Caaguazu </t>
  </si>
  <si>
    <t>Total IPU Capiata</t>
  </si>
  <si>
    <t>Total IPU CDE Primavera</t>
  </si>
  <si>
    <t xml:space="preserve">Total IPU Chino Cue </t>
  </si>
  <si>
    <t>Total IPU Concepcion</t>
  </si>
  <si>
    <t>Total IPU Edelira 28</t>
  </si>
  <si>
    <t>Total IPU Edelira 48</t>
  </si>
  <si>
    <t>Total IPU Encarnacion</t>
  </si>
  <si>
    <t xml:space="preserve">Total IPU Hernandarias </t>
  </si>
  <si>
    <t>Total IPU Ita</t>
  </si>
  <si>
    <t>Total IPU Itacurubi de Rosario</t>
  </si>
  <si>
    <t>Total IPU Itaugua</t>
  </si>
  <si>
    <t xml:space="preserve">Total IPU J. Augusto Saldivar </t>
  </si>
  <si>
    <t>Total IPU La Colmena</t>
  </si>
  <si>
    <t>Total IPU Lambare</t>
  </si>
  <si>
    <t>Total IPU Luque</t>
  </si>
  <si>
    <t>Total IPU Marambure</t>
  </si>
  <si>
    <t>Total IPU Ñemby</t>
  </si>
  <si>
    <t xml:space="preserve">Total IPU Pilar </t>
  </si>
  <si>
    <t>Total IPU Pindolo</t>
  </si>
  <si>
    <t>Total IPU Villa Hayes Pañete</t>
  </si>
  <si>
    <t>Total IPU Villa Hayes San Jorge</t>
  </si>
  <si>
    <t>Total IPU Yukyry</t>
  </si>
  <si>
    <t>Total NO Indentificado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</si>
</sst>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 &quot;mmmm"/>
    <numFmt numFmtId="165" formatCode="#,##0[$Gs.]"/>
    <numFmt numFmtId="166" formatCode="dd&quot;-&quot;mm&quot;-&quot;yyyy"/>
    <numFmt numFmtId="167" formatCode="dd-mm-yyyy"/>
    <numFmt numFmtId="168" formatCode="d/m/yyyy"/>
  </numFmts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4">
    <border/>
    <border>
      <bottom style="thick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right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2" fontId="2" numFmtId="165" xfId="0" applyAlignment="1" applyFill="1" applyFont="1" applyNumberFormat="1">
      <alignment horizontal="right" readingOrder="0"/>
    </xf>
    <xf borderId="0" fillId="3" fontId="1" numFmtId="167" xfId="0" applyAlignment="1" applyFill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left" readingOrder="0"/>
    </xf>
    <xf borderId="0" fillId="3" fontId="2" numFmtId="0" xfId="0" applyAlignment="1" applyFont="1">
      <alignment horizontal="right" readingOrder="0"/>
    </xf>
    <xf borderId="0" fillId="3" fontId="2" numFmtId="165" xfId="0" applyAlignment="1" applyFont="1" applyNumberFormat="1">
      <alignment horizontal="right" readingOrder="0"/>
    </xf>
    <xf borderId="0" fillId="3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center" vertical="bottom"/>
    </xf>
    <xf borderId="0" fillId="0" fontId="4" numFmtId="165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5" numFmtId="165" xfId="0" applyFont="1" applyNumberFormat="1"/>
    <xf borderId="0" fillId="3" fontId="2" numFmtId="165" xfId="0" applyFont="1" applyNumberFormat="1"/>
    <xf borderId="0" fillId="0" fontId="5" numFmtId="0" xfId="0" applyAlignment="1" applyFont="1">
      <alignment readingOrder="0"/>
    </xf>
    <xf borderId="0" fillId="4" fontId="2" numFmtId="165" xfId="0" applyAlignment="1" applyFill="1" applyFont="1" applyNumberFormat="1">
      <alignment horizontal="center" readingOrder="0"/>
    </xf>
    <xf borderId="0" fillId="4" fontId="2" numFmtId="165" xfId="0" applyAlignment="1" applyFont="1" applyNumberFormat="1">
      <alignment horizontal="righ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5" fontId="2" numFmtId="165" xfId="0" applyAlignment="1" applyFill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  <xf borderId="0" fillId="6" fontId="2" numFmtId="165" xfId="0" applyAlignment="1" applyFill="1" applyFont="1" applyNumberFormat="1">
      <alignment horizontal="center" readingOrder="0"/>
    </xf>
    <xf borderId="0" fillId="0" fontId="5" numFmtId="165" xfId="0" applyAlignment="1" applyFont="1" applyNumberFormat="1">
      <alignment horizontal="left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5" numFmtId="164" xfId="0" applyFont="1" applyNumberFormat="1"/>
    <xf borderId="0" fillId="0" fontId="7" numFmtId="165" xfId="0" applyFont="1" applyNumberFormat="1"/>
    <xf borderId="0" fillId="0" fontId="7" numFmtId="0" xfId="0" applyFont="1"/>
    <xf borderId="0" fillId="0" fontId="7" numFmtId="165" xfId="0" applyAlignment="1" applyFont="1" applyNumberFormat="1">
      <alignment readingOrder="0"/>
    </xf>
    <xf borderId="0" fillId="0" fontId="5" numFmtId="4" xfId="0" applyFont="1" applyNumberFormat="1"/>
    <xf borderId="1" fillId="0" fontId="5" numFmtId="165" xfId="0" applyAlignment="1" applyBorder="1" applyFont="1" applyNumberFormat="1">
      <alignment readingOrder="0"/>
    </xf>
    <xf borderId="1" fillId="0" fontId="7" numFmtId="165" xfId="0" applyBorder="1" applyFont="1" applyNumberFormat="1"/>
    <xf borderId="0" fillId="7" fontId="8" numFmtId="165" xfId="0" applyAlignment="1" applyFill="1" applyFont="1" applyNumberFormat="1">
      <alignment readingOrder="0"/>
    </xf>
    <xf borderId="0" fillId="0" fontId="7" numFmtId="0" xfId="0" applyAlignment="1" applyFont="1">
      <alignment horizontal="center" readingOrder="0"/>
    </xf>
    <xf borderId="2" fillId="0" fontId="5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left" readingOrder="0"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shrinkToFit="0" vertical="center" wrapText="0"/>
    </xf>
    <xf borderId="6" fillId="0" fontId="5" numFmtId="0" xfId="0" applyAlignment="1" applyBorder="1" applyFont="1">
      <alignment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horizontal="center" readingOrder="0" shrinkToFit="0" vertical="center" wrapText="0"/>
    </xf>
    <xf borderId="7" fillId="0" fontId="5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readingOrder="0" shrinkToFit="0" vertical="center" wrapText="0"/>
    </xf>
    <xf borderId="11" fillId="0" fontId="5" numFmtId="0" xfId="0" applyAlignment="1" applyBorder="1" applyFont="1">
      <alignment shrinkToFit="0" vertical="center" wrapText="0"/>
    </xf>
    <xf borderId="12" fillId="0" fontId="5" numFmtId="0" xfId="0" applyAlignment="1" applyBorder="1" applyFont="1">
      <alignment shrinkToFit="0" vertical="center" wrapText="0"/>
    </xf>
    <xf borderId="12" fillId="0" fontId="5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left"/>
    </xf>
    <xf borderId="0" fillId="0" fontId="5" numFmtId="165" xfId="0" applyAlignment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agares  Control NI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16" Type="http://schemas.openxmlformats.org/officeDocument/2006/relationships/pivotCacheDefinition" Target="pivotCache/pivotCacheDefinition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415" sheet="Registro"/>
  </cacheSource>
  <cacheFields>
    <cacheField name="Fecha">
      <sharedItems containsDate="1" containsBlank="1" containsMixedTypes="1">
        <d v="2024-01-01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2T00:00:00Z"/>
        <d v="2024-01-31T00:00:00Z"/>
        <d v="2024-01-07T00:00:00Z"/>
        <d v="2024-01-13T00:00:00Z"/>
        <d v="2023-01-13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4T00:00:00Z"/>
        <d v="2024-01-28T00:00:00Z"/>
        <d v="2024-01-29T00:00:00Z"/>
        <d v="2024-01-30T00:00:00Z"/>
        <d v="2024-02-01T00:00:00Z"/>
        <d v="2024-02-02T00:00:00Z"/>
        <d v="2024-02-03T00:00:00Z"/>
        <d v="2024-02-05T00:00:00Z"/>
        <d v="2024-02-07T00:00:00Z"/>
        <d v="2024-02-10T00:00:00Z"/>
        <d v="2024-02-11T00:00:00Z"/>
        <d v="2024-02-12T00:00:00Z"/>
        <d v="2024-02-13T00:00:00Z"/>
        <d v="2024-02-20T00:00:00Z"/>
        <d v="2024-02-29T00:00:00Z"/>
        <d v="2024-02-06T00:00:00Z"/>
        <d v="2024-02-08T00:00:00Z"/>
        <d v="2024-02-24T00:00:00Z"/>
        <d v="2024-02-25T00:00:00Z"/>
        <d v="2024-02-26T00:00:00Z"/>
        <d v="2024-02-27T00:00:00Z"/>
        <d v="2024-02-28T00:00:00Z"/>
        <d v="2024-03-04T00:00:00Z"/>
        <d v="2024-03-05T00:00:00Z"/>
        <d v="2024-03-06T00:00:00Z"/>
        <s v="06-03-2'024"/>
        <d v="2024-03-07T00:00:00Z"/>
        <d v="2024-03-22T00:00:00Z"/>
        <d v="2024-03-23T00:00:00Z"/>
        <d v="2023-03-30T00:00:00Z"/>
        <d v="2023-04-01T00:00:00Z"/>
        <d v="2023-04-02T00:00:00Z"/>
        <d v="2023-04-03T00:00:00Z"/>
        <d v="2023-04-04T00:00:00Z"/>
        <d v="2023-04-05T00:00:00Z"/>
        <d v="2023-04-08T00:00:00Z"/>
        <d v="2023-04-11T00:00:00Z"/>
        <d v="2023-04-16T00:00:00Z"/>
        <d v="2023-04-18T00:00:00Z"/>
        <d v="2024-04-26T00:00:00Z"/>
        <d v="2024-04-27T00:00:00Z"/>
        <d v="2024-04-28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13T00:00:00Z"/>
        <d v="2024-05-16T00:00:00Z"/>
        <d v="2024-05-21T00:00:00Z"/>
        <d v="2024-05-26T00:00:00Z"/>
        <d v="2024-05-27T00:00:00Z"/>
        <d v="2024-06-03T00:00:00Z"/>
        <d v="2024-06-04T00:00:00Z"/>
        <d v="2024-06-05T00:00:00Z"/>
        <d v="2024-06-06T00:00:00Z"/>
        <d v="2024-06-07T00:00:00Z"/>
        <d v="2024-06-08T00:00:00Z"/>
        <d v="2024-06-13T00:00:00Z"/>
        <d v="2024-06-18T00:00:00Z"/>
        <d v="2024-06-25T00:00:00Z"/>
        <d v="2024-06-28T00:00:00Z"/>
        <d v="2024-06-30T00:00:00Z"/>
        <d v="2024-07-01T00:00:00Z"/>
        <d v="2024-07-02T00:00:00Z"/>
        <d v="2024-07-03T00:00:00Z"/>
        <d v="2024-07-05T00:00:00Z"/>
        <d v="2024-07-08T00:00:00Z"/>
        <d v="2024-07-09T00:00:00Z"/>
        <d v="2024-07-10T00:00:00Z"/>
        <d v="2024-07-11T00:00:00Z"/>
        <d v="2024-07-14T00:00:00Z"/>
        <d v="2024-07-15T00:00:00Z"/>
        <d v="2024-07-20T00:00:00Z"/>
        <d v="2024-07-23T00:00:00Z"/>
        <d v="2024-07-27T00:00:00Z"/>
        <d v="2024-07-30T00:00:00Z"/>
        <d v="2024-08-01T00:00:00Z"/>
        <d v="2024-08-02T00:00:00Z"/>
        <d v="2024-08-05T00:00:00Z"/>
        <d v="2024-08-07T00:00:00Z"/>
        <d v="2024-08-08T00:00:00Z"/>
        <d v="2024-08-12T00:00:00Z"/>
        <d v="2024-08-20T00:00:00Z"/>
        <d v="2024-08-31T00:00:00Z"/>
        <d v="2024-09-01T00:00:00Z"/>
        <d v="2024-09-02T00:00:00Z"/>
        <d v="2024-09-03T00:00:00Z"/>
        <d v="2024-09-04T00:00:00Z"/>
        <d v="2024-09-06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9T00:00:00Z"/>
        <d v="2024-09-22T00:00:00Z"/>
        <d v="2024-09-23T00:00:00Z"/>
        <d v="2024-09-24T00:00:00Z"/>
        <d v="2024-09-25T00:00:00Z"/>
        <d v="2024-10-02T00:00:00Z"/>
        <d v="2024-10-03T00:00:00Z"/>
        <d v="2024-10-04T00:00:00Z"/>
        <d v="2024-10-05T00:00:00Z"/>
        <d v="2024-10-08T00:00:00Z"/>
        <d v="2024-10-13T00:00:00Z"/>
        <d v="2024-10-17T00:00:00Z"/>
        <d v="2024-10-28T00:00:00Z"/>
        <d v="2024-10-29T00:00:00Z"/>
        <d v="2024-10-30T00:00:00Z"/>
        <d v="2024-11-04T00:00:00Z"/>
        <d v="2024-11-05T00:00:00Z"/>
        <d v="2024-11-06T00:00:00Z"/>
        <d v="2024-11-08T00:00:00Z"/>
        <d v="2024-11-09T00:00:00Z"/>
        <d v="2024-11-11T00:00:00Z"/>
        <d v="2024-11-13T00:00:00Z"/>
        <d v="2024-11-18T00:00:00Z"/>
        <d v="2024-11-19T00:00:00Z"/>
        <d v="2024-11-21T00:00:00Z"/>
        <d v="2024-11-22T00:00:00Z"/>
        <d v="2024-11-28T00:00:00Z"/>
        <d v="2024-12-02T00:00:00Z"/>
        <d v="2024-12-03T00:00:00Z"/>
        <d v="2024-12-04T00:00:00Z"/>
        <d v="2024-12-05T00:00:00Z"/>
        <d v="2024-12-06T00:00:00Z"/>
        <d v="2024-12-09T00:00:00Z"/>
        <d v="2024-12-11T00:00:00Z"/>
        <d v="2024-12-22T00:00:00Z"/>
        <d v="2024-12-27T00:00:00Z"/>
        <d v="2024-12-30T00:00:00Z"/>
        <d v="2025-01-02T00:00:00Z"/>
        <d v="2025-01-03T00:00:00Z"/>
        <d v="2025-01-04T00:00:00Z"/>
        <d v="2025-01-06T00:00:00Z"/>
        <d v="2025-01-09T00:00:00Z"/>
        <d v="2025-01-1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8T00:00:00Z"/>
        <d v="2025-02-22T00:00:00Z"/>
        <d v="2025-02-23T00:00:00Z"/>
        <d v="2025-02-28T00:00:00Z"/>
        <d v="2025-03-04T00:00:00Z"/>
        <d v="2025-03-06T00:00:00Z"/>
        <d v="2025-03-07T00:00:00Z"/>
        <d v="2025-03-10T00:00:00Z"/>
        <d v="2025-03-11T00:00:00Z"/>
        <d v="2025-03-13T00:00:00Z"/>
        <d v="2025-03-18T00:00:00Z"/>
        <d v="2025-03-20T00:00:00Z"/>
        <d v="2025-03-22T00:00:00Z"/>
        <d v="2025-03-23T00:00:00Z"/>
        <d v="2025-03-24T00:00:00Z"/>
        <d v="2025-03-25T00:00:00Z"/>
        <d v="2025-03-26T00:00:00Z"/>
        <d v="2025-03-29T00:00:00Z"/>
        <d v="2025-04-01T00:00:00Z"/>
        <d v="2025-04-02T00:00:00Z"/>
        <d v="2025-04-03T00:00:00Z"/>
        <d v="2025-04-04T00:00:00Z"/>
        <d v="2025-04-06T00:00:00Z"/>
        <d v="2025-04-08T00:00:00Z"/>
        <d v="2025-04-09T00:00:00Z"/>
        <d v="2025-04-10T00:00:00Z"/>
        <d v="2025-04-12T00:00:00Z"/>
        <d v="2025-04-14T00:00:00Z"/>
        <d v="2025-04-15T00:00:00Z"/>
        <d v="2025-04-18T00:00:00Z"/>
        <d v="2025-04-19T00:00:00Z"/>
        <d v="2025-04-20T00:00:00Z"/>
        <d v="2025-04-30T00:00:00Z"/>
        <d v="2025-05-02T00:00:00Z"/>
        <d v="2025-05-04T00:00:00Z"/>
        <d v="2025-05-05T00:00:00Z"/>
        <d v="2025-05-06T00:00:00Z"/>
        <d v="2025-05-07T00:00:00Z"/>
        <d v="2025-05-13T00:00:00Z"/>
        <d v="2025-05-22T00:00:00Z"/>
        <d v="2025-05-23T00:00:00Z"/>
        <d v="2025-05-24T00:00:00Z"/>
        <d v="2025-05-30T00:00:00Z"/>
        <d v="2025-06-02T00:00:00Z"/>
        <d v="2025-06-03T00:00:00Z"/>
        <d v="2025-06-05T00:00:00Z"/>
        <d v="2025-06-09T00:00:00Z"/>
        <d v="2025-06-11T00:00:00Z"/>
        <d v="2025-06-12T00:00:00Z"/>
        <d v="2025-06-18T00:00:00Z"/>
        <d v="2025-06-27T00:00:00Z"/>
        <d v="2025-06-30T00:00:00Z"/>
        <d v="2025-07-01T00:00:00Z"/>
        <d v="2025-07-02T00:00:00Z"/>
        <d v="2025-07-03T00:00:00Z"/>
        <d v="2025-07-07T00:00:00Z"/>
        <m/>
      </sharedItems>
    </cacheField>
    <cacheField name="Año" numFmtId="0">
      <sharedItems containsString="0" containsBlank="1" containsNumber="1" containsInteger="1">
        <m/>
        <n v="2024.0"/>
        <n v="2025.0"/>
      </sharedItems>
    </cacheField>
    <cacheField name="Mes" numFmtId="0">
      <sharedItems containsDate="1" containsString="0" containsBlank="1">
        <m/>
        <d v="2024-01-01T00:00:00Z"/>
        <d v="2024-02-01T00:00:00Z"/>
        <d v="2024-03-01T00:00:00Z"/>
        <d v="2024-04-01T00:00:00Z"/>
        <d v="2024-05-01T00:00:00Z"/>
        <d v="2024-06-01T00:00:00Z"/>
        <d v="2024-07-01T00:00:00Z"/>
        <d v="2024-08-01T00:00:00Z"/>
        <d v="2024-09-01T00:00:00Z"/>
        <d v="2024-10-01T00:00:00Z"/>
        <d v="2024-11-01T00:00:00Z"/>
        <d v="2024-12-01T00:00:00Z"/>
        <d v="2025-01-01T00:00:00Z"/>
        <d v="2025-02-01T00:00:00Z"/>
        <d v="2025-03-01T00:00:00Z"/>
        <d v="2025-04-01T00:00:00Z"/>
        <d v="2025-05-01T00:00:00Z"/>
        <d v="2025-06-01T00:00:00Z"/>
        <d v="2025-07-01T00:00:00Z"/>
      </sharedItems>
    </cacheField>
    <cacheField name="FONDO" numFmtId="0">
      <sharedItems containsBlank="1">
        <m/>
        <s v="General"/>
        <s v="Caballeros"/>
        <s v="Misiones"/>
        <s v="APY"/>
        <s v="Lazos de Amor"/>
        <s v="Mision Posible"/>
        <s v="Niños"/>
        <s v="IBA"/>
        <s v="Damas"/>
      </sharedItems>
    </cacheField>
    <cacheField name="Evento" numFmtId="0">
      <sharedItems containsBlank="1">
        <m/>
        <s v="Informe Diciembre 2023"/>
        <s v="Informe Agosto 2023"/>
        <s v="Informe Septiembre 2023"/>
        <s v="Informe Octubre 2023"/>
        <s v="Informe Noviembre 2023"/>
        <s v="Informe Enero 2023"/>
        <s v="Informe Febrero 2023"/>
        <s v="Informe Marzo 2023"/>
        <s v="Informe Abril 2023"/>
        <s v="Informe Mayo 2023"/>
        <s v="Informe Junio 2023"/>
        <s v="Informe Julio 2023"/>
        <s v="Informe Enero 2024"/>
        <s v="Campamento Nacional de Jovenes"/>
        <s v="Carpeta de estudio"/>
        <s v="Wifi, internet"/>
        <s v="Servicios Basicos"/>
        <s v="Compra de Terreno"/>
        <s v="Conferencia Nacional 2024"/>
        <s v="Seminario Lideres y Obreros"/>
        <s v="Reunion Comite Damas"/>
        <s v="Servicios Contables"/>
        <s v="Servicios Administrativos"/>
        <s v="Ministerio de Niños"/>
        <s v="Ver denominación"/>
        <s v="Servicios Legales"/>
        <s v="Seminario CDE"/>
        <s v="Ayuda Pastoral"/>
        <s v="Proyecto Campamento"/>
        <s v="Informe Febrero 2024"/>
        <s v="Servicios Municipales"/>
        <s v="Informes Nov-Feb 2024"/>
        <s v="Viaje Comision Directiva Nacional"/>
        <s v="Informe Marzo 2024"/>
        <s v="Seminario Edelira"/>
        <s v="Informe Abril 2024"/>
        <s v="Informe Mayo 2024"/>
        <s v="Reunion CDN"/>
        <s v="Operacion de Intereses"/>
        <s v="Informe Junio 2024"/>
        <s v="Semanario AGET 2024"/>
        <s v="Informe Julio 2024"/>
        <s v="Seminario "/>
        <s v="IPU Bolivia - Sud Americana 2025"/>
        <s v="Informe Agosto 2024"/>
        <s v="Campamento de Damas"/>
        <s v="Viaje San Pedro"/>
        <s v="Permiso de Culto - VMC 2024"/>
        <s v="Pago de Plano"/>
        <s v="Conferencia Juvenil"/>
        <s v="Informe Septiembre 2024"/>
        <s v="NO SABEMOS"/>
        <s v="Esgrima Biblica"/>
        <s v="Informe Octubre 2024"/>
        <s v="ANONIMO "/>
        <s v="Informe Noviembre 2024"/>
        <s v="Cena de Pastores"/>
        <s v="Sin Informe"/>
        <s v="Informe Diciembre 2024"/>
        <s v="Informe Nov - Dic 2024"/>
        <s v="Campamento de Ministros 2025"/>
        <s v="Informe Enero 2025"/>
        <s v="Proyecto Campamento - Tinglado"/>
        <s v="Informe Febrero 2025"/>
        <s v="Informe  Ene - Feb 2025"/>
        <s v="Informe Ene - Feb 2025"/>
        <s v="AGET IPU Internacional"/>
        <s v="Instalacion Pastor Encarnacion"/>
        <s v="Ecuador Jovenes"/>
        <s v="Transefencia terreno"/>
        <s v="Informe Marzo 2025"/>
        <s v="Conferencia Nacional 2025"/>
        <s v="Informe Abril 2025"/>
        <s v="IBA Virtual 2025"/>
        <s v="Semenario Edelira 28"/>
        <s v="Informe Mayo 2025"/>
        <s v="Informe junio 2025"/>
        <s v="Contabilidad"/>
        <s v="Capamento Las Piedras"/>
      </sharedItems>
    </cacheField>
    <cacheField name="Proveedor" numFmtId="0">
      <sharedItems containsBlank="1">
        <m/>
        <s v="IPU Edelira 48"/>
        <s v="IPU Ita"/>
        <s v="IPU Barberos"/>
        <s v="IPU Caaguazu "/>
        <s v="IPU Edelira 28"/>
        <s v="IPU Marambure"/>
        <s v="IPU Pindolo"/>
        <s v="IPU Encarnacion"/>
        <s v="IPU Lambare"/>
        <s v="IPU Itaugua"/>
        <s v="IPU Villa Hayes Pañete"/>
        <s v="IPU Villa Hayes San Jorge"/>
        <s v="IPU La Colmena"/>
        <s v="IPU CDE Remansito"/>
        <s v="IPU Ñemby"/>
        <s v="IPU Asuncion"/>
        <s v="NO Indentificado"/>
        <s v="Predio de Ita"/>
        <s v="IPU CDE Primavera"/>
        <s v="Tigo Capiata"/>
        <s v="Petropar Districhaco S A"/>
        <s v="ANDE"/>
        <s v="Copiplus - Decofiesta"/>
        <s v="EMSA S.A."/>
        <s v="Manufactura Indutex S.A"/>
        <s v="EST,SERV,Petrosur "/>
        <s v="Alfa Digital"/>
        <s v="Libreria 3R"/>
        <s v="Supermercado El Ahorrazo"/>
        <s v="Comerrcial San Francisco"/>
        <s v="Grupo Castellano S.A"/>
        <s v="Comercial San Luis"/>
        <s v="Puerta del Chaco Comercial"/>
        <s v="Marali Libreria Merceria"/>
        <s v="Comercial Pereira"/>
        <s v="Comercial San Francisco"/>
        <s v="Creaciones Milagros"/>
        <s v="Casa Marce"/>
        <s v="Ferreteria San Vicente"/>
        <s v="Distribuidora Johamar"/>
        <s v="Nuestra Casa S A"/>
        <s v="Gallo Ind. y Com. Hierros SRL"/>
        <s v="Gestion de Servicios S.A"/>
        <s v="Comercial 5 Estrellas"/>
        <s v="Impresiones Thiago Servicio de Serigrafia"/>
        <s v="Fiambreria Alemana 2 S.R.L"/>
        <s v="Trebol Group S.A"/>
        <s v="San Juan S R L"/>
        <s v="Comercial Maria Auxiliadora"/>
        <s v="Comercial Santo Domingo"/>
        <s v="Super Mas S.A"/>
        <s v="La Divisoria SMA S.R.L"/>
        <s v="Comercial San Cayetano"/>
        <s v="Anamiri"/>
        <s v="Sacco S.A"/>
        <s v="Comercial Levaque"/>
        <s v="Comercial Santa Isabel "/>
        <s v="Comercial Carmencita S.R.L"/>
        <s v="PR,Angel Gustavo Diana"/>
        <s v="PR Angel Gustavo Diana"/>
        <s v="Hielo Heccel"/>
        <s v="Ferreteria y Comercial 8 Diciembre"/>
        <s v="Estacion Defensores"/>
        <s v="Arandu Service"/>
        <s v="G Y A,Equipamientos"/>
        <s v="Contactiv E A S"/>
        <s v="PR Ramon Ibañez"/>
        <s v="Nilton Sotelo"/>
        <s v="IPU Luque"/>
        <s v="IPU Capiata"/>
        <s v="IPU Yukyry"/>
        <s v="IPU Concepcion"/>
        <s v="Jonas Valdez Candia"/>
        <s v="Supermas "/>
        <s v="Petrochaco Distribuidora SA"/>
        <s v="Peaje, ticketx4"/>
        <s v="Estacion de servicio petropar"/>
        <s v="Envio billetera personal"/>
        <s v="Eminiliano Torales Ocampo "/>
        <s v="Petrobras"/>
        <s v="Chiperia Maria Ana"/>
        <s v="Hotel Ciudad Nueva"/>
        <s v="Corte Suprema de Justicia"/>
        <s v="Ramon Ibañez"/>
        <s v="IPU Anahi"/>
        <s v="Prevencion De Lavado De DineroO Bienes"/>
        <s v="Municipalidad de Concepcion"/>
        <s v="Pr Vicente Ayala"/>
        <s v="IPU Hernandarias "/>
        <s v="CRISTIAN"/>
        <s v="GUAIRA PISOS"/>
        <s v="Carnes Misiones S A"/>
        <s v="Fabrica Chipa Kati"/>
        <s v="Doña Julia"/>
        <s v="Estacion de Servicios San Lorenzo"/>
        <s v="Lic. Luis Requelme Sosa"/>
        <s v="Diaz e Hijos S.A."/>
        <s v="Bolt"/>
        <s v="Estudio Benitez"/>
        <s v="IPU PY - Cuotas Sociales"/>
        <s v="IPU PY - Venta de libros"/>
        <s v="Christian Virgilio Alonso Duarte "/>
        <s v="Libreria Nova S.A."/>
        <s v="Pro Design"/>
        <s v="Petropar San Miguel"/>
        <s v="Fruteria Paraguari"/>
        <s v="PetroPar"/>
        <s v="Petro Chaco"/>
        <s v="Pastor Eliezer Jara"/>
        <s v="Junta de Sanaemiento Ituagua Guazu"/>
        <s v="IPU Pilar "/>
        <s v="Petropar Aregua"/>
        <s v="Banco Ueno"/>
        <s v="Miguel Benitez"/>
        <s v="Campamento las Piedras"/>
        <s v="IPU Santani"/>
        <s v="Alimar"/>
        <s v="Combusar"/>
        <s v="Shell "/>
        <s v="Desayuno"/>
        <s v="IPU Bolivia"/>
        <s v="Municipal de Ita "/>
        <s v="Eduardo Jose Aldama C. "/>
        <s v="LATAM"/>
        <s v="Pastor Ramon Ibañez"/>
        <s v="Comercial el Cacique SRL"/>
        <s v="Marina del Sol SRL "/>
        <s v="LD Esperanza SA"/>
        <s v="Comercial San Cayetano SRL "/>
        <s v="NOVA SA"/>
        <s v="Comercial Central "/>
        <s v="Carboneria Lopez"/>
        <s v="Comercial Jose"/>
        <s v="Comercial Cacique SRL "/>
        <s v="Despensa M+B"/>
        <s v="DistriUnion SRL"/>
        <s v="Comercial Yanisse"/>
        <s v="Diaz e Hijos SA"/>
        <s v="IPU J. Augusto Saldivar "/>
        <s v="IPU "/>
        <s v="IPU"/>
        <s v="Cadena Real SA"/>
        <s v="Ofrenda para Predicadora"/>
        <s v="Escribania Cristina Verá"/>
        <s v="Pasaje de Predicadora"/>
        <s v="Concilio de las Asambleas de Dios "/>
        <s v="Reembolso Joseph Bir"/>
        <s v="Consultoria Topográfica Galeano Sanabria "/>
        <s v="Pastor Angel Diana"/>
        <s v="Christian Estigarribia"/>
        <s v="IPU Itacurubi de Rosario"/>
        <s v="Varios"/>
        <s v="Ofrendas del Servicio "/>
        <s v="IPU Caacupe "/>
        <s v="Escribania Caacupe "/>
        <s v="Viaticos CDN "/>
        <s v="Pastor Ybañez"/>
        <s v="IPU Chino Cue "/>
        <s v="Venta de Comida"/>
        <s v="SAN JUSTO HIERROS S.A "/>
        <s v="Chiperia &quot;Maria Ana&quot; "/>
        <s v="TAYI S.R.L "/>
        <s v="Hotel America "/>
        <s v="MUNDIALCOM S.R.L"/>
        <s v="Peaje "/>
        <s v="UPC Internacional"/>
        <s v="Emsa Imobiliaria S.A."/>
        <s v="Pastor Edgar Morales"/>
        <s v="Gregorio Chaparro"/>
        <s v="Miseal Barrios"/>
        <s v="Dulcina Servin"/>
        <s v="Asociacion Educativa Nuevas Alturas"/>
        <s v="Abraham Ortega"/>
        <s v="Dulcena Servin"/>
        <s v="Diaz E. Hijos S.A."/>
        <s v="Ofrenda del Servicio"/>
        <s v="Pastores IPU PY"/>
        <s v="Ramon Vicente Nuñez"/>
        <s v="Mirtha Isabel Colman"/>
        <s v="G y A Equipamiento"/>
        <s v="Estudiante"/>
        <s v="Juan Gomez"/>
        <s v="Anonimo 1"/>
        <s v="Ueno Bank"/>
        <s v="Mirian Adorno"/>
        <s v="EMSA Inmobilaria"/>
      </sharedItems>
    </cacheField>
    <cacheField name="COMPROBANTE">
      <sharedItems containsBlank="1" containsMixedTypes="1" containsNumber="1" containsInteger="1">
        <m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s v="Registracion, Ofrenda"/>
        <n v="271942.0"/>
        <s v="001-004-0027372"/>
        <n v="4.003740004E9"/>
        <s v="001-001-0014234"/>
        <n v="6512750.0"/>
        <s v="001-001-0511404"/>
        <s v="001-004-0027721"/>
        <s v="001-004-0007503"/>
        <s v="001-004-0027969"/>
        <s v="002-008-0008420"/>
        <s v="001-001-0015829"/>
        <s v="001-001-0004275"/>
        <s v="005-014-0094419"/>
        <s v="001-004-0007713"/>
        <s v="001-001-0023520"/>
        <s v="001-002-0049931"/>
        <s v="001-001-0011428"/>
        <s v="001-002-0000799"/>
        <s v="001-001-0008731"/>
        <s v="001-001-0004537"/>
        <s v="001-001-0023521"/>
        <s v="001-001-0002095"/>
        <s v="001-001-0002586"/>
        <s v="001-001-0074554"/>
        <s v="001-013-0013192"/>
        <s v="041-001-0010357"/>
        <s v="010-002-0001855"/>
        <s v="001-004-0029310"/>
        <s v="105-001-0027942"/>
        <s v="001-001-007216"/>
        <s v="001-001-0000960"/>
        <s v="001-003-0203869"/>
        <s v="004-003-0040936"/>
        <s v="128-001-0009093"/>
        <n v="1.70030036371E11"/>
        <s v="001-004-0009541"/>
        <s v="001-003-0041613"/>
        <s v="001-011-0029507"/>
        <s v="001-001-0041857"/>
        <s v="001-001-0000018"/>
        <s v="002-001-0001769"/>
        <s v="008-002-0024101"/>
        <s v="001-003-0041614"/>
        <s v="001-001-0009954"/>
        <s v="001-001-0063872"/>
        <s v="002-001-0006588"/>
        <s v="001-001-0000202"/>
        <s v="001-001-0001981"/>
        <s v="001-002-0007494"/>
        <s v="001-004-0076765"/>
        <s v="001-001-0000267"/>
        <s v="026-001-0024146"/>
        <s v="001-001-0000397"/>
        <s v="ci 3262368"/>
        <s v="ci 675304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s v="001-001-0000016"/>
        <s v="001-005-0073654"/>
        <n v="7443143.0"/>
        <s v="001-004-0736693"/>
        <s v="015-004-0005510"/>
        <s v="004-003-0006894"/>
        <n v="1766305.0"/>
        <s v="002-002-0002652"/>
        <s v="002-003-0014195"/>
        <s v="002-001-0012846"/>
        <s v="001-001-0040664"/>
        <n v="2445332.0"/>
        <n v="3575062.0"/>
        <n v="1939152.0"/>
        <s v="001-002-055202"/>
        <s v="2024-00587"/>
        <n v="850319.0"/>
        <n v="850318.0"/>
        <n v="850320.0"/>
        <s v="001-001-0001031"/>
        <s v="001-001-0016761"/>
        <s v="001-001-0016764"/>
        <s v="001-0'01-0000432"/>
        <s v="001-001-0001039"/>
        <s v="001-001-0001040"/>
        <s v="010-003-0020238"/>
        <s v="003-001-0030281"/>
        <s v="001-001-0003632"/>
        <s v="002-001-0028008"/>
        <s v="001-001-0000078"/>
        <s v=" ci 675303"/>
        <s v="001-001-0000446"/>
        <s v="NIS: 2449928"/>
        <s v="001-002-0001293"/>
        <s v="Recibo Interno"/>
        <s v="001-001-0001051"/>
        <s v="009-002-0045301"/>
        <s v="001-002-0001898"/>
        <s v="003-002-0014334"/>
        <s v="001-003-0119397"/>
        <s v="001-001-0017401"/>
        <s v="001-005-0030273"/>
        <s v="002-001-0017001"/>
        <s v="001-001-0000422"/>
        <s v="NIS: 2899018"/>
        <s v="001-001-0000456"/>
        <s v="001-001-0000494"/>
        <n v="5319061.0"/>
        <s v="Giro Tigo"/>
        <n v="7403689.0"/>
        <n v="4439355.0"/>
        <n v="2.40709301684E11"/>
        <n v="6828850.0"/>
        <n v="2.40715322748E11"/>
        <s v="R02442060"/>
        <s v="001-001-0000070"/>
        <s v="NIS: 9432000"/>
        <n v="9065655.0"/>
        <s v="001-001-0000834"/>
        <n v="9765061.0"/>
        <n v="2.40802202531E11"/>
        <n v="6719061.0"/>
        <n v="6718151.0"/>
        <n v="2.4080544245E11"/>
        <n v="6731735.0"/>
        <n v="6760645.0"/>
        <n v="485954.0"/>
        <n v="544972.0"/>
        <n v="2.40812717725E11"/>
        <s v="001-001-0108953"/>
        <s v="004-001-0032501"/>
        <s v="Sin comprobante "/>
        <n v="679734.0"/>
        <s v="001-002-0000286"/>
        <s v="NIS: 2899018&#10;"/>
        <s v="Recibo 00002051"/>
        <s v="Transferencia Bancario"/>
        <n v="8743836.0"/>
        <s v="Giros tigo "/>
        <n v="2703515.0"/>
        <s v="001-025-0105197"/>
        <s v="001-001-0056563"/>
        <s v="002-001-0005266"/>
        <s v="001-003-0142044"/>
        <s v="009-002-0006856"/>
        <s v="001-001-0019736"/>
        <s v="001-001-0019737"/>
        <s v="001-001-0019749"/>
        <s v="001-001-0004313"/>
        <s v="001-001-0030473"/>
        <s v="001-039-0107368"/>
        <s v="001-002-0002464"/>
        <s v="006-001-0022793"/>
        <s v="001-001-0024673"/>
        <s v="001-001-0056569"/>
        <s v="011-009-0060723"/>
        <n v="2969058.0"/>
        <s v="011-004-0073128"/>
        <s v="030-532394"/>
        <n v="111915.0"/>
        <s v="Presupuesto Aprobado CDN"/>
        <s v="Recibo: "/>
        <s v="001-001-0000257"/>
        <s v="001-001-0010273"/>
        <s v="001-001-0010234"/>
        <s v="001-001-0011473"/>
        <s v="001-001-0159037"/>
        <s v="001-006-218"/>
        <s v="002-001-0019244"/>
        <s v="002-001-0012200"/>
        <s v="003-008-0008369"/>
        <s v="004-016-0101072"/>
        <s v="001-001-0000034"/>
        <s v="001-004-0004775"/>
        <s v="001-001-0000504"/>
        <s v="002-001-0016877"/>
      </sharedItems>
    </cacheField>
    <cacheField name="Concepto" numFmtId="165">
      <sharedItems containsBlank="1">
        <s v="Saldo Anterior 2023"/>
        <s v="Diezmos"/>
        <s v="Ofrenda"/>
        <s v="Por 111 jovenes"/>
        <s v="x5 Carpetas"/>
        <m/>
        <s v="Nafta Oik"/>
        <s v="Energia Electrica"/>
        <s v="Art. de libreria "/>
        <s v="Terreno Concepcion"/>
        <s v="Remeras"/>
        <s v="Nafta Oikoite"/>
        <s v="Nafta Act,92"/>
        <s v="Silicona, piolin"/>
        <s v="Goma eva"/>
        <s v="Cono, silvato, remera"/>
        <s v="Poras"/>
        <s v="Producto alimenticio"/>
        <s v="Juego de pelotitas, pqte hoja de oficio"/>
        <s v="Producto de limpieza"/>
        <s v="Globos, termo"/>
        <s v="Globos, cinta"/>
        <s v="Telas"/>
        <s v="Lona, cinta precaucion"/>
        <s v="Dulce de Leche"/>
        <s v="Palangana  , Balde"/>
        <s v="Varilla"/>
        <s v="Standard 90 aditivada"/>
        <s v="Agua mineral"/>
        <s v="Impresion"/>
        <s v="Panchos"/>
        <s v="Combustible"/>
        <s v="Super 95"/>
        <s v="Muslo Fresco"/>
        <s v="Carbon "/>
        <s v="Hamburguesas Carne 60u"/>
        <s v="Supra 95"/>
        <s v="Pack agua"/>
        <s v="Plancha de hamburguesa"/>
        <s v="Esponja,Agua"/>
        <s v="Coca Cola"/>
        <s v="Especias "/>
        <s v="OFRENDA AL PREDICADOR"/>
        <s v="OBSEQUI PREDICADOR"/>
        <s v="Barra Hielo"/>
        <s v="Alquiler,Mesa,Cubiertos"/>
        <s v="Cartucho Tinta"/>
        <s v="SONIDO"/>
        <s v="Honorarios Profesionales"/>
        <s v="Limpieza Campamento"/>
        <s v="Delantales personalizados"/>
        <s v="Consumicion "/>
        <s v="Viaticos"/>
        <s v="Nafta"/>
        <s v="Ofrenda para Pastor Venancio"/>
        <s v="Nafta 95"/>
        <s v="Especial 95"/>
        <s v="Consumicion"/>
        <s v="Servicio de hospedaje"/>
        <s v="Tribunal de apelacion Caraguatay"/>
        <s v="Energia Electrica Campamento Las Piedras"/>
        <s v="Energia Electrica IPU Villarica"/>
        <s v="Arancel Seprelad"/>
        <s v="Impuesto Inmobiliario"/>
        <s v="Dinero Entrgado x Retiro Documentos"/>
        <s v="Diferencia x Monto Entregado"/>
        <s v="Cantina Jovenes"/>
        <s v="Cemento,Muro Cal,Caño"/>
        <s v="Rejilla,10x10"/>
        <s v="Donacion"/>
        <s v="Nafta Aratiri"/>
        <s v="Almuerzo"/>
        <s v="Nafta Power 97"/>
        <s v="Auditoria SEPRELAD"/>
        <s v="Remuneración"/>
        <s v="Regalos Conferencia"/>
        <s v="Pin en Metal"/>
        <s v="Cantina"/>
        <s v="Cuotas Sociales"/>
        <s v="Venta de Libros"/>
        <s v="Materiales para Conferencia 2024"/>
        <s v="Baños"/>
        <s v="Mano de obra"/>
        <s v="Factura IPUPY Pagada - Materiales"/>
        <s v="Cisternas / Espejos"/>
        <s v="Carpetas"/>
        <s v="Comida"/>
        <s v="Diezmos Nacionales"/>
        <s v="Aporte"/>
        <s v="Funeral de la Madre del Pastor Eliezer Jara"/>
        <s v="Agua Potable"/>
        <s v="Viaticos Apelacion Caraguatay"/>
        <s v="Almuerzo CDN"/>
        <s v="Pagare Nilton Sotelo"/>
        <s v="Interes"/>
        <s v="Lazos de Amor"/>
        <s v="Pagare"/>
        <s v="Ofrenda "/>
        <s v="Ofrenda Cantina"/>
        <s v="Ofrenda Niños"/>
        <s v="Cuota Social"/>
        <s v="Notificacion Judicial Juicio Caraguatay"/>
        <s v="Souvenirs"/>
        <s v="Servicio de Cafe - Comida"/>
        <s v="Entradas - Pagantes"/>
        <s v="Honorarios Profesionales + Recibo"/>
        <s v="Ofrenda Conferencia Sud Americana 2024"/>
        <s v="Impuestos Inmobilarios"/>
        <s v="Elaboracion y Marcaccion"/>
        <s v="Boleta Avion Presidente IPU PY"/>
        <s v="Diezmos Pastoral"/>
        <s v="Libros "/>
        <s v="Compra de Insumos"/>
        <s v="Comora de Insumos "/>
        <s v="Compra de Insumos "/>
        <s v="Pago de Insumos "/>
        <s v="Aportes"/>
        <s v="Aportes "/>
        <s v="CANTINA "/>
        <s v="Ofrenda para Predicadora"/>
        <s v="IPU Santani"/>
        <s v="Pasaje Predicadora"/>
        <s v="Usufructo de Campamento OASIS"/>
        <s v="Gasoil"/>
        <s v="Peaje"/>
        <s v="Renta Municipal IPU Santani"/>
        <s v="Limpieza Flete IPU Santani"/>
        <s v="Agrodimensor Itacurubi Rosario"/>
        <s v="Impuesto Itacurubi Rosario"/>
        <s v="Viatico"/>
        <s v="Multa VMC"/>
        <s v="Plano Georreferenciado"/>
        <s v="Anticipo de Gastos para la Conferencia Juvenil 2024"/>
        <s v="Anillado de Libros"/>
        <s v="Gastos Varios"/>
        <s v="Medallas"/>
        <s v="Escribania Caacupe "/>
        <s v="Reembolso y Viatico "/>
        <s v="Campamento"/>
        <s v="Shell Diesel "/>
        <s v="Hospedaje "/>
        <s v="5 cuotas vencidas"/>
        <s v="Pintura"/>
        <s v="Boleta para Viaje"/>
        <s v="Donacion Personal para Viaje"/>
        <s v="1200 Ladrillos"/>
        <s v="Coutas 1-8 de 60"/>
        <s v="Mano de Obra - Tinglado"/>
        <s v="Mano de Obra - Zapatas"/>
        <s v="Materiales - Tinglado"/>
        <s v="Ladrillos Huecos"/>
        <s v="Arena Lavada"/>
        <s v="Carnets"/>
        <s v="Obsequios Lazos de Amor"/>
        <s v="Ofrenda Viernes"/>
        <s v="Frutas y Verduras Almuerzo Pastores"/>
        <s v="Comida Almuerzo Pastores"/>
        <s v="Ofrenda Sabado"/>
        <s v="Ofrenda Domingo"/>
        <s v="Alquiler de Sillas"/>
        <s v="Mano de Obra - Terminacion Presupuesto"/>
        <s v="Servicio de Audio y pantalla LED"/>
        <s v="Matricula"/>
        <s v="Ofrenda Dia de la Madre"/>
        <s v="Ofenda"/>
        <s v="Intereses"/>
        <s v="Honorarios 6 meses"/>
        <s v="Gastos Succesion"/>
        <s v="Cuotas junio / julio 2025"/>
      </sharedItems>
    </cacheField>
    <cacheField name="Entradas" numFmtId="0">
      <sharedItems containsString="0" containsBlank="1" containsNumber="1" containsInteger="1">
        <m/>
        <n v="217000.0"/>
        <n v="50000.0"/>
        <n v="25000.0"/>
        <n v="124200.0"/>
        <n v="38250.0"/>
        <n v="15000.0"/>
        <n v="20000.0"/>
        <n v="91800.0"/>
        <n v="113000.0"/>
        <n v="100000.0"/>
        <n v="77000.0"/>
        <n v="38000.0"/>
        <n v="95250.0"/>
        <n v="5000.0"/>
        <n v="32000.0"/>
        <n v="600.0"/>
        <n v="42600.0"/>
        <n v="55200.0"/>
        <n v="53000.0"/>
        <n v="32200.0"/>
        <n v="57500.0"/>
        <n v="62150.0"/>
        <n v="29000.0"/>
        <n v="1155000.0"/>
        <n v="57000.0"/>
        <n v="10000.0"/>
        <n v="141700.0"/>
        <n v="75000.0"/>
        <n v="1080000.0"/>
        <n v="400000.0"/>
        <n v="729600.0"/>
        <n v="120000.0"/>
        <n v="54100.0"/>
        <n v="174700.0"/>
        <n v="40000.0"/>
        <n v="221360.0"/>
        <n v="648250.0"/>
        <n v="30000.0"/>
        <n v="90000.0"/>
        <n v="70000.0"/>
        <n v="140000.0"/>
        <n v="181800.0"/>
        <n v="243350.0"/>
        <n v="13600.0"/>
        <n v="101550.0"/>
        <n v="1220000.0"/>
        <n v="65000.0"/>
        <n v="786000.0"/>
        <n v="186600.0"/>
        <n v="125000.0"/>
        <n v="63000.0"/>
        <n v="1.61256E7"/>
        <n v="77700.0"/>
        <n v="164700.0"/>
        <n v="219500.0"/>
        <n v="58000.0"/>
        <n v="824800.0"/>
        <n v="170000.0"/>
        <n v="205300.0"/>
        <n v="271000.0"/>
        <n v="159400.0"/>
        <n v="671050.0"/>
        <n v="538950.0"/>
        <n v="70900.0"/>
        <n v="105300.0"/>
        <n v="128950.0"/>
        <n v="130500.0"/>
        <n v="126700.0"/>
        <n v="162500.0"/>
        <n v="140500.0"/>
        <n v="81800.0"/>
        <n v="101000.0"/>
        <n v="146200.0"/>
        <n v="960000.0"/>
        <n v="752000.0"/>
        <n v="200000.0"/>
        <n v="0.0"/>
        <n v="657800.0"/>
        <n v="230400.0"/>
        <n v="282700.0"/>
        <n v="101600.0"/>
        <n v="74450.0"/>
        <n v="76000.0"/>
        <n v="488500.0"/>
        <n v="230000.0"/>
        <n v="145150.0"/>
        <n v="186700.0"/>
        <n v="17000.0"/>
        <n v="153450.0"/>
        <n v="275600.0"/>
        <n v="160410.0"/>
        <n v="92700.0"/>
        <n v="60200.0"/>
        <n v="99000.0"/>
        <n v="52500.0"/>
        <n v="60000.0"/>
        <n v="196000.0"/>
        <n v="241300.0"/>
        <n v="45200.0"/>
        <n v="156850.0"/>
        <n v="43200.0"/>
        <n v="239200.0"/>
        <n v="84100.0"/>
        <n v="15700.0"/>
        <n v="146760.0"/>
        <n v="45000.0"/>
        <n v="110000.0"/>
        <n v="44000.0"/>
        <n v="955000.0"/>
        <n v="29200.0"/>
        <n v="190500.0"/>
        <n v="4500000.0"/>
        <n v="159000.0"/>
        <n v="270000.0"/>
        <n v="48000.0"/>
        <n v="54000.0"/>
        <n v="624500.0"/>
        <n v="154200.0"/>
        <n v="738550.0"/>
        <n v="260000.0"/>
        <n v="449200.0"/>
        <n v="99100.0"/>
        <n v="47700.0"/>
        <n v="118500.0"/>
        <n v="175000.0"/>
        <n v="57700.0"/>
        <n v="130000.0"/>
        <n v="926760.0"/>
        <n v="87300.0"/>
        <n v="580000.0"/>
        <n v="115000.0"/>
        <n v="143000.0"/>
        <n v="130700.0"/>
        <n v="155000.0"/>
        <n v="755000.0"/>
        <n v="279000.0"/>
        <n v="2545500.0"/>
        <n v="1053000.0"/>
        <n v="938000.0"/>
        <n v="937000.0"/>
        <n v="303000.0"/>
        <n v="199000.0"/>
        <n v="166600.0"/>
        <n v="135200.0"/>
        <n v="69000.0"/>
        <n v="561000.0"/>
        <n v="500000.0"/>
        <n v="227000.0"/>
        <n v="175350.0"/>
        <n v="2700.0"/>
        <n v="750000.0"/>
        <n v="707255.0"/>
        <n v="246000.0"/>
        <n v="243000.0"/>
        <n v="78500.0"/>
        <n v="433000.0"/>
        <n v="51000.0"/>
        <n v="133000.0"/>
        <n v="105900.0"/>
        <n v="118000.0"/>
        <n v="47000.0"/>
        <n v="55000.0"/>
        <n v="905000.0"/>
        <n v="26000.0"/>
        <n v="24000.0"/>
        <n v="83000.0"/>
        <n v="67000.0"/>
        <n v="27000.0"/>
        <n v="163000.0"/>
        <n v="147000.0"/>
        <n v="725000.0"/>
        <n v="160570.0"/>
        <n v="138600.0"/>
        <n v="98000.0"/>
        <n v="182000.0"/>
        <n v="254500.0"/>
        <n v="773280.0"/>
        <n v="210000.0"/>
        <n v="593150.0"/>
        <n v="254400.0"/>
        <n v="306000.0"/>
        <n v="507600.0"/>
        <n v="365000.0"/>
        <n v="84000.0"/>
        <n v="103000.0"/>
        <n v="101300.0"/>
        <n v="35000.0"/>
        <n v="39000.0"/>
        <n v="71500.0"/>
        <n v="1589.0"/>
        <n v="893000.0"/>
        <n v="37000.0"/>
        <n v="182500.0"/>
        <n v="104700.0"/>
        <n v="66000.0"/>
        <n v="150700.0"/>
        <n v="165000.0"/>
        <n v="486000.0"/>
        <n v="84800.0"/>
        <n v="295000.0"/>
        <n v="22000.0"/>
        <n v="563200.0"/>
        <n v="63800.0"/>
        <n v="80000.0"/>
        <n v="28000.0"/>
        <n v="568000.0"/>
        <n v="291680.0"/>
        <n v="250000.0"/>
        <n v="150000.0"/>
        <n v="295050.0"/>
        <n v="329000.0"/>
        <n v="77900.0"/>
        <n v="27300.0"/>
        <n v="9000.0"/>
        <n v="282500.0"/>
        <n v="82000.0"/>
        <n v="1113975.0"/>
        <n v="90425.0"/>
        <n v="176800.0"/>
        <n v="1419000.0"/>
        <n v="85100.0"/>
        <n v="160000.0"/>
        <n v="21400.0"/>
        <n v="43600.0"/>
        <n v="167000.0"/>
        <n v="52000.0"/>
        <n v="724300.0"/>
        <n v="190000.0"/>
        <n v="78000.0"/>
        <n v="122000.0"/>
        <n v="135000.0"/>
        <n v="563875.0"/>
        <n v="56000.0"/>
        <n v="72000.0"/>
        <n v="357500.0"/>
        <n v="104000.0"/>
        <n v="86000.0"/>
        <n v="144000.0"/>
        <n v="853061.0"/>
        <n v="433470.0"/>
        <n v="87000.0"/>
        <n v="49000.0"/>
        <n v="23000.0"/>
        <n v="71000.0"/>
        <n v="82700.0"/>
        <n v="108000.0"/>
        <n v="67700.0"/>
        <n v="70600.0"/>
        <n v="822200.0"/>
        <n v="776100.0"/>
        <n v="716250.0"/>
        <n v="290000.0"/>
        <n v="94000.0"/>
        <n v="585800.0"/>
        <n v="21700.0"/>
        <n v="192000.0"/>
        <n v="633150.0"/>
        <n v="46000.0"/>
        <n v="1300000.0"/>
        <n v="3180000.0"/>
        <n v="1000000.0"/>
        <n v="1540000.0"/>
        <n v="2050000.0"/>
        <n v="300000.0"/>
        <n v="1060000.0"/>
        <n v="2450000.0"/>
        <n v="4125000.0"/>
        <n v="1970000.0"/>
        <n v="325000.0"/>
        <n v="1936000.0"/>
        <n v="791500.0"/>
        <n v="852194.0"/>
        <n v="167600.0"/>
        <n v="173000.0"/>
        <n v="440000.0"/>
        <n v="96500.0"/>
        <n v="176500.0"/>
        <n v="141000.0"/>
        <n v="114000.0"/>
        <n v="855450.0"/>
        <n v="370000.0"/>
        <n v="577300.0"/>
        <n v="49700.0"/>
        <n v="515800.0"/>
        <n v="42880.0"/>
        <n v="27120.0"/>
        <n v="142000.0"/>
        <n v="589700.0"/>
        <n v="1039029.0"/>
        <n v="253760.0"/>
        <n v="116240.0"/>
        <n v="765500.0"/>
        <n v="704800.0"/>
        <n v="351000.0"/>
        <n v="51300.0"/>
        <n v="72500.0"/>
        <n v="493000.0"/>
        <n v="831050.0"/>
        <n v="391000.0"/>
        <n v="144500.0"/>
        <n v="81000.0"/>
        <n v="87500.0"/>
        <n v="238900.0"/>
        <n v="243790.0"/>
        <n v="2788200.0"/>
        <n v="57400.0"/>
        <n v="51400.0"/>
        <n v="704400.0"/>
        <n v="537454.0"/>
        <n v="188900.0"/>
        <n v="316900.0"/>
        <n v="169550.0"/>
        <n v="136600.0"/>
        <n v="55700.0"/>
        <n v="54800.0"/>
        <n v="45500.0"/>
        <n v="107900.0"/>
        <n v="257000.0"/>
        <n v="168000.0"/>
        <n v="64000.0"/>
        <n v="372300.0"/>
        <n v="53600.0"/>
        <n v="140100.0"/>
        <n v="652100.0"/>
        <n v="687250.0"/>
        <n v="213000.0"/>
        <n v="22400.0"/>
        <n v="624200.0"/>
        <n v="1180000.0"/>
        <n v="216000.0"/>
        <n v="245500.0"/>
        <n v="252500.0"/>
        <n v="893630.0"/>
        <n v="831200.0"/>
        <n v="7000.0"/>
        <n v="839700.0"/>
        <n v="320000.0"/>
        <n v="350000.0"/>
        <n v="145500.0"/>
        <n v="664000.0"/>
        <n v="221000.0"/>
        <n v="265000.0"/>
        <n v="104500.0"/>
        <n v="349000.0"/>
        <n v="91650.0"/>
        <n v="3700.0"/>
        <n v="103650.0"/>
        <n v="93400.0"/>
        <n v="82500.0"/>
        <n v="875743.0"/>
        <n v="177900.0"/>
        <n v="151900.0"/>
        <n v="330390.0"/>
        <n v="139000.0"/>
        <n v="278500.0"/>
        <n v="227200.0"/>
        <n v="769550.0"/>
        <n v="33200.0"/>
        <n v="21000.0"/>
        <n v="1280200.0"/>
        <n v="594600.0"/>
        <n v="793916.0"/>
        <n v="214000.0"/>
        <n v="59000.0"/>
        <n v="148000.0"/>
        <n v="206250.0"/>
        <n v="285500.0"/>
        <n v="583635.0"/>
        <n v="74400.0"/>
        <n v="740000.0"/>
        <n v="62000.0"/>
        <n v="74000.0"/>
        <n v="367150.0"/>
        <n v="169000.0"/>
        <n v="121000.0"/>
        <n v="34000.0"/>
        <n v="240000.0"/>
        <n v="666082.0"/>
        <n v="180750.0"/>
        <n v="112000.0"/>
        <n v="718700.0"/>
        <n v="237500.0"/>
        <n v="355000.0"/>
        <n v="471080.0"/>
        <n v="297250.0"/>
        <n v="158500.0"/>
        <n v="561120.0"/>
        <n v="11000.0"/>
        <n v="147400.0"/>
        <n v="135100.0"/>
        <n v="527500.0"/>
        <n v="609700.0"/>
        <n v="5000000.0"/>
        <n v="540400.0"/>
        <n v="53200.0"/>
        <n v="3100000.0"/>
        <n v="3.996E7"/>
        <n v="187000.0"/>
        <n v="73000.0"/>
        <n v="176000.0"/>
        <n v="181400.0"/>
        <n v="966800.0"/>
        <n v="43000.0"/>
        <n v="305000.0"/>
        <n v="665100.0"/>
        <n v="1004517.0"/>
        <n v="83500.0"/>
        <n v="92000.0"/>
        <n v="616750.0"/>
        <n v="1832.0"/>
        <n v="994000.0"/>
        <n v="1251000.0"/>
        <n v="1539000.0"/>
        <n v="975000.0"/>
        <n v="101500.0"/>
        <n v="92100.0"/>
        <n v="232000.0"/>
        <n v="364569.0"/>
        <n v="610400.0"/>
        <n v="130200.0"/>
        <n v="141500.0"/>
        <n v="295650.0"/>
        <n v="557590.0"/>
        <n v="42500.0"/>
        <n v="280000.0"/>
        <n v="86920.0"/>
        <n v="1000.0"/>
        <n v="233430.0"/>
        <n v="5300.0"/>
        <n v="233000.0"/>
        <n v="145780.0"/>
        <n v="12000.0"/>
        <n v="106500.0"/>
        <n v="17300.0"/>
        <n v="710177.0"/>
        <n v="84350.0"/>
        <n v="65550.0"/>
        <n v="60100.0"/>
        <n v="594250.0"/>
        <n v="433400.0"/>
        <n v="134400.0"/>
        <n v="284400.0"/>
        <n v="3400.0"/>
        <n v="9300.0"/>
        <n v="85000.0"/>
        <n v="155850.0"/>
        <n v="2240.0"/>
        <n v="95000.0"/>
        <n v="102300.0"/>
        <n v="929400.0"/>
        <n v="984200.0"/>
        <n v="623100.0"/>
        <n v="153400.0"/>
        <n v="124400.0"/>
        <n v="90950.0"/>
      </sharedItems>
    </cacheField>
    <cacheField name="Salidas" numFmtId="0">
      <sharedItems containsString="0" containsBlank="1" containsNumber="1" containsInteger="1">
        <m/>
        <n v="145000.0"/>
        <n v="100000.0"/>
        <n v="191760.0"/>
        <n v="46500.0"/>
        <n v="591250.0"/>
        <n v="3156700.0"/>
        <n v="132100.0"/>
        <n v="110700.0"/>
        <n v="425000.0"/>
        <n v="56500.0"/>
        <n v="92200.0"/>
        <n v="204100.0"/>
        <n v="155000.0"/>
        <n v="581300.0"/>
        <n v="268000.0"/>
        <n v="108000.0"/>
        <n v="151000.0"/>
        <n v="134000.0"/>
        <n v="65000.0"/>
        <n v="28000.0"/>
        <n v="35000.0"/>
        <n v="65400.0"/>
        <n v="161975.0"/>
        <n v="50000.0"/>
        <n v="78000.0"/>
        <n v="1336000.0"/>
        <n v="18040.0"/>
        <n v="117000.0"/>
        <n v="770000.0"/>
        <n v="475855.0"/>
        <n v="40000.0"/>
        <n v="65880.0"/>
        <n v="95000.0"/>
        <n v="220000.0"/>
        <n v="88572.0"/>
        <n v="17000.0"/>
        <n v="956500.0"/>
        <n v="53000.0"/>
        <n v="116000.0"/>
        <n v="1000000.0"/>
        <n v="650000.0"/>
        <n v="110000.0"/>
        <n v="1075000.0"/>
        <n v="141000.0"/>
        <n v="140000.0"/>
        <n v="2300000.0"/>
        <n v="1100000.0"/>
        <n v="1250000.0"/>
        <n v="700000.0"/>
        <n v="315000.0"/>
        <n v="681000.0"/>
        <n v="201960.0"/>
        <n v="191511.0"/>
        <n v="64000.0"/>
        <n v="530000.0"/>
        <n v="160006.0"/>
        <n v="137000.0"/>
        <n v="440000.0"/>
        <n v="180000.0"/>
        <n v="574750.0"/>
        <n v="253980.0"/>
        <n v="1577500.0"/>
        <n v="309273.0"/>
        <n v="98250.0"/>
        <n v="101730.0"/>
        <n v="300000.0"/>
        <n v="151770.0"/>
        <n v="991500.0"/>
        <n v="4977000.0"/>
        <n v="921000.0"/>
        <n v="405000.0"/>
        <n v="128000.0"/>
        <n v="22000.0"/>
        <n v="175010.0"/>
        <n v="41000.0"/>
        <n v="59000.0"/>
        <n v="190000.0"/>
        <n v="2000000.0"/>
        <n v="887500.0"/>
        <n v="156060.0"/>
        <n v="450000.0"/>
        <n v="2808750.0"/>
        <n v="3276000.0"/>
        <n v="2660000.0"/>
        <n v="631000.0"/>
        <n v="44100.0"/>
        <n v="10000.0"/>
        <n v="50001.0"/>
        <n v="106000.0"/>
        <n v="195000.0"/>
        <n v="266800.0"/>
        <n v="171360.0"/>
        <n v="315100.0"/>
        <n v="200000.0"/>
        <n v="84000.0"/>
        <n v="1.0957898E7"/>
        <n v="2332000.0"/>
        <n v="340000.0"/>
        <n v="82700.0"/>
        <n v="446000.0"/>
        <n v="9432000.0"/>
        <n v="8184000.0"/>
        <n v="6000000.0"/>
        <n v="20000.0"/>
        <n v="380000.0"/>
        <n v="1320000.0"/>
        <n v="7800000.0"/>
        <n v="570000.0"/>
        <n v="30000.0"/>
        <n v="150000.0"/>
        <n v="1500000.0"/>
        <n v="93840.0"/>
        <n v="27500.0"/>
        <n v="9504750.0"/>
        <n v="1116500.0"/>
        <n v="1300000.0"/>
        <n v="600000.0"/>
        <n v="148700.0"/>
        <n v="506048.0"/>
        <n v="54450.0"/>
        <n v="62750.0"/>
        <n v="654000.0"/>
        <n v="160000.0"/>
        <n v="68000.0"/>
        <n v="45000.0"/>
        <n v="319000.0"/>
        <n v="607617.0"/>
        <n v="1211450.0"/>
        <n v="220200.0"/>
        <n v="169978.0"/>
        <n v="262200.0"/>
        <n v="119534.0"/>
        <n v="60000.0"/>
        <n v="1232000.0"/>
        <n v="7600000.0"/>
        <n v="359100.0"/>
        <n v="192000.0"/>
        <n v="500000.0"/>
        <n v="400000.0"/>
        <n v="79000.0"/>
        <n v="510000.0"/>
        <n v="3950000.0"/>
        <n v="588260.0"/>
        <n v="210000.0"/>
        <n v="1395500.0"/>
        <n v="240000.0"/>
        <n v="1400000.0"/>
        <n v="2503500.0"/>
        <n v="1180000.0"/>
        <n v="2040000.0"/>
        <n v="6213740.0"/>
        <n v="1.296453E7"/>
        <n v="250000.0"/>
        <n v="166000.0"/>
        <n v="152000.0"/>
        <n v="2.3907305E7"/>
        <n v="3066250.0"/>
        <n v="520000.0"/>
        <n v="8183535.0"/>
        <n v="1610000.0"/>
        <n v="3.0E7"/>
        <n v="9800000.0"/>
        <n v="3010003.0"/>
        <n v="720000.0"/>
        <n v="534000.0"/>
        <n v="873000.0"/>
        <n v="1450000.0"/>
        <n v="3000000.0"/>
        <n v="285000.0"/>
        <n v="950000.0"/>
        <n v="4500000.0"/>
        <n v="1910000.0"/>
        <n v="1350000.0"/>
        <n v="760900.0"/>
        <n v="420000.0"/>
        <n v="457755.0"/>
        <n v="1012000.0"/>
        <n v="3500000.0"/>
        <n v="1060000.0"/>
        <n v="6600000.0"/>
        <n v="550000.0"/>
        <n v="75000.0"/>
      </sharedItems>
    </cacheField>
    <cacheField name="Saldo" numFmtId="165">
      <sharedItems containsString="0" containsBlank="1" containsNumber="1" containsInteger="1">
        <n v="6.345402E7"/>
        <n v="6.367102E7"/>
        <n v="6.372102E7"/>
        <n v="6.377102E7"/>
        <n v="6.379602E7"/>
        <n v="6.392022E7"/>
        <n v="6.395847E7"/>
        <n v="6.397347E7"/>
        <n v="6.399347E7"/>
        <n v="6.400847E7"/>
        <n v="6.410027E7"/>
        <n v="6.412027E7"/>
        <n v="6.413527E7"/>
        <n v="6.415027E7"/>
        <n v="6.426327E7"/>
        <n v="6.436327E7"/>
        <n v="6.438327E7"/>
        <n v="6.439827E7"/>
        <n v="6.441327E7"/>
        <n v="6.449027E7"/>
        <n v="6.452827E7"/>
        <n v="6.454827E7"/>
        <n v="6.456327E7"/>
        <n v="6.457827E7"/>
        <n v="6.467352E7"/>
        <n v="6.467852E7"/>
        <n v="6.468352E7"/>
        <n v="6.468852E7"/>
        <n v="6.472052E7"/>
        <n v="6.472112E7"/>
        <n v="6.476372E7"/>
        <n v="6.481892E7"/>
        <n v="6.487192E7"/>
        <n v="6.491452E7"/>
        <n v="6.496452E7"/>
        <n v="6.499672E7"/>
        <n v="6.505422E7"/>
        <n v="6.511172E7"/>
        <n v="6.516922E7"/>
        <n v="6.522672E7"/>
        <n v="6.528887E7"/>
        <n v="6.531787E7"/>
        <n v="6.534287E7"/>
        <n v="6.649787E7"/>
        <n v="6.654787E7"/>
        <n v="6.660487E7"/>
        <n v="6.662987E7"/>
        <n v="6.664487E7"/>
        <n v="6.665487E7"/>
        <n v="6.679657E7"/>
        <n v="6.684657E7"/>
        <n v="6.686657E7"/>
        <n v="6.689157E7"/>
        <n v="6.696657E7"/>
        <n v="6.697657E7"/>
        <n v="6.698657E7"/>
        <n v="6.699657E7"/>
        <n v="6.807657E7"/>
        <n v="6.847657E7"/>
        <n v="6.920617E7"/>
        <n v="6.932617E7"/>
        <n v="6.938027E7"/>
        <n v="6.955497E7"/>
        <n v="6.960497E7"/>
        <n v="6.964497E7"/>
        <n v="6.986633E7"/>
        <n v="6.990633E7"/>
        <n v="6.994633E7"/>
        <n v="7.059458E7"/>
        <n v="7.064458E7"/>
        <n v="7.069458E7"/>
        <n v="7.074458E7"/>
        <n v="7.077458E7"/>
        <n v="7.086458E7"/>
        <n v="7.093458E7"/>
        <n v="7.096458E7"/>
        <n v="7.101458E7"/>
        <n v="7.103958E7"/>
        <n v="7.106458E7"/>
        <n v="7.120458E7"/>
        <n v="7.138638E7"/>
        <n v="7.140638E7"/>
        <n v="7.143638E7"/>
        <n v="7.147638E7"/>
        <n v="7.171973E7"/>
        <n v="7.173333E7"/>
        <n v="7.176333E7"/>
        <n v="7.180333E7"/>
        <n v="7.190488E7"/>
        <n v="7.192988E7"/>
        <n v="7.196988E7"/>
        <n v="7.199988E7"/>
        <n v="7.321988E7"/>
        <n v="7.322988E7"/>
        <n v="7.325988E7"/>
        <n v="7.332488E7"/>
        <n v="7.334988E7"/>
        <n v="7.413588E7"/>
        <n v="7.432248E7"/>
        <n v="7.444748E7"/>
        <n v="7.451748E7"/>
        <n v="7.456748E7"/>
        <n v="7.459248E7"/>
        <n v="7.465548E7"/>
        <n v="9.078108E7"/>
        <n v="9.088108E7"/>
        <n v="9.073608E7"/>
        <n v="9.063608E7"/>
        <n v="9.044432E7"/>
        <n v="9.039782E7"/>
        <n v="8.980657E7"/>
        <n v="8.664987E7"/>
        <n v="8.654987E7"/>
        <n v="8.641777E7"/>
        <n v="8.631777E7"/>
        <n v="8.620707E7"/>
        <n v="8.578207E7"/>
        <n v="8.572557E7"/>
        <n v="8.563337E7"/>
        <n v="8.542927E7"/>
        <n v="8.527427E7"/>
        <n v="8.517427E7"/>
        <n v="8.459297E7"/>
        <n v="8.432497E7"/>
        <n v="8.421697E7"/>
        <n v="8.406597E7"/>
        <n v="8.393197E7"/>
        <n v="8.386697E7"/>
        <n v="8.383897E7"/>
        <n v="8.369397E7"/>
        <n v="8.365897E7"/>
        <n v="8.359357E7"/>
        <n v="8.3431595E7"/>
        <n v="8.3381595E7"/>
        <n v="8.3325095E7"/>
        <n v="8.3247095E7"/>
        <n v="8.1911095E7"/>
        <n v="8.1893055E7"/>
        <n v="8.1776055E7"/>
        <n v="8.1676055E7"/>
        <n v="8.0906055E7"/>
        <n v="8.04302E7"/>
        <n v="8.03902E7"/>
        <n v="8.032432E7"/>
        <n v="8.022432E7"/>
        <n v="8.012932E7"/>
        <n v="7.990932E7"/>
        <n v="7.9820748E7"/>
        <n v="7.9803748E7"/>
        <n v="7.8847248E7"/>
        <n v="7.8794248E7"/>
        <n v="7.8678248E7"/>
        <n v="7.7678248E7"/>
        <n v="7.7028248E7"/>
        <n v="7.6918248E7"/>
        <n v="7.5843248E7"/>
        <n v="7.5702248E7"/>
        <n v="7.5562248E7"/>
        <n v="7.3262248E7"/>
        <n v="7.3212248E7"/>
        <n v="7.2112248E7"/>
        <n v="7.0862248E7"/>
        <n v="7.0162248E7"/>
        <n v="7.0239948E7"/>
        <n v="7.0249948E7"/>
        <n v="7.0281948E7"/>
        <n v="7.0306948E7"/>
        <n v="7.0396948E7"/>
        <n v="7.0416948E7"/>
        <n v="7.0466948E7"/>
        <n v="7.0496948E7"/>
        <n v="7.0521948E7"/>
        <n v="7.0686648E7"/>
        <n v="7.0726648E7"/>
        <n v="7.0746648E7"/>
        <n v="7.0771648E7"/>
        <n v="7.0991148E7"/>
        <n v="7.1049148E7"/>
        <n v="7.1079148E7"/>
        <n v="7.1104148E7"/>
        <n v="7.1928948E7"/>
        <n v="7.2098948E7"/>
        <n v="7.2304248E7"/>
        <n v="7.2324248E7"/>
        <n v="7.2595248E7"/>
        <n v="7.2754648E7"/>
        <n v="7.2894648E7"/>
        <n v="7.2919648E7"/>
        <n v="7.2934648E7"/>
        <n v="7.3605698E7"/>
        <n v="7.3725698E7"/>
        <n v="7.3775698E7"/>
        <n v="7.3825698E7"/>
        <n v="7.3875698E7"/>
        <n v="7.3905698E7"/>
        <n v="7.4444648E7"/>
        <n v="7.4454648E7"/>
        <n v="7.4464648E7"/>
        <n v="7.4489648E7"/>
        <n v="7.4560548E7"/>
        <n v="7.4580548E7"/>
        <n v="7.4685848E7"/>
        <n v="7.4705848E7"/>
        <n v="7.4834798E7"/>
        <n v="7.4864798E7"/>
        <n v="7.4995298E7"/>
        <n v="7.5121998E7"/>
        <n v="7.5284498E7"/>
        <n v="7.5424998E7"/>
        <n v="7.5506798E7"/>
        <n v="7.5607798E7"/>
        <n v="7.5753998E7"/>
        <n v="7.6713998E7"/>
        <n v="7.6813998E7"/>
        <n v="7.6863998E7"/>
        <n v="7.6963998E7"/>
        <n v="7.7013998E7"/>
        <n v="7.7765998E7"/>
        <n v="7.7965998E7"/>
        <n v="7.8015998E7"/>
        <n v="7.7700998E7"/>
        <n v="7.7019998E7"/>
        <n v="7.6428748E7"/>
        <n v="7.6226788E7"/>
        <n v="7.6035277E7"/>
        <n v="7.5971277E7"/>
        <n v="7.5816277E7"/>
        <n v="7.5286277E7"/>
        <n v="7.5222277E7"/>
        <n v="7.5062271E7"/>
        <n v="7.4962271E7"/>
        <n v="7.4825271E7"/>
        <n v="7.4385271E7"/>
        <n v="7.4205271E7"/>
        <n v="7.3630521E7"/>
        <n v="7.3376541E7"/>
        <n v="7.3061541E7"/>
        <n v="7.1484041E7"/>
        <n v="7.0784041E7"/>
        <n v="7.1441841E7"/>
        <n v="7.1611841E7"/>
        <n v="7.1661841E7"/>
        <n v="7.1711841E7"/>
        <n v="7.1761841E7"/>
        <n v="7.1791841E7"/>
        <n v="7.2022241E7"/>
        <n v="7.2037241E7"/>
        <n v="7.2319941E7"/>
        <n v="7.2421541E7"/>
        <n v="7.2495991E7"/>
        <n v="7.2505991E7"/>
        <n v="7.2530991E7"/>
        <n v="7.2555991E7"/>
        <n v="7.2631991E7"/>
        <n v="7.3120491E7"/>
        <n v="7.3350491E7"/>
        <n v="7.3495641E7"/>
        <n v="7.3515641E7"/>
        <n v="7.3535641E7"/>
        <n v="7.3565641E7"/>
        <n v="7.3590641E7"/>
        <n v="7.3777341E7"/>
        <n v="7.3827341E7"/>
        <n v="7.3877341E7"/>
        <n v="7.3902341E7"/>
        <n v="7.4032841E7"/>
        <n v="7.4049841E7"/>
        <n v="7.4203291E7"/>
        <n v="7.4233291E7"/>
        <n v="7.4508891E7"/>
        <n v="7.4669301E7"/>
        <n v="7.4762001E7"/>
        <n v="7.4822201E7"/>
        <n v="7.4880201E7"/>
        <n v="7.4979201E7"/>
        <n v="7.5031701E7"/>
        <n v="7.5091701E7"/>
        <n v="7.5287701E7"/>
        <n v="7.5307701E7"/>
        <n v="7.5549001E7"/>
        <n v="7.5594201E7"/>
        <n v="7.5751051E7"/>
        <n v="7.5794251E7"/>
        <n v="7.6033451E7"/>
        <n v="7.6117551E7"/>
        <n v="7.6217551E7"/>
        <n v="7.6233251E7"/>
        <n v="7.6258251E7"/>
        <n v="7.6405011E7"/>
        <n v="7.6450011E7"/>
        <n v="7.6495011E7"/>
        <n v="7.6605011E7"/>
        <n v="7.6649011E7"/>
        <n v="7.6689011E7"/>
        <n v="7.6729011E7"/>
        <n v="7.6419738E7"/>
        <n v="7.6321488E7"/>
        <n v="7.6223238E7"/>
        <n v="7.6121508E7"/>
        <n v="7.5821508E7"/>
        <n v="7.5669738E7"/>
        <n v="7.6624738E7"/>
        <n v="7.6634738E7"/>
        <n v="7.6644738E7"/>
        <n v="7.6654738E7"/>
        <n v="7.6679738E7"/>
        <n v="7.6708938E7"/>
        <n v="7.6899438E7"/>
        <n v="7.5907938E7"/>
        <n v="7.0930938E7"/>
        <n v="7.0009938E7"/>
        <n v="6.8909938E7"/>
        <n v="6.8504938E7"/>
        <n v="6.8376938E7"/>
        <n v="7.2876938E7"/>
        <n v="7.2854938E7"/>
        <n v="7.2679928E7"/>
        <n v="7.2638928E7"/>
        <n v="7.2579928E7"/>
        <n v="7.2389928E7"/>
        <n v="7.0389928E7"/>
        <n v="6.9689928E7"/>
        <n v="6.8589928E7"/>
        <n v="6.8748928E7"/>
        <n v="6.9018928E7"/>
        <n v="6.9078928E7"/>
        <n v="6.9126928E7"/>
        <n v="6.9151928E7"/>
        <n v="6.9195928E7"/>
        <n v="6.9205928E7"/>
        <n v="6.9259928E7"/>
        <n v="6.9284928E7"/>
        <n v="6.9909428E7"/>
        <n v="6.9939428E7"/>
        <n v="6.9964428E7"/>
        <n v="6.9974428E7"/>
        <n v="7.0074428E7"/>
        <n v="7.0228628E7"/>
        <n v="7.0253628E7"/>
        <n v="7.0273628E7"/>
        <n v="7.0293628E7"/>
        <n v="7.1032178E7"/>
        <n v="7.1292178E7"/>
        <n v="7.1342178E7"/>
        <n v="7.1392178E7"/>
        <n v="7.1442178E7"/>
        <n v="7.1472178E7"/>
        <n v="7.1921378E7"/>
        <n v="7.2020478E7"/>
        <n v="7.2068178E7"/>
        <n v="7.2268178E7"/>
        <n v="7.2326178E7"/>
        <n v="7.2444678E7"/>
        <n v="7.2494678E7"/>
        <n v="7.2544678E7"/>
        <n v="7.2644678E7"/>
        <n v="7.2669678E7"/>
        <n v="7.1782178E7"/>
        <n v="7.1732178E7"/>
        <n v="7.1576118E7"/>
        <n v="7.0984868E7"/>
        <n v="7.0410118E7"/>
        <n v="6.9960118E7"/>
        <n v="7.0135118E7"/>
        <n v="7.0165118E7"/>
        <n v="7.0222818E7"/>
        <n v="7.0352818E7"/>
        <n v="6.7544068E7"/>
        <n v="6.8470828E7"/>
        <n v="6.8558128E7"/>
        <n v="6.8568128E7"/>
        <n v="6.8578128E7"/>
        <n v="6.8603128E7"/>
        <n v="6.9183128E7"/>
        <n v="6.9298128E7"/>
        <n v="6.9418128E7"/>
        <n v="6.9443128E7"/>
        <n v="6.9468128E7"/>
        <n v="6.9493128E7"/>
        <n v="6.9636128E7"/>
        <n v="6.9666128E7"/>
        <n v="6.9756128E7"/>
        <n v="6.9776128E7"/>
        <n v="6.9826128E7"/>
        <n v="6.9856128E7"/>
        <n v="6.9881128E7"/>
        <n v="6.9971128E7"/>
        <n v="6.9991128E7"/>
        <n v="7.0041128E7"/>
        <n v="7.0071128E7"/>
        <n v="7.0096128E7"/>
        <n v="7.0146128E7"/>
        <n v="7.0196128E7"/>
        <n v="7.0326828E7"/>
        <n v="7.0481828E7"/>
        <n v="7.0681828E7"/>
        <n v="7.1436828E7"/>
        <n v="7.1715828E7"/>
        <n v="6.8439828E7"/>
        <n v="6.7739828E7"/>
        <n v="6.5079828E7"/>
        <n v="6.4448828E7"/>
        <n v="6.3348828E7"/>
        <n v="6.5894328E7"/>
        <n v="6.6947328E7"/>
        <n v="6.7147328E7"/>
        <n v="6.7197328E7"/>
        <n v="6.7247328E7"/>
        <n v="6.7297328E7"/>
        <n v="6.8235328E7"/>
        <n v="6.8335328E7"/>
        <n v="6.8385328E7"/>
        <n v="6.8435328E7"/>
        <n v="6.8485328E7"/>
        <n v="6.8535328E7"/>
        <n v="6.8491228E7"/>
        <n v="6.8481228E7"/>
        <n v="6.8431227E7"/>
        <n v="6.8276227E7"/>
        <n v="6.8170227E7"/>
        <n v="6.7975227E7"/>
        <n v="6.7708427E7"/>
        <n v="6.7608427E7"/>
        <n v="6.6508427E7"/>
        <n v="6.7445427E7"/>
        <n v="6.7748427E7"/>
        <n v="6.7848427E7"/>
        <n v="6.7948427E7"/>
        <n v="6.7998427E7"/>
        <n v="6.8197427E7"/>
        <n v="6.8257427E7"/>
        <n v="6.8307427E7"/>
        <n v="6.8332427E7"/>
        <n v="6.8395427E7"/>
        <n v="6.8405427E7"/>
        <n v="6.8445427E7"/>
        <n v="6.8470427E7"/>
        <n v="6.8637027E7"/>
        <n v="6.8687027E7"/>
        <n v="6.8822227E7"/>
        <n v="6.8852227E7"/>
        <n v="6.8872227E7"/>
        <n v="6.8941227E7"/>
        <n v="6.8961227E7"/>
        <n v="6.9522227E7"/>
        <n v="7.0022227E7"/>
        <n v="7.0249227E7"/>
        <n v="7.0307227E7"/>
        <n v="7.0482577E7"/>
        <n v="7.0622577E7"/>
        <n v="7.0752577E7"/>
        <n v="7.0755277E7"/>
        <n v="7.0780277E7"/>
        <n v="7.1530277E7"/>
        <n v="7.1540277E7"/>
        <n v="7.1550277E7"/>
        <n v="7.1575277E7"/>
        <n v="7.2282532E7"/>
        <n v="7.2528532E7"/>
        <n v="7.2578532E7"/>
        <n v="7.2628532E7"/>
        <n v="7.2678532E7"/>
        <n v="7.2708532E7"/>
        <n v="7.2951532E7"/>
        <n v="7.3021532E7"/>
        <n v="7.3081532E7"/>
        <n v="7.3101532E7"/>
        <n v="7.3141532E7"/>
        <n v="7.3220032E7"/>
        <n v="7.3653032E7"/>
        <n v="7.3823032E7"/>
        <n v="7.3874032E7"/>
        <n v="7.3899032E7"/>
        <n v="7.3924032E7"/>
        <n v="7.4057032E7"/>
        <n v="7.3057032E7"/>
        <n v="7.3162932E7"/>
        <n v="7.3182932E7"/>
        <n v="7.3212932E7"/>
        <n v="7.3262932E7"/>
        <n v="7.3287932E7"/>
        <n v="7.3337932E7"/>
        <n v="7.3166572E7"/>
        <n v="7.2851472E7"/>
        <n v="7.2891472E7"/>
        <n v="7.3009472E7"/>
        <n v="7.3039472E7"/>
        <n v="7.3086472E7"/>
        <n v="7.3111472E7"/>
        <n v="7.3136472E7"/>
        <n v="7.3151472E7"/>
        <n v="7.3206472E7"/>
        <n v="7.3006472E7"/>
        <n v="7.3911472E7"/>
        <n v="7.4011472E7"/>
        <n v="7.4111472E7"/>
        <n v="7.4211472E7"/>
        <n v="7.4311472E7"/>
        <n v="7.4411472E7"/>
        <n v="7.4437472E7"/>
        <n v="7.4461472E7"/>
        <n v="7.4544472E7"/>
        <n v="7.3444472E7"/>
        <n v="7.3511472E7"/>
        <n v="7.3521472E7"/>
        <n v="7.3569472E7"/>
        <n v="7.3594472E7"/>
        <n v="7.3621472E7"/>
        <n v="7.3784472E7"/>
        <n v="7.3931472E7"/>
        <n v="7.3961472E7"/>
        <n v="7.3981472E7"/>
        <n v="7.4706472E7"/>
        <n v="7.4716472E7"/>
        <n v="7.4726472E7"/>
        <n v="7.4751472E7"/>
        <n v="7.4912042E7"/>
        <n v="7.4932042E7"/>
        <n v="7.5070642E7"/>
        <n v="7.5090642E7"/>
        <n v="7.5188642E7"/>
        <n v="7.5208642E7"/>
        <n v="7.5390642E7"/>
        <n v="7.5460642E7"/>
        <n v="7.5513642E7"/>
        <n v="7.5538642E7"/>
        <n v="7.5793142E7"/>
        <n v="7.5843142E7"/>
        <n v="7.5893142E7"/>
        <n v="7.5918142E7"/>
        <n v="7.5938142E7"/>
        <n v="7.6711422E7"/>
        <n v="7.6921422E7"/>
        <n v="7.6971422E7"/>
        <n v="7.7021422E7"/>
        <n v="7.7071422E7"/>
        <n v="7.7101422E7"/>
        <n v="7.7121422E7"/>
        <n v="7.7714572E7"/>
        <n v="7.7814572E7"/>
        <n v="7.8068972E7"/>
        <n v="7.8097972E7"/>
        <n v="7.8157972E7"/>
        <n v="7.8182972E7"/>
        <n v="7.8098972E7"/>
        <n v="7.8404972E7"/>
        <n v="7.8504972E7"/>
        <n v="7.8604972E7"/>
        <n v="7.8644972E7"/>
        <n v="7.8669972E7"/>
        <n v="7.9177572E7"/>
        <n v="7.9542572E7"/>
        <n v="7.9592572E7"/>
        <n v="7.9676572E7"/>
        <n v="7.9779572E7"/>
        <n v="7.9799572E7"/>
        <n v="7.9829572E7"/>
        <n v="7.9879572E7"/>
        <n v="7.9904572E7"/>
        <n v="8.0005872E7"/>
        <n v="8.0055872E7"/>
        <n v="8.0185872E7"/>
        <n v="6.9227974E7"/>
        <n v="6.9262974E7"/>
        <n v="6.9301974E7"/>
        <n v="6.9421974E7"/>
        <n v="6.9451974E7"/>
        <n v="6.9523474E7"/>
        <n v="6.9548474E7"/>
        <n v="6.9573474E7"/>
        <n v="6.9575063E7"/>
        <n v="6.8475063E7"/>
        <n v="6.9368063E7"/>
        <n v="6.9478063E7"/>
        <n v="6.9528063E7"/>
        <n v="6.9538063E7"/>
        <n v="6.9625063E7"/>
        <n v="6.9807563E7"/>
        <n v="6.9857563E7"/>
        <n v="6.9947563E7"/>
        <n v="6.9967563E7"/>
        <n v="6.9997563E7"/>
        <n v="7.0047563E7"/>
        <n v="7.0072563E7"/>
        <n v="7.0177263E7"/>
        <n v="7.0202263E7"/>
        <n v="7.0250263E7"/>
        <n v="7.0265263E7"/>
        <n v="7.0331263E7"/>
        <n v="7.0341263E7"/>
        <n v="7.0386263E7"/>
        <n v="7.0411263E7"/>
        <n v="7.0561963E7"/>
        <n v="7.0761963E7"/>
        <n v="7.0926963E7"/>
        <n v="7.0986963E7"/>
        <n v="7.1036963E7"/>
        <n v="7.1061963E7"/>
        <n v="7.1547963E7"/>
        <n v="7.1632763E7"/>
        <n v="7.1687963E7"/>
        <n v="7.1982963E7"/>
        <n v="7.2032963E7"/>
        <n v="7.2054963E7"/>
        <n v="7.2618163E7"/>
        <n v="7.2681963E7"/>
        <n v="7.2721963E7"/>
        <n v="7.2751963E7"/>
        <n v="7.2756963E7"/>
        <n v="7.2836963E7"/>
        <n v="7.2864963E7"/>
        <n v="7.2889963E7"/>
        <n v="7.3457963E7"/>
        <n v="7.3749643E7"/>
        <n v="7.3999643E7"/>
        <n v="7.4049643E7"/>
        <n v="7.4099643E7"/>
        <n v="7.4149643E7"/>
        <n v="7.4199643E7"/>
        <n v="7.4229643E7"/>
        <n v="7.4379643E7"/>
        <n v="7.4409643E7"/>
        <n v="7.4704693E7"/>
        <n v="7.4734693E7"/>
        <n v="7.4764693E7"/>
        <n v="7.4789693E7"/>
        <n v="7.4804693E7"/>
        <n v="7.5133693E7"/>
        <n v="7.5211593E7"/>
        <n v="7.5238893E7"/>
        <n v="7.5247893E7"/>
        <n v="7.5530393E7"/>
        <n v="7.5612393E7"/>
        <n v="7.5672393E7"/>
        <n v="7.6786368E7"/>
        <n v="7.6876793E7"/>
        <n v="7.6886793E7"/>
        <n v="7.6896793E7"/>
        <n v="7.6921793E7"/>
        <n v="7.6951793E7"/>
        <n v="7.6994393E7"/>
        <n v="7.7034393E7"/>
        <n v="7.7154393E7"/>
        <n v="7.4822393E7"/>
        <n v="7.4642393E7"/>
        <n v="7.4302393E7"/>
        <n v="7.4219693E7"/>
        <n v="7.3773693E7"/>
        <n v="6.4341693E7"/>
        <n v="5.6157693E7"/>
        <n v="5.6334493E7"/>
        <n v="5.6354493E7"/>
        <n v="5.0354493E7"/>
        <n v="5.1773493E7"/>
        <n v="5.1858593E7"/>
        <n v="5.2018593E7"/>
        <n v="5.2039993E7"/>
        <n v="5.2079993E7"/>
        <n v="5.2104993E7"/>
        <n v="5.2194993E7"/>
        <n v="5.2214993E7"/>
        <n v="5.2244993E7"/>
        <n v="5.2294993E7"/>
        <n v="5.2319993E7"/>
        <n v="5.2363593E7"/>
        <n v="5.2423593E7"/>
        <n v="5.2623593E7"/>
        <n v="5.2790593E7"/>
        <n v="5.2840593E7"/>
        <n v="5.2880593E7"/>
        <n v="5.2905593E7"/>
        <n v="5.2957593E7"/>
        <n v="5.2967593E7"/>
        <n v="5.3012593E7"/>
        <n v="5.3037593E7"/>
        <n v="5.3761893E7"/>
        <n v="5.3951893E7"/>
        <n v="5.4001893E7"/>
        <n v="5.4051893E7"/>
        <n v="5.4101893E7"/>
        <n v="5.4131893E7"/>
        <n v="5.4181893E7"/>
        <n v="5.4259893E7"/>
        <n v="5.4279893E7"/>
        <n v="5.4401893E7"/>
        <n v="5.4451893E7"/>
        <n v="5.4586893E7"/>
        <n v="5.4611893E7"/>
        <n v="5.5175768E7"/>
        <n v="5.5231768E7"/>
        <n v="5.5266768E7"/>
        <n v="5.5338768E7"/>
        <n v="5.5358768E7"/>
        <n v="5.5418768E7"/>
        <n v="5.5443768E7"/>
        <n v="5.5801268E7"/>
        <n v="5.5851268E7"/>
        <n v="5.6006268E7"/>
        <n v="5.6056268E7"/>
        <n v="5.6160268E7"/>
        <n v="5.6177268E7"/>
        <n v="5.6263268E7"/>
        <n v="5.6293268E7"/>
        <n v="5.6437268E7"/>
        <n v="5.7290329E7"/>
        <n v="5.7300329E7"/>
        <n v="5.7310329E7"/>
        <n v="5.7335329E7"/>
        <n v="5.7315329E7"/>
        <n v="5.7015329E7"/>
        <n v="5.6635329E7"/>
        <n v="5.6557329E7"/>
        <n v="5.6990799E7"/>
        <n v="5.7130799E7"/>
        <n v="5.7145799E7"/>
        <n v="5.7193799E7"/>
        <n v="5.7218799E7"/>
        <n v="5.5898799E7"/>
        <n v="4.8098799E7"/>
        <n v="4.7528799E7"/>
        <n v="4.7498799E7"/>
        <n v="4.7348799E7"/>
        <n v="4.5848799E7"/>
        <n v="4.5754959E7"/>
        <n v="4.5727459E7"/>
        <n v="4.5828459E7"/>
        <n v="4.5910459E7"/>
        <n v="4.5997459E7"/>
        <n v="4.6081459E7"/>
        <n v="4.6130459E7"/>
        <n v="4.6153459E7"/>
        <n v="4.6224459E7"/>
        <n v="3.6719709E7"/>
        <n v="3.6849709E7"/>
        <n v="3.6915709E7"/>
        <n v="3.6925709E7"/>
        <n v="3.6983709E7"/>
        <n v="3.7008709E7"/>
        <n v="3.5892209E7"/>
        <n v="3.4592209E7"/>
        <n v="3.4674909E7"/>
        <n v="3.4724909E7"/>
        <n v="3.4924909E7"/>
        <n v="3.4980909E7"/>
        <n v="3.4990909E7"/>
        <n v="3.5160909E7"/>
        <n v="3.5268909E7"/>
        <n v="3.5278909E7"/>
        <n v="3.5528909E7"/>
        <n v="3.5596609E7"/>
        <n v="3.5621609E7"/>
        <n v="3.5692209E7"/>
        <n v="3.5717209E7"/>
        <n v="3.6539409E7"/>
        <n v="3.6639409E7"/>
        <n v="3.6689409E7"/>
        <n v="3.7465509E7"/>
        <n v="3.7565509E7"/>
        <n v="3.7615509E7"/>
        <n v="3.7015509E7"/>
        <n v="3.7731759E7"/>
        <n v="3.8021759E7"/>
        <n v="3.8071759E7"/>
        <n v="3.8121759E7"/>
        <n v="3.8171759E7"/>
        <n v="3.8201759E7"/>
        <n v="3.8251759E7"/>
        <n v="3.8341759E7"/>
        <n v="3.8435759E7"/>
        <n v="3.8565759E7"/>
        <n v="3.8655759E7"/>
        <n v="3.8675759E7"/>
        <n v="3.8705759E7"/>
        <n v="3.8755759E7"/>
        <n v="3.8780759E7"/>
        <n v="3.8824759E7"/>
        <n v="3.8849759E7"/>
        <n v="3.8874759E7"/>
        <n v="3.8974759E7"/>
        <n v="3.8999759E7"/>
        <n v="3.9024759E7"/>
        <n v="3.9099759E7"/>
        <n v="3.9124759E7"/>
        <n v="3.9149759E7"/>
        <n v="3.9735559E7"/>
        <n v="3.9757259E7"/>
        <n v="3.9787259E7"/>
        <n v="3.9979259E7"/>
        <n v="4.0049259E7"/>
        <n v="3.9900559E7"/>
        <n v="4.0000559E7"/>
        <n v="3.9970559E7"/>
        <n v="4.0603709E7"/>
        <n v="4.0649709E7"/>
        <n v="4.0709709E7"/>
        <n v="4.0719709E7"/>
        <n v="4.0729709E7"/>
        <n v="4.0223661E7"/>
        <n v="4.0169211E7"/>
        <n v="4.0106461E7"/>
        <n v="3.9452461E7"/>
        <n v="3.9292461E7"/>
        <n v="3.9317461E7"/>
        <n v="3.9249461E7"/>
        <n v="3.9204461E7"/>
        <n v="3.8885461E7"/>
        <n v="3.8277844E7"/>
        <n v="3.7066394E7"/>
        <n v="3.6846194E7"/>
        <n v="3.6076194E7"/>
        <n v="3.5906216E7"/>
        <n v="3.7206216E7"/>
        <n v="4.0386216E7"/>
        <n v="4.1386216E7"/>
        <n v="4.2926216E7"/>
        <n v="4.4976216E7"/>
        <n v="4.5276216E7"/>
        <n v="4.6336216E7"/>
        <n v="4.8786216E7"/>
        <n v="5.2911216E7"/>
        <n v="5.4881216E7"/>
        <n v="5.5206216E7"/>
        <n v="5.5406216E7"/>
        <n v="5.5606216E7"/>
        <n v="5.5726216E7"/>
        <n v="5.7662216E7"/>
        <n v="5.8453716E7"/>
        <n v="5.8191516E7"/>
        <n v="5.904371E7"/>
        <n v="5.905371E7"/>
        <n v="5.906371E7"/>
        <n v="5.908871E7"/>
        <n v="5.8969176E7"/>
        <n v="5.7469176E7"/>
        <n v="5.7636776E7"/>
        <n v="5.7661776E7"/>
        <n v="5.7834776E7"/>
        <n v="5.7859776E7"/>
        <n v="5.7799776E7"/>
        <n v="5.8239776E7"/>
        <n v="5.8339776E7"/>
        <n v="5.8374776E7"/>
        <n v="5.8399776E7"/>
        <n v="5.7167776E7"/>
        <n v="4.9567776E7"/>
        <n v="4.9208676E7"/>
        <n v="4.9188676E7"/>
        <n v="4.8996676E7"/>
        <n v="4.8496676E7"/>
        <n v="4.8096676E7"/>
        <n v="4.8017676E7"/>
        <n v="4.7907676E7"/>
        <n v="4.7397676E7"/>
        <n v="4.6997676E7"/>
        <n v="4.3047676E7"/>
        <n v="4.3144176E7"/>
        <n v="4.3194176E7"/>
        <n v="4.3250176E7"/>
        <n v="4.3275176E7"/>
        <n v="4.3330376E7"/>
        <n v="4.3340376E7"/>
        <n v="4.3390376E7"/>
        <n v="4.3415376E7"/>
        <n v="4.3591876E7"/>
        <n v="4.3641876E7"/>
        <n v="4.3782876E7"/>
        <n v="4.3812876E7"/>
        <n v="4.3926876E7"/>
        <n v="4.3946876E7"/>
        <n v="4.4802326E7"/>
        <n v="4.5172326E7"/>
        <n v="4.5222326E7"/>
        <n v="4.5272326E7"/>
        <n v="4.5322326E7"/>
        <n v="4.5352326E7"/>
        <n v="4.5402326E7"/>
        <n v="4.5652326E7"/>
        <n v="4.5662326E7"/>
        <n v="4.5708326E7"/>
        <n v="4.5758326E7"/>
        <n v="4.5958326E7"/>
        <n v="4.6535626E7"/>
        <n v="4.6735626E7"/>
        <n v="4.6785326E7"/>
        <n v="4.6835326E7"/>
        <n v="4.6925326E7"/>
        <n v="4.6945326E7"/>
        <n v="4.6975326E7"/>
        <n v="4.7025326E7"/>
        <n v="4.7050326E7"/>
        <n v="4.7566126E7"/>
        <n v="4.7586126E7"/>
        <n v="4.7736126E7"/>
        <n v="4.7758126E7"/>
        <n v="4.7801006E7"/>
        <n v="4.7821006E7"/>
        <n v="4.7848126E7"/>
        <n v="4.7868126E7"/>
        <n v="4.8010126E7"/>
        <n v="4.8060126E7"/>
        <n v="4.8649826E7"/>
        <n v="4.8719826E7"/>
        <n v="4.8749826E7"/>
        <n v="4.8801826E7"/>
        <n v="4.8826826E7"/>
        <n v="4.8843826E7"/>
        <n v="4.7743826E7"/>
        <n v="4.7155566E7"/>
        <n v="4.8194595E7"/>
        <n v="4.8204595E7"/>
        <n v="4.8214595E7"/>
        <n v="4.8239595E7"/>
        <n v="4.8439595E7"/>
        <n v="4.8229595E7"/>
        <n v="4.8483355E7"/>
        <n v="4.8599595E7"/>
        <n v="4.8639595E7"/>
        <n v="4.8726595E7"/>
        <n v="4.8731595E7"/>
        <n v="4.7336095E7"/>
        <n v="4.7096095E7"/>
        <n v="4.7861595E7"/>
        <n v="4.8061595E7"/>
        <n v="4.8111595E7"/>
        <n v="4.8161595E7"/>
        <n v="4.8211595E7"/>
        <n v="4.8261595E7"/>
        <n v="4.8966395E7"/>
        <n v="4.9317395E7"/>
        <n v="4.9367395E7"/>
        <n v="4.9417395E7"/>
        <n v="4.9467395E7"/>
        <n v="4.9517395E7"/>
        <n v="4.9568695E7"/>
        <n v="4.9628695E7"/>
        <n v="4.9828695E7"/>
        <n v="5.0003695E7"/>
        <n v="5.0053695E7"/>
        <n v="5.0118695E7"/>
        <n v="5.0143695E7"/>
        <n v="5.0216195E7"/>
        <n v="5.0226195E7"/>
        <n v="5.0273195E7"/>
        <n v="5.0298195E7"/>
        <n v="5.0791195E7"/>
        <n v="5.0801195E7"/>
        <n v="5.0951195E7"/>
        <n v="5.1782245E7"/>
        <n v="5.2173245E7"/>
        <n v="5.2223245E7"/>
        <n v="5.2273245E7"/>
        <n v="5.2323245E7"/>
        <n v="5.2353245E7"/>
        <n v="5.2403245E7"/>
        <n v="5.2547745E7"/>
        <n v="5.2597745E7"/>
        <n v="5.2678745E7"/>
        <n v="5.2703745E7"/>
        <n v="5.2791245E7"/>
        <n v="5.2816245E7"/>
        <n v="5.2906245E7"/>
        <n v="5.2926245E7"/>
        <n v="5.2956245E7"/>
        <n v="5.3006245E7"/>
        <n v="5.3031245E7"/>
        <n v="5.3161245E7"/>
        <n v="5.3196245E7"/>
        <n v="5.3296245E7"/>
        <n v="5.2196245E7"/>
        <n v="5.2435145E7"/>
        <n v="5.2460145E7"/>
        <n v="5.2703935E7"/>
        <n v="5.2728935E7"/>
        <n v="5.2828935E7"/>
        <n v="5.5617135E7"/>
        <n v="5.5646135E7"/>
        <n v="5.5666135E7"/>
        <n v="5.5688135E7"/>
        <n v="5.5745535E7"/>
        <n v="5.5796935E7"/>
        <n v="5.6501335E7"/>
        <n v="5.6901335E7"/>
        <n v="5.6911335E7"/>
        <n v="5.6936335E7"/>
        <n v="5.7473789E7"/>
        <n v="5.7503789E7"/>
        <n v="5.7555789E7"/>
        <n v="5.7580789E7"/>
        <n v="5.7883789E7"/>
        <n v="5.8033789E7"/>
        <n v="5.8058789E7"/>
        <n v="5.8247689E7"/>
        <n v="5.8564589E7"/>
        <n v="5.8734139E7"/>
        <n v="5.8870739E7"/>
        <n v="5.9000739E7"/>
        <n v="5.9030739E7"/>
        <n v="5.8580739E7"/>
        <n v="5.8636439E7"/>
        <n v="5.8691239E7"/>
        <n v="5.8736739E7"/>
        <n v="5.8844639E7"/>
        <n v="5.7444639E7"/>
        <n v="5.6944639E7"/>
        <n v="5.7201639E7"/>
        <n v="5.7267639E7"/>
        <n v="5.7435639E7"/>
        <n v="5.7505639E7"/>
        <n v="5.7560639E7"/>
        <n v="5.7585639E7"/>
        <n v="5.7649639E7"/>
        <n v="5.7659639E7"/>
        <n v="5.7705639E7"/>
        <n v="5.7730639E7"/>
        <n v="5.8102939E7"/>
        <n v="5.8156539E7"/>
        <n v="5.8311539E7"/>
        <n v="5.8511539E7"/>
        <n v="5.8651639E7"/>
        <n v="5.8701639E7"/>
        <n v="5.7601639E7"/>
        <n v="5.6485139E7"/>
        <n v="5.6575139E7"/>
        <n v="5.6595139E7"/>
        <n v="5.6625139E7"/>
        <n v="5.6675139E7"/>
        <n v="5.6700139E7"/>
        <n v="5.6753139E7"/>
        <n v="5.6778139E7"/>
        <n v="5.7430239E7"/>
        <n v="5.7830239E7"/>
        <n v="5.7840239E7"/>
        <n v="5.7865239E7"/>
        <n v="5.5361739E7"/>
        <n v="5.6048989E7"/>
        <n v="5.6261989E7"/>
        <n v="5.6284389E7"/>
        <n v="5.6324389E7"/>
        <n v="5.6349389E7"/>
        <n v="5.6973589E7"/>
        <n v="5.8153589E7"/>
        <n v="5.8173589E7"/>
        <n v="5.8389589E7"/>
        <n v="5.8469589E7"/>
        <n v="5.8715089E7"/>
        <n v="5.8725089E7"/>
        <n v="5.8977589E7"/>
        <n v="5.8987589E7"/>
        <n v="5.9881219E7"/>
        <n v="5.9891219E7"/>
        <n v="5.9901219E7"/>
        <n v="5.9931219E7"/>
        <n v="5.9963219E7"/>
        <n v="5.9988219E7"/>
        <n v="6.0023219E7"/>
        <n v="6.0145219E7"/>
        <n v="6.0335719E7"/>
        <n v="6.0476219E7"/>
        <n v="6.0526219E7"/>
        <n v="6.1357419E7"/>
        <n v="6.1507419E7"/>
        <n v="6.1607419E7"/>
        <n v="6.1707419E7"/>
        <n v="6.1807419E7"/>
        <n v="6.1907419E7"/>
        <n v="6.1972419E7"/>
        <n v="6.1979419E7"/>
        <n v="6.2069419E7"/>
        <n v="6.2089419E7"/>
        <n v="6.2119419E7"/>
        <n v="6.2169419E7"/>
        <n v="6.2194419E7"/>
        <n v="6.3034119E7"/>
        <n v="6.3174119E7"/>
        <n v="6.3404119E7"/>
        <n v="6.3481119E7"/>
        <n v="6.3801119E7"/>
        <n v="6.4151119E7"/>
        <n v="6.4281119E7"/>
        <n v="6.4311119E7"/>
        <n v="6.4456619E7"/>
        <n v="6.5120619E7"/>
        <n v="6.5341619E7"/>
        <n v="6.5381619E7"/>
        <n v="6.5406619E7"/>
        <n v="6.5671619E7"/>
        <n v="6.5706619E7"/>
        <n v="6.5906619E7"/>
        <n v="6.6011119E7"/>
        <n v="6.6021119E7"/>
        <n v="6.6370119E7"/>
        <n v="6.6450119E7"/>
        <n v="6.6508119E7"/>
        <n v="6.6533119E7"/>
        <n v="6.6590119E7"/>
        <n v="6.6640119E7"/>
        <n v="6.6665119E7"/>
        <n v="6.6690119E7"/>
        <n v="6.6781769E7"/>
        <n v="6.6785469E7"/>
        <n v="6.6810469E7"/>
        <n v="6.6835469E7"/>
        <n v="6.6939119E7"/>
        <n v="6.6964119E7"/>
        <n v="6.6989119E7"/>
        <n v="6.7082519E7"/>
        <n v="6.7352519E7"/>
        <n v="6.7377519E7"/>
        <n v="6.7402519E7"/>
        <n v="6.7517519E7"/>
        <n v="6.7600019E7"/>
        <n v="6.7610019E7"/>
        <n v="6.7661019E7"/>
        <n v="6.7686019E7"/>
        <n v="6.8561762E7"/>
        <n v="6.8591762E7"/>
        <n v="6.8616762E7"/>
        <n v="6.8836262E7"/>
        <n v="6.8871262E7"/>
        <n v="6.8896262E7"/>
        <n v="6.8921262E7"/>
        <n v="6.8946262E7"/>
        <n v="6.8971262E7"/>
        <n v="6.9096262E7"/>
        <n v="6.9274162E7"/>
        <n v="6.9294162E7"/>
        <n v="6.9314162E7"/>
        <n v="6.9339162E7"/>
        <n v="6.9491062E7"/>
        <n v="6.9511062E7"/>
        <n v="6.9521062E7"/>
        <n v="6.9546062E7"/>
        <n v="6.9876452E7"/>
        <n v="7.0015452E7"/>
        <n v="7.0293952E7"/>
        <n v="7.0521152E7"/>
        <n v="7.1290702E7"/>
        <n v="7.1323902E7"/>
        <n v="7.1363902E7"/>
        <n v="7.1373902E7"/>
        <n v="7.1408902E7"/>
        <n v="7.1433902E7"/>
        <n v="7.1454902E7"/>
        <n v="7.2735102E7"/>
        <n v="7.2885102E7"/>
        <n v="7.2985102E7"/>
        <n v="7.3085102E7"/>
        <n v="7.3185102E7"/>
        <n v="7.3235102E7"/>
        <n v="7.1555102E7"/>
        <n v="6.9515102E7"/>
        <n v="7.0109702E7"/>
        <n v="7.0209702E7"/>
        <n v="7.0349702E7"/>
        <n v="7.0389702E7"/>
        <n v="7.0414702E7"/>
        <n v="6.4200962E7"/>
        <n v="6.4994878E7"/>
        <n v="6.5004878E7"/>
        <n v="6.5014878E7"/>
        <n v="6.5039878E7"/>
        <n v="6.5253878E7"/>
        <n v="6.5263878E7"/>
        <n v="6.5333878E7"/>
        <n v="6.5392878E7"/>
        <n v="6.5417878E7"/>
        <n v="6.5565878E7"/>
        <n v="6.5772128E7"/>
        <n v="6.5832128E7"/>
        <n v="6.5867128E7"/>
        <n v="6.6067128E7"/>
        <n v="6.6117128E7"/>
        <n v="6.6402628E7"/>
        <n v="6.6986263E7"/>
        <n v="6.7060663E7"/>
        <n v="6.7100663E7"/>
        <n v="6.7140663E7"/>
        <n v="6.7187663E7"/>
        <n v="6.7212663E7"/>
        <n v="6.7952663E7"/>
        <n v="6.7962663E7"/>
        <n v="6.8024663E7"/>
        <n v="6.8274663E7"/>
        <n v="6.8284663E7"/>
        <n v="6.8399663E7"/>
        <n v="6.8473663E7"/>
        <n v="6.8498663E7"/>
        <n v="6.8523663E7"/>
        <n v="6.8605663E7"/>
        <n v="6.8615663E7"/>
        <n v="6.8982813E7"/>
        <n v="6.9072813E7"/>
        <n v="6.9102813E7"/>
        <n v="6.9142813E7"/>
        <n v="6.9232813E7"/>
        <n v="6.9252813E7"/>
        <n v="6.9282813E7"/>
        <n v="6.9332813E7"/>
        <n v="6.9357813E7"/>
        <n v="6.9526813E7"/>
        <n v="6.9556813E7"/>
        <n v="6.9677813E7"/>
        <n v="5.6713283E7"/>
        <n v="5.6663283E7"/>
        <n v="5.6413283E7"/>
        <n v="5.6247283E7"/>
        <n v="5.5737283E7"/>
        <n v="5.5337283E7"/>
        <n v="5.5185283E7"/>
        <n v="5.5260283E7"/>
        <n v="5.5364283E7"/>
        <n v="5.5417283E7"/>
        <n v="5.5427283E7"/>
        <n v="5.5479283E7"/>
        <n v="5.5504283E7"/>
        <n v="5.5538283E7"/>
        <n v="5.5778283E7"/>
        <n v="5.5788283E7"/>
        <n v="5.5848283E7"/>
        <n v="5.5907283E7"/>
        <n v="5.5932283E7"/>
        <n v="5.6598365E7"/>
        <n v="5.6618365E7"/>
        <n v="5.6638365E7"/>
        <n v="5.6663365E7"/>
        <n v="5.6844115E7"/>
        <n v="5.6894115E7"/>
        <n v="5.6914115E7"/>
        <n v="5.7026115E7"/>
        <n v="5.7744815E7"/>
        <n v="5.7754815E7"/>
        <n v="5.7884815E7"/>
        <n v="5.7921815E7"/>
        <n v="5.8159315E7"/>
        <n v="5.8209315E7"/>
        <n v="5.8299315E7"/>
        <n v="5.8319315E7"/>
        <n v="5.8349315E7"/>
        <n v="5.8399315E7"/>
        <n v="5.8424315E7"/>
        <n v="5.8522315E7"/>
        <n v="3.461501E7"/>
        <n v="3.497001E7"/>
        <n v="3.544109E7"/>
        <n v="3.573834E7"/>
        <n v="3.589684E7"/>
        <n v="3.612384E7"/>
        <n v="3.615384E7"/>
        <n v="3.671496E7"/>
        <n v="3.675496E7"/>
        <n v="3.676496E7"/>
        <n v="3.681996E7"/>
        <n v="3.684496E7"/>
        <n v="3.685596E7"/>
        <n v="3.700336E7"/>
        <n v="3.713846E7"/>
        <n v="3.766596E7"/>
        <n v="3.771596E7"/>
        <n v="3.832566E7"/>
        <n v="3.837566E7"/>
        <n v="4.337566E7"/>
        <n v="4.030941E7"/>
        <n v="3.960941E7"/>
        <n v="3.930941E7"/>
        <n v="3.984981E7"/>
        <n v="3.997181E7"/>
        <n v="4.010681E7"/>
        <n v="4.016001E7"/>
        <n v="4.018501E7"/>
        <n v="3.966501E7"/>
        <n v="3.1481475E7"/>
        <n v="3.4581475E7"/>
        <n v="3.2971475E7"/>
        <n v="7.2931475E7"/>
        <n v="4.2931475E7"/>
        <n v="3.3131475E7"/>
        <n v="3.0121472E7"/>
        <n v="2.9401472E7"/>
        <n v="2.8951472E7"/>
        <n v="2.6951472E7"/>
        <n v="2.7021472E7"/>
        <n v="2.6487472E7"/>
        <n v="2.6674472E7"/>
        <n v="2.6684472E7"/>
        <n v="2.6734472E7"/>
        <n v="2.6794472E7"/>
        <n v="2.6819472E7"/>
        <n v="2.6892472E7"/>
        <n v="2.6902472E7"/>
        <n v="2.6936472E7"/>
        <n v="2.6961472E7"/>
        <n v="2.7137472E7"/>
        <n v="2.7187472E7"/>
        <n v="2.7368872E7"/>
        <n v="2.7428872E7"/>
        <n v="2.7458872E7"/>
        <n v="2.6585872E7"/>
        <n v="2.5135872E7"/>
        <n v="2.6102672E7"/>
        <n v="2.6402672E7"/>
        <n v="2.6452672E7"/>
        <n v="2.6495672E7"/>
        <n v="2.6505672E7"/>
        <n v="2.6810672E7"/>
        <n v="2.6840672E7"/>
        <n v="2.6940672E7"/>
        <n v="2.6990672E7"/>
        <n v="2.7015672E7"/>
        <n v="2.4015672E7"/>
        <n v="2.3730672E7"/>
        <n v="2.4395772E7"/>
        <n v="2.4415772E7"/>
        <n v="2.4435772E7"/>
        <n v="2.4685772E7"/>
        <n v="2.5690289E7"/>
        <n v="2.5715289E7"/>
        <n v="2.5740289E7"/>
        <n v="2.5765289E7"/>
        <n v="2.5790289E7"/>
        <n v="2.5815289E7"/>
        <n v="2.5898789E7"/>
        <n v="2.5990789E7"/>
        <n v="2.6100789E7"/>
        <n v="2.5150789E7"/>
        <n v="2.5767539E7"/>
        <n v="2.5827539E7"/>
        <n v="2.5872539E7"/>
        <n v="2.5882539E7"/>
        <n v="2.5907539E7"/>
        <n v="2.5909371E7"/>
        <n v="2.1409371E7"/>
        <n v="1.9499371E7"/>
        <n v="1.9558371E7"/>
        <n v="1.9578371E7"/>
        <n v="1.9603371E7"/>
        <n v="1.9655371E7"/>
        <n v="1.9680371E7"/>
        <n v="1.9705371E7"/>
        <n v="1.9605371E7"/>
        <n v="1.8255371E7"/>
        <n v="1.7555371E7"/>
        <n v="1.6794471E7"/>
        <n v="1.7788471E7"/>
        <n v="1.9039471E7"/>
        <n v="1.8619471E7"/>
        <n v="1.8161716E7"/>
        <n v="1.9700716E7"/>
        <n v="2.0675716E7"/>
        <n v="1.9663716E7"/>
        <n v="1.6163716E7"/>
        <n v="1.2663716E7"/>
        <n v="1.2765216E7"/>
        <n v="1.2775216E7"/>
        <n v="1.2824216E7"/>
        <n v="1.2849216E7"/>
        <n v="1.2941316E7"/>
        <n v="1.2991316E7"/>
        <n v="1.3031316E7"/>
        <n v="1.3263316E7"/>
        <n v="1.3273316E7"/>
        <n v="1.3343316E7"/>
        <n v="1.3393316E7"/>
        <n v="1.3418316E7"/>
        <n v="1.3540316E7"/>
        <n v="1.3590316E7"/>
        <n v="1.3630316E7"/>
        <n v="1.3738316E7"/>
        <n v="1.3822316E7"/>
        <n v="1.4186885E7"/>
        <n v="1.4211885E7"/>
        <n v="1.4236885E7"/>
        <n v="1.4261885E7"/>
        <n v="1.4286885E7"/>
        <n v="1.4316885E7"/>
        <n v="1.4927285E7"/>
        <n v="1.4982285E7"/>
        <n v="1.5112485E7"/>
        <n v="1.5137485E7"/>
        <n v="1.5278985E7"/>
        <n v="1.5378985E7"/>
        <n v="1.5403985E7"/>
        <n v="1.5699635E7"/>
        <n v="1.5747635E7"/>
        <n v="1.5797635E7"/>
        <n v="1.5822635E7"/>
        <n v="1.6380225E7"/>
        <n v="1.6430225E7"/>
        <n v="1.6500225E7"/>
        <n v="1.6550225E7"/>
        <n v="1.6560225E7"/>
        <n v="1.6585225E7"/>
        <n v="1.6627725E7"/>
        <n v="1.6907725E7"/>
        <n v="1.7007725E7"/>
        <n v="1.7057725E7"/>
        <n v="1.7144645E7"/>
        <n v="1.7145645E7"/>
        <n v="1.7235645E7"/>
        <n v="1.7255645E7"/>
        <n v="1.7489075E7"/>
        <n v="1.7494375E7"/>
        <n v="1.7544375E7"/>
        <n v="1.7564375E7"/>
        <n v="1.7914375E7"/>
        <n v="1.6854375E7"/>
        <n v="1.6946375E7"/>
        <n v="1.6956375E7"/>
        <n v="1.7014375E7"/>
        <n v="1.7039375E7"/>
        <n v="1.7272375E7"/>
        <n v="1.7282375E7"/>
        <n v="1.7352375E7"/>
        <n v="1.7404375E7"/>
        <n v="1.7429375E7"/>
        <n v="1.7589375E7"/>
        <n v="1.7735155E7"/>
        <n v="1.7747155E7"/>
        <n v="1.7798155E7"/>
        <n v="1.7813155E7"/>
        <n v="1.7919655E7"/>
        <n v="1.7989655E7"/>
        <n v="1.8006955E7"/>
        <n v="1.8036955E7"/>
        <n v="1.8747132E7"/>
        <n v="1.8777132E7"/>
        <n v="1.8807132E7"/>
        <n v="1.8837132E7"/>
        <n v="1.8867132E7"/>
        <n v="1.8897132E7"/>
        <n v="1.8932132E7"/>
        <n v="1.9016482E7"/>
        <n v="1.9046482E7"/>
        <n v="1.9112032E7"/>
        <n v="1.9142032E7"/>
        <n v="1.9202132E7"/>
        <n v="1.9232132E7"/>
        <n v="1.9262132E7"/>
        <n v="1.9856382E7"/>
        <n v="2.0146382E7"/>
        <n v="2.0156382E7"/>
        <n v="2.0166382E7"/>
        <n v="2.0212382E7"/>
        <n v="2.0237382E7"/>
        <n v="2.0670782E7"/>
        <n v="2.0680782E7"/>
        <n v="2.0780782E7"/>
        <n v="2.0915182E7"/>
        <n v="2.0935182E7"/>
        <n v="2.0985182E7"/>
        <n v="2.1010182E7"/>
        <n v="2.1294582E7"/>
        <n v="2.1297982E7"/>
        <n v="2.1317982E7"/>
        <n v="2.1337982E7"/>
        <n v="2.1397982E7"/>
        <n v="2.1427982E7"/>
        <n v="2.1447982E7"/>
        <n v="2.1637982E7"/>
        <n v="2.1647282E7"/>
        <n v="2.1667282E7"/>
        <n v="2.1687282E7"/>
        <n v="2.1967282E7"/>
        <n v="2.1997282E7"/>
        <n v="2.2017282E7"/>
        <n v="2.2102282E7"/>
        <n v="2.2258132E7"/>
        <n v="2.2260372E7"/>
        <n v="2.2565372E7"/>
        <n v="2.2575372E7"/>
        <n v="2.2600372E7"/>
        <n v="1.6000372E7"/>
        <n v="1.5450372E7"/>
        <n v="1.4333872E7"/>
        <n v="1.4360872E7"/>
        <n v="1.4370872E7"/>
        <n v="1.4448872E7"/>
        <n v="1.4566872E7"/>
        <n v="1.4661872E7"/>
        <n v="1.4586872E7"/>
        <n v="1.4689172E7"/>
        <n v="1.4739172E7"/>
        <n v="1.4779172E7"/>
        <n v="1.5708572E7"/>
        <n v="1.5808572E7"/>
        <n v="1.5858572E7"/>
        <n v="1.6842772E7"/>
        <n v="1.7342772E7"/>
        <n v="1.7392772E7"/>
        <n v="1.8015872E7"/>
        <n v="1.8065872E7"/>
        <n v="1.8115872E7"/>
        <n v="1.8165872E7"/>
        <n v="1.8215872E7"/>
        <n v="1.8265872E7"/>
        <n v="1.8419272E7"/>
        <n v="1.8444272E7"/>
        <n v="1.8568672E7"/>
        <n v="1.8633672E7"/>
        <n v="1.8658672E7"/>
        <n v="1.8749622E7"/>
        <n v="1.8840572E7"/>
        <m/>
      </sharedItems>
    </cacheField>
    <cacheField name="Banco" numFmtId="0">
      <sharedItems containsString="0" containsBlank="1" containsNumber="1" containsInteger="1">
        <m/>
        <n v="5.6557482E7"/>
        <n v="0.0"/>
        <n v="1202524.0"/>
        <n v="95500.0"/>
        <n v="334000.0"/>
        <n v="138000.0"/>
        <n v="216600.0"/>
        <n v="185200.0"/>
        <n v="89000.0"/>
        <n v="1346000.0"/>
        <n v="473050.0"/>
        <n v="795000.0"/>
        <n v="1133255.0"/>
        <n v="433000.0"/>
        <n v="78500.0"/>
        <n v="704000.0"/>
        <n v="148000.0"/>
        <n v="97000.0"/>
        <n v="55000.0"/>
        <n v="950539.0"/>
        <n v="133000.0"/>
        <n v="150000.0"/>
        <n v="163000.0"/>
        <n v="197000.0"/>
        <n v="770000.0"/>
        <n v="339170.0"/>
        <n v="118000.0"/>
        <n v="330000.0"/>
        <n v="399500.0"/>
        <n v="1183280.0"/>
        <n v="977550.0"/>
        <n v="571000.0"/>
        <n v="1006600.0"/>
        <n v="151300.0"/>
        <n v="122000.0"/>
        <n v="1589.0"/>
        <n v="-1100000.0"/>
        <n v="232500.0"/>
        <n v="129700.0"/>
        <n v="146000.0"/>
        <n v="350700.0"/>
        <n v="300000.0"/>
        <n v="971000.0"/>
        <n v="835000.0"/>
        <n v="1339680.0"/>
        <n v="180000.0"/>
        <n v="395050.0"/>
        <n v="867700.0"/>
        <n v="1362000.0"/>
        <n v="-2332000.0"/>
        <n v="-180000.0"/>
        <n v="-340000.0"/>
        <n v="-82700.0"/>
        <n v="-446000.0"/>
        <n v="-9432000.0"/>
        <n v="-8184000.0"/>
        <n v="196800.0"/>
        <n v="-6000000.0"/>
        <n v="1419000.0"/>
        <n v="331500.0"/>
        <n v="303600.0"/>
        <n v="282000.0"/>
        <n v="132000.0"/>
        <n v="1144300.0"/>
        <n v="160000.0"/>
        <n v="831875.0"/>
        <n v="716500.0"/>
        <n v="260000.0"/>
        <n v="898061.0"/>
        <n v="-20000.0"/>
        <n v="-300000.0"/>
        <n v="-380000.0"/>
        <n v="-78000.0"/>
        <n v="-722000.0"/>
        <n v="-1320000.0"/>
        <n v="-7800000.0"/>
        <n v="-1500000.0"/>
        <n v="-27500.0"/>
        <n v="-9504750.0"/>
        <n v="130000.0"/>
        <n v="159000.0"/>
        <n v="-1116500.0"/>
        <n v="332700.0"/>
        <n v="604000.0"/>
        <n v="188300.0"/>
        <n v="-600000.0"/>
        <n v="1326250.0"/>
        <n v="94000.0"/>
        <n v="125000.0"/>
        <n v="999500.0"/>
        <n v="784150.0"/>
        <n v="897194.0"/>
        <n v="192600.0"/>
        <n v="198000.0"/>
        <n v="600000.0"/>
        <n v="6600000.0"/>
        <n v="-3950000.0"/>
        <n v="227500.0"/>
        <n v="141000.0"/>
        <n v="226500.0"/>
        <n v="305000.0"/>
        <n v="1455450.0"/>
        <n v="296000.0"/>
        <n v="877000.0"/>
        <n v="685800.0"/>
        <n v="22000.0"/>
        <n v="110000.0"/>
        <n v="783700.0"/>
        <n v="-588260.0"/>
        <n v="315232.0"/>
        <n v="1084029.0"/>
        <n v="200000.0"/>
        <n v="-210000.0"/>
        <n v="410000.0"/>
        <n v="92000.0"/>
        <n v="-1395500.0"/>
        <n v="-240000.0"/>
        <n v="50000.0"/>
        <n v="2971095.0"/>
        <n v="311300.0"/>
        <n v="325000.0"/>
        <n v="154500.0"/>
        <n v="653000.0"/>
        <n v="1452050.0"/>
        <n v="194500.0"/>
        <n v="218500.0"/>
        <n v="215000.0"/>
        <n v="265000.0"/>
        <n v="263900.0"/>
        <n v="368790.0"/>
        <n v="2788200.0"/>
        <n v="49000.0"/>
        <n v="108800.0"/>
        <n v="1139400.0"/>
        <n v="644454.0"/>
        <n v="478000.0"/>
        <n v="811950.0"/>
        <n v="-450000.0"/>
        <n v="-1400000.0"/>
        <n v="-500000.0"/>
        <n v="257000.0"/>
        <n v="66000.0"/>
        <n v="318000.0"/>
        <n v="145000.0"/>
        <n v="372300.0"/>
        <n v="408600.0"/>
        <n v="190100.0"/>
        <n v="78000.0"/>
        <n v="1087100.0"/>
        <n v="-2503500.0"/>
        <n v="987650.0"/>
        <n v="2120200.0"/>
        <n v="518000.0"/>
        <n v="1000630.0"/>
        <n v="35000.0"/>
        <n v="190500.0"/>
        <n v="1381200.0"/>
        <n v="72000.0"/>
        <n v="1286700.0"/>
        <n v="670000.0"/>
        <n v="145500.0"/>
        <n v="950000.0"/>
        <n v="500000.0"/>
        <n v="114500.0"/>
        <n v="512000.0"/>
        <n v="57000.0"/>
        <n v="100000.0"/>
        <n v="145350.0"/>
        <n v="153650.0"/>
        <n v="413400.0"/>
        <n v="115000.0"/>
        <n v="168500.0"/>
        <n v="930743.0"/>
        <n v="219500.0"/>
        <n v="225000.0"/>
        <n v="242900.0"/>
        <n v="206900.0"/>
        <n v="975090.0"/>
        <n v="933750.0"/>
        <n v="1780200.0"/>
        <n v="-1180000.0"/>
        <n v="-2040000.0"/>
        <n v="70876.0"/>
        <n v="-6213740.0"/>
        <n v="838916.0"/>
        <n v="378000.0"/>
        <n v="501250.0"/>
        <n v="285500.0"/>
        <n v="810035.0"/>
        <n v="812000.0"/>
        <n v="124000.0"/>
        <n v="487150.0"/>
        <n v="40000.0"/>
        <n v="320000.0"/>
        <n v="-1.296453E7"/>
        <n v="75000.0"/>
        <n v="104000.0"/>
        <n v="140000.0"/>
        <n v="34000.0"/>
        <n v="394000.0"/>
        <n v="731082.0"/>
        <n v="250750.0"/>
        <n v="112000.0"/>
        <n v="858700.0"/>
        <n v="37000.0"/>
        <n v="287500.0"/>
        <n v="98000.0"/>
        <n v="-2.3907305E7"/>
        <n v="1281830.0"/>
        <n v="702120.0"/>
        <n v="147400.0"/>
        <n v="135100.0"/>
        <n v="-5533535.0"/>
        <n v="70000.0"/>
        <n v="332000.0"/>
        <n v="142000.0"/>
        <n v="226000.0"/>
        <n v="271400.0"/>
        <n v="53000.0"/>
        <n v="510000.0"/>
        <n v="955100.0"/>
        <n v="1129517.0"/>
        <n v="83500.0"/>
        <n v="100.0"/>
        <n v="756750.0"/>
        <n v="1832.0"/>
        <n v="206000.0"/>
        <n v="1016740.0"/>
        <n v="185500.0"/>
        <n v="182100.0"/>
        <n v="387000.0"/>
        <n v="90000.0"/>
        <n v="192000.0"/>
        <n v="494569.0"/>
        <n v="610400.0"/>
        <n v="421700.0"/>
        <n v="418650.0"/>
        <n v="805090.0"/>
        <n v="280000.0"/>
        <n v="506650.0"/>
        <n v="350000.0"/>
        <n v="-1060000.0"/>
        <n v="185000.0"/>
        <n v="390000.0"/>
        <n v="157780.0"/>
        <n v="223800.0"/>
        <n v="895177.0"/>
        <n v="30000.0"/>
        <n v="975250.0"/>
        <n v="543100.0"/>
        <n v="229400.0"/>
        <n v="1007100.0"/>
        <n v="85000.0"/>
        <n v="155850.0"/>
        <n v="-6600000.0"/>
        <n v="-550000.0"/>
        <n v="213000.0"/>
        <n v="-75000.0"/>
        <n v="192300.0"/>
        <n v="-2.1586184E7"/>
        <n v="392800.0"/>
        <n v="181900.0"/>
      </sharedItems>
    </cacheField>
    <cacheField name="Saldo Banco" numFmtId="0">
      <sharedItems containsString="0" containsBlank="1" containsNumber="1" containsInteger="1">
        <m/>
        <n v="5.6557482E7"/>
        <n v="5.7760006E7"/>
        <n v="5.7855506E7"/>
        <n v="5.8189506E7"/>
        <n v="5.8327506E7"/>
        <n v="5.8544106E7"/>
        <n v="5.8729306E7"/>
        <n v="5.8818306E7"/>
        <n v="6.0164306E7"/>
        <n v="6.0637356E7"/>
        <n v="6.1432356E7"/>
        <n v="6.2565611E7"/>
        <n v="6.2998611E7"/>
        <n v="6.3077111E7"/>
        <n v="6.3781111E7"/>
        <n v="6.3929111E7"/>
        <n v="6.4026111E7"/>
        <n v="6.4081111E7"/>
        <n v="6.503165E7"/>
        <n v="6.516465E7"/>
        <n v="6.531465E7"/>
        <n v="6.547765E7"/>
        <n v="6.567465E7"/>
        <n v="6.644465E7"/>
        <n v="6.678382E7"/>
        <n v="6.690182E7"/>
        <n v="6.723182E7"/>
        <n v="6.763132E7"/>
        <n v="6.88146E7"/>
        <n v="6.979215E7"/>
        <n v="7.036315E7"/>
        <n v="7.136975E7"/>
        <n v="7.152105E7"/>
        <n v="7.167105E7"/>
        <n v="7.179305E7"/>
        <n v="7.1794639E7"/>
        <n v="7.0694639E7"/>
        <n v="7.0927139E7"/>
        <n v="7.1056839E7"/>
        <n v="7.1202839E7"/>
        <n v="7.1553539E7"/>
        <n v="7.1853539E7"/>
        <n v="7.2824539E7"/>
        <n v="7.3659539E7"/>
        <n v="7.4999219E7"/>
        <n v="7.5179219E7"/>
        <n v="7.5574269E7"/>
        <n v="7.6441969E7"/>
        <n v="7.7803969E7"/>
        <n v="7.5471969E7"/>
        <n v="7.5291969E7"/>
        <n v="7.4951969E7"/>
        <n v="7.4869269E7"/>
        <n v="7.4423269E7"/>
        <n v="6.4991269E7"/>
        <n v="5.6807269E7"/>
        <n v="5.7004069E7"/>
        <n v="5.1004069E7"/>
        <n v="5.2423069E7"/>
        <n v="5.2754569E7"/>
        <n v="5.3058169E7"/>
        <n v="5.3340169E7"/>
        <n v="5.3472169E7"/>
        <n v="5.4616469E7"/>
        <n v="5.4776469E7"/>
        <n v="5.5608344E7"/>
        <n v="5.6324844E7"/>
        <n v="5.6584844E7"/>
        <n v="5.7482905E7"/>
        <n v="5.7462905E7"/>
        <n v="5.7162905E7"/>
        <n v="5.6782905E7"/>
        <n v="5.6704905E7"/>
        <n v="5.5982905E7"/>
        <n v="5.4662905E7"/>
        <n v="4.6862905E7"/>
        <n v="4.5362905E7"/>
        <n v="4.5335405E7"/>
        <n v="3.5830655E7"/>
        <n v="3.5960655E7"/>
        <n v="3.6119655E7"/>
        <n v="3.5003155E7"/>
        <n v="3.3903155E7"/>
        <n v="3.4235855E7"/>
        <n v="3.4839855E7"/>
        <n v="3.5028155E7"/>
        <n v="3.4428155E7"/>
        <n v="3.5754405E7"/>
        <n v="3.5848405E7"/>
        <n v="3.5942405E7"/>
        <n v="3.6092405E7"/>
        <n v="3.6217405E7"/>
        <n v="3.7216905E7"/>
        <n v="3.8001055E7"/>
        <n v="3.8898249E7"/>
        <n v="3.9090849E7"/>
        <n v="3.9288849E7"/>
        <n v="3.9888849E7"/>
        <n v="4.6488849E7"/>
        <n v="4.2538849E7"/>
        <n v="4.2766349E7"/>
        <n v="4.2907349E7"/>
        <n v="4.3133849E7"/>
        <n v="4.3438849E7"/>
        <n v="4.4894299E7"/>
        <n v="4.5154299E7"/>
        <n v="4.5450299E7"/>
        <n v="4.6327299E7"/>
        <n v="4.7013099E7"/>
        <n v="4.7035099E7"/>
        <n v="4.7145099E7"/>
        <n v="4.7928799E7"/>
        <n v="4.6828799E7"/>
        <n v="4.6240539E7"/>
        <n v="4.6555771E7"/>
        <n v="4.76398E7"/>
        <n v="4.78398E7"/>
        <n v="4.76298E7"/>
        <n v="4.80398E7"/>
        <n v="4.81318E7"/>
        <n v="4.67363E7"/>
        <n v="4.64963E7"/>
        <n v="4.65463E7"/>
        <n v="4.9517395E7"/>
        <n v="4.9828695E7"/>
        <n v="5.0153695E7"/>
        <n v="5.0308195E7"/>
        <n v="5.0961195E7"/>
        <n v="5.2413245E7"/>
        <n v="5.2607745E7"/>
        <n v="5.2826245E7"/>
        <n v="5.3041245E7"/>
        <n v="5.3306245E7"/>
        <n v="5.2206245E7"/>
        <n v="5.2470145E7"/>
        <n v="5.2838935E7"/>
        <n v="5.5627135E7"/>
        <n v="5.5676135E7"/>
        <n v="5.5698135E7"/>
        <n v="5.5806935E7"/>
        <n v="5.6946335E7"/>
        <n v="5.7590789E7"/>
        <n v="5.8068789E7"/>
        <n v="5.8880739E7"/>
        <n v="5.9040739E7"/>
        <n v="5.8590739E7"/>
        <n v="5.8854639E7"/>
        <n v="5.7454639E7"/>
        <n v="5.6954639E7"/>
        <n v="5.7211639E7"/>
        <n v="5.7277639E7"/>
        <n v="5.7595639E7"/>
        <n v="5.7740639E7"/>
        <n v="5.8112939E7"/>
        <n v="5.8521539E7"/>
        <n v="5.8711639E7"/>
        <n v="5.7611639E7"/>
        <n v="5.6495139E7"/>
        <n v="5.6710139E7"/>
        <n v="5.6788139E7"/>
        <n v="5.7875239E7"/>
        <n v="5.5371739E7"/>
        <n v="5.6359389E7"/>
        <n v="5.8479589E7"/>
        <n v="5.8997589E7"/>
        <n v="5.9998219E7"/>
        <n v="6.0033219E7"/>
        <n v="6.0155219E7"/>
        <n v="6.0345719E7"/>
        <n v="6.0536219E7"/>
        <n v="6.1917419E7"/>
        <n v="6.1989419E7"/>
        <n v="6.2204419E7"/>
        <n v="6.3491119E7"/>
        <n v="6.4161119E7"/>
        <n v="6.4321119E7"/>
        <n v="6.4466619E7"/>
        <n v="6.5416619E7"/>
        <n v="6.5916619E7"/>
        <n v="6.6031119E7"/>
        <n v="6.6543119E7"/>
        <n v="6.6600119E7"/>
        <n v="6.6700119E7"/>
        <n v="6.6845469E7"/>
        <n v="6.6999119E7"/>
        <n v="6.7412519E7"/>
        <n v="6.7527519E7"/>
        <n v="6.7696019E7"/>
        <n v="6.8626762E7"/>
        <n v="6.8846262E7"/>
        <n v="6.8881262E7"/>
        <n v="6.9124162E7"/>
        <n v="6.9331062E7"/>
        <n v="7.0306152E7"/>
        <n v="7.1239902E7"/>
        <n v="7.3020102E7"/>
        <n v="7.2520102E7"/>
        <n v="7.1340102E7"/>
        <n v="6.9300102E7"/>
        <n v="6.9370978E7"/>
        <n v="6.3157238E7"/>
        <n v="6.3996154E7"/>
        <n v="6.4374154E7"/>
        <n v="6.4522154E7"/>
        <n v="6.5023404E7"/>
        <n v="6.5073404E7"/>
        <n v="6.5358904E7"/>
        <n v="6.6168939E7"/>
        <n v="6.6980939E7"/>
        <n v="6.7240939E7"/>
        <n v="6.7355939E7"/>
        <n v="6.7479939E7"/>
        <n v="6.7571939E7"/>
        <n v="6.8059089E7"/>
        <n v="6.8099089E7"/>
        <n v="6.8314089E7"/>
        <n v="6.8634089E7"/>
        <n v="5.5669559E7"/>
        <n v="5.5744559E7"/>
        <n v="5.5848559E7"/>
        <n v="5.5988559E7"/>
        <n v="5.6022559E7"/>
        <n v="5.6416559E7"/>
        <n v="5.7147641E7"/>
        <n v="5.7398391E7"/>
        <n v="5.7510391E7"/>
        <n v="5.8369091E7"/>
        <n v="5.8406091E7"/>
        <n v="5.8693591E7"/>
        <n v="5.8908591E7"/>
        <n v="5.9006591E7"/>
        <n v="3.5099286E7"/>
        <n v="3.6381116E7"/>
        <n v="3.6638116E7"/>
        <n v="3.7340236E7"/>
        <n v="3.7487636E7"/>
        <n v="3.7622736E7"/>
        <n v="3.2089201E7"/>
        <n v="3.2159201E7"/>
        <n v="3.2491201E7"/>
        <n v="3.2633201E7"/>
        <n v="3.2859201E7"/>
        <n v="3.3130601E7"/>
        <n v="3.3183601E7"/>
        <n v="3.3693601E7"/>
        <n v="3.4648701E7"/>
        <n v="3.5778218E7"/>
        <n v="3.5861718E7"/>
        <n v="3.5953718E7"/>
        <n v="3.6063718E7"/>
        <n v="3.6063818E7"/>
        <n v="3.6820568E7"/>
        <n v="3.68224E7"/>
        <n v="3.70284E7"/>
        <n v="3.804514E7"/>
        <n v="3.823064E7"/>
        <n v="3.841274E7"/>
        <n v="3.879974E7"/>
        <n v="3.892174E7"/>
        <n v="3.901174E7"/>
        <n v="3.920374E7"/>
        <n v="3.9698309E7"/>
        <n v="4.0308709E7"/>
        <n v="4.0363709E7"/>
        <n v="4.0785409E7"/>
        <n v="4.1204059E7"/>
        <n v="4.2009149E7"/>
        <n v="4.2289149E7"/>
        <n v="4.2389149E7"/>
        <n v="4.2439149E7"/>
        <n v="4.2945799E7"/>
        <n v="4.3295799E7"/>
        <n v="4.2235799E7"/>
        <n v="4.2420799E7"/>
        <n v="4.2810799E7"/>
        <n v="4.2970799E7"/>
        <n v="4.3128579E7"/>
        <n v="4.3194579E7"/>
        <n v="4.3418379E7"/>
        <n v="4.4313556E7"/>
        <n v="4.4613556E7"/>
        <n v="4.4643556E7"/>
        <n v="4.5618806E7"/>
        <n v="4.6161906E7"/>
        <n v="4.6391306E7"/>
        <n v="4.7398406E7"/>
        <n v="4.7483406E7"/>
        <n v="4.7639256E7"/>
        <n v="4.7673256E7"/>
        <n v="4.1073256E7"/>
        <n v="4.0523256E7"/>
        <n v="3.9406756E7"/>
        <n v="3.9443756E7"/>
        <n v="3.9521756E7"/>
        <n v="3.9734756E7"/>
        <n v="3.9659756E7"/>
        <n v="3.9852056E7"/>
        <n v="1.8265872E7"/>
        <n v="1.8658672E7"/>
        <n v="1.8840572E7"/>
      </sharedItems>
    </cacheField>
    <cacheField name="Caja" numFmtId="0">
      <sharedItems containsString="0" containsBlank="1" containsNumber="1" containsInteger="1">
        <m/>
        <n v="1.5158346E7"/>
        <n v="1.1882346E7"/>
        <n v="1.1182346E7"/>
        <n v="8522346.0"/>
        <n v="7891346.0"/>
        <n v="6791346.0"/>
        <n v="9336846.0"/>
        <n v="1.0389846E7"/>
        <n v="1.0589846E7"/>
        <n v="1.0639846E7"/>
        <n v="1.0689846E7"/>
        <n v="1.0739846E7"/>
        <n v="1.1677846E7"/>
        <n v="1.1777846E7"/>
        <n v="1.1827846E7"/>
        <n v="1.1877846E7"/>
        <n v="1.0725322E7"/>
        <n v="1.0679822E7"/>
        <n v="1.0635722E7"/>
        <n v="1.0625722E7"/>
        <n v="1.0575721E7"/>
        <n v="1.0420721E7"/>
        <n v="1.0314721E7"/>
        <n v="1.0119721E7"/>
        <n v="9852921.0"/>
        <n v="9752921.0"/>
        <n v="8652921.0"/>
        <n v="9589921.0"/>
        <n v="9892921.0"/>
        <n v="9992921.0"/>
        <n v="1.0092921E7"/>
        <n v="1.0142921E7"/>
        <n v="1.0341921E7"/>
        <n v="1.0401921E7"/>
        <n v="1.0451921E7"/>
        <n v="1.0205921E7"/>
        <n v="1.0215921E7"/>
        <n v="1.0255921E7"/>
        <n v="1.0309521E7"/>
        <n v="1.0278121E7"/>
        <n v="1.0308121E7"/>
        <n v="1.0211921E7"/>
        <n v="1.0703921E7"/>
        <n v="1.1203921E7"/>
        <n v="1.1430921E7"/>
        <n v="1.0318271E7"/>
        <n v="1.0458271E7"/>
        <n v="1.0588271E7"/>
        <n v="1.0590971E7"/>
        <n v="1.0892921E7"/>
        <n v="1.0902921E7"/>
        <n v="1.0912921E7"/>
        <n v="1.0850176E7"/>
        <n v="1.1096176E7"/>
        <n v="1.1146176E7"/>
        <n v="1.1196176E7"/>
        <n v="1.1246176E7"/>
        <n v="1.0385921E7"/>
        <n v="1.0455921E7"/>
        <n v="1.0515921E7"/>
        <n v="1.0535921E7"/>
        <n v="1.0575921E7"/>
        <n v="1.0745921E7"/>
        <n v="1.0796921E7"/>
        <n v="1.0821921E7"/>
        <n v="1.0275921E7"/>
        <n v="9275921.0"/>
        <n v="9381821.0"/>
        <n v="9401821.0"/>
        <n v="9431821.0"/>
        <n v="9481821.0"/>
        <n v="9506821.0"/>
        <n v="9556821.0"/>
        <n v="9385461.0"/>
        <n v="9070361.0"/>
        <n v="9110361.0"/>
        <n v="9228361.0"/>
        <n v="9157361.0"/>
        <n v="9182361.0"/>
        <n v="9125361.0"/>
        <n v="8925361.0"/>
        <n v="9830361.0"/>
        <n v="9930361.0"/>
        <n v="1.0030361E7"/>
        <n v="1.0130361E7"/>
        <n v="1.0230361E7"/>
        <n v="9379822.0"/>
        <n v="9405822.0"/>
        <n v="9429822.0"/>
        <n v="8279822.0"/>
        <n v="8346822.0"/>
        <n v="8356822.0"/>
        <n v="8404822.0"/>
        <n v="8306822.0"/>
        <n v="8453822.0"/>
        <n v="8483822.0"/>
        <n v="9031822.0"/>
        <n v="9041822.0"/>
        <n v="9051822.0"/>
        <n v="8467392.0"/>
        <n v="8487392.0"/>
        <n v="8625992.0"/>
        <n v="8488822.0"/>
        <n v="8558822.0"/>
        <n v="8611822.0"/>
        <n v="8561322.0"/>
        <n v="8611322.0"/>
        <n v="8661322.0"/>
        <n v="8686322.0"/>
        <n v="9080102.0"/>
        <n v="9290102.0"/>
        <n v="9340102.0"/>
        <n v="9390102.0"/>
        <n v="9440102.0"/>
        <n v="9470102.0"/>
        <n v="7922422.0"/>
        <n v="8022422.0"/>
        <n v="8276822.0"/>
        <n v="8305822.0"/>
        <n v="8365822.0"/>
        <n v="8390822.0"/>
        <n v="8612822.0"/>
        <n v="8712822.0"/>
        <n v="8812822.0"/>
        <n v="8852822.0"/>
        <n v="8814422.0"/>
        <n v="9179422.0"/>
        <n v="9229422.0"/>
        <n v="8409822.0"/>
        <n v="8429822.0"/>
        <n v="8459822.0"/>
        <n v="8509822.0"/>
        <n v="8534822.0"/>
        <n v="8636122.0"/>
        <n v="8664822.0"/>
        <n v="-2293076.0"/>
        <n v="-2258076.0"/>
        <n v="-2219076.0"/>
        <n v="-2099076.0"/>
        <n v="-2147576.0"/>
        <n v="-2122576.0"/>
        <n v="-2219576.0"/>
        <n v="-1326576.0"/>
        <n v="-1216576.0"/>
        <n v="-1166576.0"/>
        <n v="-1156576.0"/>
        <n v="-1119576.0"/>
        <n v="-1069576.0"/>
        <n v="-887076.0"/>
        <n v="-979576.0"/>
        <n v="-959576.0"/>
        <n v="-929576.0"/>
        <n v="-879576.0"/>
        <n v="-854576.0"/>
        <n v="-806576.0"/>
        <n v="-791576.0"/>
        <n v="-725576.0"/>
        <n v="-715576.0"/>
        <n v="-670576.0"/>
        <n v="-640876.0"/>
        <n v="-626576.0"/>
        <n v="-566576.0"/>
        <n v="-516576.0"/>
        <n v="-305576.0"/>
        <n v="-220776.0"/>
        <n v="-165576.0"/>
        <n v="129424.0"/>
        <n v="-769576.0"/>
        <n v="-206376.0"/>
        <n v="-142576.0"/>
        <n v="-102576.0"/>
        <n v="-72576.0"/>
        <n v="-67576.0"/>
        <n v="12424.0"/>
        <n v="40424.0"/>
        <n v="-201576.0"/>
        <n v="90104.0"/>
        <n v="340104.0"/>
        <n v="390104.0"/>
        <n v="440104.0"/>
        <n v="490104.0"/>
        <n v="540104.0"/>
        <n v="-619576.0"/>
        <n v="-474526.0"/>
        <n v="-444526.0"/>
        <n v="-414526.0"/>
        <n v="-389526.0"/>
        <n v="-440576.0"/>
        <n v="-362676.0"/>
        <n v="-335376.0"/>
        <n v="-326376.0"/>
        <n v="-43876.0"/>
        <n v="38124.0"/>
        <n v="344399.0"/>
        <n v="434824.0"/>
        <n v="444824.0"/>
        <n v="454824.0"/>
        <n v="479824.0"/>
        <n v="509824.0"/>
        <n v="552424.0"/>
        <n v="-649576.0"/>
        <n v="-472776.0"/>
        <n v="-564476.0"/>
        <n v="-404476.0"/>
        <n v="-383076.0"/>
        <n v="-343076.0"/>
        <n v="-559576.0"/>
        <n v="-539576.0"/>
        <n v="-509576.0"/>
        <n v="-459576.0"/>
        <n v="-434576.0"/>
        <n v="-390976.0"/>
        <n v="-330976.0"/>
        <n v="-267576.0"/>
        <n v="-217576.0"/>
        <n v="-177576.0"/>
        <n v="-382576.0"/>
        <n v="-372576.0"/>
        <n v="-327576.0"/>
        <n v="289724.0"/>
        <n v="479724.0"/>
        <n v="529724.0"/>
        <n v="579724.0"/>
        <n v="629724.0"/>
        <n v="659724.0"/>
        <n v="-356576.0"/>
        <n v="-336576.0"/>
        <n v="-214576.0"/>
        <n v="-164576.0"/>
        <n v="-29576.0"/>
        <n v="399299.0"/>
        <n v="455299.0"/>
        <n v="490299.0"/>
        <n v="562299.0"/>
        <n v="582299.0"/>
        <n v="642299.0"/>
        <n v="192924.0"/>
        <n v="242924.0"/>
        <n v="397924.0"/>
        <n v="447924.0"/>
        <n v="-147576.0"/>
        <n v="-61576.0"/>
        <n v="-31576.0"/>
        <n v="705485.0"/>
        <n v="715485.0"/>
        <n v="725485.0"/>
        <n v="1007894.0"/>
        <n v="1147894.0"/>
        <n v="1162894.0"/>
        <n v="1210894.0"/>
        <n v="1235894.0"/>
        <n v="665894.0"/>
        <n v="635894.0"/>
        <n v="485894.0"/>
        <n v="392054.0"/>
        <n v="493054.0"/>
        <n v="575054.0"/>
        <n v="662054.0"/>
        <n v="746054.0"/>
        <n v="795054.0"/>
        <n v="818054.0"/>
        <n v="889054.0"/>
        <n v="955054.0"/>
        <n v="965054.0"/>
        <n v="1023054.0"/>
        <n v="689054.0"/>
        <n v="771754.0"/>
        <n v="821754.0"/>
        <n v="745054.0"/>
        <n v="755054.0"/>
        <n v="925054.0"/>
        <n v="1033054.0"/>
        <n v="1043054.0"/>
        <n v="756754.0"/>
        <n v="781754.0"/>
        <n v="852354.0"/>
        <n v="1511254.0"/>
        <n v="1611254.0"/>
        <n v="1661254.0"/>
        <n v="2437354.0"/>
        <n v="2537354.0"/>
        <n v="2587354.0"/>
        <n v="3303604.0"/>
        <n v="3593604.0"/>
        <n v="3643604.0"/>
        <n v="3693604.0"/>
        <n v="3743604.0"/>
        <n v="3773604.0"/>
        <n v="3823604.0"/>
        <n v="2717354.0"/>
        <n v="2807354.0"/>
        <n v="2827354.0"/>
        <n v="2857354.0"/>
        <n v="2907354.0"/>
        <n v="2932354.0"/>
        <n v="2976354.0"/>
        <n v="3001354.0"/>
        <n v="3032354.0"/>
        <n v="3057354.0"/>
        <n v="3007354.0"/>
        <n v="3518154.0"/>
        <n v="3539854.0"/>
        <n v="3569854.0"/>
        <n v="3761854.0"/>
        <n v="3831854.0"/>
        <n v="3683154.0"/>
        <n v="2783654.0"/>
        <n v="2753654.0"/>
        <n v="3386804.0"/>
        <n v="3432804.0"/>
        <n v="3492804.0"/>
        <n v="3502804.0"/>
        <n v="3512804.0"/>
        <n v="3006756.0"/>
        <n v="2952306.0"/>
        <n v="2889556.0"/>
        <n v="2235556.0"/>
        <n v="2075556.0"/>
        <n v="1316406.0"/>
        <n v="1248406.0"/>
        <n v="1203406.0"/>
        <n v="884406.0"/>
        <n v="276789.0"/>
        <n v="-934661.0"/>
        <n v="-1154861.0"/>
        <n v="-1924861.0"/>
        <n v="-2094839.0"/>
        <n v="-794839.0"/>
        <n v="2385161.0"/>
        <n v="3385161.0"/>
        <n v="4925161.0"/>
        <n v="6975161.0"/>
        <n v="7275161.0"/>
        <n v="8335161.0"/>
        <n v="1.0785161E7"/>
        <n v="1.4910161E7"/>
        <n v="1.6880161E7"/>
        <n v="1.7205161E7"/>
        <n v="1.7405161E7"/>
        <n v="1.7605161E7"/>
        <n v="1.7725161E7"/>
        <n v="1.9661161E7"/>
        <n v="2.0452661E7"/>
        <n v="2.0190461E7"/>
        <n v="2.1042655E7"/>
        <n v="2.1052655E7"/>
        <n v="2.1062655E7"/>
        <n v="2.0070927E7"/>
        <n v="1.8570927E7"/>
        <n v="1.8738527E7"/>
        <n v="1.8743927E7"/>
        <n v="1.8510927E7"/>
        <n v="1.8950927E7"/>
        <n v="1.9050927E7"/>
        <n v="1.9085927E7"/>
        <n v="1.7278927E7"/>
        <n v="3078927.0"/>
        <n v="2719827.0"/>
        <n v="2699827.0"/>
        <n v="2507827.0"/>
        <n v="2007827.0"/>
        <n v="1607827.0"/>
        <n v="1528827.0"/>
        <n v="1418827.0"/>
        <n v="908827.0"/>
        <n v="508827.0"/>
        <n v="605327.0"/>
        <n v="655327.0"/>
        <n v="711327.0"/>
        <n v="564027.0"/>
        <n v="574027.0"/>
        <n v="624027.0"/>
        <n v="508027.0"/>
        <n v="684527.0"/>
        <n v="649027.0"/>
        <n v="679027.0"/>
        <n v="793027.0"/>
        <n v="1363477.0"/>
        <n v="1733477.0"/>
        <n v="1783477.0"/>
        <n v="1833477.0"/>
        <n v="1883477.0"/>
        <n v="1913477.0"/>
        <n v="758027.0"/>
        <n v="554027.0"/>
        <n v="604027.0"/>
        <n v="1085327.0"/>
        <n v="1285327.0"/>
        <n v="1335027.0"/>
        <n v="598027.0"/>
        <n v="618027.0"/>
        <n v="648027.0"/>
        <n v="698027.0"/>
        <n v="723027.0"/>
        <n v="1238827.0"/>
        <n v="1258827.0"/>
        <n v="765907.0"/>
        <n v="785907.0"/>
        <n v="813027.0"/>
        <n v="865027.0"/>
        <n v="915027.0"/>
        <n v="1504727.0"/>
        <n v="1574727.0"/>
        <n v="1604727.0"/>
        <n v="1656727.0"/>
        <n v="1681727.0"/>
        <n v="1954056.0"/>
        <n v="1964056.0"/>
        <n v="1658824.0"/>
        <n v="599795.0"/>
        <n v="853555.0"/>
        <n v="969795.0"/>
        <n v="686795.0"/>
        <n v="1365295.0"/>
        <n v="1565295.0"/>
        <n v="1615295.0"/>
        <n v="1665295.0"/>
        <n v="1715295.0"/>
        <n v="1765295.0"/>
        <n v="2470095.0"/>
        <n v="2821095.0"/>
        <n v="2871095.0"/>
        <n v="2921095.0"/>
        <n v="0.0"/>
        <n v="51300.0"/>
        <n v="111300.0"/>
        <n v="175000.0"/>
        <n v="225000.0"/>
        <n v="290000.0"/>
        <n v="-10000.0"/>
        <n v="62500.0"/>
        <n v="72500.0"/>
        <n v="119500.0"/>
        <n v="483000.0"/>
        <n v="493000.0"/>
        <n v="821050.0"/>
        <n v="1212050.0"/>
        <n v="1262050.0"/>
        <n v="1312050.0"/>
        <n v="1362050.0"/>
        <n v="1392050.0"/>
        <n v="134500.0"/>
        <n v="71000.0"/>
        <n v="96000.0"/>
        <n v="183500.0"/>
        <n v="80000.0"/>
        <n v="100000.0"/>
        <n v="130000.0"/>
        <n v="180000.0"/>
        <n v="120000.0"/>
        <n v="155000.0"/>
        <n v="228900.0"/>
        <n v="233790.0"/>
        <n v="258790.0"/>
        <n v="19000.0"/>
        <n v="47400.0"/>
        <n v="694400.0"/>
        <n v="1094400.0"/>
        <n v="1104400.0"/>
        <n v="527454.0"/>
        <n v="557454.0"/>
        <n v="609454.0"/>
        <n v="293000.0"/>
        <n v="443000.0"/>
        <n v="178900.0"/>
        <n v="495800.0"/>
        <n v="665350.0"/>
        <n v="45700.0"/>
        <n v="100500.0"/>
        <n v="146000.0"/>
        <n v="158000.0"/>
        <n v="228000.0"/>
        <n v="283000.0"/>
        <n v="54000.0"/>
        <n v="64000.0"/>
        <n v="110000.0"/>
        <n v="43600.0"/>
        <n v="198600.0"/>
        <n v="130100.0"/>
        <n v="43000.0"/>
        <n v="642100.0"/>
        <n v="1042100.0"/>
        <n v="1052100.0"/>
        <n v="677250.0"/>
        <n v="890250.0"/>
        <n v="912650.0"/>
        <n v="952650.0"/>
        <n v="614200.0"/>
        <n v="1794200.0"/>
        <n v="1814200.0"/>
        <n v="2030200.0"/>
        <n v="235500.0"/>
        <n v="245500.0"/>
        <n v="498000.0"/>
        <n v="883630.0"/>
        <n v="893630.0"/>
        <n v="903630.0"/>
        <n v="933630.0"/>
        <n v="965630.0"/>
        <n v="130500.0"/>
        <n v="821200.0"/>
        <n v="971200.0"/>
        <n v="1071200.0"/>
        <n v="1171200.0"/>
        <n v="1271200.0"/>
        <n v="55000.0"/>
        <n v="829700.0"/>
        <n v="969700.0"/>
        <n v="1199700.0"/>
        <n v="654000.0"/>
        <n v="875000.0"/>
        <n v="915000.0"/>
        <n v="255000.0"/>
        <n v="94500.0"/>
        <n v="339000.0"/>
        <n v="419000.0"/>
        <n v="477000.0"/>
        <n v="40000.0"/>
        <n v="65000.0"/>
        <n v="81650.0"/>
        <n v="85350.0"/>
        <n v="110350.0"/>
        <n v="93650.0"/>
        <n v="118650.0"/>
        <n v="83400.0"/>
        <n v="353400.0"/>
        <n v="378400.0"/>
        <n v="82500.0"/>
        <n v="133500.0"/>
        <n v="865743.0"/>
        <n v="895743.0"/>
        <n v="15000.0"/>
        <n v="90000.0"/>
        <n v="215000.0"/>
        <n v="392900.0"/>
        <n v="412900.0"/>
        <n v="432900.0"/>
        <n v="366900.0"/>
        <n v="386900.0"/>
        <n v="396900.0"/>
        <n v="545390.0"/>
        <n v="684390.0"/>
        <n v="962890.0"/>
        <n v="984550.0"/>
        <n v="1017750.0"/>
        <n v="1057750.0"/>
        <n v="1067750.0"/>
        <n v="1102750.0"/>
        <n v="1127750.0"/>
        <n v="1495200.0"/>
        <n v="1645200.0"/>
        <n v="1745200.0"/>
        <n v="1845200.0"/>
        <n v="1945200.0"/>
        <n v="738724.0"/>
        <n v="838724.0"/>
        <n v="978724.0"/>
        <n v="1018724.0"/>
        <n v="1043724.0"/>
        <n v="1837640.0"/>
        <n v="1847640.0"/>
        <n v="1857640.0"/>
        <n v="1257724.0"/>
        <n v="1267724.0"/>
        <n v="1337724.0"/>
        <n v="1396724.0"/>
        <n v="1249974.0"/>
        <n v="1309974.0"/>
        <n v="1344974.0"/>
        <n v="1627359.0"/>
        <n v="1701759.0"/>
        <n v="1741759.0"/>
        <n v="1781759.0"/>
        <n v="1828759.0"/>
        <n v="1783724.0"/>
        <n v="1793724.0"/>
        <n v="1293724.0"/>
        <n v="1117724.0"/>
        <n v="1142724.0"/>
        <n v="1125724.0"/>
        <n v="1410874.0"/>
        <n v="1500874.0"/>
        <n v="1133724.0"/>
        <n v="1153724.0"/>
        <n v="1183724.0"/>
        <n v="1233724.0"/>
        <n v="1212724.0"/>
        <n v="1242724.0"/>
        <n v="993724.0"/>
        <n v="743724.0"/>
        <n v="577724.0"/>
        <n v="67724.0"/>
        <n v="-332276.0"/>
        <n v="-484276.0"/>
        <n v="-431276.0"/>
        <n v="-421276.0"/>
        <n v="-369276.0"/>
        <n v="-244276.0"/>
        <n v="-234276.0"/>
        <n v="-174276.0"/>
        <n v="-115276.0"/>
        <n v="181806.0"/>
        <n v="201806.0"/>
        <n v="221806.0"/>
        <n v="-303526.0"/>
        <n v="-253526.0"/>
        <n v="234424.0"/>
        <n v="244424.0"/>
        <n v="-246776.0"/>
        <n v="-394276.0"/>
        <n v="-374276.0"/>
        <n v="-344276.0"/>
        <n v="-294276.0"/>
        <n v="-129276.0"/>
        <n v="341804.0"/>
        <n v="639054.0"/>
        <n v="-257276.0"/>
        <n v="76844.0"/>
        <n v="116844.0"/>
        <n v="126844.0"/>
        <n v="181844.0"/>
        <n v="206844.0"/>
        <n v="43224.0"/>
        <n v="93224.0"/>
        <n v="702924.0"/>
        <n v="752924.0"/>
        <n v="5752924.0"/>
        <n v="2686674.0"/>
        <n v="1986674.0"/>
        <n v="1686674.0"/>
        <n v="2227074.0"/>
        <n v="2349074.0"/>
        <n v="2484074.0"/>
        <n v="2537274.0"/>
        <n v="2562274.0"/>
        <n v="2042274.0"/>
        <n v="-607726.0"/>
        <n v="2492274.0"/>
        <n v="882274.0"/>
        <n v="4.0842274E7"/>
        <n v="1.0842274E7"/>
        <n v="1042274.0"/>
        <n v="-1967729.0"/>
        <n v="-2687729.0"/>
        <n v="-3137729.0"/>
        <n v="-5137729.0"/>
        <n v="-5671729.0"/>
        <n v="-5484729.0"/>
        <n v="-5474729.0"/>
        <n v="-5424729.0"/>
        <n v="-5364729.0"/>
        <n v="-5598729.0"/>
        <n v="-5588729.0"/>
        <n v="-5554729.0"/>
        <n v="-5495729.0"/>
        <n v="-5490329.0"/>
        <n v="-5430329.0"/>
        <n v="-6544729.0"/>
        <n v="-7994729.0"/>
        <n v="-7027929.0"/>
        <n v="-6727929.0"/>
        <n v="-6677929.0"/>
        <n v="-6634929.0"/>
        <n v="-6372929.0"/>
        <n v="-6342929.0"/>
        <n v="-6242929.0"/>
        <n v="-6192929.0"/>
        <n v="-9677929.0"/>
        <n v="-9962929.0"/>
        <n v="-9297829.0"/>
        <n v="-9277829.0"/>
        <n v="-9257829.0"/>
        <n v="-8958412.0"/>
        <n v="-8933412.0"/>
        <n v="-8908412.0"/>
        <n v="-8883412.0"/>
        <n v="-8858412.0"/>
        <n v="-1.0912929E7"/>
        <n v="-1.0296179E7"/>
        <n v="-1.0236179E7"/>
        <n v="-1.0191279E7"/>
        <n v="-1.0181279E7"/>
        <n v="-1.0913029E7"/>
        <n v="-1.5413029E7"/>
        <n v="-1.7323029E7"/>
        <n v="-1.7264029E7"/>
        <n v="-1.7244029E7"/>
        <n v="-1.7219029E7"/>
        <n v="-1.7167029E7"/>
        <n v="-1.7142029E7"/>
        <n v="-1.7423029E7"/>
        <n v="-1.8773029E7"/>
        <n v="-1.9473029E7"/>
        <n v="-2.0233929E7"/>
        <n v="-1.9239929E7"/>
        <n v="-1.7988929E7"/>
        <n v="-1.8408929E7"/>
        <n v="-1.8866684E7"/>
        <n v="-1.8344424E7"/>
        <n v="-1.7369424E7"/>
        <n v="-1.8381424E7"/>
        <n v="-2.1881424E7"/>
        <n v="-2.5381424E7"/>
        <n v="-2.5279924E7"/>
        <n v="-2.5269924E7"/>
        <n v="-2.5220924E7"/>
        <n v="-2.5289324E7"/>
        <n v="-2.5239324E7"/>
        <n v="-2.5149424E7"/>
        <n v="-2.5139424E7"/>
        <n v="-2.5069424E7"/>
        <n v="-2.5019424E7"/>
        <n v="-2.5331424E7"/>
        <n v="-2.5273424E7"/>
        <n v="-2.5016855E7"/>
        <n v="-2.4991855E7"/>
        <n v="-2.4966855E7"/>
        <n v="-2.4941855E7"/>
        <n v="-2.4916855E7"/>
        <n v="-2.5251224E7"/>
        <n v="-2.5226224E7"/>
        <n v="-2.5084724E7"/>
        <n v="-2.4984724E7"/>
        <n v="-2.5085774E7"/>
        <n v="-2.5037774E7"/>
        <n v="-2.4987774E7"/>
        <n v="-2.4823834E7"/>
        <n v="-2.4773834E7"/>
        <n v="-2.4703834E7"/>
        <n v="-2.4653834E7"/>
        <n v="-2.4643834E7"/>
        <n v="-2.4618834E7"/>
        <n v="-2.5294504E7"/>
        <n v="-2.5293504E7"/>
        <n v="-2.5203504E7"/>
        <n v="-2.5183504E7"/>
        <n v="-2.4950074E7"/>
        <n v="-2.4944774E7"/>
        <n v="-2.4894774E7"/>
        <n v="-2.5289424E7"/>
        <n v="-2.5279424E7"/>
        <n v="-2.5221424E7"/>
        <n v="-2.5148424E7"/>
        <n v="-2.5138424E7"/>
        <n v="-2.5068424E7"/>
        <n v="-2.5016424E7"/>
        <n v="-2.5393424E7"/>
        <n v="-2.5396424E7"/>
        <n v="-2.5274924E7"/>
        <n v="-2.5428724E7"/>
        <n v="-2.5411424E7"/>
        <n v="-2.5566424E7"/>
        <n v="-2.5536424E7"/>
        <n v="-2.5506424E7"/>
        <n v="-2.5476424E7"/>
        <n v="-2.5446424E7"/>
        <n v="-2.5416424E7"/>
        <n v="-2.5297074E7"/>
        <n v="-2.5267074E7"/>
        <n v="-2.5201524E7"/>
        <n v="-2.5171524E7"/>
        <n v="-2.5111424E7"/>
        <n v="-2.5762424E7"/>
        <n v="-2.5472424E7"/>
        <n v="-2.5462424E7"/>
        <n v="-2.5452424E7"/>
        <n v="-2.5406424E7"/>
        <n v="-2.5491124E7"/>
        <n v="-2.5481124E7"/>
        <n v="-2.5381124E7"/>
        <n v="-2.5476124E7"/>
        <n v="-2.5456124E7"/>
        <n v="-2.5406124E7"/>
        <n v="-2.5096724E7"/>
        <n v="-2.5093324E7"/>
        <n v="-2.5073324E7"/>
        <n v="-2.5053324E7"/>
        <n v="-2.4993324E7"/>
        <n v="-2.4963324E7"/>
        <n v="-2.5950424E7"/>
        <n v="-2.5760424E7"/>
        <n v="-2.5751124E7"/>
        <n v="-2.5731124E7"/>
        <n v="-2.5711124E7"/>
        <n v="-2.5431124E7"/>
        <n v="-2.5401124E7"/>
        <n v="-2.5378884E7"/>
        <n v="-2.5073884E7"/>
        <n v="-2.5063884E7"/>
        <n v="-2.5072884E7"/>
        <n v="-2.5045884E7"/>
        <n v="-2.4954884E7"/>
        <n v="-2.4970584E7"/>
        <n v="-2.4920584E7"/>
        <n v="-2.4143484E7"/>
        <n v="-2.4043484E7"/>
        <n v="-2.3993484E7"/>
        <n v="-2.3009284E7"/>
        <n v="-2.2509284E7"/>
        <n v="-2.2459284E7"/>
        <n v="-2.1836184E7"/>
        <n v="-2.1786184E7"/>
        <n v="-2.1736184E7"/>
        <n v="-2.1686184E7"/>
        <n v="-2.1636184E7"/>
        <n v="153400.0"/>
        <n v="178400.0"/>
        <n v="302800.0"/>
        <n v="367800.0"/>
        <n v="-90950.0"/>
      </sharedItems>
    </cacheField>
    <cacheField name=" 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4415" sheet="Registro"/>
  </cacheSource>
  <cacheFields>
    <cacheField name="Fecha">
      <sharedItems containsDate="1" containsBlank="1" containsMixedTypes="1">
        <d v="2024-01-01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2T00:00:00Z"/>
        <d v="2024-01-31T00:00:00Z"/>
        <d v="2024-01-07T00:00:00Z"/>
        <d v="2024-01-13T00:00:00Z"/>
        <d v="2023-01-13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4T00:00:00Z"/>
        <d v="2024-01-28T00:00:00Z"/>
        <d v="2024-01-29T00:00:00Z"/>
        <d v="2024-01-30T00:00:00Z"/>
        <d v="2024-02-01T00:00:00Z"/>
        <d v="2024-02-02T00:00:00Z"/>
        <d v="2024-02-03T00:00:00Z"/>
        <d v="2024-02-05T00:00:00Z"/>
        <d v="2024-02-07T00:00:00Z"/>
        <d v="2024-02-10T00:00:00Z"/>
        <d v="2024-02-11T00:00:00Z"/>
        <d v="2024-02-12T00:00:00Z"/>
        <d v="2024-02-13T00:00:00Z"/>
        <d v="2024-02-20T00:00:00Z"/>
        <d v="2024-02-29T00:00:00Z"/>
        <d v="2024-02-06T00:00:00Z"/>
        <d v="2024-02-08T00:00:00Z"/>
        <d v="2024-02-24T00:00:00Z"/>
        <d v="2024-02-25T00:00:00Z"/>
        <d v="2024-02-26T00:00:00Z"/>
        <d v="2024-02-27T00:00:00Z"/>
        <d v="2024-02-28T00:00:00Z"/>
        <d v="2024-03-04T00:00:00Z"/>
        <d v="2024-03-05T00:00:00Z"/>
        <d v="2024-03-06T00:00:00Z"/>
        <s v="06-03-2'024"/>
        <d v="2024-03-07T00:00:00Z"/>
        <d v="2024-03-22T00:00:00Z"/>
        <d v="2024-03-23T00:00:00Z"/>
        <d v="2023-03-30T00:00:00Z"/>
        <d v="2023-04-01T00:00:00Z"/>
        <d v="2023-04-02T00:00:00Z"/>
        <d v="2023-04-03T00:00:00Z"/>
        <d v="2023-04-04T00:00:00Z"/>
        <d v="2023-04-05T00:00:00Z"/>
        <d v="2023-04-08T00:00:00Z"/>
        <d v="2023-04-11T00:00:00Z"/>
        <d v="2023-04-16T00:00:00Z"/>
        <d v="2023-04-18T00:00:00Z"/>
        <d v="2024-04-26T00:00:00Z"/>
        <d v="2024-04-27T00:00:00Z"/>
        <d v="2024-04-28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13T00:00:00Z"/>
        <d v="2024-05-16T00:00:00Z"/>
        <d v="2024-05-21T00:00:00Z"/>
        <d v="2024-05-26T00:00:00Z"/>
        <d v="2024-05-27T00:00:00Z"/>
        <d v="2024-06-03T00:00:00Z"/>
        <d v="2024-06-04T00:00:00Z"/>
        <d v="2024-06-05T00:00:00Z"/>
        <d v="2024-06-06T00:00:00Z"/>
        <d v="2024-06-07T00:00:00Z"/>
        <d v="2024-06-08T00:00:00Z"/>
        <d v="2024-06-13T00:00:00Z"/>
        <d v="2024-06-18T00:00:00Z"/>
        <d v="2024-06-25T00:00:00Z"/>
        <d v="2024-06-28T00:00:00Z"/>
        <d v="2024-06-30T00:00:00Z"/>
        <d v="2024-07-01T00:00:00Z"/>
        <d v="2024-07-02T00:00:00Z"/>
        <d v="2024-07-03T00:00:00Z"/>
        <d v="2024-07-05T00:00:00Z"/>
        <d v="2024-07-08T00:00:00Z"/>
        <d v="2024-07-09T00:00:00Z"/>
        <d v="2024-07-10T00:00:00Z"/>
        <d v="2024-07-11T00:00:00Z"/>
        <d v="2024-07-14T00:00:00Z"/>
        <d v="2024-07-15T00:00:00Z"/>
        <d v="2024-07-20T00:00:00Z"/>
        <d v="2024-07-23T00:00:00Z"/>
        <d v="2024-07-27T00:00:00Z"/>
        <d v="2024-07-30T00:00:00Z"/>
        <d v="2024-08-01T00:00:00Z"/>
        <d v="2024-08-02T00:00:00Z"/>
        <d v="2024-08-05T00:00:00Z"/>
        <d v="2024-08-07T00:00:00Z"/>
        <d v="2024-08-08T00:00:00Z"/>
        <d v="2024-08-12T00:00:00Z"/>
        <d v="2024-08-20T00:00:00Z"/>
        <d v="2024-08-31T00:00:00Z"/>
        <d v="2024-09-01T00:00:00Z"/>
        <d v="2024-09-02T00:00:00Z"/>
        <d v="2024-09-03T00:00:00Z"/>
        <d v="2024-09-04T00:00:00Z"/>
        <d v="2024-09-06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9T00:00:00Z"/>
        <d v="2024-09-22T00:00:00Z"/>
        <d v="2024-09-23T00:00:00Z"/>
        <d v="2024-09-24T00:00:00Z"/>
        <d v="2024-09-25T00:00:00Z"/>
        <d v="2024-10-02T00:00:00Z"/>
        <d v="2024-10-03T00:00:00Z"/>
        <d v="2024-10-04T00:00:00Z"/>
        <d v="2024-10-05T00:00:00Z"/>
        <d v="2024-10-08T00:00:00Z"/>
        <d v="2024-10-13T00:00:00Z"/>
        <d v="2024-10-17T00:00:00Z"/>
        <d v="2024-10-28T00:00:00Z"/>
        <d v="2024-10-29T00:00:00Z"/>
        <d v="2024-10-30T00:00:00Z"/>
        <d v="2024-11-04T00:00:00Z"/>
        <d v="2024-11-05T00:00:00Z"/>
        <d v="2024-11-06T00:00:00Z"/>
        <d v="2024-11-08T00:00:00Z"/>
        <d v="2024-11-09T00:00:00Z"/>
        <d v="2024-11-11T00:00:00Z"/>
        <d v="2024-11-13T00:00:00Z"/>
        <d v="2024-11-18T00:00:00Z"/>
        <d v="2024-11-19T00:00:00Z"/>
        <d v="2024-11-21T00:00:00Z"/>
        <d v="2024-11-22T00:00:00Z"/>
        <d v="2024-11-28T00:00:00Z"/>
        <d v="2024-12-02T00:00:00Z"/>
        <d v="2024-12-03T00:00:00Z"/>
        <d v="2024-12-04T00:00:00Z"/>
        <d v="2024-12-05T00:00:00Z"/>
        <d v="2024-12-06T00:00:00Z"/>
        <d v="2024-12-09T00:00:00Z"/>
        <d v="2024-12-11T00:00:00Z"/>
        <d v="2024-12-22T00:00:00Z"/>
        <d v="2024-12-27T00:00:00Z"/>
        <d v="2024-12-30T00:00:00Z"/>
        <d v="2025-01-02T00:00:00Z"/>
        <d v="2025-01-03T00:00:00Z"/>
        <d v="2025-01-04T00:00:00Z"/>
        <d v="2025-01-06T00:00:00Z"/>
        <d v="2025-01-09T00:00:00Z"/>
        <d v="2025-01-1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8T00:00:00Z"/>
        <d v="2025-02-22T00:00:00Z"/>
        <d v="2025-02-23T00:00:00Z"/>
        <d v="2025-02-28T00:00:00Z"/>
        <d v="2025-03-04T00:00:00Z"/>
        <d v="2025-03-06T00:00:00Z"/>
        <d v="2025-03-07T00:00:00Z"/>
        <d v="2025-03-10T00:00:00Z"/>
        <d v="2025-03-11T00:00:00Z"/>
        <d v="2025-03-13T00:00:00Z"/>
        <d v="2025-03-18T00:00:00Z"/>
        <d v="2025-03-20T00:00:00Z"/>
        <d v="2025-03-22T00:00:00Z"/>
        <d v="2025-03-23T00:00:00Z"/>
        <d v="2025-03-24T00:00:00Z"/>
        <d v="2025-03-25T00:00:00Z"/>
        <d v="2025-03-26T00:00:00Z"/>
        <d v="2025-03-29T00:00:00Z"/>
        <d v="2025-04-01T00:00:00Z"/>
        <d v="2025-04-02T00:00:00Z"/>
        <d v="2025-04-03T00:00:00Z"/>
        <d v="2025-04-04T00:00:00Z"/>
        <d v="2025-04-06T00:00:00Z"/>
        <d v="2025-04-08T00:00:00Z"/>
        <d v="2025-04-09T00:00:00Z"/>
        <d v="2025-04-10T00:00:00Z"/>
        <d v="2025-04-12T00:00:00Z"/>
        <d v="2025-04-14T00:00:00Z"/>
        <d v="2025-04-15T00:00:00Z"/>
        <d v="2025-04-18T00:00:00Z"/>
        <d v="2025-04-19T00:00:00Z"/>
        <d v="2025-04-20T00:00:00Z"/>
        <d v="2025-04-30T00:00:00Z"/>
        <d v="2025-05-02T00:00:00Z"/>
        <d v="2025-05-04T00:00:00Z"/>
        <d v="2025-05-05T00:00:00Z"/>
        <d v="2025-05-06T00:00:00Z"/>
        <d v="2025-05-07T00:00:00Z"/>
        <d v="2025-05-13T00:00:00Z"/>
        <d v="2025-05-22T00:00:00Z"/>
        <d v="2025-05-23T00:00:00Z"/>
        <d v="2025-05-24T00:00:00Z"/>
        <d v="2025-05-30T00:00:00Z"/>
        <d v="2025-06-02T00:00:00Z"/>
        <d v="2025-06-03T00:00:00Z"/>
        <d v="2025-06-05T00:00:00Z"/>
        <d v="2025-06-09T00:00:00Z"/>
        <d v="2025-06-11T00:00:00Z"/>
        <d v="2025-06-12T00:00:00Z"/>
        <d v="2025-06-18T00:00:00Z"/>
        <d v="2025-06-27T00:00:00Z"/>
        <d v="2025-06-30T00:00:00Z"/>
        <d v="2025-07-01T00:00:00Z"/>
        <d v="2025-07-02T00:00:00Z"/>
        <d v="2025-07-03T00:00:00Z"/>
        <d v="2025-07-07T00:00:00Z"/>
        <m/>
      </sharedItems>
    </cacheField>
    <cacheField name="Año" numFmtId="0">
      <sharedItems containsString="0" containsBlank="1" containsNumber="1" containsInteger="1">
        <m/>
        <n v="2024.0"/>
        <n v="2025.0"/>
      </sharedItems>
    </cacheField>
    <cacheField name="Mes" numFmtId="0">
      <sharedItems containsDate="1" containsString="0" containsBlank="1">
        <m/>
        <d v="2024-01-01T00:00:00Z"/>
        <d v="2024-02-01T00:00:00Z"/>
        <d v="2024-03-01T00:00:00Z"/>
        <d v="2024-04-01T00:00:00Z"/>
        <d v="2024-05-01T00:00:00Z"/>
        <d v="2024-06-01T00:00:00Z"/>
        <d v="2024-07-01T00:00:00Z"/>
        <d v="2024-08-01T00:00:00Z"/>
        <d v="2024-09-01T00:00:00Z"/>
        <d v="2024-10-01T00:00:00Z"/>
        <d v="2024-11-01T00:00:00Z"/>
        <d v="2024-12-01T00:00:00Z"/>
        <d v="2025-01-01T00:00:00Z"/>
        <d v="2025-02-01T00:00:00Z"/>
        <d v="2025-03-01T00:00:00Z"/>
        <d v="2025-04-01T00:00:00Z"/>
        <d v="2025-05-01T00:00:00Z"/>
        <d v="2025-06-01T00:00:00Z"/>
        <d v="2025-07-01T00:00:00Z"/>
      </sharedItems>
    </cacheField>
    <cacheField name="FONDO" numFmtId="0">
      <sharedItems containsBlank="1">
        <m/>
        <s v="General"/>
        <s v="Caballeros"/>
        <s v="Misiones"/>
        <s v="APY"/>
        <s v="Lazos de Amor"/>
        <s v="Mision Posible"/>
        <s v="Niños"/>
        <s v="IBA"/>
        <s v="Damas"/>
      </sharedItems>
    </cacheField>
    <cacheField name="Evento" numFmtId="0">
      <sharedItems containsBlank="1">
        <m/>
        <s v="Informe Diciembre 2023"/>
        <s v="Informe Agosto 2023"/>
        <s v="Informe Septiembre 2023"/>
        <s v="Informe Octubre 2023"/>
        <s v="Informe Noviembre 2023"/>
        <s v="Informe Enero 2023"/>
        <s v="Informe Febrero 2023"/>
        <s v="Informe Marzo 2023"/>
        <s v="Informe Abril 2023"/>
        <s v="Informe Mayo 2023"/>
        <s v="Informe Junio 2023"/>
        <s v="Informe Julio 2023"/>
        <s v="Informe Enero 2024"/>
        <s v="Campamento Nacional de Jovenes"/>
        <s v="Carpeta de estudio"/>
        <s v="Wifi, internet"/>
        <s v="Servicios Basicos"/>
        <s v="Compra de Terreno"/>
        <s v="Conferencia Nacional 2024"/>
        <s v="Seminario Lideres y Obreros"/>
        <s v="Reunion Comite Damas"/>
        <s v="Servicios Contables"/>
        <s v="Servicios Administrativos"/>
        <s v="Ministerio de Niños"/>
        <s v="Ver denominación"/>
        <s v="Servicios Legales"/>
        <s v="Seminario CDE"/>
        <s v="Ayuda Pastoral"/>
        <s v="Proyecto Campamento"/>
        <s v="Informe Febrero 2024"/>
        <s v="Servicios Municipales"/>
        <s v="Informes Nov-Feb 2024"/>
        <s v="Viaje Comision Directiva Nacional"/>
        <s v="Informe Marzo 2024"/>
        <s v="Seminario Edelira"/>
        <s v="Informe Abril 2024"/>
        <s v="Informe Mayo 2024"/>
        <s v="Reunion CDN"/>
        <s v="Operacion de Intereses"/>
        <s v="Informe Junio 2024"/>
        <s v="Semanario AGET 2024"/>
        <s v="Informe Julio 2024"/>
        <s v="Seminario "/>
        <s v="IPU Bolivia - Sud Americana 2025"/>
        <s v="Informe Agosto 2024"/>
        <s v="Campamento de Damas"/>
        <s v="Viaje San Pedro"/>
        <s v="Permiso de Culto - VMC 2024"/>
        <s v="Pago de Plano"/>
        <s v="Conferencia Juvenil"/>
        <s v="Informe Septiembre 2024"/>
        <s v="NO SABEMOS"/>
        <s v="Esgrima Biblica"/>
        <s v="Informe Octubre 2024"/>
        <s v="ANONIMO "/>
        <s v="Informe Noviembre 2024"/>
        <s v="Cena de Pastores"/>
        <s v="Sin Informe"/>
        <s v="Informe Diciembre 2024"/>
        <s v="Informe Nov - Dic 2024"/>
        <s v="Campamento de Ministros 2025"/>
        <s v="Informe Enero 2025"/>
        <s v="Proyecto Campamento - Tinglado"/>
        <s v="Informe Febrero 2025"/>
        <s v="Informe  Ene - Feb 2025"/>
        <s v="Informe Ene - Feb 2025"/>
        <s v="AGET IPU Internacional"/>
        <s v="Instalacion Pastor Encarnacion"/>
        <s v="Ecuador Jovenes"/>
        <s v="Transefencia terreno"/>
        <s v="Informe Marzo 2025"/>
        <s v="Conferencia Nacional 2025"/>
        <s v="Informe Abril 2025"/>
        <s v="IBA Virtual 2025"/>
        <s v="Semenario Edelira 28"/>
        <s v="Informe Mayo 2025"/>
        <s v="Informe junio 2025"/>
        <s v="Contabilidad"/>
        <s v="Capamento Las Piedras"/>
      </sharedItems>
    </cacheField>
    <cacheField name="Proveedor" numFmtId="0">
      <sharedItems containsBlank="1">
        <m/>
        <s v="IPU Edelira 48"/>
        <s v="IPU Ita"/>
        <s v="IPU Barberos"/>
        <s v="IPU Caaguazu "/>
        <s v="IPU Edelira 28"/>
        <s v="IPU Marambure"/>
        <s v="IPU Pindolo"/>
        <s v="IPU Encarnacion"/>
        <s v="IPU Lambare"/>
        <s v="IPU Itaugua"/>
        <s v="IPU Villa Hayes Pañete"/>
        <s v="IPU Villa Hayes San Jorge"/>
        <s v="IPU La Colmena"/>
        <s v="IPU CDE Remansito"/>
        <s v="IPU Ñemby"/>
        <s v="IPU Asuncion"/>
        <s v="NO Indentificado"/>
        <s v="Predio de Ita"/>
        <s v="IPU CDE Primavera"/>
        <s v="Tigo Capiata"/>
        <s v="Petropar Districhaco S A"/>
        <s v="ANDE"/>
        <s v="Copiplus - Decofiesta"/>
        <s v="EMSA S.A."/>
        <s v="Manufactura Indutex S.A"/>
        <s v="EST,SERV,Petrosur "/>
        <s v="Alfa Digital"/>
        <s v="Libreria 3R"/>
        <s v="Supermercado El Ahorrazo"/>
        <s v="Comerrcial San Francisco"/>
        <s v="Grupo Castellano S.A"/>
        <s v="Comercial San Luis"/>
        <s v="Puerta del Chaco Comercial"/>
        <s v="Marali Libreria Merceria"/>
        <s v="Comercial Pereira"/>
        <s v="Comercial San Francisco"/>
        <s v="Creaciones Milagros"/>
        <s v="Casa Marce"/>
        <s v="Ferreteria San Vicente"/>
        <s v="Distribuidora Johamar"/>
        <s v="Nuestra Casa S A"/>
        <s v="Gallo Ind. y Com. Hierros SRL"/>
        <s v="Gestion de Servicios S.A"/>
        <s v="Comercial 5 Estrellas"/>
        <s v="Impresiones Thiago Servicio de Serigrafia"/>
        <s v="Fiambreria Alemana 2 S.R.L"/>
        <s v="Trebol Group S.A"/>
        <s v="San Juan S R L"/>
        <s v="Comercial Maria Auxiliadora"/>
        <s v="Comercial Santo Domingo"/>
        <s v="Super Mas S.A"/>
        <s v="La Divisoria SMA S.R.L"/>
        <s v="Comercial San Cayetano"/>
        <s v="Anamiri"/>
        <s v="Sacco S.A"/>
        <s v="Comercial Levaque"/>
        <s v="Comercial Santa Isabel "/>
        <s v="Comercial Carmencita S.R.L"/>
        <s v="PR,Angel Gustavo Diana"/>
        <s v="PR Angel Gustavo Diana"/>
        <s v="Hielo Heccel"/>
        <s v="Ferreteria y Comercial 8 Diciembre"/>
        <s v="Estacion Defensores"/>
        <s v="Arandu Service"/>
        <s v="G Y A,Equipamientos"/>
        <s v="Contactiv E A S"/>
        <s v="PR Ramon Ibañez"/>
        <s v="Nilton Sotelo"/>
        <s v="IPU Luque"/>
        <s v="IPU Capiata"/>
        <s v="IPU Yukyry"/>
        <s v="IPU Concepcion"/>
        <s v="Jonas Valdez Candia"/>
        <s v="Supermas "/>
        <s v="Petrochaco Distribuidora SA"/>
        <s v="Peaje, ticketx4"/>
        <s v="Estacion de servicio petropar"/>
        <s v="Envio billetera personal"/>
        <s v="Eminiliano Torales Ocampo "/>
        <s v="Petrobras"/>
        <s v="Chiperia Maria Ana"/>
        <s v="Hotel Ciudad Nueva"/>
        <s v="Corte Suprema de Justicia"/>
        <s v="Ramon Ibañez"/>
        <s v="IPU Anahi"/>
        <s v="Prevencion De Lavado De DineroO Bienes"/>
        <s v="Municipalidad de Concepcion"/>
        <s v="Pr Vicente Ayala"/>
        <s v="IPU Hernandarias "/>
        <s v="CRISTIAN"/>
        <s v="GUAIRA PISOS"/>
        <s v="Carnes Misiones S A"/>
        <s v="Fabrica Chipa Kati"/>
        <s v="Doña Julia"/>
        <s v="Estacion de Servicios San Lorenzo"/>
        <s v="Lic. Luis Requelme Sosa"/>
        <s v="Diaz e Hijos S.A."/>
        <s v="Bolt"/>
        <s v="Estudio Benitez"/>
        <s v="IPU PY - Cuotas Sociales"/>
        <s v="IPU PY - Venta de libros"/>
        <s v="Christian Virgilio Alonso Duarte "/>
        <s v="Libreria Nova S.A."/>
        <s v="Pro Design"/>
        <s v="Petropar San Miguel"/>
        <s v="Fruteria Paraguari"/>
        <s v="PetroPar"/>
        <s v="Petro Chaco"/>
        <s v="Pastor Eliezer Jara"/>
        <s v="Junta de Sanaemiento Ituagua Guazu"/>
        <s v="IPU Pilar "/>
        <s v="Petropar Aregua"/>
        <s v="Banco Ueno"/>
        <s v="Miguel Benitez"/>
        <s v="Campamento las Piedras"/>
        <s v="IPU Santani"/>
        <s v="Alimar"/>
        <s v="Combusar"/>
        <s v="Shell "/>
        <s v="Desayuno"/>
        <s v="IPU Bolivia"/>
        <s v="Municipal de Ita "/>
        <s v="Eduardo Jose Aldama C. "/>
        <s v="LATAM"/>
        <s v="Pastor Ramon Ibañez"/>
        <s v="Comercial el Cacique SRL"/>
        <s v="Marina del Sol SRL "/>
        <s v="LD Esperanza SA"/>
        <s v="Comercial San Cayetano SRL "/>
        <s v="NOVA SA"/>
        <s v="Comercial Central "/>
        <s v="Carboneria Lopez"/>
        <s v="Comercial Jose"/>
        <s v="Comercial Cacique SRL "/>
        <s v="Despensa M+B"/>
        <s v="DistriUnion SRL"/>
        <s v="Comercial Yanisse"/>
        <s v="Diaz e Hijos SA"/>
        <s v="IPU J. Augusto Saldivar "/>
        <s v="IPU "/>
        <s v="IPU"/>
        <s v="Cadena Real SA"/>
        <s v="Ofrenda para Predicadora"/>
        <s v="Escribania Cristina Verá"/>
        <s v="Pasaje de Predicadora"/>
        <s v="Concilio de las Asambleas de Dios "/>
        <s v="Reembolso Joseph Bir"/>
        <s v="Consultoria Topográfica Galeano Sanabria "/>
        <s v="Pastor Angel Diana"/>
        <s v="Christian Estigarribia"/>
        <s v="IPU Itacurubi de Rosario"/>
        <s v="Varios"/>
        <s v="Ofrendas del Servicio "/>
        <s v="IPU Caacupe "/>
        <s v="Escribania Caacupe "/>
        <s v="Viaticos CDN "/>
        <s v="Pastor Ybañez"/>
        <s v="IPU Chino Cue "/>
        <s v="Venta de Comida"/>
        <s v="SAN JUSTO HIERROS S.A "/>
        <s v="Chiperia &quot;Maria Ana&quot; "/>
        <s v="TAYI S.R.L "/>
        <s v="Hotel America "/>
        <s v="MUNDIALCOM S.R.L"/>
        <s v="Peaje "/>
        <s v="UPC Internacional"/>
        <s v="Emsa Imobiliaria S.A."/>
        <s v="Pastor Edgar Morales"/>
        <s v="Gregorio Chaparro"/>
        <s v="Miseal Barrios"/>
        <s v="Dulcina Servin"/>
        <s v="Asociacion Educativa Nuevas Alturas"/>
        <s v="Abraham Ortega"/>
        <s v="Dulcena Servin"/>
        <s v="Diaz E. Hijos S.A."/>
        <s v="Ofrenda del Servicio"/>
        <s v="Pastores IPU PY"/>
        <s v="Ramon Vicente Nuñez"/>
        <s v="Mirtha Isabel Colman"/>
        <s v="G y A Equipamiento"/>
        <s v="Estudiante"/>
        <s v="Juan Gomez"/>
        <s v="Anonimo 1"/>
        <s v="Ueno Bank"/>
        <s v="Mirian Adorno"/>
        <s v="EMSA Inmobilaria"/>
      </sharedItems>
    </cacheField>
    <cacheField name="COMPROBANTE">
      <sharedItems containsBlank="1" containsMixedTypes="1" containsNumber="1" containsInteger="1">
        <m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s v="Registracion, Ofrenda"/>
        <n v="271942.0"/>
        <s v="001-004-0027372"/>
        <n v="4.003740004E9"/>
        <s v="001-001-0014234"/>
        <n v="6512750.0"/>
        <s v="001-001-0511404"/>
        <s v="001-004-0027721"/>
        <s v="001-004-0007503"/>
        <s v="001-004-0027969"/>
        <s v="002-008-0008420"/>
        <s v="001-001-0015829"/>
        <s v="001-001-0004275"/>
        <s v="005-014-0094419"/>
        <s v="001-004-0007713"/>
        <s v="001-001-0023520"/>
        <s v="001-002-0049931"/>
        <s v="001-001-0011428"/>
        <s v="001-002-0000799"/>
        <s v="001-001-0008731"/>
        <s v="001-001-0004537"/>
        <s v="001-001-0023521"/>
        <s v="001-001-0002095"/>
        <s v="001-001-0002586"/>
        <s v="001-001-0074554"/>
        <s v="001-013-0013192"/>
        <s v="041-001-0010357"/>
        <s v="010-002-0001855"/>
        <s v="001-004-0029310"/>
        <s v="105-001-0027942"/>
        <s v="001-001-007216"/>
        <s v="001-001-0000960"/>
        <s v="001-003-0203869"/>
        <s v="004-003-0040936"/>
        <s v="128-001-0009093"/>
        <n v="1.70030036371E11"/>
        <s v="001-004-0009541"/>
        <s v="001-003-0041613"/>
        <s v="001-011-0029507"/>
        <s v="001-001-0041857"/>
        <s v="001-001-0000018"/>
        <s v="002-001-0001769"/>
        <s v="008-002-0024101"/>
        <s v="001-003-0041614"/>
        <s v="001-001-0009954"/>
        <s v="001-001-0063872"/>
        <s v="002-001-0006588"/>
        <s v="001-001-0000202"/>
        <s v="001-001-0001981"/>
        <s v="001-002-0007494"/>
        <s v="001-004-0076765"/>
        <s v="001-001-0000267"/>
        <s v="026-001-0024146"/>
        <s v="001-001-0000397"/>
        <s v="ci 3262368"/>
        <s v="ci 675304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s v="001-001-0000016"/>
        <s v="001-005-0073654"/>
        <n v="7443143.0"/>
        <s v="001-004-0736693"/>
        <s v="015-004-0005510"/>
        <s v="004-003-0006894"/>
        <n v="1766305.0"/>
        <s v="002-002-0002652"/>
        <s v="002-003-0014195"/>
        <s v="002-001-0012846"/>
        <s v="001-001-0040664"/>
        <n v="2445332.0"/>
        <n v="3575062.0"/>
        <n v="1939152.0"/>
        <s v="001-002-055202"/>
        <s v="2024-00587"/>
        <n v="850319.0"/>
        <n v="850318.0"/>
        <n v="850320.0"/>
        <s v="001-001-0001031"/>
        <s v="001-001-0016761"/>
        <s v="001-001-0016764"/>
        <s v="001-0'01-0000432"/>
        <s v="001-001-0001039"/>
        <s v="001-001-0001040"/>
        <s v="010-003-0020238"/>
        <s v="003-001-0030281"/>
        <s v="001-001-0003632"/>
        <s v="002-001-0028008"/>
        <s v="001-001-0000078"/>
        <s v=" ci 675303"/>
        <s v="001-001-0000446"/>
        <s v="NIS: 2449928"/>
        <s v="001-002-0001293"/>
        <s v="Recibo Interno"/>
        <s v="001-001-0001051"/>
        <s v="009-002-0045301"/>
        <s v="001-002-0001898"/>
        <s v="003-002-0014334"/>
        <s v="001-003-0119397"/>
        <s v="001-001-0017401"/>
        <s v="001-005-0030273"/>
        <s v="002-001-0017001"/>
        <s v="001-001-0000422"/>
        <s v="NIS: 2899018"/>
        <s v="001-001-0000456"/>
        <s v="001-001-0000494"/>
        <n v="5319061.0"/>
        <s v="Giro Tigo"/>
        <n v="7403689.0"/>
        <n v="4439355.0"/>
        <n v="2.40709301684E11"/>
        <n v="6828850.0"/>
        <n v="2.40715322748E11"/>
        <s v="R02442060"/>
        <s v="001-001-0000070"/>
        <s v="NIS: 9432000"/>
        <n v="9065655.0"/>
        <s v="001-001-0000834"/>
        <n v="9765061.0"/>
        <n v="2.40802202531E11"/>
        <n v="6719061.0"/>
        <n v="6718151.0"/>
        <n v="2.4080544245E11"/>
        <n v="6731735.0"/>
        <n v="6760645.0"/>
        <n v="485954.0"/>
        <n v="544972.0"/>
        <n v="2.40812717725E11"/>
        <s v="001-001-0108953"/>
        <s v="004-001-0032501"/>
        <s v="Sin comprobante "/>
        <n v="679734.0"/>
        <s v="001-002-0000286"/>
        <s v="NIS: 2899018&#10;"/>
        <s v="Recibo 00002051"/>
        <s v="Transferencia Bancario"/>
        <n v="8743836.0"/>
        <s v="Giros tigo "/>
        <n v="2703515.0"/>
        <s v="001-025-0105197"/>
        <s v="001-001-0056563"/>
        <s v="002-001-0005266"/>
        <s v="001-003-0142044"/>
        <s v="009-002-0006856"/>
        <s v="001-001-0019736"/>
        <s v="001-001-0019737"/>
        <s v="001-001-0019749"/>
        <s v="001-001-0004313"/>
        <s v="001-001-0030473"/>
        <s v="001-039-0107368"/>
        <s v="001-002-0002464"/>
        <s v="006-001-0022793"/>
        <s v="001-001-0024673"/>
        <s v="001-001-0056569"/>
        <s v="011-009-0060723"/>
        <n v="2969058.0"/>
        <s v="011-004-0073128"/>
        <s v="030-532394"/>
        <n v="111915.0"/>
        <s v="Presupuesto Aprobado CDN"/>
        <s v="Recibo: "/>
        <s v="001-001-0000257"/>
        <s v="001-001-0010273"/>
        <s v="001-001-0010234"/>
        <s v="001-001-0011473"/>
        <s v="001-001-0159037"/>
        <s v="001-006-218"/>
        <s v="002-001-0019244"/>
        <s v="002-001-0012200"/>
        <s v="003-008-0008369"/>
        <s v="004-016-0101072"/>
        <s v="001-001-0000034"/>
        <s v="001-004-0004775"/>
        <s v="001-001-0000504"/>
        <s v="002-001-0016877"/>
      </sharedItems>
    </cacheField>
    <cacheField name="Concepto" numFmtId="165">
      <sharedItems containsBlank="1">
        <s v="Saldo Anterior 2023"/>
        <s v="Diezmos"/>
        <s v="Ofrenda"/>
        <s v="Por 111 jovenes"/>
        <s v="x5 Carpetas"/>
        <m/>
        <s v="Nafta Oik"/>
        <s v="Energia Electrica"/>
        <s v="Art. de libreria "/>
        <s v="Terreno Concepcion"/>
        <s v="Remeras"/>
        <s v="Nafta Oikoite"/>
        <s v="Nafta Act,92"/>
        <s v="Silicona, piolin"/>
        <s v="Goma eva"/>
        <s v="Cono, silvato, remera"/>
        <s v="Poras"/>
        <s v="Producto alimenticio"/>
        <s v="Juego de pelotitas, pqte hoja de oficio"/>
        <s v="Producto de limpieza"/>
        <s v="Globos, termo"/>
        <s v="Globos, cinta"/>
        <s v="Telas"/>
        <s v="Lona, cinta precaucion"/>
        <s v="Dulce de Leche"/>
        <s v="Palangana  , Balde"/>
        <s v="Varilla"/>
        <s v="Standard 90 aditivada"/>
        <s v="Agua mineral"/>
        <s v="Impresion"/>
        <s v="Panchos"/>
        <s v="Combustible"/>
        <s v="Super 95"/>
        <s v="Muslo Fresco"/>
        <s v="Carbon "/>
        <s v="Hamburguesas Carne 60u"/>
        <s v="Supra 95"/>
        <s v="Pack agua"/>
        <s v="Plancha de hamburguesa"/>
        <s v="Esponja,Agua"/>
        <s v="Coca Cola"/>
        <s v="Especias "/>
        <s v="OFRENDA AL PREDICADOR"/>
        <s v="OBSEQUI PREDICADOR"/>
        <s v="Barra Hielo"/>
        <s v="Alquiler,Mesa,Cubiertos"/>
        <s v="Cartucho Tinta"/>
        <s v="SONIDO"/>
        <s v="Honorarios Profesionales"/>
        <s v="Limpieza Campamento"/>
        <s v="Delantales personalizados"/>
        <s v="Consumicion "/>
        <s v="Viaticos"/>
        <s v="Nafta"/>
        <s v="Ofrenda para Pastor Venancio"/>
        <s v="Nafta 95"/>
        <s v="Especial 95"/>
        <s v="Consumicion"/>
        <s v="Servicio de hospedaje"/>
        <s v="Tribunal de apelacion Caraguatay"/>
        <s v="Energia Electrica Campamento Las Piedras"/>
        <s v="Energia Electrica IPU Villarica"/>
        <s v="Arancel Seprelad"/>
        <s v="Impuesto Inmobiliario"/>
        <s v="Dinero Entrgado x Retiro Documentos"/>
        <s v="Diferencia x Monto Entregado"/>
        <s v="Cantina Jovenes"/>
        <s v="Cemento,Muro Cal,Caño"/>
        <s v="Rejilla,10x10"/>
        <s v="Donacion"/>
        <s v="Nafta Aratiri"/>
        <s v="Almuerzo"/>
        <s v="Nafta Power 97"/>
        <s v="Auditoria SEPRELAD"/>
        <s v="Remuneración"/>
        <s v="Regalos Conferencia"/>
        <s v="Pin en Metal"/>
        <s v="Cantina"/>
        <s v="Cuotas Sociales"/>
        <s v="Venta de Libros"/>
        <s v="Materiales para Conferencia 2024"/>
        <s v="Baños"/>
        <s v="Mano de obra"/>
        <s v="Factura IPUPY Pagada - Materiales"/>
        <s v="Cisternas / Espejos"/>
        <s v="Carpetas"/>
        <s v="Comida"/>
        <s v="Diezmos Nacionales"/>
        <s v="Aporte"/>
        <s v="Funeral de la Madre del Pastor Eliezer Jara"/>
        <s v="Agua Potable"/>
        <s v="Viaticos Apelacion Caraguatay"/>
        <s v="Almuerzo CDN"/>
        <s v="Pagare Nilton Sotelo"/>
        <s v="Interes"/>
        <s v="Lazos de Amor"/>
        <s v="Pagare"/>
        <s v="Ofrenda "/>
        <s v="Ofrenda Cantina"/>
        <s v="Ofrenda Niños"/>
        <s v="Cuota Social"/>
        <s v="Notificacion Judicial Juicio Caraguatay"/>
        <s v="Souvenirs"/>
        <s v="Servicio de Cafe - Comida"/>
        <s v="Entradas - Pagantes"/>
        <s v="Honorarios Profesionales + Recibo"/>
        <s v="Ofrenda Conferencia Sud Americana 2024"/>
        <s v="Impuestos Inmobilarios"/>
        <s v="Elaboracion y Marcaccion"/>
        <s v="Boleta Avion Presidente IPU PY"/>
        <s v="Diezmos Pastoral"/>
        <s v="Libros "/>
        <s v="Compra de Insumos"/>
        <s v="Comora de Insumos "/>
        <s v="Compra de Insumos "/>
        <s v="Pago de Insumos "/>
        <s v="Aportes"/>
        <s v="Aportes "/>
        <s v="CANTINA "/>
        <s v="Ofrenda para Predicadora"/>
        <s v="IPU Santani"/>
        <s v="Pasaje Predicadora"/>
        <s v="Usufructo de Campamento OASIS"/>
        <s v="Gasoil"/>
        <s v="Peaje"/>
        <s v="Renta Municipal IPU Santani"/>
        <s v="Limpieza Flete IPU Santani"/>
        <s v="Agrodimensor Itacurubi Rosario"/>
        <s v="Impuesto Itacurubi Rosario"/>
        <s v="Viatico"/>
        <s v="Multa VMC"/>
        <s v="Plano Georreferenciado"/>
        <s v="Anticipo de Gastos para la Conferencia Juvenil 2024"/>
        <s v="Anillado de Libros"/>
        <s v="Gastos Varios"/>
        <s v="Medallas"/>
        <s v="Escribania Caacupe "/>
        <s v="Reembolso y Viatico "/>
        <s v="Campamento"/>
        <s v="Shell Diesel "/>
        <s v="Hospedaje "/>
        <s v="5 cuotas vencidas"/>
        <s v="Pintura"/>
        <s v="Boleta para Viaje"/>
        <s v="Donacion Personal para Viaje"/>
        <s v="1200 Ladrillos"/>
        <s v="Coutas 1-8 de 60"/>
        <s v="Mano de Obra - Tinglado"/>
        <s v="Mano de Obra - Zapatas"/>
        <s v="Materiales - Tinglado"/>
        <s v="Ladrillos Huecos"/>
        <s v="Arena Lavada"/>
        <s v="Carnets"/>
        <s v="Obsequios Lazos de Amor"/>
        <s v="Ofrenda Viernes"/>
        <s v="Frutas y Verduras Almuerzo Pastores"/>
        <s v="Comida Almuerzo Pastores"/>
        <s v="Ofrenda Sabado"/>
        <s v="Ofrenda Domingo"/>
        <s v="Alquiler de Sillas"/>
        <s v="Mano de Obra - Terminacion Presupuesto"/>
        <s v="Servicio de Audio y pantalla LED"/>
        <s v="Matricula"/>
        <s v="Ofrenda Dia de la Madre"/>
        <s v="Ofenda"/>
        <s v="Intereses"/>
        <s v="Honorarios 6 meses"/>
        <s v="Gastos Succesion"/>
        <s v="Cuotas junio / julio 2025"/>
      </sharedItems>
    </cacheField>
    <cacheField name="Entradas" numFmtId="0">
      <sharedItems containsString="0" containsBlank="1" containsNumber="1" containsInteger="1">
        <m/>
        <n v="217000.0"/>
        <n v="50000.0"/>
        <n v="25000.0"/>
        <n v="124200.0"/>
        <n v="38250.0"/>
        <n v="15000.0"/>
        <n v="20000.0"/>
        <n v="91800.0"/>
        <n v="113000.0"/>
        <n v="100000.0"/>
        <n v="77000.0"/>
        <n v="38000.0"/>
        <n v="95250.0"/>
        <n v="5000.0"/>
        <n v="32000.0"/>
        <n v="600.0"/>
        <n v="42600.0"/>
        <n v="55200.0"/>
        <n v="53000.0"/>
        <n v="32200.0"/>
        <n v="57500.0"/>
        <n v="62150.0"/>
        <n v="29000.0"/>
        <n v="1155000.0"/>
        <n v="57000.0"/>
        <n v="10000.0"/>
        <n v="141700.0"/>
        <n v="75000.0"/>
        <n v="1080000.0"/>
        <n v="400000.0"/>
        <n v="729600.0"/>
        <n v="120000.0"/>
        <n v="54100.0"/>
        <n v="174700.0"/>
        <n v="40000.0"/>
        <n v="221360.0"/>
        <n v="648250.0"/>
        <n v="30000.0"/>
        <n v="90000.0"/>
        <n v="70000.0"/>
        <n v="140000.0"/>
        <n v="181800.0"/>
        <n v="243350.0"/>
        <n v="13600.0"/>
        <n v="101550.0"/>
        <n v="1220000.0"/>
        <n v="65000.0"/>
        <n v="786000.0"/>
        <n v="186600.0"/>
        <n v="125000.0"/>
        <n v="63000.0"/>
        <n v="1.61256E7"/>
        <n v="77700.0"/>
        <n v="164700.0"/>
        <n v="219500.0"/>
        <n v="58000.0"/>
        <n v="824800.0"/>
        <n v="170000.0"/>
        <n v="205300.0"/>
        <n v="271000.0"/>
        <n v="159400.0"/>
        <n v="671050.0"/>
        <n v="538950.0"/>
        <n v="70900.0"/>
        <n v="105300.0"/>
        <n v="128950.0"/>
        <n v="130500.0"/>
        <n v="126700.0"/>
        <n v="162500.0"/>
        <n v="140500.0"/>
        <n v="81800.0"/>
        <n v="101000.0"/>
        <n v="146200.0"/>
        <n v="960000.0"/>
        <n v="752000.0"/>
        <n v="200000.0"/>
        <n v="0.0"/>
        <n v="657800.0"/>
        <n v="230400.0"/>
        <n v="282700.0"/>
        <n v="101600.0"/>
        <n v="74450.0"/>
        <n v="76000.0"/>
        <n v="488500.0"/>
        <n v="230000.0"/>
        <n v="145150.0"/>
        <n v="186700.0"/>
        <n v="17000.0"/>
        <n v="153450.0"/>
        <n v="275600.0"/>
        <n v="160410.0"/>
        <n v="92700.0"/>
        <n v="60200.0"/>
        <n v="99000.0"/>
        <n v="52500.0"/>
        <n v="60000.0"/>
        <n v="196000.0"/>
        <n v="241300.0"/>
        <n v="45200.0"/>
        <n v="156850.0"/>
        <n v="43200.0"/>
        <n v="239200.0"/>
        <n v="84100.0"/>
        <n v="15700.0"/>
        <n v="146760.0"/>
        <n v="45000.0"/>
        <n v="110000.0"/>
        <n v="44000.0"/>
        <n v="955000.0"/>
        <n v="29200.0"/>
        <n v="190500.0"/>
        <n v="4500000.0"/>
        <n v="159000.0"/>
        <n v="270000.0"/>
        <n v="48000.0"/>
        <n v="54000.0"/>
        <n v="624500.0"/>
        <n v="154200.0"/>
        <n v="738550.0"/>
        <n v="260000.0"/>
        <n v="449200.0"/>
        <n v="99100.0"/>
        <n v="47700.0"/>
        <n v="118500.0"/>
        <n v="175000.0"/>
        <n v="57700.0"/>
        <n v="130000.0"/>
        <n v="926760.0"/>
        <n v="87300.0"/>
        <n v="580000.0"/>
        <n v="115000.0"/>
        <n v="143000.0"/>
        <n v="130700.0"/>
        <n v="155000.0"/>
        <n v="755000.0"/>
        <n v="279000.0"/>
        <n v="2545500.0"/>
        <n v="1053000.0"/>
        <n v="938000.0"/>
        <n v="937000.0"/>
        <n v="303000.0"/>
        <n v="199000.0"/>
        <n v="166600.0"/>
        <n v="135200.0"/>
        <n v="69000.0"/>
        <n v="561000.0"/>
        <n v="500000.0"/>
        <n v="227000.0"/>
        <n v="175350.0"/>
        <n v="2700.0"/>
        <n v="750000.0"/>
        <n v="707255.0"/>
        <n v="246000.0"/>
        <n v="243000.0"/>
        <n v="78500.0"/>
        <n v="433000.0"/>
        <n v="51000.0"/>
        <n v="133000.0"/>
        <n v="105900.0"/>
        <n v="118000.0"/>
        <n v="47000.0"/>
        <n v="55000.0"/>
        <n v="905000.0"/>
        <n v="26000.0"/>
        <n v="24000.0"/>
        <n v="83000.0"/>
        <n v="67000.0"/>
        <n v="27000.0"/>
        <n v="163000.0"/>
        <n v="147000.0"/>
        <n v="725000.0"/>
        <n v="160570.0"/>
        <n v="138600.0"/>
        <n v="98000.0"/>
        <n v="182000.0"/>
        <n v="254500.0"/>
        <n v="773280.0"/>
        <n v="210000.0"/>
        <n v="593150.0"/>
        <n v="254400.0"/>
        <n v="306000.0"/>
        <n v="507600.0"/>
        <n v="365000.0"/>
        <n v="84000.0"/>
        <n v="103000.0"/>
        <n v="101300.0"/>
        <n v="35000.0"/>
        <n v="39000.0"/>
        <n v="71500.0"/>
        <n v="1589.0"/>
        <n v="893000.0"/>
        <n v="37000.0"/>
        <n v="182500.0"/>
        <n v="104700.0"/>
        <n v="66000.0"/>
        <n v="150700.0"/>
        <n v="165000.0"/>
        <n v="486000.0"/>
        <n v="84800.0"/>
        <n v="295000.0"/>
        <n v="22000.0"/>
        <n v="563200.0"/>
        <n v="63800.0"/>
        <n v="80000.0"/>
        <n v="28000.0"/>
        <n v="568000.0"/>
        <n v="291680.0"/>
        <n v="250000.0"/>
        <n v="150000.0"/>
        <n v="295050.0"/>
        <n v="329000.0"/>
        <n v="77900.0"/>
        <n v="27300.0"/>
        <n v="9000.0"/>
        <n v="282500.0"/>
        <n v="82000.0"/>
        <n v="1113975.0"/>
        <n v="90425.0"/>
        <n v="176800.0"/>
        <n v="1419000.0"/>
        <n v="85100.0"/>
        <n v="160000.0"/>
        <n v="21400.0"/>
        <n v="43600.0"/>
        <n v="167000.0"/>
        <n v="52000.0"/>
        <n v="724300.0"/>
        <n v="190000.0"/>
        <n v="78000.0"/>
        <n v="122000.0"/>
        <n v="135000.0"/>
        <n v="563875.0"/>
        <n v="56000.0"/>
        <n v="72000.0"/>
        <n v="357500.0"/>
        <n v="104000.0"/>
        <n v="86000.0"/>
        <n v="144000.0"/>
        <n v="853061.0"/>
        <n v="433470.0"/>
        <n v="87000.0"/>
        <n v="49000.0"/>
        <n v="23000.0"/>
        <n v="71000.0"/>
        <n v="82700.0"/>
        <n v="108000.0"/>
        <n v="67700.0"/>
        <n v="70600.0"/>
        <n v="822200.0"/>
        <n v="776100.0"/>
        <n v="716250.0"/>
        <n v="290000.0"/>
        <n v="94000.0"/>
        <n v="585800.0"/>
        <n v="21700.0"/>
        <n v="192000.0"/>
        <n v="633150.0"/>
        <n v="46000.0"/>
        <n v="1300000.0"/>
        <n v="3180000.0"/>
        <n v="1000000.0"/>
        <n v="1540000.0"/>
        <n v="2050000.0"/>
        <n v="300000.0"/>
        <n v="1060000.0"/>
        <n v="2450000.0"/>
        <n v="4125000.0"/>
        <n v="1970000.0"/>
        <n v="325000.0"/>
        <n v="1936000.0"/>
        <n v="791500.0"/>
        <n v="852194.0"/>
        <n v="167600.0"/>
        <n v="173000.0"/>
        <n v="440000.0"/>
        <n v="96500.0"/>
        <n v="176500.0"/>
        <n v="141000.0"/>
        <n v="114000.0"/>
        <n v="855450.0"/>
        <n v="370000.0"/>
        <n v="577300.0"/>
        <n v="49700.0"/>
        <n v="515800.0"/>
        <n v="42880.0"/>
        <n v="27120.0"/>
        <n v="142000.0"/>
        <n v="589700.0"/>
        <n v="1039029.0"/>
        <n v="253760.0"/>
        <n v="116240.0"/>
        <n v="765500.0"/>
        <n v="704800.0"/>
        <n v="351000.0"/>
        <n v="51300.0"/>
        <n v="72500.0"/>
        <n v="493000.0"/>
        <n v="831050.0"/>
        <n v="391000.0"/>
        <n v="144500.0"/>
        <n v="81000.0"/>
        <n v="87500.0"/>
        <n v="238900.0"/>
        <n v="243790.0"/>
        <n v="2788200.0"/>
        <n v="57400.0"/>
        <n v="51400.0"/>
        <n v="704400.0"/>
        <n v="537454.0"/>
        <n v="188900.0"/>
        <n v="316900.0"/>
        <n v="169550.0"/>
        <n v="136600.0"/>
        <n v="55700.0"/>
        <n v="54800.0"/>
        <n v="45500.0"/>
        <n v="107900.0"/>
        <n v="257000.0"/>
        <n v="168000.0"/>
        <n v="64000.0"/>
        <n v="372300.0"/>
        <n v="53600.0"/>
        <n v="140100.0"/>
        <n v="652100.0"/>
        <n v="687250.0"/>
        <n v="213000.0"/>
        <n v="22400.0"/>
        <n v="624200.0"/>
        <n v="1180000.0"/>
        <n v="216000.0"/>
        <n v="245500.0"/>
        <n v="252500.0"/>
        <n v="893630.0"/>
        <n v="831200.0"/>
        <n v="7000.0"/>
        <n v="839700.0"/>
        <n v="320000.0"/>
        <n v="350000.0"/>
        <n v="145500.0"/>
        <n v="664000.0"/>
        <n v="221000.0"/>
        <n v="265000.0"/>
        <n v="104500.0"/>
        <n v="349000.0"/>
        <n v="91650.0"/>
        <n v="3700.0"/>
        <n v="103650.0"/>
        <n v="93400.0"/>
        <n v="82500.0"/>
        <n v="875743.0"/>
        <n v="177900.0"/>
        <n v="151900.0"/>
        <n v="330390.0"/>
        <n v="139000.0"/>
        <n v="278500.0"/>
        <n v="227200.0"/>
        <n v="769550.0"/>
        <n v="33200.0"/>
        <n v="21000.0"/>
        <n v="1280200.0"/>
        <n v="594600.0"/>
        <n v="793916.0"/>
        <n v="214000.0"/>
        <n v="59000.0"/>
        <n v="148000.0"/>
        <n v="206250.0"/>
        <n v="285500.0"/>
        <n v="583635.0"/>
        <n v="74400.0"/>
        <n v="740000.0"/>
        <n v="62000.0"/>
        <n v="74000.0"/>
        <n v="367150.0"/>
        <n v="169000.0"/>
        <n v="121000.0"/>
        <n v="34000.0"/>
        <n v="240000.0"/>
        <n v="666082.0"/>
        <n v="180750.0"/>
        <n v="112000.0"/>
        <n v="718700.0"/>
        <n v="237500.0"/>
        <n v="355000.0"/>
        <n v="471080.0"/>
        <n v="297250.0"/>
        <n v="158500.0"/>
        <n v="561120.0"/>
        <n v="11000.0"/>
        <n v="147400.0"/>
        <n v="135100.0"/>
        <n v="527500.0"/>
        <n v="609700.0"/>
        <n v="5000000.0"/>
        <n v="540400.0"/>
        <n v="53200.0"/>
        <n v="3100000.0"/>
        <n v="3.996E7"/>
        <n v="187000.0"/>
        <n v="73000.0"/>
        <n v="176000.0"/>
        <n v="181400.0"/>
        <n v="966800.0"/>
        <n v="43000.0"/>
        <n v="305000.0"/>
        <n v="665100.0"/>
        <n v="1004517.0"/>
        <n v="83500.0"/>
        <n v="92000.0"/>
        <n v="616750.0"/>
        <n v="1832.0"/>
        <n v="994000.0"/>
        <n v="1251000.0"/>
        <n v="1539000.0"/>
        <n v="975000.0"/>
        <n v="101500.0"/>
        <n v="92100.0"/>
        <n v="232000.0"/>
        <n v="364569.0"/>
        <n v="610400.0"/>
        <n v="130200.0"/>
        <n v="141500.0"/>
        <n v="295650.0"/>
        <n v="557590.0"/>
        <n v="42500.0"/>
        <n v="280000.0"/>
        <n v="86920.0"/>
        <n v="1000.0"/>
        <n v="233430.0"/>
        <n v="5300.0"/>
        <n v="233000.0"/>
        <n v="145780.0"/>
        <n v="12000.0"/>
        <n v="106500.0"/>
        <n v="17300.0"/>
        <n v="710177.0"/>
        <n v="84350.0"/>
        <n v="65550.0"/>
        <n v="60100.0"/>
        <n v="594250.0"/>
        <n v="433400.0"/>
        <n v="134400.0"/>
        <n v="284400.0"/>
        <n v="3400.0"/>
        <n v="9300.0"/>
        <n v="85000.0"/>
        <n v="155850.0"/>
        <n v="2240.0"/>
        <n v="95000.0"/>
        <n v="102300.0"/>
        <n v="929400.0"/>
        <n v="984200.0"/>
        <n v="623100.0"/>
        <n v="153400.0"/>
        <n v="124400.0"/>
        <n v="90950.0"/>
      </sharedItems>
    </cacheField>
    <cacheField name="Salidas" numFmtId="0">
      <sharedItems containsString="0" containsBlank="1" containsNumber="1" containsInteger="1">
        <m/>
        <n v="145000.0"/>
        <n v="100000.0"/>
        <n v="191760.0"/>
        <n v="46500.0"/>
        <n v="591250.0"/>
        <n v="3156700.0"/>
        <n v="132100.0"/>
        <n v="110700.0"/>
        <n v="425000.0"/>
        <n v="56500.0"/>
        <n v="92200.0"/>
        <n v="204100.0"/>
        <n v="155000.0"/>
        <n v="581300.0"/>
        <n v="268000.0"/>
        <n v="108000.0"/>
        <n v="151000.0"/>
        <n v="134000.0"/>
        <n v="65000.0"/>
        <n v="28000.0"/>
        <n v="35000.0"/>
        <n v="65400.0"/>
        <n v="161975.0"/>
        <n v="50000.0"/>
        <n v="78000.0"/>
        <n v="1336000.0"/>
        <n v="18040.0"/>
        <n v="117000.0"/>
        <n v="770000.0"/>
        <n v="475855.0"/>
        <n v="40000.0"/>
        <n v="65880.0"/>
        <n v="95000.0"/>
        <n v="220000.0"/>
        <n v="88572.0"/>
        <n v="17000.0"/>
        <n v="956500.0"/>
        <n v="53000.0"/>
        <n v="116000.0"/>
        <n v="1000000.0"/>
        <n v="650000.0"/>
        <n v="110000.0"/>
        <n v="1075000.0"/>
        <n v="141000.0"/>
        <n v="140000.0"/>
        <n v="2300000.0"/>
        <n v="1100000.0"/>
        <n v="1250000.0"/>
        <n v="700000.0"/>
        <n v="315000.0"/>
        <n v="681000.0"/>
        <n v="201960.0"/>
        <n v="191511.0"/>
        <n v="64000.0"/>
        <n v="530000.0"/>
        <n v="160006.0"/>
        <n v="137000.0"/>
        <n v="440000.0"/>
        <n v="180000.0"/>
        <n v="574750.0"/>
        <n v="253980.0"/>
        <n v="1577500.0"/>
        <n v="309273.0"/>
        <n v="98250.0"/>
        <n v="101730.0"/>
        <n v="300000.0"/>
        <n v="151770.0"/>
        <n v="991500.0"/>
        <n v="4977000.0"/>
        <n v="921000.0"/>
        <n v="405000.0"/>
        <n v="128000.0"/>
        <n v="22000.0"/>
        <n v="175010.0"/>
        <n v="41000.0"/>
        <n v="59000.0"/>
        <n v="190000.0"/>
        <n v="2000000.0"/>
        <n v="887500.0"/>
        <n v="156060.0"/>
        <n v="450000.0"/>
        <n v="2808750.0"/>
        <n v="3276000.0"/>
        <n v="2660000.0"/>
        <n v="631000.0"/>
        <n v="44100.0"/>
        <n v="10000.0"/>
        <n v="50001.0"/>
        <n v="106000.0"/>
        <n v="195000.0"/>
        <n v="266800.0"/>
        <n v="171360.0"/>
        <n v="315100.0"/>
        <n v="200000.0"/>
        <n v="84000.0"/>
        <n v="1.0957898E7"/>
        <n v="2332000.0"/>
        <n v="340000.0"/>
        <n v="82700.0"/>
        <n v="446000.0"/>
        <n v="9432000.0"/>
        <n v="8184000.0"/>
        <n v="6000000.0"/>
        <n v="20000.0"/>
        <n v="380000.0"/>
        <n v="1320000.0"/>
        <n v="7800000.0"/>
        <n v="570000.0"/>
        <n v="30000.0"/>
        <n v="150000.0"/>
        <n v="1500000.0"/>
        <n v="93840.0"/>
        <n v="27500.0"/>
        <n v="9504750.0"/>
        <n v="1116500.0"/>
        <n v="1300000.0"/>
        <n v="600000.0"/>
        <n v="148700.0"/>
        <n v="506048.0"/>
        <n v="54450.0"/>
        <n v="62750.0"/>
        <n v="654000.0"/>
        <n v="160000.0"/>
        <n v="68000.0"/>
        <n v="45000.0"/>
        <n v="319000.0"/>
        <n v="607617.0"/>
        <n v="1211450.0"/>
        <n v="220200.0"/>
        <n v="169978.0"/>
        <n v="262200.0"/>
        <n v="119534.0"/>
        <n v="60000.0"/>
        <n v="1232000.0"/>
        <n v="7600000.0"/>
        <n v="359100.0"/>
        <n v="192000.0"/>
        <n v="500000.0"/>
        <n v="400000.0"/>
        <n v="79000.0"/>
        <n v="510000.0"/>
        <n v="3950000.0"/>
        <n v="588260.0"/>
        <n v="210000.0"/>
        <n v="1395500.0"/>
        <n v="240000.0"/>
        <n v="1400000.0"/>
        <n v="2503500.0"/>
        <n v="1180000.0"/>
        <n v="2040000.0"/>
        <n v="6213740.0"/>
        <n v="1.296453E7"/>
        <n v="250000.0"/>
        <n v="166000.0"/>
        <n v="152000.0"/>
        <n v="2.3907305E7"/>
        <n v="3066250.0"/>
        <n v="520000.0"/>
        <n v="8183535.0"/>
        <n v="1610000.0"/>
        <n v="3.0E7"/>
        <n v="9800000.0"/>
        <n v="3010003.0"/>
        <n v="720000.0"/>
        <n v="534000.0"/>
        <n v="873000.0"/>
        <n v="1450000.0"/>
        <n v="3000000.0"/>
        <n v="285000.0"/>
        <n v="950000.0"/>
        <n v="4500000.0"/>
        <n v="1910000.0"/>
        <n v="1350000.0"/>
        <n v="760900.0"/>
        <n v="420000.0"/>
        <n v="457755.0"/>
        <n v="1012000.0"/>
        <n v="3500000.0"/>
        <n v="1060000.0"/>
        <n v="6600000.0"/>
        <n v="550000.0"/>
        <n v="75000.0"/>
      </sharedItems>
    </cacheField>
    <cacheField name="Saldo" numFmtId="165">
      <sharedItems containsString="0" containsBlank="1" containsNumber="1" containsInteger="1">
        <n v="6.345402E7"/>
        <n v="6.367102E7"/>
        <n v="6.372102E7"/>
        <n v="6.377102E7"/>
        <n v="6.379602E7"/>
        <n v="6.392022E7"/>
        <n v="6.395847E7"/>
        <n v="6.397347E7"/>
        <n v="6.399347E7"/>
        <n v="6.400847E7"/>
        <n v="6.410027E7"/>
        <n v="6.412027E7"/>
        <n v="6.413527E7"/>
        <n v="6.415027E7"/>
        <n v="6.426327E7"/>
        <n v="6.436327E7"/>
        <n v="6.438327E7"/>
        <n v="6.439827E7"/>
        <n v="6.441327E7"/>
        <n v="6.449027E7"/>
        <n v="6.452827E7"/>
        <n v="6.454827E7"/>
        <n v="6.456327E7"/>
        <n v="6.457827E7"/>
        <n v="6.467352E7"/>
        <n v="6.467852E7"/>
        <n v="6.468352E7"/>
        <n v="6.468852E7"/>
        <n v="6.472052E7"/>
        <n v="6.472112E7"/>
        <n v="6.476372E7"/>
        <n v="6.481892E7"/>
        <n v="6.487192E7"/>
        <n v="6.491452E7"/>
        <n v="6.496452E7"/>
        <n v="6.499672E7"/>
        <n v="6.505422E7"/>
        <n v="6.511172E7"/>
        <n v="6.516922E7"/>
        <n v="6.522672E7"/>
        <n v="6.528887E7"/>
        <n v="6.531787E7"/>
        <n v="6.534287E7"/>
        <n v="6.649787E7"/>
        <n v="6.654787E7"/>
        <n v="6.660487E7"/>
        <n v="6.662987E7"/>
        <n v="6.664487E7"/>
        <n v="6.665487E7"/>
        <n v="6.679657E7"/>
        <n v="6.684657E7"/>
        <n v="6.686657E7"/>
        <n v="6.689157E7"/>
        <n v="6.696657E7"/>
        <n v="6.697657E7"/>
        <n v="6.698657E7"/>
        <n v="6.699657E7"/>
        <n v="6.807657E7"/>
        <n v="6.847657E7"/>
        <n v="6.920617E7"/>
        <n v="6.932617E7"/>
        <n v="6.938027E7"/>
        <n v="6.955497E7"/>
        <n v="6.960497E7"/>
        <n v="6.964497E7"/>
        <n v="6.986633E7"/>
        <n v="6.990633E7"/>
        <n v="6.994633E7"/>
        <n v="7.059458E7"/>
        <n v="7.064458E7"/>
        <n v="7.069458E7"/>
        <n v="7.074458E7"/>
        <n v="7.077458E7"/>
        <n v="7.086458E7"/>
        <n v="7.093458E7"/>
        <n v="7.096458E7"/>
        <n v="7.101458E7"/>
        <n v="7.103958E7"/>
        <n v="7.106458E7"/>
        <n v="7.120458E7"/>
        <n v="7.138638E7"/>
        <n v="7.140638E7"/>
        <n v="7.143638E7"/>
        <n v="7.147638E7"/>
        <n v="7.171973E7"/>
        <n v="7.173333E7"/>
        <n v="7.176333E7"/>
        <n v="7.180333E7"/>
        <n v="7.190488E7"/>
        <n v="7.192988E7"/>
        <n v="7.196988E7"/>
        <n v="7.199988E7"/>
        <n v="7.321988E7"/>
        <n v="7.322988E7"/>
        <n v="7.325988E7"/>
        <n v="7.332488E7"/>
        <n v="7.334988E7"/>
        <n v="7.413588E7"/>
        <n v="7.432248E7"/>
        <n v="7.444748E7"/>
        <n v="7.451748E7"/>
        <n v="7.456748E7"/>
        <n v="7.459248E7"/>
        <n v="7.465548E7"/>
        <n v="9.078108E7"/>
        <n v="9.088108E7"/>
        <n v="9.073608E7"/>
        <n v="9.063608E7"/>
        <n v="9.044432E7"/>
        <n v="9.039782E7"/>
        <n v="8.980657E7"/>
        <n v="8.664987E7"/>
        <n v="8.654987E7"/>
        <n v="8.641777E7"/>
        <n v="8.631777E7"/>
        <n v="8.620707E7"/>
        <n v="8.578207E7"/>
        <n v="8.572557E7"/>
        <n v="8.563337E7"/>
        <n v="8.542927E7"/>
        <n v="8.527427E7"/>
        <n v="8.517427E7"/>
        <n v="8.459297E7"/>
        <n v="8.432497E7"/>
        <n v="8.421697E7"/>
        <n v="8.406597E7"/>
        <n v="8.393197E7"/>
        <n v="8.386697E7"/>
        <n v="8.383897E7"/>
        <n v="8.369397E7"/>
        <n v="8.365897E7"/>
        <n v="8.359357E7"/>
        <n v="8.3431595E7"/>
        <n v="8.3381595E7"/>
        <n v="8.3325095E7"/>
        <n v="8.3247095E7"/>
        <n v="8.1911095E7"/>
        <n v="8.1893055E7"/>
        <n v="8.1776055E7"/>
        <n v="8.1676055E7"/>
        <n v="8.0906055E7"/>
        <n v="8.04302E7"/>
        <n v="8.03902E7"/>
        <n v="8.032432E7"/>
        <n v="8.022432E7"/>
        <n v="8.012932E7"/>
        <n v="7.990932E7"/>
        <n v="7.9820748E7"/>
        <n v="7.9803748E7"/>
        <n v="7.8847248E7"/>
        <n v="7.8794248E7"/>
        <n v="7.8678248E7"/>
        <n v="7.7678248E7"/>
        <n v="7.7028248E7"/>
        <n v="7.6918248E7"/>
        <n v="7.5843248E7"/>
        <n v="7.5702248E7"/>
        <n v="7.5562248E7"/>
        <n v="7.3262248E7"/>
        <n v="7.3212248E7"/>
        <n v="7.2112248E7"/>
        <n v="7.0862248E7"/>
        <n v="7.0162248E7"/>
        <n v="7.0239948E7"/>
        <n v="7.0249948E7"/>
        <n v="7.0281948E7"/>
        <n v="7.0306948E7"/>
        <n v="7.0396948E7"/>
        <n v="7.0416948E7"/>
        <n v="7.0466948E7"/>
        <n v="7.0496948E7"/>
        <n v="7.0521948E7"/>
        <n v="7.0686648E7"/>
        <n v="7.0726648E7"/>
        <n v="7.0746648E7"/>
        <n v="7.0771648E7"/>
        <n v="7.0991148E7"/>
        <n v="7.1049148E7"/>
        <n v="7.1079148E7"/>
        <n v="7.1104148E7"/>
        <n v="7.1928948E7"/>
        <n v="7.2098948E7"/>
        <n v="7.2304248E7"/>
        <n v="7.2324248E7"/>
        <n v="7.2595248E7"/>
        <n v="7.2754648E7"/>
        <n v="7.2894648E7"/>
        <n v="7.2919648E7"/>
        <n v="7.2934648E7"/>
        <n v="7.3605698E7"/>
        <n v="7.3725698E7"/>
        <n v="7.3775698E7"/>
        <n v="7.3825698E7"/>
        <n v="7.3875698E7"/>
        <n v="7.3905698E7"/>
        <n v="7.4444648E7"/>
        <n v="7.4454648E7"/>
        <n v="7.4464648E7"/>
        <n v="7.4489648E7"/>
        <n v="7.4560548E7"/>
        <n v="7.4580548E7"/>
        <n v="7.4685848E7"/>
        <n v="7.4705848E7"/>
        <n v="7.4834798E7"/>
        <n v="7.4864798E7"/>
        <n v="7.4995298E7"/>
        <n v="7.5121998E7"/>
        <n v="7.5284498E7"/>
        <n v="7.5424998E7"/>
        <n v="7.5506798E7"/>
        <n v="7.5607798E7"/>
        <n v="7.5753998E7"/>
        <n v="7.6713998E7"/>
        <n v="7.6813998E7"/>
        <n v="7.6863998E7"/>
        <n v="7.6963998E7"/>
        <n v="7.7013998E7"/>
        <n v="7.7765998E7"/>
        <n v="7.7965998E7"/>
        <n v="7.8015998E7"/>
        <n v="7.7700998E7"/>
        <n v="7.7019998E7"/>
        <n v="7.6428748E7"/>
        <n v="7.6226788E7"/>
        <n v="7.6035277E7"/>
        <n v="7.5971277E7"/>
        <n v="7.5816277E7"/>
        <n v="7.5286277E7"/>
        <n v="7.5222277E7"/>
        <n v="7.5062271E7"/>
        <n v="7.4962271E7"/>
        <n v="7.4825271E7"/>
        <n v="7.4385271E7"/>
        <n v="7.4205271E7"/>
        <n v="7.3630521E7"/>
        <n v="7.3376541E7"/>
        <n v="7.3061541E7"/>
        <n v="7.1484041E7"/>
        <n v="7.0784041E7"/>
        <n v="7.1441841E7"/>
        <n v="7.1611841E7"/>
        <n v="7.1661841E7"/>
        <n v="7.1711841E7"/>
        <n v="7.1761841E7"/>
        <n v="7.1791841E7"/>
        <n v="7.2022241E7"/>
        <n v="7.2037241E7"/>
        <n v="7.2319941E7"/>
        <n v="7.2421541E7"/>
        <n v="7.2495991E7"/>
        <n v="7.2505991E7"/>
        <n v="7.2530991E7"/>
        <n v="7.2555991E7"/>
        <n v="7.2631991E7"/>
        <n v="7.3120491E7"/>
        <n v="7.3350491E7"/>
        <n v="7.3495641E7"/>
        <n v="7.3515641E7"/>
        <n v="7.3535641E7"/>
        <n v="7.3565641E7"/>
        <n v="7.3590641E7"/>
        <n v="7.3777341E7"/>
        <n v="7.3827341E7"/>
        <n v="7.3877341E7"/>
        <n v="7.3902341E7"/>
        <n v="7.4032841E7"/>
        <n v="7.4049841E7"/>
        <n v="7.4203291E7"/>
        <n v="7.4233291E7"/>
        <n v="7.4508891E7"/>
        <n v="7.4669301E7"/>
        <n v="7.4762001E7"/>
        <n v="7.4822201E7"/>
        <n v="7.4880201E7"/>
        <n v="7.4979201E7"/>
        <n v="7.5031701E7"/>
        <n v="7.5091701E7"/>
        <n v="7.5287701E7"/>
        <n v="7.5307701E7"/>
        <n v="7.5549001E7"/>
        <n v="7.5594201E7"/>
        <n v="7.5751051E7"/>
        <n v="7.5794251E7"/>
        <n v="7.6033451E7"/>
        <n v="7.6117551E7"/>
        <n v="7.6217551E7"/>
        <n v="7.6233251E7"/>
        <n v="7.6258251E7"/>
        <n v="7.6405011E7"/>
        <n v="7.6450011E7"/>
        <n v="7.6495011E7"/>
        <n v="7.6605011E7"/>
        <n v="7.6649011E7"/>
        <n v="7.6689011E7"/>
        <n v="7.6729011E7"/>
        <n v="7.6419738E7"/>
        <n v="7.6321488E7"/>
        <n v="7.6223238E7"/>
        <n v="7.6121508E7"/>
        <n v="7.5821508E7"/>
        <n v="7.5669738E7"/>
        <n v="7.6624738E7"/>
        <n v="7.6634738E7"/>
        <n v="7.6644738E7"/>
        <n v="7.6654738E7"/>
        <n v="7.6679738E7"/>
        <n v="7.6708938E7"/>
        <n v="7.6899438E7"/>
        <n v="7.5907938E7"/>
        <n v="7.0930938E7"/>
        <n v="7.0009938E7"/>
        <n v="6.8909938E7"/>
        <n v="6.8504938E7"/>
        <n v="6.8376938E7"/>
        <n v="7.2876938E7"/>
        <n v="7.2854938E7"/>
        <n v="7.2679928E7"/>
        <n v="7.2638928E7"/>
        <n v="7.2579928E7"/>
        <n v="7.2389928E7"/>
        <n v="7.0389928E7"/>
        <n v="6.9689928E7"/>
        <n v="6.8589928E7"/>
        <n v="6.8748928E7"/>
        <n v="6.9018928E7"/>
        <n v="6.9078928E7"/>
        <n v="6.9126928E7"/>
        <n v="6.9151928E7"/>
        <n v="6.9195928E7"/>
        <n v="6.9205928E7"/>
        <n v="6.9259928E7"/>
        <n v="6.9284928E7"/>
        <n v="6.9909428E7"/>
        <n v="6.9939428E7"/>
        <n v="6.9964428E7"/>
        <n v="6.9974428E7"/>
        <n v="7.0074428E7"/>
        <n v="7.0228628E7"/>
        <n v="7.0253628E7"/>
        <n v="7.0273628E7"/>
        <n v="7.0293628E7"/>
        <n v="7.1032178E7"/>
        <n v="7.1292178E7"/>
        <n v="7.1342178E7"/>
        <n v="7.1392178E7"/>
        <n v="7.1442178E7"/>
        <n v="7.1472178E7"/>
        <n v="7.1921378E7"/>
        <n v="7.2020478E7"/>
        <n v="7.2068178E7"/>
        <n v="7.2268178E7"/>
        <n v="7.2326178E7"/>
        <n v="7.2444678E7"/>
        <n v="7.2494678E7"/>
        <n v="7.2544678E7"/>
        <n v="7.2644678E7"/>
        <n v="7.2669678E7"/>
        <n v="7.1782178E7"/>
        <n v="7.1732178E7"/>
        <n v="7.1576118E7"/>
        <n v="7.0984868E7"/>
        <n v="7.0410118E7"/>
        <n v="6.9960118E7"/>
        <n v="7.0135118E7"/>
        <n v="7.0165118E7"/>
        <n v="7.0222818E7"/>
        <n v="7.0352818E7"/>
        <n v="6.7544068E7"/>
        <n v="6.8470828E7"/>
        <n v="6.8558128E7"/>
        <n v="6.8568128E7"/>
        <n v="6.8578128E7"/>
        <n v="6.8603128E7"/>
        <n v="6.9183128E7"/>
        <n v="6.9298128E7"/>
        <n v="6.9418128E7"/>
        <n v="6.9443128E7"/>
        <n v="6.9468128E7"/>
        <n v="6.9493128E7"/>
        <n v="6.9636128E7"/>
        <n v="6.9666128E7"/>
        <n v="6.9756128E7"/>
        <n v="6.9776128E7"/>
        <n v="6.9826128E7"/>
        <n v="6.9856128E7"/>
        <n v="6.9881128E7"/>
        <n v="6.9971128E7"/>
        <n v="6.9991128E7"/>
        <n v="7.0041128E7"/>
        <n v="7.0071128E7"/>
        <n v="7.0096128E7"/>
        <n v="7.0146128E7"/>
        <n v="7.0196128E7"/>
        <n v="7.0326828E7"/>
        <n v="7.0481828E7"/>
        <n v="7.0681828E7"/>
        <n v="7.1436828E7"/>
        <n v="7.1715828E7"/>
        <n v="6.8439828E7"/>
        <n v="6.7739828E7"/>
        <n v="6.5079828E7"/>
        <n v="6.4448828E7"/>
        <n v="6.3348828E7"/>
        <n v="6.5894328E7"/>
        <n v="6.6947328E7"/>
        <n v="6.7147328E7"/>
        <n v="6.7197328E7"/>
        <n v="6.7247328E7"/>
        <n v="6.7297328E7"/>
        <n v="6.8235328E7"/>
        <n v="6.8335328E7"/>
        <n v="6.8385328E7"/>
        <n v="6.8435328E7"/>
        <n v="6.8485328E7"/>
        <n v="6.8535328E7"/>
        <n v="6.8491228E7"/>
        <n v="6.8481228E7"/>
        <n v="6.8431227E7"/>
        <n v="6.8276227E7"/>
        <n v="6.8170227E7"/>
        <n v="6.7975227E7"/>
        <n v="6.7708427E7"/>
        <n v="6.7608427E7"/>
        <n v="6.6508427E7"/>
        <n v="6.7445427E7"/>
        <n v="6.7748427E7"/>
        <n v="6.7848427E7"/>
        <n v="6.7948427E7"/>
        <n v="6.7998427E7"/>
        <n v="6.8197427E7"/>
        <n v="6.8257427E7"/>
        <n v="6.8307427E7"/>
        <n v="6.8332427E7"/>
        <n v="6.8395427E7"/>
        <n v="6.8405427E7"/>
        <n v="6.8445427E7"/>
        <n v="6.8470427E7"/>
        <n v="6.8637027E7"/>
        <n v="6.8687027E7"/>
        <n v="6.8822227E7"/>
        <n v="6.8852227E7"/>
        <n v="6.8872227E7"/>
        <n v="6.8941227E7"/>
        <n v="6.8961227E7"/>
        <n v="6.9522227E7"/>
        <n v="7.0022227E7"/>
        <n v="7.0249227E7"/>
        <n v="7.0307227E7"/>
        <n v="7.0482577E7"/>
        <n v="7.0622577E7"/>
        <n v="7.0752577E7"/>
        <n v="7.0755277E7"/>
        <n v="7.0780277E7"/>
        <n v="7.1530277E7"/>
        <n v="7.1540277E7"/>
        <n v="7.1550277E7"/>
        <n v="7.1575277E7"/>
        <n v="7.2282532E7"/>
        <n v="7.2528532E7"/>
        <n v="7.2578532E7"/>
        <n v="7.2628532E7"/>
        <n v="7.2678532E7"/>
        <n v="7.2708532E7"/>
        <n v="7.2951532E7"/>
        <n v="7.3021532E7"/>
        <n v="7.3081532E7"/>
        <n v="7.3101532E7"/>
        <n v="7.3141532E7"/>
        <n v="7.3220032E7"/>
        <n v="7.3653032E7"/>
        <n v="7.3823032E7"/>
        <n v="7.3874032E7"/>
        <n v="7.3899032E7"/>
        <n v="7.3924032E7"/>
        <n v="7.4057032E7"/>
        <n v="7.3057032E7"/>
        <n v="7.3162932E7"/>
        <n v="7.3182932E7"/>
        <n v="7.3212932E7"/>
        <n v="7.3262932E7"/>
        <n v="7.3287932E7"/>
        <n v="7.3337932E7"/>
        <n v="7.3166572E7"/>
        <n v="7.2851472E7"/>
        <n v="7.2891472E7"/>
        <n v="7.3009472E7"/>
        <n v="7.3039472E7"/>
        <n v="7.3086472E7"/>
        <n v="7.3111472E7"/>
        <n v="7.3136472E7"/>
        <n v="7.3151472E7"/>
        <n v="7.3206472E7"/>
        <n v="7.3006472E7"/>
        <n v="7.3911472E7"/>
        <n v="7.4011472E7"/>
        <n v="7.4111472E7"/>
        <n v="7.4211472E7"/>
        <n v="7.4311472E7"/>
        <n v="7.4411472E7"/>
        <n v="7.4437472E7"/>
        <n v="7.4461472E7"/>
        <n v="7.4544472E7"/>
        <n v="7.3444472E7"/>
        <n v="7.3511472E7"/>
        <n v="7.3521472E7"/>
        <n v="7.3569472E7"/>
        <n v="7.3594472E7"/>
        <n v="7.3621472E7"/>
        <n v="7.3784472E7"/>
        <n v="7.3931472E7"/>
        <n v="7.3961472E7"/>
        <n v="7.3981472E7"/>
        <n v="7.4706472E7"/>
        <n v="7.4716472E7"/>
        <n v="7.4726472E7"/>
        <n v="7.4751472E7"/>
        <n v="7.4912042E7"/>
        <n v="7.4932042E7"/>
        <n v="7.5070642E7"/>
        <n v="7.5090642E7"/>
        <n v="7.5188642E7"/>
        <n v="7.5208642E7"/>
        <n v="7.5390642E7"/>
        <n v="7.5460642E7"/>
        <n v="7.5513642E7"/>
        <n v="7.5538642E7"/>
        <n v="7.5793142E7"/>
        <n v="7.5843142E7"/>
        <n v="7.5893142E7"/>
        <n v="7.5918142E7"/>
        <n v="7.5938142E7"/>
        <n v="7.6711422E7"/>
        <n v="7.6921422E7"/>
        <n v="7.6971422E7"/>
        <n v="7.7021422E7"/>
        <n v="7.7071422E7"/>
        <n v="7.7101422E7"/>
        <n v="7.7121422E7"/>
        <n v="7.7714572E7"/>
        <n v="7.7814572E7"/>
        <n v="7.8068972E7"/>
        <n v="7.8097972E7"/>
        <n v="7.8157972E7"/>
        <n v="7.8182972E7"/>
        <n v="7.8098972E7"/>
        <n v="7.8404972E7"/>
        <n v="7.8504972E7"/>
        <n v="7.8604972E7"/>
        <n v="7.8644972E7"/>
        <n v="7.8669972E7"/>
        <n v="7.9177572E7"/>
        <n v="7.9542572E7"/>
        <n v="7.9592572E7"/>
        <n v="7.9676572E7"/>
        <n v="7.9779572E7"/>
        <n v="7.9799572E7"/>
        <n v="7.9829572E7"/>
        <n v="7.9879572E7"/>
        <n v="7.9904572E7"/>
        <n v="8.0005872E7"/>
        <n v="8.0055872E7"/>
        <n v="8.0185872E7"/>
        <n v="6.9227974E7"/>
        <n v="6.9262974E7"/>
        <n v="6.9301974E7"/>
        <n v="6.9421974E7"/>
        <n v="6.9451974E7"/>
        <n v="6.9523474E7"/>
        <n v="6.9548474E7"/>
        <n v="6.9573474E7"/>
        <n v="6.9575063E7"/>
        <n v="6.8475063E7"/>
        <n v="6.9368063E7"/>
        <n v="6.9478063E7"/>
        <n v="6.9528063E7"/>
        <n v="6.9538063E7"/>
        <n v="6.9625063E7"/>
        <n v="6.9807563E7"/>
        <n v="6.9857563E7"/>
        <n v="6.9947563E7"/>
        <n v="6.9967563E7"/>
        <n v="6.9997563E7"/>
        <n v="7.0047563E7"/>
        <n v="7.0072563E7"/>
        <n v="7.0177263E7"/>
        <n v="7.0202263E7"/>
        <n v="7.0250263E7"/>
        <n v="7.0265263E7"/>
        <n v="7.0331263E7"/>
        <n v="7.0341263E7"/>
        <n v="7.0386263E7"/>
        <n v="7.0411263E7"/>
        <n v="7.0561963E7"/>
        <n v="7.0761963E7"/>
        <n v="7.0926963E7"/>
        <n v="7.0986963E7"/>
        <n v="7.1036963E7"/>
        <n v="7.1061963E7"/>
        <n v="7.1547963E7"/>
        <n v="7.1632763E7"/>
        <n v="7.1687963E7"/>
        <n v="7.1982963E7"/>
        <n v="7.2032963E7"/>
        <n v="7.2054963E7"/>
        <n v="7.2618163E7"/>
        <n v="7.2681963E7"/>
        <n v="7.2721963E7"/>
        <n v="7.2751963E7"/>
        <n v="7.2756963E7"/>
        <n v="7.2836963E7"/>
        <n v="7.2864963E7"/>
        <n v="7.2889963E7"/>
        <n v="7.3457963E7"/>
        <n v="7.3749643E7"/>
        <n v="7.3999643E7"/>
        <n v="7.4049643E7"/>
        <n v="7.4099643E7"/>
        <n v="7.4149643E7"/>
        <n v="7.4199643E7"/>
        <n v="7.4229643E7"/>
        <n v="7.4379643E7"/>
        <n v="7.4409643E7"/>
        <n v="7.4704693E7"/>
        <n v="7.4734693E7"/>
        <n v="7.4764693E7"/>
        <n v="7.4789693E7"/>
        <n v="7.4804693E7"/>
        <n v="7.5133693E7"/>
        <n v="7.5211593E7"/>
        <n v="7.5238893E7"/>
        <n v="7.5247893E7"/>
        <n v="7.5530393E7"/>
        <n v="7.5612393E7"/>
        <n v="7.5672393E7"/>
        <n v="7.6786368E7"/>
        <n v="7.6876793E7"/>
        <n v="7.6886793E7"/>
        <n v="7.6896793E7"/>
        <n v="7.6921793E7"/>
        <n v="7.6951793E7"/>
        <n v="7.6994393E7"/>
        <n v="7.7034393E7"/>
        <n v="7.7154393E7"/>
        <n v="7.4822393E7"/>
        <n v="7.4642393E7"/>
        <n v="7.4302393E7"/>
        <n v="7.4219693E7"/>
        <n v="7.3773693E7"/>
        <n v="6.4341693E7"/>
        <n v="5.6157693E7"/>
        <n v="5.6334493E7"/>
        <n v="5.6354493E7"/>
        <n v="5.0354493E7"/>
        <n v="5.1773493E7"/>
        <n v="5.1858593E7"/>
        <n v="5.2018593E7"/>
        <n v="5.2039993E7"/>
        <n v="5.2079993E7"/>
        <n v="5.2104993E7"/>
        <n v="5.2194993E7"/>
        <n v="5.2214993E7"/>
        <n v="5.2244993E7"/>
        <n v="5.2294993E7"/>
        <n v="5.2319993E7"/>
        <n v="5.2363593E7"/>
        <n v="5.2423593E7"/>
        <n v="5.2623593E7"/>
        <n v="5.2790593E7"/>
        <n v="5.2840593E7"/>
        <n v="5.2880593E7"/>
        <n v="5.2905593E7"/>
        <n v="5.2957593E7"/>
        <n v="5.2967593E7"/>
        <n v="5.3012593E7"/>
        <n v="5.3037593E7"/>
        <n v="5.3761893E7"/>
        <n v="5.3951893E7"/>
        <n v="5.4001893E7"/>
        <n v="5.4051893E7"/>
        <n v="5.4101893E7"/>
        <n v="5.4131893E7"/>
        <n v="5.4181893E7"/>
        <n v="5.4259893E7"/>
        <n v="5.4279893E7"/>
        <n v="5.4401893E7"/>
        <n v="5.4451893E7"/>
        <n v="5.4586893E7"/>
        <n v="5.4611893E7"/>
        <n v="5.5175768E7"/>
        <n v="5.5231768E7"/>
        <n v="5.5266768E7"/>
        <n v="5.5338768E7"/>
        <n v="5.5358768E7"/>
        <n v="5.5418768E7"/>
        <n v="5.5443768E7"/>
        <n v="5.5801268E7"/>
        <n v="5.5851268E7"/>
        <n v="5.6006268E7"/>
        <n v="5.6056268E7"/>
        <n v="5.6160268E7"/>
        <n v="5.6177268E7"/>
        <n v="5.6263268E7"/>
        <n v="5.6293268E7"/>
        <n v="5.6437268E7"/>
        <n v="5.7290329E7"/>
        <n v="5.7300329E7"/>
        <n v="5.7310329E7"/>
        <n v="5.7335329E7"/>
        <n v="5.7315329E7"/>
        <n v="5.7015329E7"/>
        <n v="5.6635329E7"/>
        <n v="5.6557329E7"/>
        <n v="5.6990799E7"/>
        <n v="5.7130799E7"/>
        <n v="5.7145799E7"/>
        <n v="5.7193799E7"/>
        <n v="5.7218799E7"/>
        <n v="5.5898799E7"/>
        <n v="4.8098799E7"/>
        <n v="4.7528799E7"/>
        <n v="4.7498799E7"/>
        <n v="4.7348799E7"/>
        <n v="4.5848799E7"/>
        <n v="4.5754959E7"/>
        <n v="4.5727459E7"/>
        <n v="4.5828459E7"/>
        <n v="4.5910459E7"/>
        <n v="4.5997459E7"/>
        <n v="4.6081459E7"/>
        <n v="4.6130459E7"/>
        <n v="4.6153459E7"/>
        <n v="4.6224459E7"/>
        <n v="3.6719709E7"/>
        <n v="3.6849709E7"/>
        <n v="3.6915709E7"/>
        <n v="3.6925709E7"/>
        <n v="3.6983709E7"/>
        <n v="3.7008709E7"/>
        <n v="3.5892209E7"/>
        <n v="3.4592209E7"/>
        <n v="3.4674909E7"/>
        <n v="3.4724909E7"/>
        <n v="3.4924909E7"/>
        <n v="3.4980909E7"/>
        <n v="3.4990909E7"/>
        <n v="3.5160909E7"/>
        <n v="3.5268909E7"/>
        <n v="3.5278909E7"/>
        <n v="3.5528909E7"/>
        <n v="3.5596609E7"/>
        <n v="3.5621609E7"/>
        <n v="3.5692209E7"/>
        <n v="3.5717209E7"/>
        <n v="3.6539409E7"/>
        <n v="3.6639409E7"/>
        <n v="3.6689409E7"/>
        <n v="3.7465509E7"/>
        <n v="3.7565509E7"/>
        <n v="3.7615509E7"/>
        <n v="3.7015509E7"/>
        <n v="3.7731759E7"/>
        <n v="3.8021759E7"/>
        <n v="3.8071759E7"/>
        <n v="3.8121759E7"/>
        <n v="3.8171759E7"/>
        <n v="3.8201759E7"/>
        <n v="3.8251759E7"/>
        <n v="3.8341759E7"/>
        <n v="3.8435759E7"/>
        <n v="3.8565759E7"/>
        <n v="3.8655759E7"/>
        <n v="3.8675759E7"/>
        <n v="3.8705759E7"/>
        <n v="3.8755759E7"/>
        <n v="3.8780759E7"/>
        <n v="3.8824759E7"/>
        <n v="3.8849759E7"/>
        <n v="3.8874759E7"/>
        <n v="3.8974759E7"/>
        <n v="3.8999759E7"/>
        <n v="3.9024759E7"/>
        <n v="3.9099759E7"/>
        <n v="3.9124759E7"/>
        <n v="3.9149759E7"/>
        <n v="3.9735559E7"/>
        <n v="3.9757259E7"/>
        <n v="3.9787259E7"/>
        <n v="3.9979259E7"/>
        <n v="4.0049259E7"/>
        <n v="3.9900559E7"/>
        <n v="4.0000559E7"/>
        <n v="3.9970559E7"/>
        <n v="4.0603709E7"/>
        <n v="4.0649709E7"/>
        <n v="4.0709709E7"/>
        <n v="4.0719709E7"/>
        <n v="4.0729709E7"/>
        <n v="4.0223661E7"/>
        <n v="4.0169211E7"/>
        <n v="4.0106461E7"/>
        <n v="3.9452461E7"/>
        <n v="3.9292461E7"/>
        <n v="3.9317461E7"/>
        <n v="3.9249461E7"/>
        <n v="3.9204461E7"/>
        <n v="3.8885461E7"/>
        <n v="3.8277844E7"/>
        <n v="3.7066394E7"/>
        <n v="3.6846194E7"/>
        <n v="3.6076194E7"/>
        <n v="3.5906216E7"/>
        <n v="3.7206216E7"/>
        <n v="4.0386216E7"/>
        <n v="4.1386216E7"/>
        <n v="4.2926216E7"/>
        <n v="4.4976216E7"/>
        <n v="4.5276216E7"/>
        <n v="4.6336216E7"/>
        <n v="4.8786216E7"/>
        <n v="5.2911216E7"/>
        <n v="5.4881216E7"/>
        <n v="5.5206216E7"/>
        <n v="5.5406216E7"/>
        <n v="5.5606216E7"/>
        <n v="5.5726216E7"/>
        <n v="5.7662216E7"/>
        <n v="5.8453716E7"/>
        <n v="5.8191516E7"/>
        <n v="5.904371E7"/>
        <n v="5.905371E7"/>
        <n v="5.906371E7"/>
        <n v="5.908871E7"/>
        <n v="5.8969176E7"/>
        <n v="5.7469176E7"/>
        <n v="5.7636776E7"/>
        <n v="5.7661776E7"/>
        <n v="5.7834776E7"/>
        <n v="5.7859776E7"/>
        <n v="5.7799776E7"/>
        <n v="5.8239776E7"/>
        <n v="5.8339776E7"/>
        <n v="5.8374776E7"/>
        <n v="5.8399776E7"/>
        <n v="5.7167776E7"/>
        <n v="4.9567776E7"/>
        <n v="4.9208676E7"/>
        <n v="4.9188676E7"/>
        <n v="4.8996676E7"/>
        <n v="4.8496676E7"/>
        <n v="4.8096676E7"/>
        <n v="4.8017676E7"/>
        <n v="4.7907676E7"/>
        <n v="4.7397676E7"/>
        <n v="4.6997676E7"/>
        <n v="4.3047676E7"/>
        <n v="4.3144176E7"/>
        <n v="4.3194176E7"/>
        <n v="4.3250176E7"/>
        <n v="4.3275176E7"/>
        <n v="4.3330376E7"/>
        <n v="4.3340376E7"/>
        <n v="4.3390376E7"/>
        <n v="4.3415376E7"/>
        <n v="4.3591876E7"/>
        <n v="4.3641876E7"/>
        <n v="4.3782876E7"/>
        <n v="4.3812876E7"/>
        <n v="4.3926876E7"/>
        <n v="4.3946876E7"/>
        <n v="4.4802326E7"/>
        <n v="4.5172326E7"/>
        <n v="4.5222326E7"/>
        <n v="4.5272326E7"/>
        <n v="4.5322326E7"/>
        <n v="4.5352326E7"/>
        <n v="4.5402326E7"/>
        <n v="4.5652326E7"/>
        <n v="4.5662326E7"/>
        <n v="4.5708326E7"/>
        <n v="4.5758326E7"/>
        <n v="4.5958326E7"/>
        <n v="4.6535626E7"/>
        <n v="4.6735626E7"/>
        <n v="4.6785326E7"/>
        <n v="4.6835326E7"/>
        <n v="4.6925326E7"/>
        <n v="4.6945326E7"/>
        <n v="4.6975326E7"/>
        <n v="4.7025326E7"/>
        <n v="4.7050326E7"/>
        <n v="4.7566126E7"/>
        <n v="4.7586126E7"/>
        <n v="4.7736126E7"/>
        <n v="4.7758126E7"/>
        <n v="4.7801006E7"/>
        <n v="4.7821006E7"/>
        <n v="4.7848126E7"/>
        <n v="4.7868126E7"/>
        <n v="4.8010126E7"/>
        <n v="4.8060126E7"/>
        <n v="4.8649826E7"/>
        <n v="4.8719826E7"/>
        <n v="4.8749826E7"/>
        <n v="4.8801826E7"/>
        <n v="4.8826826E7"/>
        <n v="4.8843826E7"/>
        <n v="4.7743826E7"/>
        <n v="4.7155566E7"/>
        <n v="4.8194595E7"/>
        <n v="4.8204595E7"/>
        <n v="4.8214595E7"/>
        <n v="4.8239595E7"/>
        <n v="4.8439595E7"/>
        <n v="4.8229595E7"/>
        <n v="4.8483355E7"/>
        <n v="4.8599595E7"/>
        <n v="4.8639595E7"/>
        <n v="4.8726595E7"/>
        <n v="4.8731595E7"/>
        <n v="4.7336095E7"/>
        <n v="4.7096095E7"/>
        <n v="4.7861595E7"/>
        <n v="4.8061595E7"/>
        <n v="4.8111595E7"/>
        <n v="4.8161595E7"/>
        <n v="4.8211595E7"/>
        <n v="4.8261595E7"/>
        <n v="4.8966395E7"/>
        <n v="4.9317395E7"/>
        <n v="4.9367395E7"/>
        <n v="4.9417395E7"/>
        <n v="4.9467395E7"/>
        <n v="4.9517395E7"/>
        <n v="4.9568695E7"/>
        <n v="4.9628695E7"/>
        <n v="4.9828695E7"/>
        <n v="5.0003695E7"/>
        <n v="5.0053695E7"/>
        <n v="5.0118695E7"/>
        <n v="5.0143695E7"/>
        <n v="5.0216195E7"/>
        <n v="5.0226195E7"/>
        <n v="5.0273195E7"/>
        <n v="5.0298195E7"/>
        <n v="5.0791195E7"/>
        <n v="5.0801195E7"/>
        <n v="5.0951195E7"/>
        <n v="5.1782245E7"/>
        <n v="5.2173245E7"/>
        <n v="5.2223245E7"/>
        <n v="5.2273245E7"/>
        <n v="5.2323245E7"/>
        <n v="5.2353245E7"/>
        <n v="5.2403245E7"/>
        <n v="5.2547745E7"/>
        <n v="5.2597745E7"/>
        <n v="5.2678745E7"/>
        <n v="5.2703745E7"/>
        <n v="5.2791245E7"/>
        <n v="5.2816245E7"/>
        <n v="5.2906245E7"/>
        <n v="5.2926245E7"/>
        <n v="5.2956245E7"/>
        <n v="5.3006245E7"/>
        <n v="5.3031245E7"/>
        <n v="5.3161245E7"/>
        <n v="5.3196245E7"/>
        <n v="5.3296245E7"/>
        <n v="5.2196245E7"/>
        <n v="5.2435145E7"/>
        <n v="5.2460145E7"/>
        <n v="5.2703935E7"/>
        <n v="5.2728935E7"/>
        <n v="5.2828935E7"/>
        <n v="5.5617135E7"/>
        <n v="5.5646135E7"/>
        <n v="5.5666135E7"/>
        <n v="5.5688135E7"/>
        <n v="5.5745535E7"/>
        <n v="5.5796935E7"/>
        <n v="5.6501335E7"/>
        <n v="5.6901335E7"/>
        <n v="5.6911335E7"/>
        <n v="5.6936335E7"/>
        <n v="5.7473789E7"/>
        <n v="5.7503789E7"/>
        <n v="5.7555789E7"/>
        <n v="5.7580789E7"/>
        <n v="5.7883789E7"/>
        <n v="5.8033789E7"/>
        <n v="5.8058789E7"/>
        <n v="5.8247689E7"/>
        <n v="5.8564589E7"/>
        <n v="5.8734139E7"/>
        <n v="5.8870739E7"/>
        <n v="5.9000739E7"/>
        <n v="5.9030739E7"/>
        <n v="5.8580739E7"/>
        <n v="5.8636439E7"/>
        <n v="5.8691239E7"/>
        <n v="5.8736739E7"/>
        <n v="5.8844639E7"/>
        <n v="5.7444639E7"/>
        <n v="5.6944639E7"/>
        <n v="5.7201639E7"/>
        <n v="5.7267639E7"/>
        <n v="5.7435639E7"/>
        <n v="5.7505639E7"/>
        <n v="5.7560639E7"/>
        <n v="5.7585639E7"/>
        <n v="5.7649639E7"/>
        <n v="5.7659639E7"/>
        <n v="5.7705639E7"/>
        <n v="5.7730639E7"/>
        <n v="5.8102939E7"/>
        <n v="5.8156539E7"/>
        <n v="5.8311539E7"/>
        <n v="5.8511539E7"/>
        <n v="5.8651639E7"/>
        <n v="5.8701639E7"/>
        <n v="5.7601639E7"/>
        <n v="5.6485139E7"/>
        <n v="5.6575139E7"/>
        <n v="5.6595139E7"/>
        <n v="5.6625139E7"/>
        <n v="5.6675139E7"/>
        <n v="5.6700139E7"/>
        <n v="5.6753139E7"/>
        <n v="5.6778139E7"/>
        <n v="5.7430239E7"/>
        <n v="5.7830239E7"/>
        <n v="5.7840239E7"/>
        <n v="5.7865239E7"/>
        <n v="5.5361739E7"/>
        <n v="5.6048989E7"/>
        <n v="5.6261989E7"/>
        <n v="5.6284389E7"/>
        <n v="5.6324389E7"/>
        <n v="5.6349389E7"/>
        <n v="5.6973589E7"/>
        <n v="5.8153589E7"/>
        <n v="5.8173589E7"/>
        <n v="5.8389589E7"/>
        <n v="5.8469589E7"/>
        <n v="5.8715089E7"/>
        <n v="5.8725089E7"/>
        <n v="5.8977589E7"/>
        <n v="5.8987589E7"/>
        <n v="5.9881219E7"/>
        <n v="5.9891219E7"/>
        <n v="5.9901219E7"/>
        <n v="5.9931219E7"/>
        <n v="5.9963219E7"/>
        <n v="5.9988219E7"/>
        <n v="6.0023219E7"/>
        <n v="6.0145219E7"/>
        <n v="6.0335719E7"/>
        <n v="6.0476219E7"/>
        <n v="6.0526219E7"/>
        <n v="6.1357419E7"/>
        <n v="6.1507419E7"/>
        <n v="6.1607419E7"/>
        <n v="6.1707419E7"/>
        <n v="6.1807419E7"/>
        <n v="6.1907419E7"/>
        <n v="6.1972419E7"/>
        <n v="6.1979419E7"/>
        <n v="6.2069419E7"/>
        <n v="6.2089419E7"/>
        <n v="6.2119419E7"/>
        <n v="6.2169419E7"/>
        <n v="6.2194419E7"/>
        <n v="6.3034119E7"/>
        <n v="6.3174119E7"/>
        <n v="6.3404119E7"/>
        <n v="6.3481119E7"/>
        <n v="6.3801119E7"/>
        <n v="6.4151119E7"/>
        <n v="6.4281119E7"/>
        <n v="6.4311119E7"/>
        <n v="6.4456619E7"/>
        <n v="6.5120619E7"/>
        <n v="6.5341619E7"/>
        <n v="6.5381619E7"/>
        <n v="6.5406619E7"/>
        <n v="6.5671619E7"/>
        <n v="6.5706619E7"/>
        <n v="6.5906619E7"/>
        <n v="6.6011119E7"/>
        <n v="6.6021119E7"/>
        <n v="6.6370119E7"/>
        <n v="6.6450119E7"/>
        <n v="6.6508119E7"/>
        <n v="6.6533119E7"/>
        <n v="6.6590119E7"/>
        <n v="6.6640119E7"/>
        <n v="6.6665119E7"/>
        <n v="6.6690119E7"/>
        <n v="6.6781769E7"/>
        <n v="6.6785469E7"/>
        <n v="6.6810469E7"/>
        <n v="6.6835469E7"/>
        <n v="6.6939119E7"/>
        <n v="6.6964119E7"/>
        <n v="6.6989119E7"/>
        <n v="6.7082519E7"/>
        <n v="6.7352519E7"/>
        <n v="6.7377519E7"/>
        <n v="6.7402519E7"/>
        <n v="6.7517519E7"/>
        <n v="6.7600019E7"/>
        <n v="6.7610019E7"/>
        <n v="6.7661019E7"/>
        <n v="6.7686019E7"/>
        <n v="6.8561762E7"/>
        <n v="6.8591762E7"/>
        <n v="6.8616762E7"/>
        <n v="6.8836262E7"/>
        <n v="6.8871262E7"/>
        <n v="6.8896262E7"/>
        <n v="6.8921262E7"/>
        <n v="6.8946262E7"/>
        <n v="6.8971262E7"/>
        <n v="6.9096262E7"/>
        <n v="6.9274162E7"/>
        <n v="6.9294162E7"/>
        <n v="6.9314162E7"/>
        <n v="6.9339162E7"/>
        <n v="6.9491062E7"/>
        <n v="6.9511062E7"/>
        <n v="6.9521062E7"/>
        <n v="6.9546062E7"/>
        <n v="6.9876452E7"/>
        <n v="7.0015452E7"/>
        <n v="7.0293952E7"/>
        <n v="7.0521152E7"/>
        <n v="7.1290702E7"/>
        <n v="7.1323902E7"/>
        <n v="7.1363902E7"/>
        <n v="7.1373902E7"/>
        <n v="7.1408902E7"/>
        <n v="7.1433902E7"/>
        <n v="7.1454902E7"/>
        <n v="7.2735102E7"/>
        <n v="7.2885102E7"/>
        <n v="7.2985102E7"/>
        <n v="7.3085102E7"/>
        <n v="7.3185102E7"/>
        <n v="7.3235102E7"/>
        <n v="7.1555102E7"/>
        <n v="6.9515102E7"/>
        <n v="7.0109702E7"/>
        <n v="7.0209702E7"/>
        <n v="7.0349702E7"/>
        <n v="7.0389702E7"/>
        <n v="7.0414702E7"/>
        <n v="6.4200962E7"/>
        <n v="6.4994878E7"/>
        <n v="6.5004878E7"/>
        <n v="6.5014878E7"/>
        <n v="6.5039878E7"/>
        <n v="6.5253878E7"/>
        <n v="6.5263878E7"/>
        <n v="6.5333878E7"/>
        <n v="6.5392878E7"/>
        <n v="6.5417878E7"/>
        <n v="6.5565878E7"/>
        <n v="6.5772128E7"/>
        <n v="6.5832128E7"/>
        <n v="6.5867128E7"/>
        <n v="6.6067128E7"/>
        <n v="6.6117128E7"/>
        <n v="6.6402628E7"/>
        <n v="6.6986263E7"/>
        <n v="6.7060663E7"/>
        <n v="6.7100663E7"/>
        <n v="6.7140663E7"/>
        <n v="6.7187663E7"/>
        <n v="6.7212663E7"/>
        <n v="6.7952663E7"/>
        <n v="6.7962663E7"/>
        <n v="6.8024663E7"/>
        <n v="6.8274663E7"/>
        <n v="6.8284663E7"/>
        <n v="6.8399663E7"/>
        <n v="6.8473663E7"/>
        <n v="6.8498663E7"/>
        <n v="6.8523663E7"/>
        <n v="6.8605663E7"/>
        <n v="6.8615663E7"/>
        <n v="6.8982813E7"/>
        <n v="6.9072813E7"/>
        <n v="6.9102813E7"/>
        <n v="6.9142813E7"/>
        <n v="6.9232813E7"/>
        <n v="6.9252813E7"/>
        <n v="6.9282813E7"/>
        <n v="6.9332813E7"/>
        <n v="6.9357813E7"/>
        <n v="6.9526813E7"/>
        <n v="6.9556813E7"/>
        <n v="6.9677813E7"/>
        <n v="5.6713283E7"/>
        <n v="5.6663283E7"/>
        <n v="5.6413283E7"/>
        <n v="5.6247283E7"/>
        <n v="5.5737283E7"/>
        <n v="5.5337283E7"/>
        <n v="5.5185283E7"/>
        <n v="5.5260283E7"/>
        <n v="5.5364283E7"/>
        <n v="5.5417283E7"/>
        <n v="5.5427283E7"/>
        <n v="5.5479283E7"/>
        <n v="5.5504283E7"/>
        <n v="5.5538283E7"/>
        <n v="5.5778283E7"/>
        <n v="5.5788283E7"/>
        <n v="5.5848283E7"/>
        <n v="5.5907283E7"/>
        <n v="5.5932283E7"/>
        <n v="5.6598365E7"/>
        <n v="5.6618365E7"/>
        <n v="5.6638365E7"/>
        <n v="5.6663365E7"/>
        <n v="5.6844115E7"/>
        <n v="5.6894115E7"/>
        <n v="5.6914115E7"/>
        <n v="5.7026115E7"/>
        <n v="5.7744815E7"/>
        <n v="5.7754815E7"/>
        <n v="5.7884815E7"/>
        <n v="5.7921815E7"/>
        <n v="5.8159315E7"/>
        <n v="5.8209315E7"/>
        <n v="5.8299315E7"/>
        <n v="5.8319315E7"/>
        <n v="5.8349315E7"/>
        <n v="5.8399315E7"/>
        <n v="5.8424315E7"/>
        <n v="5.8522315E7"/>
        <n v="3.461501E7"/>
        <n v="3.497001E7"/>
        <n v="3.544109E7"/>
        <n v="3.573834E7"/>
        <n v="3.589684E7"/>
        <n v="3.612384E7"/>
        <n v="3.615384E7"/>
        <n v="3.671496E7"/>
        <n v="3.675496E7"/>
        <n v="3.676496E7"/>
        <n v="3.681996E7"/>
        <n v="3.684496E7"/>
        <n v="3.685596E7"/>
        <n v="3.700336E7"/>
        <n v="3.713846E7"/>
        <n v="3.766596E7"/>
        <n v="3.771596E7"/>
        <n v="3.832566E7"/>
        <n v="3.837566E7"/>
        <n v="4.337566E7"/>
        <n v="4.030941E7"/>
        <n v="3.960941E7"/>
        <n v="3.930941E7"/>
        <n v="3.984981E7"/>
        <n v="3.997181E7"/>
        <n v="4.010681E7"/>
        <n v="4.016001E7"/>
        <n v="4.018501E7"/>
        <n v="3.966501E7"/>
        <n v="3.1481475E7"/>
        <n v="3.4581475E7"/>
        <n v="3.2971475E7"/>
        <n v="7.2931475E7"/>
        <n v="4.2931475E7"/>
        <n v="3.3131475E7"/>
        <n v="3.0121472E7"/>
        <n v="2.9401472E7"/>
        <n v="2.8951472E7"/>
        <n v="2.6951472E7"/>
        <n v="2.7021472E7"/>
        <n v="2.6487472E7"/>
        <n v="2.6674472E7"/>
        <n v="2.6684472E7"/>
        <n v="2.6734472E7"/>
        <n v="2.6794472E7"/>
        <n v="2.6819472E7"/>
        <n v="2.6892472E7"/>
        <n v="2.6902472E7"/>
        <n v="2.6936472E7"/>
        <n v="2.6961472E7"/>
        <n v="2.7137472E7"/>
        <n v="2.7187472E7"/>
        <n v="2.7368872E7"/>
        <n v="2.7428872E7"/>
        <n v="2.7458872E7"/>
        <n v="2.6585872E7"/>
        <n v="2.5135872E7"/>
        <n v="2.6102672E7"/>
        <n v="2.6402672E7"/>
        <n v="2.6452672E7"/>
        <n v="2.6495672E7"/>
        <n v="2.6505672E7"/>
        <n v="2.6810672E7"/>
        <n v="2.6840672E7"/>
        <n v="2.6940672E7"/>
        <n v="2.6990672E7"/>
        <n v="2.7015672E7"/>
        <n v="2.4015672E7"/>
        <n v="2.3730672E7"/>
        <n v="2.4395772E7"/>
        <n v="2.4415772E7"/>
        <n v="2.4435772E7"/>
        <n v="2.4685772E7"/>
        <n v="2.5690289E7"/>
        <n v="2.5715289E7"/>
        <n v="2.5740289E7"/>
        <n v="2.5765289E7"/>
        <n v="2.5790289E7"/>
        <n v="2.5815289E7"/>
        <n v="2.5898789E7"/>
        <n v="2.5990789E7"/>
        <n v="2.6100789E7"/>
        <n v="2.5150789E7"/>
        <n v="2.5767539E7"/>
        <n v="2.5827539E7"/>
        <n v="2.5872539E7"/>
        <n v="2.5882539E7"/>
        <n v="2.5907539E7"/>
        <n v="2.5909371E7"/>
        <n v="2.1409371E7"/>
        <n v="1.9499371E7"/>
        <n v="1.9558371E7"/>
        <n v="1.9578371E7"/>
        <n v="1.9603371E7"/>
        <n v="1.9655371E7"/>
        <n v="1.9680371E7"/>
        <n v="1.9705371E7"/>
        <n v="1.9605371E7"/>
        <n v="1.8255371E7"/>
        <n v="1.7555371E7"/>
        <n v="1.6794471E7"/>
        <n v="1.7788471E7"/>
        <n v="1.9039471E7"/>
        <n v="1.8619471E7"/>
        <n v="1.8161716E7"/>
        <n v="1.9700716E7"/>
        <n v="2.0675716E7"/>
        <n v="1.9663716E7"/>
        <n v="1.6163716E7"/>
        <n v="1.2663716E7"/>
        <n v="1.2765216E7"/>
        <n v="1.2775216E7"/>
        <n v="1.2824216E7"/>
        <n v="1.2849216E7"/>
        <n v="1.2941316E7"/>
        <n v="1.2991316E7"/>
        <n v="1.3031316E7"/>
        <n v="1.3263316E7"/>
        <n v="1.3273316E7"/>
        <n v="1.3343316E7"/>
        <n v="1.3393316E7"/>
        <n v="1.3418316E7"/>
        <n v="1.3540316E7"/>
        <n v="1.3590316E7"/>
        <n v="1.3630316E7"/>
        <n v="1.3738316E7"/>
        <n v="1.3822316E7"/>
        <n v="1.4186885E7"/>
        <n v="1.4211885E7"/>
        <n v="1.4236885E7"/>
        <n v="1.4261885E7"/>
        <n v="1.4286885E7"/>
        <n v="1.4316885E7"/>
        <n v="1.4927285E7"/>
        <n v="1.4982285E7"/>
        <n v="1.5112485E7"/>
        <n v="1.5137485E7"/>
        <n v="1.5278985E7"/>
        <n v="1.5378985E7"/>
        <n v="1.5403985E7"/>
        <n v="1.5699635E7"/>
        <n v="1.5747635E7"/>
        <n v="1.5797635E7"/>
        <n v="1.5822635E7"/>
        <n v="1.6380225E7"/>
        <n v="1.6430225E7"/>
        <n v="1.6500225E7"/>
        <n v="1.6550225E7"/>
        <n v="1.6560225E7"/>
        <n v="1.6585225E7"/>
        <n v="1.6627725E7"/>
        <n v="1.6907725E7"/>
        <n v="1.7007725E7"/>
        <n v="1.7057725E7"/>
        <n v="1.7144645E7"/>
        <n v="1.7145645E7"/>
        <n v="1.7235645E7"/>
        <n v="1.7255645E7"/>
        <n v="1.7489075E7"/>
        <n v="1.7494375E7"/>
        <n v="1.7544375E7"/>
        <n v="1.7564375E7"/>
        <n v="1.7914375E7"/>
        <n v="1.6854375E7"/>
        <n v="1.6946375E7"/>
        <n v="1.6956375E7"/>
        <n v="1.7014375E7"/>
        <n v="1.7039375E7"/>
        <n v="1.7272375E7"/>
        <n v="1.7282375E7"/>
        <n v="1.7352375E7"/>
        <n v="1.7404375E7"/>
        <n v="1.7429375E7"/>
        <n v="1.7589375E7"/>
        <n v="1.7735155E7"/>
        <n v="1.7747155E7"/>
        <n v="1.7798155E7"/>
        <n v="1.7813155E7"/>
        <n v="1.7919655E7"/>
        <n v="1.7989655E7"/>
        <n v="1.8006955E7"/>
        <n v="1.8036955E7"/>
        <n v="1.8747132E7"/>
        <n v="1.8777132E7"/>
        <n v="1.8807132E7"/>
        <n v="1.8837132E7"/>
        <n v="1.8867132E7"/>
        <n v="1.8897132E7"/>
        <n v="1.8932132E7"/>
        <n v="1.9016482E7"/>
        <n v="1.9046482E7"/>
        <n v="1.9112032E7"/>
        <n v="1.9142032E7"/>
        <n v="1.9202132E7"/>
        <n v="1.9232132E7"/>
        <n v="1.9262132E7"/>
        <n v="1.9856382E7"/>
        <n v="2.0146382E7"/>
        <n v="2.0156382E7"/>
        <n v="2.0166382E7"/>
        <n v="2.0212382E7"/>
        <n v="2.0237382E7"/>
        <n v="2.0670782E7"/>
        <n v="2.0680782E7"/>
        <n v="2.0780782E7"/>
        <n v="2.0915182E7"/>
        <n v="2.0935182E7"/>
        <n v="2.0985182E7"/>
        <n v="2.1010182E7"/>
        <n v="2.1294582E7"/>
        <n v="2.1297982E7"/>
        <n v="2.1317982E7"/>
        <n v="2.1337982E7"/>
        <n v="2.1397982E7"/>
        <n v="2.1427982E7"/>
        <n v="2.1447982E7"/>
        <n v="2.1637982E7"/>
        <n v="2.1647282E7"/>
        <n v="2.1667282E7"/>
        <n v="2.1687282E7"/>
        <n v="2.1967282E7"/>
        <n v="2.1997282E7"/>
        <n v="2.2017282E7"/>
        <n v="2.2102282E7"/>
        <n v="2.2258132E7"/>
        <n v="2.2260372E7"/>
        <n v="2.2565372E7"/>
        <n v="2.2575372E7"/>
        <n v="2.2600372E7"/>
        <n v="1.6000372E7"/>
        <n v="1.5450372E7"/>
        <n v="1.4333872E7"/>
        <n v="1.4360872E7"/>
        <n v="1.4370872E7"/>
        <n v="1.4448872E7"/>
        <n v="1.4566872E7"/>
        <n v="1.4661872E7"/>
        <n v="1.4586872E7"/>
        <n v="1.4689172E7"/>
        <n v="1.4739172E7"/>
        <n v="1.4779172E7"/>
        <n v="1.5708572E7"/>
        <n v="1.5808572E7"/>
        <n v="1.5858572E7"/>
        <n v="1.6842772E7"/>
        <n v="1.7342772E7"/>
        <n v="1.7392772E7"/>
        <n v="1.8015872E7"/>
        <n v="1.8065872E7"/>
        <n v="1.8115872E7"/>
        <n v="1.8165872E7"/>
        <n v="1.8215872E7"/>
        <n v="1.8265872E7"/>
        <n v="1.8419272E7"/>
        <n v="1.8444272E7"/>
        <n v="1.8568672E7"/>
        <n v="1.8633672E7"/>
        <n v="1.8658672E7"/>
        <n v="1.8749622E7"/>
        <n v="1.8840572E7"/>
        <m/>
      </sharedItems>
    </cacheField>
    <cacheField name="Banco" numFmtId="0">
      <sharedItems containsString="0" containsBlank="1" containsNumber="1" containsInteger="1">
        <m/>
        <n v="5.6557482E7"/>
        <n v="0.0"/>
        <n v="1202524.0"/>
        <n v="95500.0"/>
        <n v="334000.0"/>
        <n v="138000.0"/>
        <n v="216600.0"/>
        <n v="185200.0"/>
        <n v="89000.0"/>
        <n v="1346000.0"/>
        <n v="473050.0"/>
        <n v="795000.0"/>
        <n v="1133255.0"/>
        <n v="433000.0"/>
        <n v="78500.0"/>
        <n v="704000.0"/>
        <n v="148000.0"/>
        <n v="97000.0"/>
        <n v="55000.0"/>
        <n v="950539.0"/>
        <n v="133000.0"/>
        <n v="150000.0"/>
        <n v="163000.0"/>
        <n v="197000.0"/>
        <n v="770000.0"/>
        <n v="339170.0"/>
        <n v="118000.0"/>
        <n v="330000.0"/>
        <n v="399500.0"/>
        <n v="1183280.0"/>
        <n v="977550.0"/>
        <n v="571000.0"/>
        <n v="1006600.0"/>
        <n v="151300.0"/>
        <n v="122000.0"/>
        <n v="1589.0"/>
        <n v="-1100000.0"/>
        <n v="232500.0"/>
        <n v="129700.0"/>
        <n v="146000.0"/>
        <n v="350700.0"/>
        <n v="300000.0"/>
        <n v="971000.0"/>
        <n v="835000.0"/>
        <n v="1339680.0"/>
        <n v="180000.0"/>
        <n v="395050.0"/>
        <n v="867700.0"/>
        <n v="1362000.0"/>
        <n v="-2332000.0"/>
        <n v="-180000.0"/>
        <n v="-340000.0"/>
        <n v="-82700.0"/>
        <n v="-446000.0"/>
        <n v="-9432000.0"/>
        <n v="-8184000.0"/>
        <n v="196800.0"/>
        <n v="-6000000.0"/>
        <n v="1419000.0"/>
        <n v="331500.0"/>
        <n v="303600.0"/>
        <n v="282000.0"/>
        <n v="132000.0"/>
        <n v="1144300.0"/>
        <n v="160000.0"/>
        <n v="831875.0"/>
        <n v="716500.0"/>
        <n v="260000.0"/>
        <n v="898061.0"/>
        <n v="-20000.0"/>
        <n v="-300000.0"/>
        <n v="-380000.0"/>
        <n v="-78000.0"/>
        <n v="-722000.0"/>
        <n v="-1320000.0"/>
        <n v="-7800000.0"/>
        <n v="-1500000.0"/>
        <n v="-27500.0"/>
        <n v="-9504750.0"/>
        <n v="130000.0"/>
        <n v="159000.0"/>
        <n v="-1116500.0"/>
        <n v="332700.0"/>
        <n v="604000.0"/>
        <n v="188300.0"/>
        <n v="-600000.0"/>
        <n v="1326250.0"/>
        <n v="94000.0"/>
        <n v="125000.0"/>
        <n v="999500.0"/>
        <n v="784150.0"/>
        <n v="897194.0"/>
        <n v="192600.0"/>
        <n v="198000.0"/>
        <n v="600000.0"/>
        <n v="6600000.0"/>
        <n v="-3950000.0"/>
        <n v="227500.0"/>
        <n v="141000.0"/>
        <n v="226500.0"/>
        <n v="305000.0"/>
        <n v="1455450.0"/>
        <n v="296000.0"/>
        <n v="877000.0"/>
        <n v="685800.0"/>
        <n v="22000.0"/>
        <n v="110000.0"/>
        <n v="783700.0"/>
        <n v="-588260.0"/>
        <n v="315232.0"/>
        <n v="1084029.0"/>
        <n v="200000.0"/>
        <n v="-210000.0"/>
        <n v="410000.0"/>
        <n v="92000.0"/>
        <n v="-1395500.0"/>
        <n v="-240000.0"/>
        <n v="50000.0"/>
        <n v="2971095.0"/>
        <n v="311300.0"/>
        <n v="325000.0"/>
        <n v="154500.0"/>
        <n v="653000.0"/>
        <n v="1452050.0"/>
        <n v="194500.0"/>
        <n v="218500.0"/>
        <n v="215000.0"/>
        <n v="265000.0"/>
        <n v="263900.0"/>
        <n v="368790.0"/>
        <n v="2788200.0"/>
        <n v="49000.0"/>
        <n v="108800.0"/>
        <n v="1139400.0"/>
        <n v="644454.0"/>
        <n v="478000.0"/>
        <n v="811950.0"/>
        <n v="-450000.0"/>
        <n v="-1400000.0"/>
        <n v="-500000.0"/>
        <n v="257000.0"/>
        <n v="66000.0"/>
        <n v="318000.0"/>
        <n v="145000.0"/>
        <n v="372300.0"/>
        <n v="408600.0"/>
        <n v="190100.0"/>
        <n v="78000.0"/>
        <n v="1087100.0"/>
        <n v="-2503500.0"/>
        <n v="987650.0"/>
        <n v="2120200.0"/>
        <n v="518000.0"/>
        <n v="1000630.0"/>
        <n v="35000.0"/>
        <n v="190500.0"/>
        <n v="1381200.0"/>
        <n v="72000.0"/>
        <n v="1286700.0"/>
        <n v="670000.0"/>
        <n v="145500.0"/>
        <n v="950000.0"/>
        <n v="500000.0"/>
        <n v="114500.0"/>
        <n v="512000.0"/>
        <n v="57000.0"/>
        <n v="100000.0"/>
        <n v="145350.0"/>
        <n v="153650.0"/>
        <n v="413400.0"/>
        <n v="115000.0"/>
        <n v="168500.0"/>
        <n v="930743.0"/>
        <n v="219500.0"/>
        <n v="225000.0"/>
        <n v="242900.0"/>
        <n v="206900.0"/>
        <n v="975090.0"/>
        <n v="933750.0"/>
        <n v="1780200.0"/>
        <n v="-1180000.0"/>
        <n v="-2040000.0"/>
        <n v="70876.0"/>
        <n v="-6213740.0"/>
        <n v="838916.0"/>
        <n v="378000.0"/>
        <n v="501250.0"/>
        <n v="285500.0"/>
        <n v="810035.0"/>
        <n v="812000.0"/>
        <n v="124000.0"/>
        <n v="487150.0"/>
        <n v="40000.0"/>
        <n v="320000.0"/>
        <n v="-1.296453E7"/>
        <n v="75000.0"/>
        <n v="104000.0"/>
        <n v="140000.0"/>
        <n v="34000.0"/>
        <n v="394000.0"/>
        <n v="731082.0"/>
        <n v="250750.0"/>
        <n v="112000.0"/>
        <n v="858700.0"/>
        <n v="37000.0"/>
        <n v="287500.0"/>
        <n v="98000.0"/>
        <n v="-2.3907305E7"/>
        <n v="1281830.0"/>
        <n v="702120.0"/>
        <n v="147400.0"/>
        <n v="135100.0"/>
        <n v="-5533535.0"/>
        <n v="70000.0"/>
        <n v="332000.0"/>
        <n v="142000.0"/>
        <n v="226000.0"/>
        <n v="271400.0"/>
        <n v="53000.0"/>
        <n v="510000.0"/>
        <n v="955100.0"/>
        <n v="1129517.0"/>
        <n v="83500.0"/>
        <n v="100.0"/>
        <n v="756750.0"/>
        <n v="1832.0"/>
        <n v="206000.0"/>
        <n v="1016740.0"/>
        <n v="185500.0"/>
        <n v="182100.0"/>
        <n v="387000.0"/>
        <n v="90000.0"/>
        <n v="192000.0"/>
        <n v="494569.0"/>
        <n v="610400.0"/>
        <n v="421700.0"/>
        <n v="418650.0"/>
        <n v="805090.0"/>
        <n v="280000.0"/>
        <n v="506650.0"/>
        <n v="350000.0"/>
        <n v="-1060000.0"/>
        <n v="185000.0"/>
        <n v="390000.0"/>
        <n v="157780.0"/>
        <n v="223800.0"/>
        <n v="895177.0"/>
        <n v="30000.0"/>
        <n v="975250.0"/>
        <n v="543100.0"/>
        <n v="229400.0"/>
        <n v="1007100.0"/>
        <n v="85000.0"/>
        <n v="155850.0"/>
        <n v="-6600000.0"/>
        <n v="-550000.0"/>
        <n v="213000.0"/>
        <n v="-75000.0"/>
        <n v="192300.0"/>
        <n v="-2.1586184E7"/>
        <n v="392800.0"/>
        <n v="181900.0"/>
      </sharedItems>
    </cacheField>
    <cacheField name="Saldo Banco" numFmtId="0">
      <sharedItems containsString="0" containsBlank="1" containsNumber="1" containsInteger="1">
        <m/>
        <n v="5.6557482E7"/>
        <n v="5.7760006E7"/>
        <n v="5.7855506E7"/>
        <n v="5.8189506E7"/>
        <n v="5.8327506E7"/>
        <n v="5.8544106E7"/>
        <n v="5.8729306E7"/>
        <n v="5.8818306E7"/>
        <n v="6.0164306E7"/>
        <n v="6.0637356E7"/>
        <n v="6.1432356E7"/>
        <n v="6.2565611E7"/>
        <n v="6.2998611E7"/>
        <n v="6.3077111E7"/>
        <n v="6.3781111E7"/>
        <n v="6.3929111E7"/>
        <n v="6.4026111E7"/>
        <n v="6.4081111E7"/>
        <n v="6.503165E7"/>
        <n v="6.516465E7"/>
        <n v="6.531465E7"/>
        <n v="6.547765E7"/>
        <n v="6.567465E7"/>
        <n v="6.644465E7"/>
        <n v="6.678382E7"/>
        <n v="6.690182E7"/>
        <n v="6.723182E7"/>
        <n v="6.763132E7"/>
        <n v="6.88146E7"/>
        <n v="6.979215E7"/>
        <n v="7.036315E7"/>
        <n v="7.136975E7"/>
        <n v="7.152105E7"/>
        <n v="7.167105E7"/>
        <n v="7.179305E7"/>
        <n v="7.1794639E7"/>
        <n v="7.0694639E7"/>
        <n v="7.0927139E7"/>
        <n v="7.1056839E7"/>
        <n v="7.1202839E7"/>
        <n v="7.1553539E7"/>
        <n v="7.1853539E7"/>
        <n v="7.2824539E7"/>
        <n v="7.3659539E7"/>
        <n v="7.4999219E7"/>
        <n v="7.5179219E7"/>
        <n v="7.5574269E7"/>
        <n v="7.6441969E7"/>
        <n v="7.7803969E7"/>
        <n v="7.5471969E7"/>
        <n v="7.5291969E7"/>
        <n v="7.4951969E7"/>
        <n v="7.4869269E7"/>
        <n v="7.4423269E7"/>
        <n v="6.4991269E7"/>
        <n v="5.6807269E7"/>
        <n v="5.7004069E7"/>
        <n v="5.1004069E7"/>
        <n v="5.2423069E7"/>
        <n v="5.2754569E7"/>
        <n v="5.3058169E7"/>
        <n v="5.3340169E7"/>
        <n v="5.3472169E7"/>
        <n v="5.4616469E7"/>
        <n v="5.4776469E7"/>
        <n v="5.5608344E7"/>
        <n v="5.6324844E7"/>
        <n v="5.6584844E7"/>
        <n v="5.7482905E7"/>
        <n v="5.7462905E7"/>
        <n v="5.7162905E7"/>
        <n v="5.6782905E7"/>
        <n v="5.6704905E7"/>
        <n v="5.5982905E7"/>
        <n v="5.4662905E7"/>
        <n v="4.6862905E7"/>
        <n v="4.5362905E7"/>
        <n v="4.5335405E7"/>
        <n v="3.5830655E7"/>
        <n v="3.5960655E7"/>
        <n v="3.6119655E7"/>
        <n v="3.5003155E7"/>
        <n v="3.3903155E7"/>
        <n v="3.4235855E7"/>
        <n v="3.4839855E7"/>
        <n v="3.5028155E7"/>
        <n v="3.4428155E7"/>
        <n v="3.5754405E7"/>
        <n v="3.5848405E7"/>
        <n v="3.5942405E7"/>
        <n v="3.6092405E7"/>
        <n v="3.6217405E7"/>
        <n v="3.7216905E7"/>
        <n v="3.8001055E7"/>
        <n v="3.8898249E7"/>
        <n v="3.9090849E7"/>
        <n v="3.9288849E7"/>
        <n v="3.9888849E7"/>
        <n v="4.6488849E7"/>
        <n v="4.2538849E7"/>
        <n v="4.2766349E7"/>
        <n v="4.2907349E7"/>
        <n v="4.3133849E7"/>
        <n v="4.3438849E7"/>
        <n v="4.4894299E7"/>
        <n v="4.5154299E7"/>
        <n v="4.5450299E7"/>
        <n v="4.6327299E7"/>
        <n v="4.7013099E7"/>
        <n v="4.7035099E7"/>
        <n v="4.7145099E7"/>
        <n v="4.7928799E7"/>
        <n v="4.6828799E7"/>
        <n v="4.6240539E7"/>
        <n v="4.6555771E7"/>
        <n v="4.76398E7"/>
        <n v="4.78398E7"/>
        <n v="4.76298E7"/>
        <n v="4.80398E7"/>
        <n v="4.81318E7"/>
        <n v="4.67363E7"/>
        <n v="4.64963E7"/>
        <n v="4.65463E7"/>
        <n v="4.9517395E7"/>
        <n v="4.9828695E7"/>
        <n v="5.0153695E7"/>
        <n v="5.0308195E7"/>
        <n v="5.0961195E7"/>
        <n v="5.2413245E7"/>
        <n v="5.2607745E7"/>
        <n v="5.2826245E7"/>
        <n v="5.3041245E7"/>
        <n v="5.3306245E7"/>
        <n v="5.2206245E7"/>
        <n v="5.2470145E7"/>
        <n v="5.2838935E7"/>
        <n v="5.5627135E7"/>
        <n v="5.5676135E7"/>
        <n v="5.5698135E7"/>
        <n v="5.5806935E7"/>
        <n v="5.6946335E7"/>
        <n v="5.7590789E7"/>
        <n v="5.8068789E7"/>
        <n v="5.8880739E7"/>
        <n v="5.9040739E7"/>
        <n v="5.8590739E7"/>
        <n v="5.8854639E7"/>
        <n v="5.7454639E7"/>
        <n v="5.6954639E7"/>
        <n v="5.7211639E7"/>
        <n v="5.7277639E7"/>
        <n v="5.7595639E7"/>
        <n v="5.7740639E7"/>
        <n v="5.8112939E7"/>
        <n v="5.8521539E7"/>
        <n v="5.8711639E7"/>
        <n v="5.7611639E7"/>
        <n v="5.6495139E7"/>
        <n v="5.6710139E7"/>
        <n v="5.6788139E7"/>
        <n v="5.7875239E7"/>
        <n v="5.5371739E7"/>
        <n v="5.6359389E7"/>
        <n v="5.8479589E7"/>
        <n v="5.8997589E7"/>
        <n v="5.9998219E7"/>
        <n v="6.0033219E7"/>
        <n v="6.0155219E7"/>
        <n v="6.0345719E7"/>
        <n v="6.0536219E7"/>
        <n v="6.1917419E7"/>
        <n v="6.1989419E7"/>
        <n v="6.2204419E7"/>
        <n v="6.3491119E7"/>
        <n v="6.4161119E7"/>
        <n v="6.4321119E7"/>
        <n v="6.4466619E7"/>
        <n v="6.5416619E7"/>
        <n v="6.5916619E7"/>
        <n v="6.6031119E7"/>
        <n v="6.6543119E7"/>
        <n v="6.6600119E7"/>
        <n v="6.6700119E7"/>
        <n v="6.6845469E7"/>
        <n v="6.6999119E7"/>
        <n v="6.7412519E7"/>
        <n v="6.7527519E7"/>
        <n v="6.7696019E7"/>
        <n v="6.8626762E7"/>
        <n v="6.8846262E7"/>
        <n v="6.8881262E7"/>
        <n v="6.9124162E7"/>
        <n v="6.9331062E7"/>
        <n v="7.0306152E7"/>
        <n v="7.1239902E7"/>
        <n v="7.3020102E7"/>
        <n v="7.2520102E7"/>
        <n v="7.1340102E7"/>
        <n v="6.9300102E7"/>
        <n v="6.9370978E7"/>
        <n v="6.3157238E7"/>
        <n v="6.3996154E7"/>
        <n v="6.4374154E7"/>
        <n v="6.4522154E7"/>
        <n v="6.5023404E7"/>
        <n v="6.5073404E7"/>
        <n v="6.5358904E7"/>
        <n v="6.6168939E7"/>
        <n v="6.6980939E7"/>
        <n v="6.7240939E7"/>
        <n v="6.7355939E7"/>
        <n v="6.7479939E7"/>
        <n v="6.7571939E7"/>
        <n v="6.8059089E7"/>
        <n v="6.8099089E7"/>
        <n v="6.8314089E7"/>
        <n v="6.8634089E7"/>
        <n v="5.5669559E7"/>
        <n v="5.5744559E7"/>
        <n v="5.5848559E7"/>
        <n v="5.5988559E7"/>
        <n v="5.6022559E7"/>
        <n v="5.6416559E7"/>
        <n v="5.7147641E7"/>
        <n v="5.7398391E7"/>
        <n v="5.7510391E7"/>
        <n v="5.8369091E7"/>
        <n v="5.8406091E7"/>
        <n v="5.8693591E7"/>
        <n v="5.8908591E7"/>
        <n v="5.9006591E7"/>
        <n v="3.5099286E7"/>
        <n v="3.6381116E7"/>
        <n v="3.6638116E7"/>
        <n v="3.7340236E7"/>
        <n v="3.7487636E7"/>
        <n v="3.7622736E7"/>
        <n v="3.2089201E7"/>
        <n v="3.2159201E7"/>
        <n v="3.2491201E7"/>
        <n v="3.2633201E7"/>
        <n v="3.2859201E7"/>
        <n v="3.3130601E7"/>
        <n v="3.3183601E7"/>
        <n v="3.3693601E7"/>
        <n v="3.4648701E7"/>
        <n v="3.5778218E7"/>
        <n v="3.5861718E7"/>
        <n v="3.5953718E7"/>
        <n v="3.6063718E7"/>
        <n v="3.6063818E7"/>
        <n v="3.6820568E7"/>
        <n v="3.68224E7"/>
        <n v="3.70284E7"/>
        <n v="3.804514E7"/>
        <n v="3.823064E7"/>
        <n v="3.841274E7"/>
        <n v="3.879974E7"/>
        <n v="3.892174E7"/>
        <n v="3.901174E7"/>
        <n v="3.920374E7"/>
        <n v="3.9698309E7"/>
        <n v="4.0308709E7"/>
        <n v="4.0363709E7"/>
        <n v="4.0785409E7"/>
        <n v="4.1204059E7"/>
        <n v="4.2009149E7"/>
        <n v="4.2289149E7"/>
        <n v="4.2389149E7"/>
        <n v="4.2439149E7"/>
        <n v="4.2945799E7"/>
        <n v="4.3295799E7"/>
        <n v="4.2235799E7"/>
        <n v="4.2420799E7"/>
        <n v="4.2810799E7"/>
        <n v="4.2970799E7"/>
        <n v="4.3128579E7"/>
        <n v="4.3194579E7"/>
        <n v="4.3418379E7"/>
        <n v="4.4313556E7"/>
        <n v="4.4613556E7"/>
        <n v="4.4643556E7"/>
        <n v="4.5618806E7"/>
        <n v="4.6161906E7"/>
        <n v="4.6391306E7"/>
        <n v="4.7398406E7"/>
        <n v="4.7483406E7"/>
        <n v="4.7639256E7"/>
        <n v="4.7673256E7"/>
        <n v="4.1073256E7"/>
        <n v="4.0523256E7"/>
        <n v="3.9406756E7"/>
        <n v="3.9443756E7"/>
        <n v="3.9521756E7"/>
        <n v="3.9734756E7"/>
        <n v="3.9659756E7"/>
        <n v="3.9852056E7"/>
        <n v="1.8265872E7"/>
        <n v="1.8658672E7"/>
        <n v="1.8840572E7"/>
      </sharedItems>
    </cacheField>
    <cacheField name="Caja" numFmtId="0">
      <sharedItems containsString="0" containsBlank="1" containsNumber="1" containsInteger="1">
        <m/>
        <n v="1.5158346E7"/>
        <n v="1.1882346E7"/>
        <n v="1.1182346E7"/>
        <n v="8522346.0"/>
        <n v="7891346.0"/>
        <n v="6791346.0"/>
        <n v="9336846.0"/>
        <n v="1.0389846E7"/>
        <n v="1.0589846E7"/>
        <n v="1.0639846E7"/>
        <n v="1.0689846E7"/>
        <n v="1.0739846E7"/>
        <n v="1.1677846E7"/>
        <n v="1.1777846E7"/>
        <n v="1.1827846E7"/>
        <n v="1.1877846E7"/>
        <n v="1.0725322E7"/>
        <n v="1.0679822E7"/>
        <n v="1.0635722E7"/>
        <n v="1.0625722E7"/>
        <n v="1.0575721E7"/>
        <n v="1.0420721E7"/>
        <n v="1.0314721E7"/>
        <n v="1.0119721E7"/>
        <n v="9852921.0"/>
        <n v="9752921.0"/>
        <n v="8652921.0"/>
        <n v="9589921.0"/>
        <n v="9892921.0"/>
        <n v="9992921.0"/>
        <n v="1.0092921E7"/>
        <n v="1.0142921E7"/>
        <n v="1.0341921E7"/>
        <n v="1.0401921E7"/>
        <n v="1.0451921E7"/>
        <n v="1.0205921E7"/>
        <n v="1.0215921E7"/>
        <n v="1.0255921E7"/>
        <n v="1.0309521E7"/>
        <n v="1.0278121E7"/>
        <n v="1.0308121E7"/>
        <n v="1.0211921E7"/>
        <n v="1.0703921E7"/>
        <n v="1.1203921E7"/>
        <n v="1.1430921E7"/>
        <n v="1.0318271E7"/>
        <n v="1.0458271E7"/>
        <n v="1.0588271E7"/>
        <n v="1.0590971E7"/>
        <n v="1.0892921E7"/>
        <n v="1.0902921E7"/>
        <n v="1.0912921E7"/>
        <n v="1.0850176E7"/>
        <n v="1.1096176E7"/>
        <n v="1.1146176E7"/>
        <n v="1.1196176E7"/>
        <n v="1.1246176E7"/>
        <n v="1.0385921E7"/>
        <n v="1.0455921E7"/>
        <n v="1.0515921E7"/>
        <n v="1.0535921E7"/>
        <n v="1.0575921E7"/>
        <n v="1.0745921E7"/>
        <n v="1.0796921E7"/>
        <n v="1.0821921E7"/>
        <n v="1.0275921E7"/>
        <n v="9275921.0"/>
        <n v="9381821.0"/>
        <n v="9401821.0"/>
        <n v="9431821.0"/>
        <n v="9481821.0"/>
        <n v="9506821.0"/>
        <n v="9556821.0"/>
        <n v="9385461.0"/>
        <n v="9070361.0"/>
        <n v="9110361.0"/>
        <n v="9228361.0"/>
        <n v="9157361.0"/>
        <n v="9182361.0"/>
        <n v="9125361.0"/>
        <n v="8925361.0"/>
        <n v="9830361.0"/>
        <n v="9930361.0"/>
        <n v="1.0030361E7"/>
        <n v="1.0130361E7"/>
        <n v="1.0230361E7"/>
        <n v="9379822.0"/>
        <n v="9405822.0"/>
        <n v="9429822.0"/>
        <n v="8279822.0"/>
        <n v="8346822.0"/>
        <n v="8356822.0"/>
        <n v="8404822.0"/>
        <n v="8306822.0"/>
        <n v="8453822.0"/>
        <n v="8483822.0"/>
        <n v="9031822.0"/>
        <n v="9041822.0"/>
        <n v="9051822.0"/>
        <n v="8467392.0"/>
        <n v="8487392.0"/>
        <n v="8625992.0"/>
        <n v="8488822.0"/>
        <n v="8558822.0"/>
        <n v="8611822.0"/>
        <n v="8561322.0"/>
        <n v="8611322.0"/>
        <n v="8661322.0"/>
        <n v="8686322.0"/>
        <n v="9080102.0"/>
        <n v="9290102.0"/>
        <n v="9340102.0"/>
        <n v="9390102.0"/>
        <n v="9440102.0"/>
        <n v="9470102.0"/>
        <n v="7922422.0"/>
        <n v="8022422.0"/>
        <n v="8276822.0"/>
        <n v="8305822.0"/>
        <n v="8365822.0"/>
        <n v="8390822.0"/>
        <n v="8612822.0"/>
        <n v="8712822.0"/>
        <n v="8812822.0"/>
        <n v="8852822.0"/>
        <n v="8814422.0"/>
        <n v="9179422.0"/>
        <n v="9229422.0"/>
        <n v="8409822.0"/>
        <n v="8429822.0"/>
        <n v="8459822.0"/>
        <n v="8509822.0"/>
        <n v="8534822.0"/>
        <n v="8636122.0"/>
        <n v="8664822.0"/>
        <n v="-2293076.0"/>
        <n v="-2258076.0"/>
        <n v="-2219076.0"/>
        <n v="-2099076.0"/>
        <n v="-2147576.0"/>
        <n v="-2122576.0"/>
        <n v="-2219576.0"/>
        <n v="-1326576.0"/>
        <n v="-1216576.0"/>
        <n v="-1166576.0"/>
        <n v="-1156576.0"/>
        <n v="-1119576.0"/>
        <n v="-1069576.0"/>
        <n v="-887076.0"/>
        <n v="-979576.0"/>
        <n v="-959576.0"/>
        <n v="-929576.0"/>
        <n v="-879576.0"/>
        <n v="-854576.0"/>
        <n v="-806576.0"/>
        <n v="-791576.0"/>
        <n v="-725576.0"/>
        <n v="-715576.0"/>
        <n v="-670576.0"/>
        <n v="-640876.0"/>
        <n v="-626576.0"/>
        <n v="-566576.0"/>
        <n v="-516576.0"/>
        <n v="-305576.0"/>
        <n v="-220776.0"/>
        <n v="-165576.0"/>
        <n v="129424.0"/>
        <n v="-769576.0"/>
        <n v="-206376.0"/>
        <n v="-142576.0"/>
        <n v="-102576.0"/>
        <n v="-72576.0"/>
        <n v="-67576.0"/>
        <n v="12424.0"/>
        <n v="40424.0"/>
        <n v="-201576.0"/>
        <n v="90104.0"/>
        <n v="340104.0"/>
        <n v="390104.0"/>
        <n v="440104.0"/>
        <n v="490104.0"/>
        <n v="540104.0"/>
        <n v="-619576.0"/>
        <n v="-474526.0"/>
        <n v="-444526.0"/>
        <n v="-414526.0"/>
        <n v="-389526.0"/>
        <n v="-440576.0"/>
        <n v="-362676.0"/>
        <n v="-335376.0"/>
        <n v="-326376.0"/>
        <n v="-43876.0"/>
        <n v="38124.0"/>
        <n v="344399.0"/>
        <n v="434824.0"/>
        <n v="444824.0"/>
        <n v="454824.0"/>
        <n v="479824.0"/>
        <n v="509824.0"/>
        <n v="552424.0"/>
        <n v="-649576.0"/>
        <n v="-472776.0"/>
        <n v="-564476.0"/>
        <n v="-404476.0"/>
        <n v="-383076.0"/>
        <n v="-343076.0"/>
        <n v="-559576.0"/>
        <n v="-539576.0"/>
        <n v="-509576.0"/>
        <n v="-459576.0"/>
        <n v="-434576.0"/>
        <n v="-390976.0"/>
        <n v="-330976.0"/>
        <n v="-267576.0"/>
        <n v="-217576.0"/>
        <n v="-177576.0"/>
        <n v="-382576.0"/>
        <n v="-372576.0"/>
        <n v="-327576.0"/>
        <n v="289724.0"/>
        <n v="479724.0"/>
        <n v="529724.0"/>
        <n v="579724.0"/>
        <n v="629724.0"/>
        <n v="659724.0"/>
        <n v="-356576.0"/>
        <n v="-336576.0"/>
        <n v="-214576.0"/>
        <n v="-164576.0"/>
        <n v="-29576.0"/>
        <n v="399299.0"/>
        <n v="455299.0"/>
        <n v="490299.0"/>
        <n v="562299.0"/>
        <n v="582299.0"/>
        <n v="642299.0"/>
        <n v="192924.0"/>
        <n v="242924.0"/>
        <n v="397924.0"/>
        <n v="447924.0"/>
        <n v="-147576.0"/>
        <n v="-61576.0"/>
        <n v="-31576.0"/>
        <n v="705485.0"/>
        <n v="715485.0"/>
        <n v="725485.0"/>
        <n v="1007894.0"/>
        <n v="1147894.0"/>
        <n v="1162894.0"/>
        <n v="1210894.0"/>
        <n v="1235894.0"/>
        <n v="665894.0"/>
        <n v="635894.0"/>
        <n v="485894.0"/>
        <n v="392054.0"/>
        <n v="493054.0"/>
        <n v="575054.0"/>
        <n v="662054.0"/>
        <n v="746054.0"/>
        <n v="795054.0"/>
        <n v="818054.0"/>
        <n v="889054.0"/>
        <n v="955054.0"/>
        <n v="965054.0"/>
        <n v="1023054.0"/>
        <n v="689054.0"/>
        <n v="771754.0"/>
        <n v="821754.0"/>
        <n v="745054.0"/>
        <n v="755054.0"/>
        <n v="925054.0"/>
        <n v="1033054.0"/>
        <n v="1043054.0"/>
        <n v="756754.0"/>
        <n v="781754.0"/>
        <n v="852354.0"/>
        <n v="1511254.0"/>
        <n v="1611254.0"/>
        <n v="1661254.0"/>
        <n v="2437354.0"/>
        <n v="2537354.0"/>
        <n v="2587354.0"/>
        <n v="3303604.0"/>
        <n v="3593604.0"/>
        <n v="3643604.0"/>
        <n v="3693604.0"/>
        <n v="3743604.0"/>
        <n v="3773604.0"/>
        <n v="3823604.0"/>
        <n v="2717354.0"/>
        <n v="2807354.0"/>
        <n v="2827354.0"/>
        <n v="2857354.0"/>
        <n v="2907354.0"/>
        <n v="2932354.0"/>
        <n v="2976354.0"/>
        <n v="3001354.0"/>
        <n v="3032354.0"/>
        <n v="3057354.0"/>
        <n v="3007354.0"/>
        <n v="3518154.0"/>
        <n v="3539854.0"/>
        <n v="3569854.0"/>
        <n v="3761854.0"/>
        <n v="3831854.0"/>
        <n v="3683154.0"/>
        <n v="2783654.0"/>
        <n v="2753654.0"/>
        <n v="3386804.0"/>
        <n v="3432804.0"/>
        <n v="3492804.0"/>
        <n v="3502804.0"/>
        <n v="3512804.0"/>
        <n v="3006756.0"/>
        <n v="2952306.0"/>
        <n v="2889556.0"/>
        <n v="2235556.0"/>
        <n v="2075556.0"/>
        <n v="1316406.0"/>
        <n v="1248406.0"/>
        <n v="1203406.0"/>
        <n v="884406.0"/>
        <n v="276789.0"/>
        <n v="-934661.0"/>
        <n v="-1154861.0"/>
        <n v="-1924861.0"/>
        <n v="-2094839.0"/>
        <n v="-794839.0"/>
        <n v="2385161.0"/>
        <n v="3385161.0"/>
        <n v="4925161.0"/>
        <n v="6975161.0"/>
        <n v="7275161.0"/>
        <n v="8335161.0"/>
        <n v="1.0785161E7"/>
        <n v="1.4910161E7"/>
        <n v="1.6880161E7"/>
        <n v="1.7205161E7"/>
        <n v="1.7405161E7"/>
        <n v="1.7605161E7"/>
        <n v="1.7725161E7"/>
        <n v="1.9661161E7"/>
        <n v="2.0452661E7"/>
        <n v="2.0190461E7"/>
        <n v="2.1042655E7"/>
        <n v="2.1052655E7"/>
        <n v="2.1062655E7"/>
        <n v="2.0070927E7"/>
        <n v="1.8570927E7"/>
        <n v="1.8738527E7"/>
        <n v="1.8743927E7"/>
        <n v="1.8510927E7"/>
        <n v="1.8950927E7"/>
        <n v="1.9050927E7"/>
        <n v="1.9085927E7"/>
        <n v="1.7278927E7"/>
        <n v="3078927.0"/>
        <n v="2719827.0"/>
        <n v="2699827.0"/>
        <n v="2507827.0"/>
        <n v="2007827.0"/>
        <n v="1607827.0"/>
        <n v="1528827.0"/>
        <n v="1418827.0"/>
        <n v="908827.0"/>
        <n v="508827.0"/>
        <n v="605327.0"/>
        <n v="655327.0"/>
        <n v="711327.0"/>
        <n v="564027.0"/>
        <n v="574027.0"/>
        <n v="624027.0"/>
        <n v="508027.0"/>
        <n v="684527.0"/>
        <n v="649027.0"/>
        <n v="679027.0"/>
        <n v="793027.0"/>
        <n v="1363477.0"/>
        <n v="1733477.0"/>
        <n v="1783477.0"/>
        <n v="1833477.0"/>
        <n v="1883477.0"/>
        <n v="1913477.0"/>
        <n v="758027.0"/>
        <n v="554027.0"/>
        <n v="604027.0"/>
        <n v="1085327.0"/>
        <n v="1285327.0"/>
        <n v="1335027.0"/>
        <n v="598027.0"/>
        <n v="618027.0"/>
        <n v="648027.0"/>
        <n v="698027.0"/>
        <n v="723027.0"/>
        <n v="1238827.0"/>
        <n v="1258827.0"/>
        <n v="765907.0"/>
        <n v="785907.0"/>
        <n v="813027.0"/>
        <n v="865027.0"/>
        <n v="915027.0"/>
        <n v="1504727.0"/>
        <n v="1574727.0"/>
        <n v="1604727.0"/>
        <n v="1656727.0"/>
        <n v="1681727.0"/>
        <n v="1954056.0"/>
        <n v="1964056.0"/>
        <n v="1658824.0"/>
        <n v="599795.0"/>
        <n v="853555.0"/>
        <n v="969795.0"/>
        <n v="686795.0"/>
        <n v="1365295.0"/>
        <n v="1565295.0"/>
        <n v="1615295.0"/>
        <n v="1665295.0"/>
        <n v="1715295.0"/>
        <n v="1765295.0"/>
        <n v="2470095.0"/>
        <n v="2821095.0"/>
        <n v="2871095.0"/>
        <n v="2921095.0"/>
        <n v="0.0"/>
        <n v="51300.0"/>
        <n v="111300.0"/>
        <n v="175000.0"/>
        <n v="225000.0"/>
        <n v="290000.0"/>
        <n v="-10000.0"/>
        <n v="62500.0"/>
        <n v="72500.0"/>
        <n v="119500.0"/>
        <n v="483000.0"/>
        <n v="493000.0"/>
        <n v="821050.0"/>
        <n v="1212050.0"/>
        <n v="1262050.0"/>
        <n v="1312050.0"/>
        <n v="1362050.0"/>
        <n v="1392050.0"/>
        <n v="134500.0"/>
        <n v="71000.0"/>
        <n v="96000.0"/>
        <n v="183500.0"/>
        <n v="80000.0"/>
        <n v="100000.0"/>
        <n v="130000.0"/>
        <n v="180000.0"/>
        <n v="120000.0"/>
        <n v="155000.0"/>
        <n v="228900.0"/>
        <n v="233790.0"/>
        <n v="258790.0"/>
        <n v="19000.0"/>
        <n v="47400.0"/>
        <n v="694400.0"/>
        <n v="1094400.0"/>
        <n v="1104400.0"/>
        <n v="527454.0"/>
        <n v="557454.0"/>
        <n v="609454.0"/>
        <n v="293000.0"/>
        <n v="443000.0"/>
        <n v="178900.0"/>
        <n v="495800.0"/>
        <n v="665350.0"/>
        <n v="45700.0"/>
        <n v="100500.0"/>
        <n v="146000.0"/>
        <n v="158000.0"/>
        <n v="228000.0"/>
        <n v="283000.0"/>
        <n v="54000.0"/>
        <n v="64000.0"/>
        <n v="110000.0"/>
        <n v="43600.0"/>
        <n v="198600.0"/>
        <n v="130100.0"/>
        <n v="43000.0"/>
        <n v="642100.0"/>
        <n v="1042100.0"/>
        <n v="1052100.0"/>
        <n v="677250.0"/>
        <n v="890250.0"/>
        <n v="912650.0"/>
        <n v="952650.0"/>
        <n v="614200.0"/>
        <n v="1794200.0"/>
        <n v="1814200.0"/>
        <n v="2030200.0"/>
        <n v="235500.0"/>
        <n v="245500.0"/>
        <n v="498000.0"/>
        <n v="883630.0"/>
        <n v="893630.0"/>
        <n v="903630.0"/>
        <n v="933630.0"/>
        <n v="965630.0"/>
        <n v="130500.0"/>
        <n v="821200.0"/>
        <n v="971200.0"/>
        <n v="1071200.0"/>
        <n v="1171200.0"/>
        <n v="1271200.0"/>
        <n v="55000.0"/>
        <n v="829700.0"/>
        <n v="969700.0"/>
        <n v="1199700.0"/>
        <n v="654000.0"/>
        <n v="875000.0"/>
        <n v="915000.0"/>
        <n v="255000.0"/>
        <n v="94500.0"/>
        <n v="339000.0"/>
        <n v="419000.0"/>
        <n v="477000.0"/>
        <n v="40000.0"/>
        <n v="65000.0"/>
        <n v="81650.0"/>
        <n v="85350.0"/>
        <n v="110350.0"/>
        <n v="93650.0"/>
        <n v="118650.0"/>
        <n v="83400.0"/>
        <n v="353400.0"/>
        <n v="378400.0"/>
        <n v="82500.0"/>
        <n v="133500.0"/>
        <n v="865743.0"/>
        <n v="895743.0"/>
        <n v="15000.0"/>
        <n v="90000.0"/>
        <n v="215000.0"/>
        <n v="392900.0"/>
        <n v="412900.0"/>
        <n v="432900.0"/>
        <n v="366900.0"/>
        <n v="386900.0"/>
        <n v="396900.0"/>
        <n v="545390.0"/>
        <n v="684390.0"/>
        <n v="962890.0"/>
        <n v="984550.0"/>
        <n v="1017750.0"/>
        <n v="1057750.0"/>
        <n v="1067750.0"/>
        <n v="1102750.0"/>
        <n v="1127750.0"/>
        <n v="1495200.0"/>
        <n v="1645200.0"/>
        <n v="1745200.0"/>
        <n v="1845200.0"/>
        <n v="1945200.0"/>
        <n v="738724.0"/>
        <n v="838724.0"/>
        <n v="978724.0"/>
        <n v="1018724.0"/>
        <n v="1043724.0"/>
        <n v="1837640.0"/>
        <n v="1847640.0"/>
        <n v="1857640.0"/>
        <n v="1257724.0"/>
        <n v="1267724.0"/>
        <n v="1337724.0"/>
        <n v="1396724.0"/>
        <n v="1249974.0"/>
        <n v="1309974.0"/>
        <n v="1344974.0"/>
        <n v="1627359.0"/>
        <n v="1701759.0"/>
        <n v="1741759.0"/>
        <n v="1781759.0"/>
        <n v="1828759.0"/>
        <n v="1783724.0"/>
        <n v="1793724.0"/>
        <n v="1293724.0"/>
        <n v="1117724.0"/>
        <n v="1142724.0"/>
        <n v="1125724.0"/>
        <n v="1410874.0"/>
        <n v="1500874.0"/>
        <n v="1133724.0"/>
        <n v="1153724.0"/>
        <n v="1183724.0"/>
        <n v="1233724.0"/>
        <n v="1212724.0"/>
        <n v="1242724.0"/>
        <n v="993724.0"/>
        <n v="743724.0"/>
        <n v="577724.0"/>
        <n v="67724.0"/>
        <n v="-332276.0"/>
        <n v="-484276.0"/>
        <n v="-431276.0"/>
        <n v="-421276.0"/>
        <n v="-369276.0"/>
        <n v="-244276.0"/>
        <n v="-234276.0"/>
        <n v="-174276.0"/>
        <n v="-115276.0"/>
        <n v="181806.0"/>
        <n v="201806.0"/>
        <n v="221806.0"/>
        <n v="-303526.0"/>
        <n v="-253526.0"/>
        <n v="234424.0"/>
        <n v="244424.0"/>
        <n v="-246776.0"/>
        <n v="-394276.0"/>
        <n v="-374276.0"/>
        <n v="-344276.0"/>
        <n v="-294276.0"/>
        <n v="-129276.0"/>
        <n v="341804.0"/>
        <n v="639054.0"/>
        <n v="-257276.0"/>
        <n v="76844.0"/>
        <n v="116844.0"/>
        <n v="126844.0"/>
        <n v="181844.0"/>
        <n v="206844.0"/>
        <n v="43224.0"/>
        <n v="93224.0"/>
        <n v="702924.0"/>
        <n v="752924.0"/>
        <n v="5752924.0"/>
        <n v="2686674.0"/>
        <n v="1986674.0"/>
        <n v="1686674.0"/>
        <n v="2227074.0"/>
        <n v="2349074.0"/>
        <n v="2484074.0"/>
        <n v="2537274.0"/>
        <n v="2562274.0"/>
        <n v="2042274.0"/>
        <n v="-607726.0"/>
        <n v="2492274.0"/>
        <n v="882274.0"/>
        <n v="4.0842274E7"/>
        <n v="1.0842274E7"/>
        <n v="1042274.0"/>
        <n v="-1967729.0"/>
        <n v="-2687729.0"/>
        <n v="-3137729.0"/>
        <n v="-5137729.0"/>
        <n v="-5671729.0"/>
        <n v="-5484729.0"/>
        <n v="-5474729.0"/>
        <n v="-5424729.0"/>
        <n v="-5364729.0"/>
        <n v="-5598729.0"/>
        <n v="-5588729.0"/>
        <n v="-5554729.0"/>
        <n v="-5495729.0"/>
        <n v="-5490329.0"/>
        <n v="-5430329.0"/>
        <n v="-6544729.0"/>
        <n v="-7994729.0"/>
        <n v="-7027929.0"/>
        <n v="-6727929.0"/>
        <n v="-6677929.0"/>
        <n v="-6634929.0"/>
        <n v="-6372929.0"/>
        <n v="-6342929.0"/>
        <n v="-6242929.0"/>
        <n v="-6192929.0"/>
        <n v="-9677929.0"/>
        <n v="-9962929.0"/>
        <n v="-9297829.0"/>
        <n v="-9277829.0"/>
        <n v="-9257829.0"/>
        <n v="-8958412.0"/>
        <n v="-8933412.0"/>
        <n v="-8908412.0"/>
        <n v="-8883412.0"/>
        <n v="-8858412.0"/>
        <n v="-1.0912929E7"/>
        <n v="-1.0296179E7"/>
        <n v="-1.0236179E7"/>
        <n v="-1.0191279E7"/>
        <n v="-1.0181279E7"/>
        <n v="-1.0913029E7"/>
        <n v="-1.5413029E7"/>
        <n v="-1.7323029E7"/>
        <n v="-1.7264029E7"/>
        <n v="-1.7244029E7"/>
        <n v="-1.7219029E7"/>
        <n v="-1.7167029E7"/>
        <n v="-1.7142029E7"/>
        <n v="-1.7423029E7"/>
        <n v="-1.8773029E7"/>
        <n v="-1.9473029E7"/>
        <n v="-2.0233929E7"/>
        <n v="-1.9239929E7"/>
        <n v="-1.7988929E7"/>
        <n v="-1.8408929E7"/>
        <n v="-1.8866684E7"/>
        <n v="-1.8344424E7"/>
        <n v="-1.7369424E7"/>
        <n v="-1.8381424E7"/>
        <n v="-2.1881424E7"/>
        <n v="-2.5381424E7"/>
        <n v="-2.5279924E7"/>
        <n v="-2.5269924E7"/>
        <n v="-2.5220924E7"/>
        <n v="-2.5289324E7"/>
        <n v="-2.5239324E7"/>
        <n v="-2.5149424E7"/>
        <n v="-2.5139424E7"/>
        <n v="-2.5069424E7"/>
        <n v="-2.5019424E7"/>
        <n v="-2.5331424E7"/>
        <n v="-2.5273424E7"/>
        <n v="-2.5016855E7"/>
        <n v="-2.4991855E7"/>
        <n v="-2.4966855E7"/>
        <n v="-2.4941855E7"/>
        <n v="-2.4916855E7"/>
        <n v="-2.5251224E7"/>
        <n v="-2.5226224E7"/>
        <n v="-2.5084724E7"/>
        <n v="-2.4984724E7"/>
        <n v="-2.5085774E7"/>
        <n v="-2.5037774E7"/>
        <n v="-2.4987774E7"/>
        <n v="-2.4823834E7"/>
        <n v="-2.4773834E7"/>
        <n v="-2.4703834E7"/>
        <n v="-2.4653834E7"/>
        <n v="-2.4643834E7"/>
        <n v="-2.4618834E7"/>
        <n v="-2.5294504E7"/>
        <n v="-2.5293504E7"/>
        <n v="-2.5203504E7"/>
        <n v="-2.5183504E7"/>
        <n v="-2.4950074E7"/>
        <n v="-2.4944774E7"/>
        <n v="-2.4894774E7"/>
        <n v="-2.5289424E7"/>
        <n v="-2.5279424E7"/>
        <n v="-2.5221424E7"/>
        <n v="-2.5148424E7"/>
        <n v="-2.5138424E7"/>
        <n v="-2.5068424E7"/>
        <n v="-2.5016424E7"/>
        <n v="-2.5393424E7"/>
        <n v="-2.5396424E7"/>
        <n v="-2.5274924E7"/>
        <n v="-2.5428724E7"/>
        <n v="-2.5411424E7"/>
        <n v="-2.5566424E7"/>
        <n v="-2.5536424E7"/>
        <n v="-2.5506424E7"/>
        <n v="-2.5476424E7"/>
        <n v="-2.5446424E7"/>
        <n v="-2.5416424E7"/>
        <n v="-2.5297074E7"/>
        <n v="-2.5267074E7"/>
        <n v="-2.5201524E7"/>
        <n v="-2.5171524E7"/>
        <n v="-2.5111424E7"/>
        <n v="-2.5762424E7"/>
        <n v="-2.5472424E7"/>
        <n v="-2.5462424E7"/>
        <n v="-2.5452424E7"/>
        <n v="-2.5406424E7"/>
        <n v="-2.5491124E7"/>
        <n v="-2.5481124E7"/>
        <n v="-2.5381124E7"/>
        <n v="-2.5476124E7"/>
        <n v="-2.5456124E7"/>
        <n v="-2.5406124E7"/>
        <n v="-2.5096724E7"/>
        <n v="-2.5093324E7"/>
        <n v="-2.5073324E7"/>
        <n v="-2.5053324E7"/>
        <n v="-2.4993324E7"/>
        <n v="-2.4963324E7"/>
        <n v="-2.5950424E7"/>
        <n v="-2.5760424E7"/>
        <n v="-2.5751124E7"/>
        <n v="-2.5731124E7"/>
        <n v="-2.5711124E7"/>
        <n v="-2.5431124E7"/>
        <n v="-2.5401124E7"/>
        <n v="-2.5378884E7"/>
        <n v="-2.5073884E7"/>
        <n v="-2.5063884E7"/>
        <n v="-2.5072884E7"/>
        <n v="-2.5045884E7"/>
        <n v="-2.4954884E7"/>
        <n v="-2.4970584E7"/>
        <n v="-2.4920584E7"/>
        <n v="-2.4143484E7"/>
        <n v="-2.4043484E7"/>
        <n v="-2.3993484E7"/>
        <n v="-2.3009284E7"/>
        <n v="-2.2509284E7"/>
        <n v="-2.2459284E7"/>
        <n v="-2.1836184E7"/>
        <n v="-2.1786184E7"/>
        <n v="-2.1736184E7"/>
        <n v="-2.1686184E7"/>
        <n v="-2.1636184E7"/>
        <n v="153400.0"/>
        <n v="178400.0"/>
        <n v="302800.0"/>
        <n v="367800.0"/>
        <n v="-90950.0"/>
      </sharedItems>
    </cacheField>
    <cacheField name=" 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343" sheet="Registro"/>
  </cacheSource>
  <cacheFields>
    <cacheField name="Fecha">
      <sharedItems containsDate="1" containsMixedTypes="1">
        <d v="2024-01-01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2T00:00:00Z"/>
        <d v="2024-01-31T00:00:00Z"/>
        <d v="2024-01-07T00:00:00Z"/>
        <d v="2024-01-13T00:00:00Z"/>
        <d v="2023-01-13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4T00:00:00Z"/>
        <d v="2024-01-28T00:00:00Z"/>
        <d v="2024-01-29T00:00:00Z"/>
        <d v="2024-01-30T00:00:00Z"/>
        <d v="2024-02-01T00:00:00Z"/>
        <d v="2024-02-02T00:00:00Z"/>
        <d v="2024-02-03T00:00:00Z"/>
        <d v="2024-02-05T00:00:00Z"/>
        <d v="2024-02-07T00:00:00Z"/>
        <d v="2024-02-10T00:00:00Z"/>
        <d v="2024-02-11T00:00:00Z"/>
        <d v="2024-02-12T00:00:00Z"/>
        <d v="2024-02-13T00:00:00Z"/>
        <d v="2024-02-20T00:00:00Z"/>
        <d v="2024-02-29T00:00:00Z"/>
        <d v="2024-02-06T00:00:00Z"/>
        <d v="2024-02-08T00:00:00Z"/>
        <d v="2024-02-24T00:00:00Z"/>
        <d v="2024-02-25T00:00:00Z"/>
        <d v="2024-02-26T00:00:00Z"/>
        <d v="2024-02-27T00:00:00Z"/>
        <d v="2024-02-28T00:00:00Z"/>
        <d v="2024-03-04T00:00:00Z"/>
        <d v="2024-03-05T00:00:00Z"/>
        <d v="2024-03-06T00:00:00Z"/>
        <s v="06-03-2'024"/>
        <d v="2024-03-07T00:00:00Z"/>
        <d v="2024-03-22T00:00:00Z"/>
        <d v="2024-03-23T00:00:00Z"/>
        <d v="2023-03-30T00:00:00Z"/>
        <d v="2023-04-01T00:00:00Z"/>
        <d v="2023-04-02T00:00:00Z"/>
        <d v="2023-04-03T00:00:00Z"/>
        <d v="2023-04-04T00:00:00Z"/>
        <d v="2023-04-05T00:00:00Z"/>
        <d v="2023-04-08T00:00:00Z"/>
        <d v="2023-04-11T00:00:00Z"/>
        <d v="2023-04-16T00:00:00Z"/>
        <d v="2023-04-18T00:00:00Z"/>
        <d v="2024-04-26T00:00:00Z"/>
        <d v="2024-04-27T00:00:00Z"/>
        <d v="2024-04-28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13T00:00:00Z"/>
        <d v="2024-05-16T00:00:00Z"/>
        <d v="2024-05-21T00:00:00Z"/>
        <d v="2024-05-26T00:00:00Z"/>
        <d v="2024-05-27T00:00:00Z"/>
        <d v="2024-06-03T00:00:00Z"/>
        <d v="2024-06-04T00:00:00Z"/>
        <d v="2024-06-05T00:00:00Z"/>
        <d v="2024-06-06T00:00:00Z"/>
        <d v="2024-06-07T00:00:00Z"/>
        <d v="2024-06-08T00:00:00Z"/>
        <d v="2024-06-13T00:00:00Z"/>
        <d v="2024-06-18T00:00:00Z"/>
        <d v="2024-06-25T00:00:00Z"/>
        <d v="2024-06-28T00:00:00Z"/>
        <d v="2024-06-30T00:00:00Z"/>
        <d v="2024-07-01T00:00:00Z"/>
        <d v="2024-07-02T00:00:00Z"/>
        <d v="2024-07-03T00:00:00Z"/>
        <d v="2024-07-05T00:00:00Z"/>
        <d v="2024-07-08T00:00:00Z"/>
        <d v="2024-07-09T00:00:00Z"/>
        <d v="2024-07-10T00:00:00Z"/>
        <d v="2024-07-11T00:00:00Z"/>
        <d v="2024-07-14T00:00:00Z"/>
        <d v="2024-07-15T00:00:00Z"/>
        <d v="2024-07-20T00:00:00Z"/>
        <d v="2024-07-23T00:00:00Z"/>
        <d v="2024-07-27T00:00:00Z"/>
        <d v="2024-07-30T00:00:00Z"/>
        <d v="2024-08-01T00:00:00Z"/>
        <d v="2024-08-02T00:00:00Z"/>
        <d v="2024-08-05T00:00:00Z"/>
        <d v="2024-08-07T00:00:00Z"/>
        <d v="2024-08-08T00:00:00Z"/>
        <d v="2024-08-12T00:00:00Z"/>
        <d v="2024-08-20T00:00:00Z"/>
        <d v="2024-08-31T00:00:00Z"/>
        <d v="2024-09-01T00:00:00Z"/>
        <d v="2024-09-02T00:00:00Z"/>
        <d v="2024-09-03T00:00:00Z"/>
        <d v="2024-09-04T00:00:00Z"/>
        <d v="2024-09-06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9T00:00:00Z"/>
        <d v="2024-09-22T00:00:00Z"/>
        <d v="2024-09-23T00:00:00Z"/>
        <d v="2024-09-24T00:00:00Z"/>
        <d v="2024-09-25T00:00:00Z"/>
        <d v="2024-10-02T00:00:00Z"/>
        <d v="2024-10-03T00:00:00Z"/>
        <d v="2024-10-04T00:00:00Z"/>
        <d v="2024-10-05T00:00:00Z"/>
        <d v="2024-10-08T00:00:00Z"/>
        <d v="2024-10-13T00:00:00Z"/>
        <d v="2024-10-17T00:00:00Z"/>
        <d v="2024-10-28T00:00:00Z"/>
        <d v="2024-10-29T00:00:00Z"/>
        <d v="2024-10-30T00:00:00Z"/>
        <d v="2024-11-04T00:00:00Z"/>
        <d v="2024-11-05T00:00:00Z"/>
        <d v="2024-11-06T00:00:00Z"/>
        <d v="2024-11-08T00:00:00Z"/>
        <d v="2024-11-09T00:00:00Z"/>
        <d v="2024-11-11T00:00:00Z"/>
        <d v="2024-11-13T00:00:00Z"/>
        <d v="2024-11-18T00:00:00Z"/>
        <d v="2024-11-19T00:00:00Z"/>
        <d v="2024-11-21T00:00:00Z"/>
        <d v="2024-11-22T00:00:00Z"/>
        <d v="2024-11-28T00:00:00Z"/>
        <d v="2024-12-02T00:00:00Z"/>
        <d v="2024-12-03T00:00:00Z"/>
        <d v="2024-12-04T00:00:00Z"/>
        <d v="2024-12-05T00:00:00Z"/>
        <d v="2024-12-06T00:00:00Z"/>
        <d v="2024-12-09T00:00:00Z"/>
        <d v="2024-12-11T00:00:00Z"/>
        <d v="2024-12-22T00:00:00Z"/>
        <d v="2024-12-27T00:00:00Z"/>
        <d v="2024-12-30T00:00:00Z"/>
        <d v="2025-01-02T00:00:00Z"/>
        <d v="2025-01-03T00:00:00Z"/>
        <d v="2025-01-04T00:00:00Z"/>
        <d v="2025-01-06T00:00:00Z"/>
        <d v="2025-01-09T00:00:00Z"/>
        <d v="2025-01-1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8T00:00:00Z"/>
        <d v="2025-02-22T00:00:00Z"/>
        <d v="2025-02-23T00:00:00Z"/>
        <d v="2025-02-28T00:00:00Z"/>
        <d v="2025-03-04T00:00:00Z"/>
        <d v="2025-03-06T00:00:00Z"/>
        <d v="2025-03-07T00:00:00Z"/>
        <d v="2025-03-10T00:00:00Z"/>
        <d v="2025-03-11T00:00:00Z"/>
        <d v="2025-03-13T00:00:00Z"/>
        <d v="2025-03-18T00:00:00Z"/>
        <d v="2025-03-20T00:00:00Z"/>
        <d v="2025-03-22T00:00:00Z"/>
        <d v="2025-03-23T00:00:00Z"/>
        <d v="2025-03-24T00:00:00Z"/>
        <d v="2025-03-25T00:00:00Z"/>
        <d v="2025-03-26T00:00:00Z"/>
        <d v="2025-03-29T00:00:00Z"/>
        <d v="2025-04-01T00:00:00Z"/>
        <d v="2025-04-02T00:00:00Z"/>
        <d v="2025-04-03T00:00:00Z"/>
        <d v="2025-04-04T00:00:00Z"/>
        <d v="2025-04-06T00:00:00Z"/>
        <d v="2025-04-08T00:00:00Z"/>
        <d v="2025-04-09T00:00:00Z"/>
        <d v="2025-04-10T00:00:00Z"/>
        <d v="2025-04-12T00:00:00Z"/>
        <d v="2025-04-14T00:00:00Z"/>
        <d v="2025-04-15T00:00:00Z"/>
      </sharedItems>
    </cacheField>
    <cacheField name="Año" numFmtId="0">
      <sharedItems containsString="0" containsBlank="1" containsNumber="1" containsInteger="1">
        <m/>
        <n v="2024.0"/>
        <n v="2025.0"/>
      </sharedItems>
    </cacheField>
    <cacheField name="Mes" numFmtId="0">
      <sharedItems containsDate="1" containsString="0" containsBlank="1">
        <m/>
        <d v="2024-01-01T00:00:00Z"/>
        <d v="2024-02-01T00:00:00Z"/>
        <d v="2024-03-01T00:00:00Z"/>
        <d v="2024-04-01T00:00:00Z"/>
        <d v="2024-05-01T00:00:00Z"/>
        <d v="2024-06-01T00:00:00Z"/>
        <d v="2024-07-01T00:00:00Z"/>
        <d v="2024-08-01T00:00:00Z"/>
        <d v="2024-09-01T00:00:00Z"/>
        <d v="2024-10-01T00:00:00Z"/>
        <d v="2024-11-01T00:00:00Z"/>
        <d v="2024-12-01T00:00:00Z"/>
        <d v="2025-01-01T00:00:00Z"/>
        <d v="2025-02-01T00:00:00Z"/>
        <d v="2025-03-01T00:00:00Z"/>
        <d v="2025-04-01T00:00:00Z"/>
      </sharedItems>
    </cacheField>
    <cacheField name="FONDO" numFmtId="0">
      <sharedItems containsBlank="1">
        <m/>
        <s v="General"/>
        <s v="Caballeros"/>
        <s v="Misiones"/>
        <s v="APY"/>
        <s v="Lazos de Amor"/>
        <s v="Mision Posible"/>
        <s v="Niños"/>
        <s v="IBA"/>
        <s v="Damas"/>
      </sharedItems>
    </cacheField>
    <cacheField name="Evento" numFmtId="0">
      <sharedItems containsBlank="1">
        <m/>
        <s v="Informe Diciembre 2023"/>
        <s v="Informe Agosto 2023"/>
        <s v="Informe Septiembre 2023"/>
        <s v="Informe Octubre 2023"/>
        <s v="Informe Noviembre 2023"/>
        <s v="Informe Enero 2023"/>
        <s v="Informe Febrero 2023"/>
        <s v="Informe Marzo 2023"/>
        <s v="Informe Abril 2023"/>
        <s v="Informe Mayo 2023"/>
        <s v="Informe Junio 2023"/>
        <s v="Informe Julio 2023"/>
        <s v="Informe Enero 2024"/>
        <s v="Campamento Nacional de Jovenes"/>
        <s v="Carpeta de estudio"/>
        <s v="Wifi, internet"/>
        <s v="Servicios Basicos"/>
        <s v="Compra de Terreno"/>
        <s v="Conferencia Nacional 2024"/>
        <s v="Seminario Lideres y Obreros"/>
        <s v="Reunion Comite Damas"/>
        <s v="Servicios Contables"/>
        <s v="Servicios Administrativos"/>
        <s v="Ministerio de Niños"/>
        <s v="Ver denominación"/>
        <s v="Servicios Legales"/>
        <s v="Seminario CDE"/>
        <s v="Ayuda Pastoral"/>
        <s v="Proyecto Campamento"/>
        <s v="Informe Febrero 2024"/>
        <s v="Servicios Municipales"/>
        <s v="Informes Nov-Feb 2024"/>
        <s v="Viaje Comision Directiva Nacional"/>
        <s v="Informe Marzo 2024"/>
        <s v="Seminario Edelira"/>
        <s v="Informe Abril 2024"/>
        <s v="Informe Mayo 2024"/>
        <s v="Reunion CDN"/>
        <s v="Operacion de Intereses"/>
        <s v="Informe Junio 2024"/>
        <s v="Semanario AGET 2024"/>
        <s v="Informe Julio 2024"/>
        <s v="Seminario "/>
        <s v="IPU Bolivia - Sud Americana 2025"/>
        <s v="Informe Agosto 2024"/>
        <s v="Campamento de Damas"/>
        <s v="Viaje San Pedro"/>
        <s v="Permiso de Culto - VMC 2024"/>
        <s v="Pago de Plano"/>
        <s v="Conferencia Juvenil"/>
        <s v="Informe Septiembre 2024"/>
        <s v="NO SABEMOS"/>
        <s v="Esgrima Biblica"/>
        <s v="Informe Octubre 2024"/>
        <s v="ANONIMO "/>
        <s v="Informe Noviembre 2024"/>
        <s v="Cena de Pastores"/>
        <s v="Sin Informe"/>
        <s v="Informe Diciembre 2024"/>
        <s v="Informe Nov - Dic 2024"/>
        <s v="Campamento de Ministros 2025"/>
        <s v="Informe Enero 2025"/>
        <s v="Proyecto Campamento - Tinglado"/>
        <s v="Informe Febrero 2025"/>
        <s v="Informe  Ene - Feb 2025"/>
        <s v="Informe Ene - Feb 2025"/>
        <s v="AGET IPU Internacional"/>
        <s v="Instalacion Pastor Encarnacion"/>
        <s v="Ecuador Jovenes"/>
        <s v="Transefencia terreno"/>
        <s v="Informe Marzo 2025"/>
        <s v="Conferencia Nacional 2025"/>
      </sharedItems>
    </cacheField>
    <cacheField name="Proveedor" numFmtId="0">
      <sharedItems containsBlank="1">
        <m/>
        <s v="IPU Edelira 48"/>
        <s v="IPU Ita"/>
        <s v="IPU Barberos"/>
        <s v="IPU Caaguazu "/>
        <s v="IPU Edelira 28"/>
        <s v="IPU Marambure"/>
        <s v="IPU Pindolo"/>
        <s v="IPU Encarnacion"/>
        <s v="IPU Lambare"/>
        <s v="IPU Itaugua"/>
        <s v="IPU Villa Hayes Pañete"/>
        <s v="IPU Villa Hayes San Jorge"/>
        <s v="IPU La Colmena"/>
        <s v="IPU CDE Remansito"/>
        <s v="IPU Ñemby"/>
        <s v="IPU Asuncion"/>
        <s v="NO Indentificado"/>
        <s v="Predio de Ita"/>
        <s v="IPU CDE Primavera"/>
        <s v="Tigo Capiata"/>
        <s v="Petropar Districhaco S A"/>
        <s v="ANDE"/>
        <s v="Copiplus - Decofiesta"/>
        <s v="EMSA S.A."/>
        <s v="Manufactura Indutex S.A"/>
        <s v="EST,SERV,Petrosur "/>
        <s v="Alfa Digital"/>
        <s v="Libreria 3R"/>
        <s v="Supermercado El Ahorrazo"/>
        <s v="Comerrcial San Francisco"/>
        <s v="Grupo Castellano S.A"/>
        <s v="Comercial San Luis"/>
        <s v="Puerta del Chaco Comercial"/>
        <s v="Marali Libreria Merceria"/>
        <s v="Comercial Pereira"/>
        <s v="Comercial San Francisco"/>
        <s v="Creaciones Milagros"/>
        <s v="Casa Marce"/>
        <s v="Ferreteria San Vicente"/>
        <s v="Distribuidora Johamar"/>
        <s v="Nuestra Casa S A"/>
        <s v="Gallo Ind. y Com. Hierros SRL"/>
        <s v="Gestion de Servicios S.A"/>
        <s v="Comercial 5 Estrellas"/>
        <s v="Impresiones Thiago Servicio de Serigrafia"/>
        <s v="Fiambreria Alemana 2 S.R.L"/>
        <s v="Trebol Group S.A"/>
        <s v="San Juan S R L"/>
        <s v="Comercial Maria Auxiliadora"/>
        <s v="Comercial Santo Domingo"/>
        <s v="Super Mas S.A"/>
        <s v="La Divisoria SMA S.R.L"/>
        <s v="Comercial San Cayetano"/>
        <s v="Anamiri"/>
        <s v="Sacco S.A"/>
        <s v="Comercial Levaque"/>
        <s v="Comercial Santa Isabel "/>
        <s v="Comercial Carmencita S.R.L"/>
        <s v="PR,Angel Gustavo Diana"/>
        <s v="PR Angel Gustavo Diana"/>
        <s v="Hielo Heccel"/>
        <s v="Ferreteria y Comercial 8 Diciembre"/>
        <s v="Estacion Defensores"/>
        <s v="Arandu Service"/>
        <s v="G Y A,Equipamientos"/>
        <s v="Contactiv E A S"/>
        <s v="PR Ramon Ibañez"/>
        <s v="Nilton Sotelo"/>
        <s v="IPU Luque"/>
        <s v="IPU Capiata"/>
        <s v="IPU Yukyry"/>
        <s v="IPU Concepcion"/>
        <s v="Jonas Valdez Candia"/>
        <s v="Supermas "/>
        <s v="Petrochaco Distribuidora SA"/>
        <s v="Peaje, ticketx4"/>
        <s v="Estacion de servicio petropar"/>
        <s v="Envio billetera personal"/>
        <s v="Eminiliano Torales Ocampo "/>
        <s v="Petrobras"/>
        <s v="Chiperia Maria Ana"/>
        <s v="Hotel Ciudad Nueva"/>
        <s v="Corte Suprema de Justicia"/>
        <s v="Ramon Ibañez"/>
        <s v="IPU Anahi"/>
        <s v="Prevencion De Lavado De DineroO Bienes"/>
        <s v="Municipalidad de Concepcion"/>
        <s v="Pr Vicente Ayala"/>
        <s v="IPU Hernandarias "/>
        <s v="CRISTIAN"/>
        <s v="GUAIRA PISOS"/>
        <s v="Carnes Misiones S A"/>
        <s v="Fabrica Chipa Kati"/>
        <s v="Doña Julia"/>
        <s v="Estacion de Servicios San Lorenzo"/>
        <s v="Lic. Luis Requelme Sosa"/>
        <s v="Diaz e Hijos S.A."/>
        <s v="Bolt"/>
        <s v="Estudio Benitez"/>
        <s v="IPU PY - Cuotas Sociales"/>
        <s v="IPU PY - Venta de libros"/>
        <s v="Christian Virgilio Alonso Duarte "/>
        <s v="Libreria Nova S.A."/>
        <s v="Pro Design"/>
        <s v="Petropar San Miguel"/>
        <s v="Fruteria Paraguari"/>
        <s v="PetroPar"/>
        <s v="Petro Chaco"/>
        <s v="Pastor Eliezer Jara"/>
        <s v="Junta de Sanaemiento Ituagua Guazu"/>
        <s v="IPU Pilar "/>
        <s v="Petropar Aregua"/>
        <s v="Banco Ueno"/>
        <s v="Miguel Benitez"/>
        <s v="Campamento las Piedras"/>
        <s v="IPU Santani"/>
        <s v="Alimar"/>
        <s v="Combusar"/>
        <s v="Shell "/>
        <s v="Desayuno"/>
        <s v="IPU Bolivia"/>
        <s v="Municipal de Ita "/>
        <s v="Eduardo Jose Aldama C. "/>
        <s v="LATAM"/>
        <s v="Pastor Ramon Ibañez"/>
        <s v="Comercial el Cacique SRL"/>
        <s v="Marina del Sol SRL "/>
        <s v="LD Esperanza SA"/>
        <s v="Comercial San Cayetano SRL "/>
        <s v="NOVA SA"/>
        <s v="Comercial Central "/>
        <s v="Carboneria Lopez"/>
        <s v="Comercial Jose"/>
        <s v="Comercial Cacique SRL "/>
        <s v="Despensa M+B"/>
        <s v="DistriUnion SRL"/>
        <s v="Comercial Yanisse"/>
        <s v="Diaz e Hijos SA"/>
        <s v="IPU J. Augusto Saldivar "/>
        <s v="IPU "/>
        <s v="IPU"/>
        <s v="Cadena Real SA"/>
        <s v="Ofrenda para Predicadora"/>
        <s v="Escribania Cristina Verá"/>
        <s v="Pasaje de Predicadora"/>
        <s v="Concilio de las Asambleas de Dios "/>
        <s v="Reembolso Joseph Bir"/>
        <s v="Consultoria Topográfica Galeano Sanabria "/>
        <s v="Pastor Angel Diana"/>
        <s v="Christian Estigarribia"/>
        <s v="IPU Itacurubi de Rosario"/>
        <s v="Varios"/>
        <s v="Ofrendas del Servicio "/>
        <s v="IPU Caacupe "/>
        <s v="Escribania Caacupe "/>
        <s v="Viaticos CDN "/>
        <s v="Pastor Ybañez"/>
        <s v="IPU Chino Cue "/>
        <s v="Venta de Comida"/>
        <s v="SAN JUSTO HIERROS S.A "/>
        <s v="Chiperia &quot;Maria Ana&quot; "/>
        <s v="TAYI S.R.L "/>
        <s v="Hotel America "/>
        <s v="MUNDIALCOM S.R.L"/>
        <s v="Peaje "/>
        <s v="UPC Internacional"/>
        <s v="Emsa Imobiliaria S.A."/>
        <s v="Pastor Edgar Morales"/>
        <s v="Gregorio Chaparro"/>
        <s v="Miseal Barrios"/>
        <s v="Dulcina Servin"/>
        <s v="Asociacion Educativa Nuevas Alturas"/>
        <s v="Abraham Ortega"/>
        <s v="Dulcena Servin"/>
      </sharedItems>
    </cacheField>
    <cacheField name="COMPROBANTE">
      <sharedItems containsBlank="1" containsMixedTypes="1" containsNumber="1" containsInteger="1">
        <m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s v="Registracion, Ofrenda"/>
        <n v="271942.0"/>
        <s v="001-004-0027372"/>
        <n v="4.003740004E9"/>
        <s v="001-001-0014234"/>
        <n v="6512750.0"/>
        <s v="001-001-0511404"/>
        <s v="001-004-0027721"/>
        <s v="001-004-0007503"/>
        <s v="001-004-0027969"/>
        <s v="002-008-0008420"/>
        <s v="001-001-0015829"/>
        <s v="001-001-0004275"/>
        <s v="005-014-0094419"/>
        <s v="001-004-0007713"/>
        <s v="001-001-0023520"/>
        <s v="001-002-0049931"/>
        <s v="001-001-0011428"/>
        <s v="001-002-0000799"/>
        <s v="001-001-0008731"/>
        <s v="001-001-0004537"/>
        <s v="001-001-0023521"/>
        <s v="001-001-0002095"/>
        <s v="001-001-0002586"/>
        <s v="001-001-0074554"/>
        <s v="001-013-0013192"/>
        <s v="041-001-0010357"/>
        <s v="010-002-0001855"/>
        <s v="001-004-0029310"/>
        <s v="105-001-0027942"/>
        <s v="001-001-007216"/>
        <s v="001-001-0000960"/>
        <s v="001-003-0203869"/>
        <s v="004-003-0040936"/>
        <s v="128-001-0009093"/>
        <n v="1.70030036371E11"/>
        <s v="001-004-0009541"/>
        <s v="001-003-0041613"/>
        <s v="001-011-0029507"/>
        <s v="001-001-0041857"/>
        <s v="001-001-0000018"/>
        <s v="002-001-0001769"/>
        <s v="008-002-0024101"/>
        <s v="001-003-0041614"/>
        <s v="001-001-0009954"/>
        <s v="001-001-0063872"/>
        <s v="002-001-0006588"/>
        <s v="001-001-0000202"/>
        <s v="001-001-0001981"/>
        <s v="001-002-0007494"/>
        <s v="001-004-0076765"/>
        <s v="001-001-0000267"/>
        <s v="026-001-0024146"/>
        <s v="001-001-0000397"/>
        <s v="ci 3262368"/>
        <s v="ci 675304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s v="001-001-0000016"/>
        <s v="001-005-0073654"/>
        <n v="7443143.0"/>
        <s v="001-004-0736693"/>
        <s v="015-004-0005510"/>
        <s v="004-003-0006894"/>
        <n v="1766305.0"/>
        <s v="002-002-0002652"/>
        <s v="002-003-0014195"/>
        <s v="002-001-0012846"/>
        <s v="001-001-0040664"/>
        <n v="2445332.0"/>
        <n v="3575062.0"/>
        <n v="1939152.0"/>
        <s v="001-002-055202"/>
        <s v="2024-00587"/>
        <n v="850319.0"/>
        <n v="850318.0"/>
        <n v="850320.0"/>
        <s v="001-001-0001031"/>
        <s v="001-001-0016761"/>
        <s v="001-001-0016764"/>
        <s v="001-0'01-0000432"/>
        <s v="001-001-0001039"/>
        <s v="001-001-0001040"/>
        <s v="010-003-0020238"/>
        <s v="003-001-0030281"/>
        <s v="001-001-0003632"/>
        <s v="002-001-0028008"/>
        <s v="001-001-0000078"/>
        <s v=" ci 675303"/>
        <s v="001-001-0000446"/>
        <s v="NIS: 2449928"/>
        <s v="001-002-0001293"/>
        <s v="Recibo Interno"/>
        <s v="001-001-0001051"/>
        <s v="009-002-0045301"/>
        <s v="001-002-0001898"/>
        <s v="003-002-0014334"/>
        <s v="001-003-0119397"/>
        <s v="001-001-0017401"/>
        <s v="001-005-0030273"/>
        <s v="002-001-0017001"/>
        <s v="001-001-0000422"/>
        <s v="NIS: 2899018"/>
        <s v="001-001-0000456"/>
        <s v="001-001-0000494"/>
        <n v="5319061.0"/>
        <s v="Giro Tigo"/>
        <n v="7403689.0"/>
        <n v="4439355.0"/>
        <n v="2.40709301684E11"/>
        <n v="6828850.0"/>
        <n v="2.40715322748E11"/>
        <s v="R02442060"/>
        <s v="001-001-0000070"/>
        <s v="NIS: 9432000"/>
        <n v="9065655.0"/>
        <s v="001-001-0000834"/>
        <n v="9765061.0"/>
        <n v="2.40802202531E11"/>
        <n v="6719061.0"/>
        <n v="6718151.0"/>
        <n v="2.4080544245E11"/>
        <n v="6731735.0"/>
        <n v="6760645.0"/>
        <n v="485954.0"/>
        <n v="544972.0"/>
        <n v="2.40812717725E11"/>
        <s v="001-001-0108953"/>
        <s v="004-001-0032501"/>
        <s v="Sin comprobante "/>
        <n v="679734.0"/>
        <s v="001-002-0000286"/>
        <s v="NIS: 2899018&#10;"/>
        <s v="Recibo 00002051"/>
        <s v="Transferencia Bancario"/>
        <n v="8743836.0"/>
        <s v="Giros tigo "/>
        <n v="2703515.0"/>
        <s v="001-025-0105197"/>
        <s v="001-001-0056563"/>
        <s v="002-001-0005266"/>
        <s v="001-003-0142044"/>
        <s v="009-002-0006856"/>
        <s v="001-001-0019736"/>
        <s v="001-001-0019737"/>
        <s v="001-001-0019749"/>
        <s v="001-001-0004313"/>
        <s v="001-001-0030473"/>
        <s v="001-039-0107368"/>
        <s v="001-002-0002464"/>
        <s v="006-001-0022793"/>
        <s v="001-001-0024673"/>
        <s v="001-001-0056569"/>
        <s v="011-009-0060723"/>
        <n v="2969058.0"/>
        <s v="011-004-0073128"/>
        <s v="030-532394"/>
        <n v="111915.0"/>
        <s v="Presupuesto Aprobado CDN"/>
        <s v="Recibo: "/>
        <s v="001-001-0000257"/>
        <s v="001-001-0010273"/>
        <s v="001-001-0010234"/>
        <s v="001-001-0011473"/>
        <s v="001-001-0159037"/>
        <s v="001-006-218"/>
        <s v="002-001-0019244"/>
        <s v="002-001-0012200"/>
        <s v="003-008-0008369"/>
      </sharedItems>
    </cacheField>
    <cacheField name="Concepto" numFmtId="165">
      <sharedItems containsBlank="1">
        <s v="Saldo Anterior 2023"/>
        <s v="Diezmos"/>
        <s v="Ofrenda"/>
        <s v="Por 111 jovenes"/>
        <s v="x5 Carpetas"/>
        <m/>
        <s v="Nafta Oik"/>
        <s v="Energia Electrica"/>
        <s v="Art. de libreria "/>
        <s v="Terreno Concepcion"/>
        <s v="Remeras"/>
        <s v="Nafta Oikoite"/>
        <s v="Nafta Act,92"/>
        <s v="Silicona, piolin"/>
        <s v="Goma eva"/>
        <s v="Cono, silvato, remera"/>
        <s v="Poras"/>
        <s v="Producto alimenticio"/>
        <s v="Juego de pelotitas, pqte hoja de oficio"/>
        <s v="Producto de limpieza"/>
        <s v="Globos, termo"/>
        <s v="Globos, cinta"/>
        <s v="Telas"/>
        <s v="Lona, cinta precaucion"/>
        <s v="Dulce de Leche"/>
        <s v="Palangana  , Balde"/>
        <s v="Varilla"/>
        <s v="Standard 90 aditivada"/>
        <s v="Agua mineral"/>
        <s v="Impresion"/>
        <s v="Panchos"/>
        <s v="Combustible"/>
        <s v="Super 95"/>
        <s v="Muslo Fresco"/>
        <s v="Carbon "/>
        <s v="Hamburguesas Carne 60u"/>
        <s v="Supra 95"/>
        <s v="Pack agua"/>
        <s v="Plancha de hamburguesa"/>
        <s v="Esponja,Agua"/>
        <s v="Coca Cola"/>
        <s v="Especias "/>
        <s v="OFRENDA AL PREDICADOR"/>
        <s v="OBSEQUI PREDICADOR"/>
        <s v="Barra Hielo"/>
        <s v="Alquiler,Mesa,Cubiertos"/>
        <s v="Cartucho Tinta"/>
        <s v="SONIDO"/>
        <s v="Honorarios Profesionales"/>
        <s v="Limpieza Campamento"/>
        <s v="Delantales personalizados"/>
        <s v="Consumicion "/>
        <s v="Viaticos"/>
        <s v="Nafta"/>
        <s v="Ofrenda para Pastor Venancio"/>
        <s v="Nafta 95"/>
        <s v="Especial 95"/>
        <s v="Consumicion"/>
        <s v="Servicio de hospedaje"/>
        <s v="Tribunal de apelacion Caraguatay"/>
        <s v="Energia Electrica Campamento Las Piedras"/>
        <s v="Energia Electrica IPU Villarica"/>
        <s v="Arancel Seprelad"/>
        <s v="Impuesto Inmobiliario"/>
        <s v="Dinero Entrgado x Retiro Documentos"/>
        <s v="Diferencia x Monto Entregado"/>
        <s v="Cantina Jovenes"/>
        <s v="Cemento,Muro Cal,Caño"/>
        <s v="Rejilla,10x10"/>
        <s v="Donacion"/>
        <s v="Nafta Aratiri"/>
        <s v="Almuerzo"/>
        <s v="Nafta Power 97"/>
        <s v="Auditoria SEPRELAD"/>
        <s v="Remuneración"/>
        <s v="Regalos Conferencia"/>
        <s v="Pin en Metal"/>
        <s v="Cantina"/>
        <s v="Cuotas Sociales"/>
        <s v="Venta de Libros"/>
        <s v="Materiales para Conferencia 2024"/>
        <s v="Baños"/>
        <s v="Mano de obra"/>
        <s v="Factura IPUPY Pagada - Materiales"/>
        <s v="Cisternas / Espejos"/>
        <s v="Carpetas"/>
        <s v="Comida"/>
        <s v="Diezmos Nacionales"/>
        <s v="Aporte"/>
        <s v="Funeral de la Madre del Pastor Eliezer Jara"/>
        <s v="Agua Potable"/>
        <s v="Viaticos Apelacion Caraguatay"/>
        <s v="Almuerzo CDN"/>
        <s v="Pagare Nilton Sotelo"/>
        <s v="Interes"/>
        <s v="Lazos de Amor"/>
        <s v="Pagare"/>
        <s v="Ofrenda "/>
        <s v="Ofrenda Cantina"/>
        <s v="Ofrenda Niños"/>
        <s v="Cuota Social"/>
        <s v="Notificacion Judicial Juicio Caraguatay"/>
        <s v="Souvenirs"/>
        <s v="Servicio de Cafe - Comida"/>
        <s v="Entradas - Pagantes"/>
        <s v="Honorarios Profesionales + Recibo"/>
        <s v="Ofrenda Conferencia Sud Americana 2024"/>
        <s v="Impuestos Inmobilarios"/>
        <s v="Elaboracion y Marcaccion"/>
        <s v="Boleta Avion Presidente IPU PY"/>
        <s v="Diezmos Pastoral"/>
        <s v="Libros "/>
        <s v="Compra de Insumos"/>
        <s v="Comora de Insumos "/>
        <s v="Compra de Insumos "/>
        <s v="Pago de Insumos "/>
        <s v="Aportes"/>
        <s v="Aportes "/>
        <s v="CANTINA "/>
        <s v="Ofrenda para Predicadora"/>
        <s v="IPU Santani"/>
        <s v="Pasaje Predicadora"/>
        <s v="Usufructo de Campamento OASIS"/>
        <s v="Gasoil"/>
        <s v="Peaje"/>
        <s v="Renta Municipal IPU Santani"/>
        <s v="Limpieza Flete IPU Santani"/>
        <s v="Agrodimensor Itacurubi Rosario"/>
        <s v="Impuesto Itacurubi Rosario"/>
        <s v="Viatico"/>
        <s v="Multa VMC"/>
        <s v="Plano Georreferenciado"/>
        <s v="Anticipo de Gastos para la Conferencia Juvenil 2024"/>
        <s v="Anillado de Libros"/>
        <s v="Gastos Varios"/>
        <s v="Medallas"/>
        <s v="Escribania Caacupe "/>
        <s v="Reembolso y Viatico "/>
        <s v="Campamento"/>
        <s v="Shell Diesel "/>
        <s v="Hospedaje "/>
        <s v="5 cuotas vencidas"/>
        <s v="Pintura"/>
        <s v="Boleta para Viaje"/>
        <s v="Donacion Personal para Viaje"/>
        <s v="1200 Ladrillos"/>
        <s v="Coutas 1-8 de 60"/>
        <s v="Mano de Obra - Tinglado"/>
        <s v="Mano de Obra - Zapatas"/>
        <s v="Materiales - Tinglado"/>
        <s v="Ladrillos Huecos"/>
        <s v="Arena Lavada"/>
        <s v="Carnets"/>
      </sharedItems>
    </cacheField>
    <cacheField name="Entradas" numFmtId="0">
      <sharedItems containsString="0" containsBlank="1" containsNumber="1" containsInteger="1">
        <m/>
        <n v="217000.0"/>
        <n v="50000.0"/>
        <n v="25000.0"/>
        <n v="124200.0"/>
        <n v="38250.0"/>
        <n v="15000.0"/>
        <n v="20000.0"/>
        <n v="91800.0"/>
        <n v="113000.0"/>
        <n v="100000.0"/>
        <n v="77000.0"/>
        <n v="38000.0"/>
        <n v="95250.0"/>
        <n v="5000.0"/>
        <n v="32000.0"/>
        <n v="600.0"/>
        <n v="42600.0"/>
        <n v="55200.0"/>
        <n v="53000.0"/>
        <n v="32200.0"/>
        <n v="57500.0"/>
        <n v="62150.0"/>
        <n v="29000.0"/>
        <n v="1155000.0"/>
        <n v="57000.0"/>
        <n v="10000.0"/>
        <n v="141700.0"/>
        <n v="75000.0"/>
        <n v="1080000.0"/>
        <n v="400000.0"/>
        <n v="729600.0"/>
        <n v="120000.0"/>
        <n v="54100.0"/>
        <n v="174700.0"/>
        <n v="40000.0"/>
        <n v="221360.0"/>
        <n v="648250.0"/>
        <n v="30000.0"/>
        <n v="90000.0"/>
        <n v="70000.0"/>
        <n v="140000.0"/>
        <n v="181800.0"/>
        <n v="243350.0"/>
        <n v="13600.0"/>
        <n v="101550.0"/>
        <n v="1220000.0"/>
        <n v="65000.0"/>
        <n v="786000.0"/>
        <n v="186600.0"/>
        <n v="125000.0"/>
        <n v="63000.0"/>
        <n v="1.61256E7"/>
        <n v="77700.0"/>
        <n v="164700.0"/>
        <n v="219500.0"/>
        <n v="58000.0"/>
        <n v="824800.0"/>
        <n v="170000.0"/>
        <n v="205300.0"/>
        <n v="271000.0"/>
        <n v="159400.0"/>
        <n v="671050.0"/>
        <n v="538950.0"/>
        <n v="70900.0"/>
        <n v="105300.0"/>
        <n v="128950.0"/>
        <n v="130500.0"/>
        <n v="126700.0"/>
        <n v="162500.0"/>
        <n v="140500.0"/>
        <n v="81800.0"/>
        <n v="101000.0"/>
        <n v="146200.0"/>
        <n v="960000.0"/>
        <n v="752000.0"/>
        <n v="200000.0"/>
        <n v="0.0"/>
        <n v="657800.0"/>
        <n v="230400.0"/>
        <n v="282700.0"/>
        <n v="101600.0"/>
        <n v="74450.0"/>
        <n v="76000.0"/>
        <n v="488500.0"/>
        <n v="230000.0"/>
        <n v="145150.0"/>
        <n v="186700.0"/>
        <n v="17000.0"/>
        <n v="153450.0"/>
        <n v="275600.0"/>
        <n v="160410.0"/>
        <n v="92700.0"/>
        <n v="60200.0"/>
        <n v="99000.0"/>
        <n v="52500.0"/>
        <n v="60000.0"/>
        <n v="196000.0"/>
        <n v="241300.0"/>
        <n v="45200.0"/>
        <n v="156850.0"/>
        <n v="43200.0"/>
        <n v="239200.0"/>
        <n v="84100.0"/>
        <n v="15700.0"/>
        <n v="146760.0"/>
        <n v="45000.0"/>
        <n v="110000.0"/>
        <n v="44000.0"/>
        <n v="955000.0"/>
        <n v="29200.0"/>
        <n v="190500.0"/>
        <n v="4500000.0"/>
        <n v="159000.0"/>
        <n v="270000.0"/>
        <n v="48000.0"/>
        <n v="54000.0"/>
        <n v="624500.0"/>
        <n v="154200.0"/>
        <n v="738550.0"/>
        <n v="260000.0"/>
        <n v="449200.0"/>
        <n v="99100.0"/>
        <n v="47700.0"/>
        <n v="118500.0"/>
        <n v="175000.0"/>
        <n v="57700.0"/>
        <n v="130000.0"/>
        <n v="926760.0"/>
        <n v="87300.0"/>
        <n v="580000.0"/>
        <n v="115000.0"/>
        <n v="143000.0"/>
        <n v="130700.0"/>
        <n v="155000.0"/>
        <n v="755000.0"/>
        <n v="279000.0"/>
        <n v="2545500.0"/>
        <n v="1053000.0"/>
        <n v="938000.0"/>
        <n v="937000.0"/>
        <n v="303000.0"/>
        <n v="199000.0"/>
        <n v="166600.0"/>
        <n v="135200.0"/>
        <n v="69000.0"/>
        <n v="561000.0"/>
        <n v="500000.0"/>
        <n v="227000.0"/>
        <n v="175350.0"/>
        <n v="2700.0"/>
        <n v="750000.0"/>
        <n v="707255.0"/>
        <n v="246000.0"/>
        <n v="243000.0"/>
        <n v="78500.0"/>
        <n v="433000.0"/>
        <n v="51000.0"/>
        <n v="133000.0"/>
        <n v="105900.0"/>
        <n v="118000.0"/>
        <n v="47000.0"/>
        <n v="55000.0"/>
        <n v="905000.0"/>
        <n v="26000.0"/>
        <n v="24000.0"/>
        <n v="83000.0"/>
        <n v="67000.0"/>
        <n v="27000.0"/>
        <n v="163000.0"/>
        <n v="147000.0"/>
        <n v="725000.0"/>
        <n v="160570.0"/>
        <n v="138600.0"/>
        <n v="98000.0"/>
        <n v="182000.0"/>
        <n v="254500.0"/>
        <n v="773280.0"/>
        <n v="210000.0"/>
        <n v="593150.0"/>
        <n v="254400.0"/>
        <n v="306000.0"/>
        <n v="507600.0"/>
        <n v="365000.0"/>
        <n v="84000.0"/>
        <n v="103000.0"/>
        <n v="101300.0"/>
        <n v="35000.0"/>
        <n v="39000.0"/>
        <n v="71500.0"/>
        <n v="1589.0"/>
        <n v="893000.0"/>
        <n v="37000.0"/>
        <n v="182500.0"/>
        <n v="104700.0"/>
        <n v="66000.0"/>
        <n v="150700.0"/>
        <n v="165000.0"/>
        <n v="486000.0"/>
        <n v="84800.0"/>
        <n v="295000.0"/>
        <n v="22000.0"/>
        <n v="563200.0"/>
        <n v="63800.0"/>
        <n v="80000.0"/>
        <n v="28000.0"/>
        <n v="568000.0"/>
        <n v="291680.0"/>
        <n v="250000.0"/>
        <n v="150000.0"/>
        <n v="295050.0"/>
        <n v="329000.0"/>
        <n v="77900.0"/>
        <n v="27300.0"/>
        <n v="9000.0"/>
        <n v="282500.0"/>
        <n v="82000.0"/>
        <n v="1113975.0"/>
        <n v="90425.0"/>
        <n v="176800.0"/>
        <n v="1419000.0"/>
        <n v="85100.0"/>
        <n v="160000.0"/>
        <n v="21400.0"/>
        <n v="43600.0"/>
        <n v="167000.0"/>
        <n v="52000.0"/>
        <n v="724300.0"/>
        <n v="190000.0"/>
        <n v="78000.0"/>
        <n v="122000.0"/>
        <n v="135000.0"/>
        <n v="563875.0"/>
        <n v="56000.0"/>
        <n v="72000.0"/>
        <n v="357500.0"/>
        <n v="104000.0"/>
        <n v="86000.0"/>
        <n v="144000.0"/>
        <n v="853061.0"/>
        <n v="433470.0"/>
        <n v="87000.0"/>
        <n v="49000.0"/>
        <n v="23000.0"/>
        <n v="71000.0"/>
        <n v="82700.0"/>
        <n v="108000.0"/>
        <n v="67700.0"/>
        <n v="70600.0"/>
        <n v="822200.0"/>
        <n v="776100.0"/>
        <n v="716250.0"/>
        <n v="290000.0"/>
        <n v="94000.0"/>
        <n v="585800.0"/>
        <n v="21700.0"/>
        <n v="192000.0"/>
        <n v="633150.0"/>
        <n v="46000.0"/>
        <n v="1300000.0"/>
        <n v="3180000.0"/>
        <n v="1000000.0"/>
        <n v="1540000.0"/>
        <n v="2050000.0"/>
        <n v="300000.0"/>
        <n v="1060000.0"/>
        <n v="2450000.0"/>
        <n v="4125000.0"/>
        <n v="1970000.0"/>
        <n v="325000.0"/>
        <n v="1936000.0"/>
        <n v="791500.0"/>
        <n v="852194.0"/>
        <n v="167600.0"/>
        <n v="173000.0"/>
        <n v="440000.0"/>
        <n v="96500.0"/>
        <n v="176500.0"/>
        <n v="141000.0"/>
        <n v="114000.0"/>
        <n v="855450.0"/>
        <n v="370000.0"/>
        <n v="577300.0"/>
        <n v="49700.0"/>
        <n v="515800.0"/>
        <n v="42880.0"/>
        <n v="27120.0"/>
        <n v="142000.0"/>
        <n v="589700.0"/>
        <n v="1039029.0"/>
        <n v="253760.0"/>
        <n v="116240.0"/>
        <n v="765500.0"/>
        <n v="704800.0"/>
        <n v="351000.0"/>
        <n v="51300.0"/>
        <n v="72500.0"/>
        <n v="493000.0"/>
        <n v="831050.0"/>
        <n v="391000.0"/>
        <n v="144500.0"/>
        <n v="81000.0"/>
        <n v="87500.0"/>
        <n v="238900.0"/>
        <n v="243790.0"/>
        <n v="2788200.0"/>
        <n v="57400.0"/>
        <n v="51400.0"/>
        <n v="704400.0"/>
        <n v="537454.0"/>
        <n v="188900.0"/>
        <n v="316900.0"/>
        <n v="169550.0"/>
        <n v="136600.0"/>
        <n v="55700.0"/>
        <n v="54800.0"/>
        <n v="45500.0"/>
        <n v="107900.0"/>
        <n v="257000.0"/>
        <n v="168000.0"/>
        <n v="64000.0"/>
        <n v="372300.0"/>
        <n v="53600.0"/>
        <n v="140100.0"/>
        <n v="652100.0"/>
        <n v="687250.0"/>
        <n v="213000.0"/>
        <n v="22400.0"/>
        <n v="624200.0"/>
        <n v="1180000.0"/>
        <n v="216000.0"/>
        <n v="245500.0"/>
        <n v="252500.0"/>
        <n v="893630.0"/>
        <n v="831200.0"/>
        <n v="7000.0"/>
        <n v="839700.0"/>
        <n v="320000.0"/>
        <n v="350000.0"/>
        <n v="145500.0"/>
        <n v="664000.0"/>
        <n v="221000.0"/>
        <n v="265000.0"/>
        <n v="104500.0"/>
        <n v="349000.0"/>
        <n v="91650.0"/>
        <n v="3700.0"/>
        <n v="103650.0"/>
        <n v="93400.0"/>
        <n v="82500.0"/>
        <n v="875743.0"/>
        <n v="177900.0"/>
        <n v="151900.0"/>
        <n v="330390.0"/>
        <n v="139000.0"/>
        <n v="278500.0"/>
        <n v="227200.0"/>
        <n v="769550.0"/>
        <n v="33200.0"/>
        <n v="21000.0"/>
        <n v="1280200.0"/>
        <n v="594600.0"/>
        <n v="793916.0"/>
        <n v="214000.0"/>
        <n v="59000.0"/>
        <n v="148000.0"/>
        <n v="206250.0"/>
        <n v="285500.0"/>
        <n v="583635.0"/>
        <n v="74400.0"/>
        <n v="740000.0"/>
        <n v="62000.0"/>
        <n v="74000.0"/>
        <n v="367150.0"/>
        <n v="169000.0"/>
        <n v="121000.0"/>
        <n v="34000.0"/>
        <n v="240000.0"/>
        <n v="666082.0"/>
        <n v="180750.0"/>
        <n v="112000.0"/>
        <n v="718700.0"/>
        <n v="237500.0"/>
        <n v="355000.0"/>
        <n v="471080.0"/>
        <n v="297250.0"/>
        <n v="158500.0"/>
        <n v="561120.0"/>
        <n v="11000.0"/>
        <n v="147400.0"/>
        <n v="135100.0"/>
        <n v="527500.0"/>
        <n v="609700.0"/>
        <n v="5000000.0"/>
        <n v="540400.0"/>
        <n v="53200.0"/>
        <n v="3100000.0"/>
        <n v="3.996E7"/>
        <n v="187000.0"/>
        <n v="73000.0"/>
        <n v="176000.0"/>
        <n v="181400.0"/>
        <n v="966800.0"/>
        <n v="43000.0"/>
        <n v="305000.0"/>
        <n v="665100.0"/>
        <n v="1004517.0"/>
        <n v="83500.0"/>
        <n v="92000.0"/>
        <n v="616750.0"/>
        <n v="1832.0"/>
      </sharedItems>
    </cacheField>
    <cacheField name="Salidas" numFmtId="0">
      <sharedItems containsString="0" containsBlank="1" containsNumber="1" containsInteger="1">
        <m/>
        <n v="145000.0"/>
        <n v="100000.0"/>
        <n v="191760.0"/>
        <n v="46500.0"/>
        <n v="591250.0"/>
        <n v="3156700.0"/>
        <n v="132100.0"/>
        <n v="110700.0"/>
        <n v="425000.0"/>
        <n v="56500.0"/>
        <n v="92200.0"/>
        <n v="204100.0"/>
        <n v="155000.0"/>
        <n v="581300.0"/>
        <n v="268000.0"/>
        <n v="108000.0"/>
        <n v="151000.0"/>
        <n v="134000.0"/>
        <n v="65000.0"/>
        <n v="28000.0"/>
        <n v="35000.0"/>
        <n v="65400.0"/>
        <n v="161975.0"/>
        <n v="50000.0"/>
        <n v="78000.0"/>
        <n v="1336000.0"/>
        <n v="18040.0"/>
        <n v="117000.0"/>
        <n v="770000.0"/>
        <n v="475855.0"/>
        <n v="40000.0"/>
        <n v="65880.0"/>
        <n v="95000.0"/>
        <n v="220000.0"/>
        <n v="88572.0"/>
        <n v="17000.0"/>
        <n v="956500.0"/>
        <n v="53000.0"/>
        <n v="116000.0"/>
        <n v="1000000.0"/>
        <n v="650000.0"/>
        <n v="110000.0"/>
        <n v="1075000.0"/>
        <n v="141000.0"/>
        <n v="140000.0"/>
        <n v="2300000.0"/>
        <n v="1100000.0"/>
        <n v="1250000.0"/>
        <n v="700000.0"/>
        <n v="315000.0"/>
        <n v="681000.0"/>
        <n v="201960.0"/>
        <n v="191511.0"/>
        <n v="64000.0"/>
        <n v="530000.0"/>
        <n v="160006.0"/>
        <n v="137000.0"/>
        <n v="440000.0"/>
        <n v="180000.0"/>
        <n v="574750.0"/>
        <n v="253980.0"/>
        <n v="1577500.0"/>
        <n v="309273.0"/>
        <n v="98250.0"/>
        <n v="101730.0"/>
        <n v="300000.0"/>
        <n v="151770.0"/>
        <n v="991500.0"/>
        <n v="4977000.0"/>
        <n v="921000.0"/>
        <n v="405000.0"/>
        <n v="128000.0"/>
        <n v="22000.0"/>
        <n v="175010.0"/>
        <n v="41000.0"/>
        <n v="59000.0"/>
        <n v="190000.0"/>
        <n v="2000000.0"/>
        <n v="887500.0"/>
        <n v="156060.0"/>
        <n v="450000.0"/>
        <n v="2808750.0"/>
        <n v="3276000.0"/>
        <n v="2660000.0"/>
        <n v="631000.0"/>
        <n v="44100.0"/>
        <n v="10000.0"/>
        <n v="50001.0"/>
        <n v="106000.0"/>
        <n v="195000.0"/>
        <n v="266800.0"/>
        <n v="171360.0"/>
        <n v="315100.0"/>
        <n v="200000.0"/>
        <n v="84000.0"/>
        <n v="1.0957898E7"/>
        <n v="2332000.0"/>
        <n v="340000.0"/>
        <n v="82700.0"/>
        <n v="446000.0"/>
        <n v="9432000.0"/>
        <n v="8184000.0"/>
        <n v="6000000.0"/>
        <n v="20000.0"/>
        <n v="380000.0"/>
        <n v="1320000.0"/>
        <n v="7800000.0"/>
        <n v="570000.0"/>
        <n v="30000.0"/>
        <n v="150000.0"/>
        <n v="1500000.0"/>
        <n v="93840.0"/>
        <n v="27500.0"/>
        <n v="9504750.0"/>
        <n v="1116500.0"/>
        <n v="1300000.0"/>
        <n v="600000.0"/>
        <n v="148700.0"/>
        <n v="506048.0"/>
        <n v="54450.0"/>
        <n v="62750.0"/>
        <n v="654000.0"/>
        <n v="160000.0"/>
        <n v="68000.0"/>
        <n v="45000.0"/>
        <n v="319000.0"/>
        <n v="607617.0"/>
        <n v="1211450.0"/>
        <n v="220200.0"/>
        <n v="169978.0"/>
        <n v="262200.0"/>
        <n v="119534.0"/>
        <n v="60000.0"/>
        <n v="1232000.0"/>
        <n v="7600000.0"/>
        <n v="359100.0"/>
        <n v="192000.0"/>
        <n v="500000.0"/>
        <n v="400000.0"/>
        <n v="79000.0"/>
        <n v="510000.0"/>
        <n v="3950000.0"/>
        <n v="588260.0"/>
        <n v="210000.0"/>
        <n v="1395500.0"/>
        <n v="240000.0"/>
        <n v="1400000.0"/>
        <n v="2503500.0"/>
        <n v="1180000.0"/>
        <n v="2040000.0"/>
        <n v="6213740.0"/>
        <n v="1.296453E7"/>
        <n v="250000.0"/>
        <n v="166000.0"/>
        <n v="152000.0"/>
        <n v="2.3907305E7"/>
        <n v="3066250.0"/>
        <n v="520000.0"/>
        <n v="8183535.0"/>
        <n v="1610000.0"/>
        <n v="3.0E7"/>
        <n v="9800000.0"/>
        <n v="3010003.0"/>
        <n v="720000.0"/>
        <n v="534000.0"/>
        <n v="873000.0"/>
        <n v="1450000.0"/>
        <n v="3000000.0"/>
        <n v="285000.0"/>
        <n v="950000.0"/>
        <n v="4500000.0"/>
        <n v="1910000.0"/>
        <n v="1350000.0"/>
      </sharedItems>
    </cacheField>
    <cacheField name="Saldo" numFmtId="165">
      <sharedItems containsSemiMixedTypes="0" containsString="0" containsNumber="1" containsInteger="1">
        <n v="6.345402E7"/>
        <n v="6.367102E7"/>
        <n v="6.372102E7"/>
        <n v="6.377102E7"/>
        <n v="6.379602E7"/>
        <n v="6.392022E7"/>
        <n v="6.395847E7"/>
        <n v="6.397347E7"/>
        <n v="6.399347E7"/>
        <n v="6.400847E7"/>
        <n v="6.410027E7"/>
        <n v="6.412027E7"/>
        <n v="6.413527E7"/>
        <n v="6.415027E7"/>
        <n v="6.426327E7"/>
        <n v="6.436327E7"/>
        <n v="6.438327E7"/>
        <n v="6.439827E7"/>
        <n v="6.441327E7"/>
        <n v="6.449027E7"/>
        <n v="6.452827E7"/>
        <n v="6.454827E7"/>
        <n v="6.456327E7"/>
        <n v="6.457827E7"/>
        <n v="6.467352E7"/>
        <n v="6.467852E7"/>
        <n v="6.468352E7"/>
        <n v="6.468852E7"/>
        <n v="6.472052E7"/>
        <n v="6.472112E7"/>
        <n v="6.476372E7"/>
        <n v="6.481892E7"/>
        <n v="6.487192E7"/>
        <n v="6.491452E7"/>
        <n v="6.496452E7"/>
        <n v="6.499672E7"/>
        <n v="6.505422E7"/>
        <n v="6.511172E7"/>
        <n v="6.516922E7"/>
        <n v="6.522672E7"/>
        <n v="6.528887E7"/>
        <n v="6.531787E7"/>
        <n v="6.534287E7"/>
        <n v="6.649787E7"/>
        <n v="6.654787E7"/>
        <n v="6.660487E7"/>
        <n v="6.662987E7"/>
        <n v="6.664487E7"/>
        <n v="6.665487E7"/>
        <n v="6.679657E7"/>
        <n v="6.684657E7"/>
        <n v="6.686657E7"/>
        <n v="6.689157E7"/>
        <n v="6.696657E7"/>
        <n v="6.697657E7"/>
        <n v="6.698657E7"/>
        <n v="6.699657E7"/>
        <n v="6.807657E7"/>
        <n v="6.847657E7"/>
        <n v="6.920617E7"/>
        <n v="6.932617E7"/>
        <n v="6.938027E7"/>
        <n v="6.955497E7"/>
        <n v="6.960497E7"/>
        <n v="6.964497E7"/>
        <n v="6.986633E7"/>
        <n v="6.990633E7"/>
        <n v="6.994633E7"/>
        <n v="7.059458E7"/>
        <n v="7.064458E7"/>
        <n v="7.069458E7"/>
        <n v="7.074458E7"/>
        <n v="7.077458E7"/>
        <n v="7.086458E7"/>
        <n v="7.093458E7"/>
        <n v="7.096458E7"/>
        <n v="7.101458E7"/>
        <n v="7.103958E7"/>
        <n v="7.106458E7"/>
        <n v="7.120458E7"/>
        <n v="7.138638E7"/>
        <n v="7.140638E7"/>
        <n v="7.143638E7"/>
        <n v="7.147638E7"/>
        <n v="7.171973E7"/>
        <n v="7.173333E7"/>
        <n v="7.176333E7"/>
        <n v="7.180333E7"/>
        <n v="7.190488E7"/>
        <n v="7.192988E7"/>
        <n v="7.196988E7"/>
        <n v="7.199988E7"/>
        <n v="7.321988E7"/>
        <n v="7.322988E7"/>
        <n v="7.325988E7"/>
        <n v="7.332488E7"/>
        <n v="7.334988E7"/>
        <n v="7.413588E7"/>
        <n v="7.432248E7"/>
        <n v="7.444748E7"/>
        <n v="7.451748E7"/>
        <n v="7.456748E7"/>
        <n v="7.459248E7"/>
        <n v="7.465548E7"/>
        <n v="9.078108E7"/>
        <n v="9.088108E7"/>
        <n v="9.073608E7"/>
        <n v="9.063608E7"/>
        <n v="9.044432E7"/>
        <n v="9.039782E7"/>
        <n v="8.980657E7"/>
        <n v="8.664987E7"/>
        <n v="8.654987E7"/>
        <n v="8.641777E7"/>
        <n v="8.631777E7"/>
        <n v="8.620707E7"/>
        <n v="8.578207E7"/>
        <n v="8.572557E7"/>
        <n v="8.563337E7"/>
        <n v="8.542927E7"/>
        <n v="8.527427E7"/>
        <n v="8.517427E7"/>
        <n v="8.459297E7"/>
        <n v="8.432497E7"/>
        <n v="8.421697E7"/>
        <n v="8.406597E7"/>
        <n v="8.393197E7"/>
        <n v="8.386697E7"/>
        <n v="8.383897E7"/>
        <n v="8.369397E7"/>
        <n v="8.365897E7"/>
        <n v="8.359357E7"/>
        <n v="8.3431595E7"/>
        <n v="8.3381595E7"/>
        <n v="8.3325095E7"/>
        <n v="8.3247095E7"/>
        <n v="8.1911095E7"/>
        <n v="8.1893055E7"/>
        <n v="8.1776055E7"/>
        <n v="8.1676055E7"/>
        <n v="8.0906055E7"/>
        <n v="8.04302E7"/>
        <n v="8.03902E7"/>
        <n v="8.032432E7"/>
        <n v="8.022432E7"/>
        <n v="8.012932E7"/>
        <n v="7.990932E7"/>
        <n v="7.9820748E7"/>
        <n v="7.9803748E7"/>
        <n v="7.8847248E7"/>
        <n v="7.8794248E7"/>
        <n v="7.8678248E7"/>
        <n v="7.7678248E7"/>
        <n v="7.7028248E7"/>
        <n v="7.6918248E7"/>
        <n v="7.5843248E7"/>
        <n v="7.5702248E7"/>
        <n v="7.5562248E7"/>
        <n v="7.3262248E7"/>
        <n v="7.3212248E7"/>
        <n v="7.2112248E7"/>
        <n v="7.0862248E7"/>
        <n v="7.0162248E7"/>
        <n v="7.0239948E7"/>
        <n v="7.0249948E7"/>
        <n v="7.0281948E7"/>
        <n v="7.0306948E7"/>
        <n v="7.0396948E7"/>
        <n v="7.0416948E7"/>
        <n v="7.0466948E7"/>
        <n v="7.0496948E7"/>
        <n v="7.0521948E7"/>
        <n v="7.0686648E7"/>
        <n v="7.0726648E7"/>
        <n v="7.0746648E7"/>
        <n v="7.0771648E7"/>
        <n v="7.0991148E7"/>
        <n v="7.1049148E7"/>
        <n v="7.1079148E7"/>
        <n v="7.1104148E7"/>
        <n v="7.1928948E7"/>
        <n v="7.2098948E7"/>
        <n v="7.2304248E7"/>
        <n v="7.2324248E7"/>
        <n v="7.2595248E7"/>
        <n v="7.2754648E7"/>
        <n v="7.2894648E7"/>
        <n v="7.2919648E7"/>
        <n v="7.2934648E7"/>
        <n v="7.3605698E7"/>
        <n v="7.3725698E7"/>
        <n v="7.3775698E7"/>
        <n v="7.3825698E7"/>
        <n v="7.3875698E7"/>
        <n v="7.3905698E7"/>
        <n v="7.4444648E7"/>
        <n v="7.4454648E7"/>
        <n v="7.4464648E7"/>
        <n v="7.4489648E7"/>
        <n v="7.4560548E7"/>
        <n v="7.4580548E7"/>
        <n v="7.4685848E7"/>
        <n v="7.4705848E7"/>
        <n v="7.4834798E7"/>
        <n v="7.4864798E7"/>
        <n v="7.4995298E7"/>
        <n v="7.5121998E7"/>
        <n v="7.5284498E7"/>
        <n v="7.5424998E7"/>
        <n v="7.5506798E7"/>
        <n v="7.5607798E7"/>
        <n v="7.5753998E7"/>
        <n v="7.6713998E7"/>
        <n v="7.6813998E7"/>
        <n v="7.6863998E7"/>
        <n v="7.6963998E7"/>
        <n v="7.7013998E7"/>
        <n v="7.7765998E7"/>
        <n v="7.7965998E7"/>
        <n v="7.8015998E7"/>
        <n v="7.7700998E7"/>
        <n v="7.7019998E7"/>
        <n v="7.6428748E7"/>
        <n v="7.6226788E7"/>
        <n v="7.6035277E7"/>
        <n v="7.5971277E7"/>
        <n v="7.5816277E7"/>
        <n v="7.5286277E7"/>
        <n v="7.5222277E7"/>
        <n v="7.5062271E7"/>
        <n v="7.4962271E7"/>
        <n v="7.4825271E7"/>
        <n v="7.4385271E7"/>
        <n v="7.4205271E7"/>
        <n v="7.3630521E7"/>
        <n v="7.3376541E7"/>
        <n v="7.3061541E7"/>
        <n v="7.1484041E7"/>
        <n v="7.0784041E7"/>
        <n v="7.1441841E7"/>
        <n v="7.1611841E7"/>
        <n v="7.1661841E7"/>
        <n v="7.1711841E7"/>
        <n v="7.1761841E7"/>
        <n v="7.1791841E7"/>
        <n v="7.2022241E7"/>
        <n v="7.2037241E7"/>
        <n v="7.2319941E7"/>
        <n v="7.2421541E7"/>
        <n v="7.2495991E7"/>
        <n v="7.2505991E7"/>
        <n v="7.2530991E7"/>
        <n v="7.2555991E7"/>
        <n v="7.2631991E7"/>
        <n v="7.3120491E7"/>
        <n v="7.3350491E7"/>
        <n v="7.3495641E7"/>
        <n v="7.3515641E7"/>
        <n v="7.3535641E7"/>
        <n v="7.3565641E7"/>
        <n v="7.3590641E7"/>
        <n v="7.3777341E7"/>
        <n v="7.3827341E7"/>
        <n v="7.3877341E7"/>
        <n v="7.3902341E7"/>
        <n v="7.4032841E7"/>
        <n v="7.4049841E7"/>
        <n v="7.4203291E7"/>
        <n v="7.4233291E7"/>
        <n v="7.4508891E7"/>
        <n v="7.4669301E7"/>
        <n v="7.4762001E7"/>
        <n v="7.4822201E7"/>
        <n v="7.4880201E7"/>
        <n v="7.4979201E7"/>
        <n v="7.5031701E7"/>
        <n v="7.5091701E7"/>
        <n v="7.5287701E7"/>
        <n v="7.5307701E7"/>
        <n v="7.5549001E7"/>
        <n v="7.5594201E7"/>
        <n v="7.5751051E7"/>
        <n v="7.5794251E7"/>
        <n v="7.6033451E7"/>
        <n v="7.6117551E7"/>
        <n v="7.6217551E7"/>
        <n v="7.6233251E7"/>
        <n v="7.6258251E7"/>
        <n v="7.6405011E7"/>
        <n v="7.6450011E7"/>
        <n v="7.6495011E7"/>
        <n v="7.6605011E7"/>
        <n v="7.6649011E7"/>
        <n v="7.6689011E7"/>
        <n v="7.6729011E7"/>
        <n v="7.6419738E7"/>
        <n v="7.6321488E7"/>
        <n v="7.6223238E7"/>
        <n v="7.6121508E7"/>
        <n v="7.5821508E7"/>
        <n v="7.5669738E7"/>
        <n v="7.6624738E7"/>
        <n v="7.6634738E7"/>
        <n v="7.6644738E7"/>
        <n v="7.6654738E7"/>
        <n v="7.6679738E7"/>
        <n v="7.6708938E7"/>
        <n v="7.6899438E7"/>
        <n v="7.5907938E7"/>
        <n v="7.0930938E7"/>
        <n v="7.0009938E7"/>
        <n v="6.8909938E7"/>
        <n v="6.8504938E7"/>
        <n v="6.8376938E7"/>
        <n v="7.2876938E7"/>
        <n v="7.2854938E7"/>
        <n v="7.2679928E7"/>
        <n v="7.2638928E7"/>
        <n v="7.2579928E7"/>
        <n v="7.2389928E7"/>
        <n v="7.0389928E7"/>
        <n v="6.9689928E7"/>
        <n v="6.8589928E7"/>
        <n v="6.8748928E7"/>
        <n v="6.9018928E7"/>
        <n v="6.9078928E7"/>
        <n v="6.9126928E7"/>
        <n v="6.9151928E7"/>
        <n v="6.9195928E7"/>
        <n v="6.9205928E7"/>
        <n v="6.9259928E7"/>
        <n v="6.9284928E7"/>
        <n v="6.9909428E7"/>
        <n v="6.9939428E7"/>
        <n v="6.9964428E7"/>
        <n v="6.9974428E7"/>
        <n v="7.0074428E7"/>
        <n v="7.0228628E7"/>
        <n v="7.0253628E7"/>
        <n v="7.0273628E7"/>
        <n v="7.0293628E7"/>
        <n v="7.1032178E7"/>
        <n v="7.1292178E7"/>
        <n v="7.1342178E7"/>
        <n v="7.1392178E7"/>
        <n v="7.1442178E7"/>
        <n v="7.1472178E7"/>
        <n v="7.1921378E7"/>
        <n v="7.2020478E7"/>
        <n v="7.2068178E7"/>
        <n v="7.2268178E7"/>
        <n v="7.2326178E7"/>
        <n v="7.2444678E7"/>
        <n v="7.2494678E7"/>
        <n v="7.2544678E7"/>
        <n v="7.2644678E7"/>
        <n v="7.2669678E7"/>
        <n v="7.1782178E7"/>
        <n v="7.1732178E7"/>
        <n v="7.1576118E7"/>
        <n v="7.0984868E7"/>
        <n v="7.0410118E7"/>
        <n v="6.9960118E7"/>
        <n v="7.0135118E7"/>
        <n v="7.0165118E7"/>
        <n v="7.0222818E7"/>
        <n v="7.0352818E7"/>
        <n v="6.7544068E7"/>
        <n v="6.8470828E7"/>
        <n v="6.8558128E7"/>
        <n v="6.8568128E7"/>
        <n v="6.8578128E7"/>
        <n v="6.8603128E7"/>
        <n v="6.9183128E7"/>
        <n v="6.9298128E7"/>
        <n v="6.9418128E7"/>
        <n v="6.9443128E7"/>
        <n v="6.9468128E7"/>
        <n v="6.9493128E7"/>
        <n v="6.9636128E7"/>
        <n v="6.9666128E7"/>
        <n v="6.9756128E7"/>
        <n v="6.9776128E7"/>
        <n v="6.9826128E7"/>
        <n v="6.9856128E7"/>
        <n v="6.9881128E7"/>
        <n v="6.9971128E7"/>
        <n v="6.9991128E7"/>
        <n v="7.0041128E7"/>
        <n v="7.0071128E7"/>
        <n v="7.0096128E7"/>
        <n v="7.0146128E7"/>
        <n v="7.0196128E7"/>
        <n v="7.0326828E7"/>
        <n v="7.0481828E7"/>
        <n v="7.0681828E7"/>
        <n v="7.1436828E7"/>
        <n v="7.1715828E7"/>
        <n v="6.8439828E7"/>
        <n v="6.7739828E7"/>
        <n v="6.5079828E7"/>
        <n v="6.4448828E7"/>
        <n v="6.3348828E7"/>
        <n v="6.5894328E7"/>
        <n v="6.6947328E7"/>
        <n v="6.7147328E7"/>
        <n v="6.7197328E7"/>
        <n v="6.7247328E7"/>
        <n v="6.7297328E7"/>
        <n v="6.8235328E7"/>
        <n v="6.8335328E7"/>
        <n v="6.8385328E7"/>
        <n v="6.8435328E7"/>
        <n v="6.8485328E7"/>
        <n v="6.8535328E7"/>
        <n v="6.8491228E7"/>
        <n v="6.8481228E7"/>
        <n v="6.8431227E7"/>
        <n v="6.8276227E7"/>
        <n v="6.8170227E7"/>
        <n v="6.7975227E7"/>
        <n v="6.7708427E7"/>
        <n v="6.7608427E7"/>
        <n v="6.6508427E7"/>
        <n v="6.7445427E7"/>
        <n v="6.7748427E7"/>
        <n v="6.7848427E7"/>
        <n v="6.7948427E7"/>
        <n v="6.7998427E7"/>
        <n v="6.8197427E7"/>
        <n v="6.8257427E7"/>
        <n v="6.8307427E7"/>
        <n v="6.8332427E7"/>
        <n v="6.8395427E7"/>
        <n v="6.8405427E7"/>
        <n v="6.8445427E7"/>
        <n v="6.8470427E7"/>
        <n v="6.8637027E7"/>
        <n v="6.8687027E7"/>
        <n v="6.8822227E7"/>
        <n v="6.8852227E7"/>
        <n v="6.8872227E7"/>
        <n v="6.8941227E7"/>
        <n v="6.8961227E7"/>
        <n v="6.9522227E7"/>
        <n v="7.0022227E7"/>
        <n v="7.0249227E7"/>
        <n v="7.0307227E7"/>
        <n v="7.0482577E7"/>
        <n v="7.0622577E7"/>
        <n v="7.0752577E7"/>
        <n v="7.0755277E7"/>
        <n v="7.0780277E7"/>
        <n v="7.1530277E7"/>
        <n v="7.1540277E7"/>
        <n v="7.1550277E7"/>
        <n v="7.1575277E7"/>
        <n v="7.2282532E7"/>
        <n v="7.2528532E7"/>
        <n v="7.2578532E7"/>
        <n v="7.2628532E7"/>
        <n v="7.2678532E7"/>
        <n v="7.2708532E7"/>
        <n v="7.2951532E7"/>
        <n v="7.3021532E7"/>
        <n v="7.3081532E7"/>
        <n v="7.3101532E7"/>
        <n v="7.3141532E7"/>
        <n v="7.3220032E7"/>
        <n v="7.3653032E7"/>
        <n v="7.3823032E7"/>
        <n v="7.3874032E7"/>
        <n v="7.3899032E7"/>
        <n v="7.3924032E7"/>
        <n v="7.4057032E7"/>
        <n v="7.3057032E7"/>
        <n v="7.3162932E7"/>
        <n v="7.3182932E7"/>
        <n v="7.3212932E7"/>
        <n v="7.3262932E7"/>
        <n v="7.3287932E7"/>
        <n v="7.3337932E7"/>
        <n v="7.3166572E7"/>
        <n v="7.2851472E7"/>
        <n v="7.2891472E7"/>
        <n v="7.3009472E7"/>
        <n v="7.3039472E7"/>
        <n v="7.3086472E7"/>
        <n v="7.3111472E7"/>
        <n v="7.3136472E7"/>
        <n v="7.3151472E7"/>
        <n v="7.3206472E7"/>
        <n v="7.3006472E7"/>
        <n v="7.3911472E7"/>
        <n v="7.4011472E7"/>
        <n v="7.4111472E7"/>
        <n v="7.4211472E7"/>
        <n v="7.4311472E7"/>
        <n v="7.4411472E7"/>
        <n v="7.4437472E7"/>
        <n v="7.4461472E7"/>
        <n v="7.4544472E7"/>
        <n v="7.3444472E7"/>
        <n v="7.3511472E7"/>
        <n v="7.3521472E7"/>
        <n v="7.3569472E7"/>
        <n v="7.3594472E7"/>
        <n v="7.3621472E7"/>
        <n v="7.3784472E7"/>
        <n v="7.3931472E7"/>
        <n v="7.3961472E7"/>
        <n v="7.3981472E7"/>
        <n v="7.4706472E7"/>
        <n v="7.4716472E7"/>
        <n v="7.4726472E7"/>
        <n v="7.4751472E7"/>
        <n v="7.4912042E7"/>
        <n v="7.4932042E7"/>
        <n v="7.5070642E7"/>
        <n v="7.5090642E7"/>
        <n v="7.5188642E7"/>
        <n v="7.5208642E7"/>
        <n v="7.5390642E7"/>
        <n v="7.5460642E7"/>
        <n v="7.5513642E7"/>
        <n v="7.5538642E7"/>
        <n v="7.5793142E7"/>
        <n v="7.5843142E7"/>
        <n v="7.5893142E7"/>
        <n v="7.5918142E7"/>
        <n v="7.5938142E7"/>
        <n v="7.6711422E7"/>
        <n v="7.6921422E7"/>
        <n v="7.6971422E7"/>
        <n v="7.7021422E7"/>
        <n v="7.7071422E7"/>
        <n v="7.7101422E7"/>
        <n v="7.7121422E7"/>
        <n v="7.7714572E7"/>
        <n v="7.7814572E7"/>
        <n v="7.8068972E7"/>
        <n v="7.8097972E7"/>
        <n v="7.8157972E7"/>
        <n v="7.8182972E7"/>
        <n v="7.8098972E7"/>
        <n v="7.8404972E7"/>
        <n v="7.8504972E7"/>
        <n v="7.8604972E7"/>
        <n v="7.8644972E7"/>
        <n v="7.8669972E7"/>
        <n v="7.9177572E7"/>
        <n v="7.9542572E7"/>
        <n v="7.9592572E7"/>
        <n v="7.9676572E7"/>
        <n v="7.9779572E7"/>
        <n v="7.9799572E7"/>
        <n v="7.9829572E7"/>
        <n v="7.9879572E7"/>
        <n v="7.9904572E7"/>
        <n v="8.0005872E7"/>
        <n v="8.0055872E7"/>
        <n v="8.0185872E7"/>
        <n v="6.9227974E7"/>
        <n v="6.9262974E7"/>
        <n v="6.9301974E7"/>
        <n v="6.9421974E7"/>
        <n v="6.9451974E7"/>
        <n v="6.9523474E7"/>
        <n v="6.9548474E7"/>
        <n v="6.9573474E7"/>
        <n v="6.9575063E7"/>
        <n v="6.8475063E7"/>
        <n v="6.9368063E7"/>
        <n v="6.9478063E7"/>
        <n v="6.9528063E7"/>
        <n v="6.9538063E7"/>
        <n v="6.9625063E7"/>
        <n v="6.9807563E7"/>
        <n v="6.9857563E7"/>
        <n v="6.9947563E7"/>
        <n v="6.9967563E7"/>
        <n v="6.9997563E7"/>
        <n v="7.0047563E7"/>
        <n v="7.0072563E7"/>
        <n v="7.0177263E7"/>
        <n v="7.0202263E7"/>
        <n v="7.0250263E7"/>
        <n v="7.0265263E7"/>
        <n v="7.0331263E7"/>
        <n v="7.0341263E7"/>
        <n v="7.0386263E7"/>
        <n v="7.0411263E7"/>
        <n v="7.0561963E7"/>
        <n v="7.0761963E7"/>
        <n v="7.0926963E7"/>
        <n v="7.0986963E7"/>
        <n v="7.1036963E7"/>
        <n v="7.1061963E7"/>
        <n v="7.1547963E7"/>
        <n v="7.1632763E7"/>
        <n v="7.1687963E7"/>
        <n v="7.1982963E7"/>
        <n v="7.2032963E7"/>
        <n v="7.2054963E7"/>
        <n v="7.2618163E7"/>
        <n v="7.2681963E7"/>
        <n v="7.2721963E7"/>
        <n v="7.2751963E7"/>
        <n v="7.2756963E7"/>
        <n v="7.2836963E7"/>
        <n v="7.2864963E7"/>
        <n v="7.2889963E7"/>
        <n v="7.3457963E7"/>
        <n v="7.3749643E7"/>
        <n v="7.3999643E7"/>
        <n v="7.4049643E7"/>
        <n v="7.4099643E7"/>
        <n v="7.4149643E7"/>
        <n v="7.4199643E7"/>
        <n v="7.4229643E7"/>
        <n v="7.4379643E7"/>
        <n v="7.4409643E7"/>
        <n v="7.4704693E7"/>
        <n v="7.4734693E7"/>
        <n v="7.4764693E7"/>
        <n v="7.4789693E7"/>
        <n v="7.4804693E7"/>
        <n v="7.5133693E7"/>
        <n v="7.5211593E7"/>
        <n v="7.5238893E7"/>
        <n v="7.5247893E7"/>
        <n v="7.5530393E7"/>
        <n v="7.5612393E7"/>
        <n v="7.5672393E7"/>
        <n v="7.6786368E7"/>
        <n v="7.6876793E7"/>
        <n v="7.6886793E7"/>
        <n v="7.6896793E7"/>
        <n v="7.6921793E7"/>
        <n v="7.6951793E7"/>
        <n v="7.6994393E7"/>
        <n v="7.7034393E7"/>
        <n v="7.7154393E7"/>
        <n v="7.4822393E7"/>
        <n v="7.4642393E7"/>
        <n v="7.4302393E7"/>
        <n v="7.4219693E7"/>
        <n v="7.3773693E7"/>
        <n v="6.4341693E7"/>
        <n v="5.6157693E7"/>
        <n v="5.6334493E7"/>
        <n v="5.6354493E7"/>
        <n v="5.0354493E7"/>
        <n v="5.1773493E7"/>
        <n v="5.1858593E7"/>
        <n v="5.2018593E7"/>
        <n v="5.2039993E7"/>
        <n v="5.2079993E7"/>
        <n v="5.2104993E7"/>
        <n v="5.2194993E7"/>
        <n v="5.2214993E7"/>
        <n v="5.2244993E7"/>
        <n v="5.2294993E7"/>
        <n v="5.2319993E7"/>
        <n v="5.2363593E7"/>
        <n v="5.2423593E7"/>
        <n v="5.2623593E7"/>
        <n v="5.2790593E7"/>
        <n v="5.2840593E7"/>
        <n v="5.2880593E7"/>
        <n v="5.2905593E7"/>
        <n v="5.2957593E7"/>
        <n v="5.2967593E7"/>
        <n v="5.3012593E7"/>
        <n v="5.3037593E7"/>
        <n v="5.3761893E7"/>
        <n v="5.3951893E7"/>
        <n v="5.4001893E7"/>
        <n v="5.4051893E7"/>
        <n v="5.4101893E7"/>
        <n v="5.4131893E7"/>
        <n v="5.4181893E7"/>
        <n v="5.4259893E7"/>
        <n v="5.4279893E7"/>
        <n v="5.4401893E7"/>
        <n v="5.4451893E7"/>
        <n v="5.4586893E7"/>
        <n v="5.4611893E7"/>
        <n v="5.5175768E7"/>
        <n v="5.5231768E7"/>
        <n v="5.5266768E7"/>
        <n v="5.5338768E7"/>
        <n v="5.5358768E7"/>
        <n v="5.5418768E7"/>
        <n v="5.5443768E7"/>
        <n v="5.5801268E7"/>
        <n v="5.5851268E7"/>
        <n v="5.6006268E7"/>
        <n v="5.6056268E7"/>
        <n v="5.6160268E7"/>
        <n v="5.6177268E7"/>
        <n v="5.6263268E7"/>
        <n v="5.6293268E7"/>
        <n v="5.6437268E7"/>
        <n v="5.7290329E7"/>
        <n v="5.7300329E7"/>
        <n v="5.7310329E7"/>
        <n v="5.7335329E7"/>
        <n v="5.7315329E7"/>
        <n v="5.7015329E7"/>
        <n v="5.6635329E7"/>
        <n v="5.6557329E7"/>
        <n v="5.6990799E7"/>
        <n v="5.7130799E7"/>
        <n v="5.7145799E7"/>
        <n v="5.7193799E7"/>
        <n v="5.7218799E7"/>
        <n v="5.5898799E7"/>
        <n v="4.8098799E7"/>
        <n v="4.7528799E7"/>
        <n v="4.7498799E7"/>
        <n v="4.7348799E7"/>
        <n v="4.5848799E7"/>
        <n v="4.5754959E7"/>
        <n v="4.5727459E7"/>
        <n v="4.5828459E7"/>
        <n v="4.5910459E7"/>
        <n v="4.5997459E7"/>
        <n v="4.6081459E7"/>
        <n v="4.6130459E7"/>
        <n v="4.6153459E7"/>
        <n v="4.6224459E7"/>
        <n v="3.6719709E7"/>
        <n v="3.6849709E7"/>
        <n v="3.6915709E7"/>
        <n v="3.6925709E7"/>
        <n v="3.6983709E7"/>
        <n v="3.7008709E7"/>
        <n v="3.5892209E7"/>
        <n v="3.4592209E7"/>
        <n v="3.4674909E7"/>
        <n v="3.4724909E7"/>
        <n v="3.4924909E7"/>
        <n v="3.4980909E7"/>
        <n v="3.4990909E7"/>
        <n v="3.5160909E7"/>
        <n v="3.5268909E7"/>
        <n v="3.5278909E7"/>
        <n v="3.5528909E7"/>
        <n v="3.5596609E7"/>
        <n v="3.5621609E7"/>
        <n v="3.5692209E7"/>
        <n v="3.5717209E7"/>
        <n v="3.6539409E7"/>
        <n v="3.6639409E7"/>
        <n v="3.6689409E7"/>
        <n v="3.7465509E7"/>
        <n v="3.7565509E7"/>
        <n v="3.7615509E7"/>
        <n v="3.7015509E7"/>
        <n v="3.7731759E7"/>
        <n v="3.8021759E7"/>
        <n v="3.8071759E7"/>
        <n v="3.8121759E7"/>
        <n v="3.8171759E7"/>
        <n v="3.8201759E7"/>
        <n v="3.8251759E7"/>
        <n v="3.8341759E7"/>
        <n v="3.8435759E7"/>
        <n v="3.8565759E7"/>
        <n v="3.8655759E7"/>
        <n v="3.8675759E7"/>
        <n v="3.8705759E7"/>
        <n v="3.8755759E7"/>
        <n v="3.8780759E7"/>
        <n v="3.8824759E7"/>
        <n v="3.8849759E7"/>
        <n v="3.8874759E7"/>
        <n v="3.8974759E7"/>
        <n v="3.8999759E7"/>
        <n v="3.9024759E7"/>
        <n v="3.9099759E7"/>
        <n v="3.9124759E7"/>
        <n v="3.9149759E7"/>
        <n v="3.9735559E7"/>
        <n v="3.9757259E7"/>
        <n v="3.9787259E7"/>
        <n v="3.9979259E7"/>
        <n v="4.0049259E7"/>
        <n v="3.9900559E7"/>
        <n v="4.0000559E7"/>
        <n v="3.9970559E7"/>
        <n v="4.0603709E7"/>
        <n v="4.0649709E7"/>
        <n v="4.0709709E7"/>
        <n v="4.0719709E7"/>
        <n v="4.0729709E7"/>
        <n v="4.0223661E7"/>
        <n v="4.0169211E7"/>
        <n v="4.0106461E7"/>
        <n v="3.9452461E7"/>
        <n v="3.9292461E7"/>
        <n v="3.9317461E7"/>
        <n v="3.9249461E7"/>
        <n v="3.9204461E7"/>
        <n v="3.8885461E7"/>
        <n v="3.8277844E7"/>
        <n v="3.7066394E7"/>
        <n v="3.6846194E7"/>
        <n v="3.6076194E7"/>
        <n v="3.5906216E7"/>
        <n v="3.7206216E7"/>
        <n v="4.0386216E7"/>
        <n v="4.1386216E7"/>
        <n v="4.2926216E7"/>
        <n v="4.4976216E7"/>
        <n v="4.5276216E7"/>
        <n v="4.6336216E7"/>
        <n v="4.8786216E7"/>
        <n v="5.2911216E7"/>
        <n v="5.4881216E7"/>
        <n v="5.5206216E7"/>
        <n v="5.5406216E7"/>
        <n v="5.5606216E7"/>
        <n v="5.5726216E7"/>
        <n v="5.7662216E7"/>
        <n v="5.8453716E7"/>
        <n v="5.8191516E7"/>
        <n v="5.904371E7"/>
        <n v="5.905371E7"/>
        <n v="5.906371E7"/>
        <n v="5.908871E7"/>
        <n v="5.8969176E7"/>
        <n v="5.7469176E7"/>
        <n v="5.7636776E7"/>
        <n v="5.7661776E7"/>
        <n v="5.7834776E7"/>
        <n v="5.7859776E7"/>
        <n v="5.7799776E7"/>
        <n v="5.8239776E7"/>
        <n v="5.8339776E7"/>
        <n v="5.8374776E7"/>
        <n v="5.8399776E7"/>
        <n v="5.7167776E7"/>
        <n v="4.9567776E7"/>
        <n v="4.9208676E7"/>
        <n v="4.9188676E7"/>
        <n v="4.8996676E7"/>
        <n v="4.8496676E7"/>
        <n v="4.8096676E7"/>
        <n v="4.8017676E7"/>
        <n v="4.7907676E7"/>
        <n v="4.7397676E7"/>
        <n v="4.6997676E7"/>
        <n v="4.3047676E7"/>
        <n v="4.3144176E7"/>
        <n v="4.3194176E7"/>
        <n v="4.3250176E7"/>
        <n v="4.3275176E7"/>
        <n v="4.3330376E7"/>
        <n v="4.3340376E7"/>
        <n v="4.3390376E7"/>
        <n v="4.3415376E7"/>
        <n v="4.3591876E7"/>
        <n v="4.3641876E7"/>
        <n v="4.3782876E7"/>
        <n v="4.3812876E7"/>
        <n v="4.3926876E7"/>
        <n v="4.3946876E7"/>
        <n v="4.4802326E7"/>
        <n v="4.5172326E7"/>
        <n v="4.5222326E7"/>
        <n v="4.5272326E7"/>
        <n v="4.5322326E7"/>
        <n v="4.5352326E7"/>
        <n v="4.5402326E7"/>
        <n v="4.5652326E7"/>
        <n v="4.5662326E7"/>
        <n v="4.5708326E7"/>
        <n v="4.5758326E7"/>
        <n v="4.5958326E7"/>
        <n v="4.6535626E7"/>
        <n v="4.6735626E7"/>
        <n v="4.6785326E7"/>
        <n v="4.6835326E7"/>
        <n v="4.6925326E7"/>
        <n v="4.6945326E7"/>
        <n v="4.6975326E7"/>
        <n v="4.7025326E7"/>
        <n v="4.7050326E7"/>
        <n v="4.7566126E7"/>
        <n v="4.7586126E7"/>
        <n v="4.7736126E7"/>
        <n v="4.7758126E7"/>
        <n v="4.7801006E7"/>
        <n v="4.7821006E7"/>
        <n v="4.7848126E7"/>
        <n v="4.7868126E7"/>
        <n v="4.8010126E7"/>
        <n v="4.8060126E7"/>
        <n v="4.8649826E7"/>
        <n v="4.8719826E7"/>
        <n v="4.8749826E7"/>
        <n v="4.8801826E7"/>
        <n v="4.8826826E7"/>
        <n v="4.8843826E7"/>
        <n v="4.7743826E7"/>
        <n v="4.7155566E7"/>
        <n v="4.8194595E7"/>
        <n v="4.8204595E7"/>
        <n v="4.8214595E7"/>
        <n v="4.8239595E7"/>
        <n v="4.8439595E7"/>
        <n v="4.8229595E7"/>
        <n v="4.8483355E7"/>
        <n v="4.8599595E7"/>
        <n v="4.8639595E7"/>
        <n v="4.8726595E7"/>
        <n v="4.8731595E7"/>
        <n v="4.7336095E7"/>
        <n v="4.7096095E7"/>
        <n v="4.7861595E7"/>
        <n v="4.8061595E7"/>
        <n v="4.8111595E7"/>
        <n v="4.8161595E7"/>
        <n v="4.8211595E7"/>
        <n v="4.8261595E7"/>
        <n v="4.8966395E7"/>
        <n v="4.9317395E7"/>
        <n v="4.9367395E7"/>
        <n v="4.9417395E7"/>
        <n v="4.9467395E7"/>
        <n v="4.9517395E7"/>
        <n v="4.9568695E7"/>
        <n v="4.9628695E7"/>
        <n v="4.9828695E7"/>
        <n v="5.0003695E7"/>
        <n v="5.0053695E7"/>
        <n v="5.0118695E7"/>
        <n v="5.0143695E7"/>
        <n v="5.0216195E7"/>
        <n v="5.0226195E7"/>
        <n v="5.0273195E7"/>
        <n v="5.0298195E7"/>
        <n v="5.0791195E7"/>
        <n v="5.0801195E7"/>
        <n v="5.0951195E7"/>
        <n v="5.1782245E7"/>
        <n v="5.2173245E7"/>
        <n v="5.2223245E7"/>
        <n v="5.2273245E7"/>
        <n v="5.2323245E7"/>
        <n v="5.2353245E7"/>
        <n v="5.2403245E7"/>
        <n v="5.2547745E7"/>
        <n v="5.2597745E7"/>
        <n v="5.2678745E7"/>
        <n v="5.2703745E7"/>
        <n v="5.2791245E7"/>
        <n v="5.2816245E7"/>
        <n v="5.2906245E7"/>
        <n v="5.2926245E7"/>
        <n v="5.2956245E7"/>
        <n v="5.3006245E7"/>
        <n v="5.3031245E7"/>
        <n v="5.3161245E7"/>
        <n v="5.3196245E7"/>
        <n v="5.3296245E7"/>
        <n v="5.2196245E7"/>
        <n v="5.2435145E7"/>
        <n v="5.2460145E7"/>
        <n v="5.2703935E7"/>
        <n v="5.2728935E7"/>
        <n v="5.2828935E7"/>
        <n v="5.5617135E7"/>
        <n v="5.5646135E7"/>
        <n v="5.5666135E7"/>
        <n v="5.5688135E7"/>
        <n v="5.5745535E7"/>
        <n v="5.5796935E7"/>
        <n v="5.6501335E7"/>
        <n v="5.6901335E7"/>
        <n v="5.6911335E7"/>
        <n v="5.6936335E7"/>
        <n v="5.7473789E7"/>
        <n v="5.7503789E7"/>
        <n v="5.7555789E7"/>
        <n v="5.7580789E7"/>
        <n v="5.7883789E7"/>
        <n v="5.8033789E7"/>
        <n v="5.8058789E7"/>
        <n v="5.8247689E7"/>
        <n v="5.8564589E7"/>
        <n v="5.8734139E7"/>
        <n v="5.8870739E7"/>
        <n v="5.9000739E7"/>
        <n v="5.9030739E7"/>
        <n v="5.8580739E7"/>
        <n v="5.8636439E7"/>
        <n v="5.8691239E7"/>
        <n v="5.8736739E7"/>
        <n v="5.8844639E7"/>
        <n v="5.7444639E7"/>
        <n v="5.6944639E7"/>
        <n v="5.7201639E7"/>
        <n v="5.7267639E7"/>
        <n v="5.7435639E7"/>
        <n v="5.7505639E7"/>
        <n v="5.7560639E7"/>
        <n v="5.7585639E7"/>
        <n v="5.7649639E7"/>
        <n v="5.7659639E7"/>
        <n v="5.7705639E7"/>
        <n v="5.7730639E7"/>
        <n v="5.8102939E7"/>
        <n v="5.8156539E7"/>
        <n v="5.8311539E7"/>
        <n v="5.8511539E7"/>
        <n v="5.8651639E7"/>
        <n v="5.8701639E7"/>
        <n v="5.7601639E7"/>
        <n v="5.6485139E7"/>
        <n v="5.6575139E7"/>
        <n v="5.6595139E7"/>
        <n v="5.6625139E7"/>
        <n v="5.6675139E7"/>
        <n v="5.6700139E7"/>
        <n v="5.6753139E7"/>
        <n v="5.6778139E7"/>
        <n v="5.7430239E7"/>
        <n v="5.7830239E7"/>
        <n v="5.7840239E7"/>
        <n v="5.7865239E7"/>
        <n v="5.5361739E7"/>
        <n v="5.6048989E7"/>
        <n v="5.6261989E7"/>
        <n v="5.6284389E7"/>
        <n v="5.6324389E7"/>
        <n v="5.6349389E7"/>
        <n v="5.6973589E7"/>
        <n v="5.8153589E7"/>
        <n v="5.8173589E7"/>
        <n v="5.8389589E7"/>
        <n v="5.8469589E7"/>
        <n v="5.8715089E7"/>
        <n v="5.8725089E7"/>
        <n v="5.8977589E7"/>
        <n v="5.8987589E7"/>
        <n v="5.9881219E7"/>
        <n v="5.9891219E7"/>
        <n v="5.9901219E7"/>
        <n v="5.9931219E7"/>
        <n v="5.9963219E7"/>
        <n v="5.9988219E7"/>
        <n v="6.0023219E7"/>
        <n v="6.0145219E7"/>
        <n v="6.0335719E7"/>
        <n v="6.0476219E7"/>
        <n v="6.0526219E7"/>
        <n v="6.1357419E7"/>
        <n v="6.1507419E7"/>
        <n v="6.1607419E7"/>
        <n v="6.1707419E7"/>
        <n v="6.1807419E7"/>
        <n v="6.1907419E7"/>
        <n v="6.1972419E7"/>
        <n v="6.1979419E7"/>
        <n v="6.2069419E7"/>
        <n v="6.2089419E7"/>
        <n v="6.2119419E7"/>
        <n v="6.2169419E7"/>
        <n v="6.2194419E7"/>
        <n v="6.3034119E7"/>
        <n v="6.3174119E7"/>
        <n v="6.3404119E7"/>
        <n v="6.3481119E7"/>
        <n v="6.3801119E7"/>
        <n v="6.4151119E7"/>
        <n v="6.4281119E7"/>
        <n v="6.4311119E7"/>
        <n v="6.4456619E7"/>
        <n v="6.5120619E7"/>
        <n v="6.5341619E7"/>
        <n v="6.5381619E7"/>
        <n v="6.5406619E7"/>
        <n v="6.5671619E7"/>
        <n v="6.5706619E7"/>
        <n v="6.5906619E7"/>
        <n v="6.6011119E7"/>
        <n v="6.6021119E7"/>
        <n v="6.6370119E7"/>
        <n v="6.6450119E7"/>
        <n v="6.6508119E7"/>
        <n v="6.6533119E7"/>
        <n v="6.6590119E7"/>
        <n v="6.6640119E7"/>
        <n v="6.6665119E7"/>
        <n v="6.6690119E7"/>
        <n v="6.6781769E7"/>
        <n v="6.6785469E7"/>
        <n v="6.6810469E7"/>
        <n v="6.6835469E7"/>
        <n v="6.6939119E7"/>
        <n v="6.6964119E7"/>
        <n v="6.6989119E7"/>
        <n v="6.7082519E7"/>
        <n v="6.7352519E7"/>
        <n v="6.7377519E7"/>
        <n v="6.7402519E7"/>
        <n v="6.7517519E7"/>
        <n v="6.7600019E7"/>
        <n v="6.7610019E7"/>
        <n v="6.7661019E7"/>
        <n v="6.7686019E7"/>
        <n v="6.8561762E7"/>
        <n v="6.8591762E7"/>
        <n v="6.8616762E7"/>
        <n v="6.8836262E7"/>
        <n v="6.8871262E7"/>
        <n v="6.8896262E7"/>
        <n v="6.8921262E7"/>
        <n v="6.8946262E7"/>
        <n v="6.8971262E7"/>
        <n v="6.9096262E7"/>
        <n v="6.9274162E7"/>
        <n v="6.9294162E7"/>
        <n v="6.9314162E7"/>
        <n v="6.9339162E7"/>
        <n v="6.9491062E7"/>
        <n v="6.9511062E7"/>
        <n v="6.9521062E7"/>
        <n v="6.9546062E7"/>
        <n v="6.9876452E7"/>
        <n v="7.0015452E7"/>
        <n v="7.0293952E7"/>
        <n v="7.0521152E7"/>
        <n v="7.1290702E7"/>
        <n v="7.1323902E7"/>
        <n v="7.1363902E7"/>
        <n v="7.1373902E7"/>
        <n v="7.1408902E7"/>
        <n v="7.1433902E7"/>
        <n v="7.1454902E7"/>
        <n v="7.2735102E7"/>
        <n v="7.2885102E7"/>
        <n v="7.2985102E7"/>
        <n v="7.3085102E7"/>
        <n v="7.3185102E7"/>
        <n v="7.3235102E7"/>
        <n v="7.1555102E7"/>
        <n v="6.9515102E7"/>
        <n v="7.0109702E7"/>
        <n v="7.0209702E7"/>
        <n v="7.0349702E7"/>
        <n v="7.0389702E7"/>
        <n v="7.0414702E7"/>
        <n v="6.4200962E7"/>
        <n v="6.4994878E7"/>
        <n v="6.5004878E7"/>
        <n v="6.5014878E7"/>
        <n v="6.5039878E7"/>
        <n v="6.5253878E7"/>
        <n v="6.5263878E7"/>
        <n v="6.5333878E7"/>
        <n v="6.5392878E7"/>
        <n v="6.5417878E7"/>
        <n v="6.5565878E7"/>
        <n v="6.5772128E7"/>
        <n v="6.5832128E7"/>
        <n v="6.5867128E7"/>
        <n v="6.6067128E7"/>
        <n v="6.6117128E7"/>
        <n v="6.6402628E7"/>
        <n v="6.6986263E7"/>
        <n v="6.7060663E7"/>
        <n v="6.7100663E7"/>
        <n v="6.7140663E7"/>
        <n v="6.7187663E7"/>
        <n v="6.7212663E7"/>
        <n v="6.7952663E7"/>
        <n v="6.7962663E7"/>
        <n v="6.8024663E7"/>
        <n v="6.8274663E7"/>
        <n v="6.8284663E7"/>
        <n v="6.8399663E7"/>
        <n v="6.8473663E7"/>
        <n v="6.8498663E7"/>
        <n v="6.8523663E7"/>
        <n v="6.8605663E7"/>
        <n v="6.8615663E7"/>
        <n v="6.8982813E7"/>
        <n v="6.9072813E7"/>
        <n v="6.9102813E7"/>
        <n v="6.9142813E7"/>
        <n v="6.9232813E7"/>
        <n v="6.9252813E7"/>
        <n v="6.9282813E7"/>
        <n v="6.9332813E7"/>
        <n v="6.9357813E7"/>
        <n v="6.9526813E7"/>
        <n v="6.9556813E7"/>
        <n v="6.9677813E7"/>
        <n v="5.6713283E7"/>
        <n v="5.6663283E7"/>
        <n v="5.6413283E7"/>
        <n v="5.6247283E7"/>
        <n v="5.5737283E7"/>
        <n v="5.5337283E7"/>
        <n v="5.5185283E7"/>
        <n v="5.5260283E7"/>
        <n v="5.5364283E7"/>
        <n v="5.5417283E7"/>
        <n v="5.5427283E7"/>
        <n v="5.5479283E7"/>
        <n v="5.5504283E7"/>
        <n v="5.5538283E7"/>
        <n v="5.5778283E7"/>
        <n v="5.5788283E7"/>
        <n v="5.5848283E7"/>
        <n v="5.5907283E7"/>
        <n v="5.5932283E7"/>
        <n v="5.6598365E7"/>
        <n v="5.6618365E7"/>
        <n v="5.6638365E7"/>
        <n v="5.6663365E7"/>
        <n v="5.6844115E7"/>
        <n v="5.6894115E7"/>
        <n v="5.6914115E7"/>
        <n v="5.7026115E7"/>
        <n v="5.7744815E7"/>
        <n v="5.7754815E7"/>
        <n v="5.7884815E7"/>
        <n v="5.7921815E7"/>
        <n v="5.8159315E7"/>
        <n v="5.8209315E7"/>
        <n v="5.8299315E7"/>
        <n v="5.8319315E7"/>
        <n v="5.8349315E7"/>
        <n v="5.8399315E7"/>
        <n v="5.8424315E7"/>
        <n v="5.8522315E7"/>
        <n v="3.461501E7"/>
        <n v="3.497001E7"/>
        <n v="3.544109E7"/>
        <n v="3.573834E7"/>
        <n v="3.589684E7"/>
        <n v="3.612384E7"/>
        <n v="3.615384E7"/>
        <n v="3.671496E7"/>
        <n v="3.675496E7"/>
        <n v="3.676496E7"/>
        <n v="3.681996E7"/>
        <n v="3.684496E7"/>
        <n v="3.685596E7"/>
        <n v="3.700336E7"/>
        <n v="3.713846E7"/>
        <n v="3.766596E7"/>
        <n v="3.771596E7"/>
        <n v="3.832566E7"/>
        <n v="3.837566E7"/>
        <n v="4.337566E7"/>
        <n v="4.030941E7"/>
        <n v="3.960941E7"/>
        <n v="3.930941E7"/>
        <n v="3.984981E7"/>
        <n v="3.997181E7"/>
        <n v="4.010681E7"/>
        <n v="4.016001E7"/>
        <n v="4.018501E7"/>
        <n v="3.966501E7"/>
        <n v="3.1481475E7"/>
        <n v="3.4581475E7"/>
        <n v="3.2971475E7"/>
        <n v="7.2931475E7"/>
        <n v="4.2931475E7"/>
        <n v="3.3131475E7"/>
        <n v="3.0121472E7"/>
        <n v="2.9401472E7"/>
        <n v="2.8951472E7"/>
        <n v="2.6951472E7"/>
        <n v="2.7021472E7"/>
        <n v="2.6487472E7"/>
        <n v="2.6674472E7"/>
        <n v="2.6684472E7"/>
        <n v="2.6734472E7"/>
        <n v="2.6794472E7"/>
        <n v="2.6819472E7"/>
        <n v="2.6892472E7"/>
        <n v="2.6902472E7"/>
        <n v="2.6936472E7"/>
        <n v="2.6961472E7"/>
        <n v="2.7137472E7"/>
        <n v="2.7187472E7"/>
        <n v="2.7368872E7"/>
        <n v="2.7428872E7"/>
        <n v="2.7458872E7"/>
        <n v="2.6585872E7"/>
        <n v="2.5135872E7"/>
        <n v="2.6102672E7"/>
        <n v="2.6402672E7"/>
        <n v="2.6452672E7"/>
        <n v="2.6495672E7"/>
        <n v="2.6505672E7"/>
        <n v="2.6810672E7"/>
        <n v="2.6840672E7"/>
        <n v="2.6940672E7"/>
        <n v="2.6990672E7"/>
        <n v="2.7015672E7"/>
        <n v="2.4015672E7"/>
        <n v="2.3730672E7"/>
        <n v="2.4395772E7"/>
        <n v="2.4415772E7"/>
        <n v="2.4435772E7"/>
        <n v="2.4685772E7"/>
        <n v="2.5690289E7"/>
        <n v="2.5715289E7"/>
        <n v="2.5740289E7"/>
        <n v="2.5765289E7"/>
        <n v="2.5790289E7"/>
        <n v="2.5815289E7"/>
        <n v="2.5898789E7"/>
        <n v="2.5990789E7"/>
        <n v="2.6100789E7"/>
        <n v="2.5150789E7"/>
        <n v="2.5767539E7"/>
        <n v="2.5827539E7"/>
        <n v="2.5872539E7"/>
        <n v="2.5882539E7"/>
        <n v="2.5907539E7"/>
        <n v="2.5909371E7"/>
        <n v="2.1409371E7"/>
        <n v="1.9499371E7"/>
        <n v="1.9558371E7"/>
        <n v="1.9578371E7"/>
        <n v="1.9603371E7"/>
        <n v="1.9655371E7"/>
        <n v="1.9680371E7"/>
        <n v="1.9705371E7"/>
        <n v="1.9605371E7"/>
        <n v="1.8255371E7"/>
      </sharedItems>
    </cacheField>
    <cacheField name="Banco" numFmtId="0">
      <sharedItems containsString="0" containsBlank="1" containsNumber="1" containsInteger="1">
        <m/>
        <n v="5.6557482E7"/>
        <n v="0.0"/>
        <n v="1202524.0"/>
        <n v="95500.0"/>
        <n v="334000.0"/>
        <n v="138000.0"/>
        <n v="216600.0"/>
        <n v="185200.0"/>
        <n v="89000.0"/>
        <n v="1346000.0"/>
        <n v="473050.0"/>
        <n v="795000.0"/>
        <n v="1133255.0"/>
        <n v="433000.0"/>
        <n v="78500.0"/>
        <n v="704000.0"/>
        <n v="148000.0"/>
        <n v="97000.0"/>
        <n v="55000.0"/>
        <n v="950539.0"/>
        <n v="133000.0"/>
        <n v="150000.0"/>
        <n v="163000.0"/>
        <n v="197000.0"/>
        <n v="770000.0"/>
        <n v="339170.0"/>
        <n v="118000.0"/>
        <n v="330000.0"/>
        <n v="399500.0"/>
        <n v="1183280.0"/>
        <n v="977550.0"/>
        <n v="571000.0"/>
        <n v="1006600.0"/>
        <n v="151300.0"/>
        <n v="122000.0"/>
        <n v="1589.0"/>
        <n v="-1100000.0"/>
        <n v="232500.0"/>
        <n v="129700.0"/>
        <n v="146000.0"/>
        <n v="350700.0"/>
        <n v="300000.0"/>
        <n v="971000.0"/>
        <n v="835000.0"/>
        <n v="1339680.0"/>
        <n v="180000.0"/>
        <n v="395050.0"/>
        <n v="867700.0"/>
        <n v="1362000.0"/>
        <n v="-2332000.0"/>
        <n v="-180000.0"/>
        <n v="-340000.0"/>
        <n v="-82700.0"/>
        <n v="-446000.0"/>
        <n v="-9432000.0"/>
        <n v="-8184000.0"/>
        <n v="196800.0"/>
        <n v="-6000000.0"/>
        <n v="1419000.0"/>
        <n v="331500.0"/>
        <n v="303600.0"/>
        <n v="282000.0"/>
        <n v="132000.0"/>
        <n v="1144300.0"/>
        <n v="160000.0"/>
        <n v="831875.0"/>
        <n v="716500.0"/>
        <n v="260000.0"/>
        <n v="898061.0"/>
        <n v="-20000.0"/>
        <n v="-300000.0"/>
        <n v="-380000.0"/>
        <n v="-78000.0"/>
        <n v="-722000.0"/>
        <n v="-1320000.0"/>
        <n v="-7800000.0"/>
        <n v="-1500000.0"/>
        <n v="-27500.0"/>
        <n v="-9504750.0"/>
        <n v="130000.0"/>
        <n v="159000.0"/>
        <n v="-1116500.0"/>
        <n v="332700.0"/>
        <n v="604000.0"/>
        <n v="188300.0"/>
        <n v="-600000.0"/>
        <n v="1326250.0"/>
        <n v="94000.0"/>
        <n v="125000.0"/>
        <n v="999500.0"/>
        <n v="784150.0"/>
        <n v="897194.0"/>
        <n v="192600.0"/>
        <n v="198000.0"/>
        <n v="600000.0"/>
        <n v="6600000.0"/>
        <n v="-3950000.0"/>
        <n v="227500.0"/>
        <n v="141000.0"/>
        <n v="226500.0"/>
        <n v="305000.0"/>
        <n v="1455450.0"/>
        <n v="296000.0"/>
        <n v="877000.0"/>
        <n v="685800.0"/>
        <n v="22000.0"/>
        <n v="110000.0"/>
        <n v="783700.0"/>
        <n v="-588260.0"/>
        <n v="315232.0"/>
        <n v="1084029.0"/>
        <n v="200000.0"/>
        <n v="-210000.0"/>
        <n v="410000.0"/>
        <n v="92000.0"/>
        <n v="-1395500.0"/>
        <n v="-240000.0"/>
        <n v="50000.0"/>
        <n v="2971095.0"/>
        <n v="311300.0"/>
        <n v="325000.0"/>
        <n v="154500.0"/>
        <n v="653000.0"/>
        <n v="1452050.0"/>
        <n v="194500.0"/>
        <n v="218500.0"/>
        <n v="215000.0"/>
        <n v="265000.0"/>
        <n v="263900.0"/>
        <n v="368790.0"/>
        <n v="2788200.0"/>
        <n v="49000.0"/>
        <n v="108800.0"/>
        <n v="1139400.0"/>
        <n v="644454.0"/>
        <n v="478000.0"/>
        <n v="811950.0"/>
        <n v="-450000.0"/>
        <n v="-1400000.0"/>
        <n v="-500000.0"/>
        <n v="257000.0"/>
        <n v="66000.0"/>
        <n v="318000.0"/>
        <n v="145000.0"/>
        <n v="372300.0"/>
        <n v="408600.0"/>
        <n v="190100.0"/>
        <n v="78000.0"/>
        <n v="1087100.0"/>
        <n v="-2503500.0"/>
        <n v="987650.0"/>
        <n v="2120200.0"/>
        <n v="518000.0"/>
        <n v="1000630.0"/>
        <n v="35000.0"/>
        <n v="190500.0"/>
        <n v="1381200.0"/>
        <n v="72000.0"/>
        <n v="1286700.0"/>
        <n v="670000.0"/>
        <n v="145500.0"/>
        <n v="950000.0"/>
        <n v="500000.0"/>
        <n v="114500.0"/>
        <n v="512000.0"/>
        <n v="57000.0"/>
        <n v="100000.0"/>
        <n v="145350.0"/>
        <n v="153650.0"/>
        <n v="413400.0"/>
        <n v="115000.0"/>
        <n v="168500.0"/>
        <n v="930743.0"/>
        <n v="219500.0"/>
        <n v="225000.0"/>
        <n v="242900.0"/>
        <n v="206900.0"/>
        <n v="975090.0"/>
        <n v="933750.0"/>
        <n v="1780200.0"/>
        <n v="-1180000.0"/>
        <n v="-2040000.0"/>
        <n v="70876.0"/>
        <n v="-6213740.0"/>
        <n v="838916.0"/>
        <n v="378000.0"/>
        <n v="501250.0"/>
        <n v="285500.0"/>
        <n v="810035.0"/>
        <n v="812000.0"/>
        <n v="124000.0"/>
        <n v="487150.0"/>
        <n v="40000.0"/>
        <n v="320000.0"/>
        <n v="-1.296453E7"/>
        <n v="75000.0"/>
        <n v="104000.0"/>
        <n v="140000.0"/>
        <n v="34000.0"/>
        <n v="394000.0"/>
        <n v="731082.0"/>
        <n v="250750.0"/>
        <n v="112000.0"/>
        <n v="858700.0"/>
        <n v="37000.0"/>
        <n v="287500.0"/>
        <n v="98000.0"/>
        <n v="-2.3907305E7"/>
        <n v="1281830.0"/>
        <n v="702120.0"/>
        <n v="147400.0"/>
        <n v="135100.0"/>
        <n v="-5533535.0"/>
        <n v="70000.0"/>
        <n v="332000.0"/>
        <n v="142000.0"/>
        <n v="226000.0"/>
        <n v="271400.0"/>
        <n v="53000.0"/>
        <n v="510000.0"/>
        <n v="955100.0"/>
        <n v="1129517.0"/>
        <n v="83500.0"/>
        <n v="100.0"/>
        <n v="756750.0"/>
        <n v="1832.0"/>
        <n v="206000.0"/>
      </sharedItems>
    </cacheField>
    <cacheField name="Saldo Banco" numFmtId="0">
      <sharedItems containsString="0" containsBlank="1" containsNumber="1" containsInteger="1">
        <m/>
        <n v="5.6557482E7"/>
        <n v="5.7760006E7"/>
        <n v="5.7855506E7"/>
        <n v="5.8189506E7"/>
        <n v="5.8327506E7"/>
        <n v="5.8544106E7"/>
        <n v="5.8729306E7"/>
        <n v="5.8818306E7"/>
        <n v="6.0164306E7"/>
        <n v="6.0637356E7"/>
        <n v="6.1432356E7"/>
        <n v="6.2565611E7"/>
        <n v="6.2998611E7"/>
        <n v="6.3077111E7"/>
        <n v="6.3781111E7"/>
        <n v="6.3929111E7"/>
        <n v="6.4026111E7"/>
        <n v="6.4081111E7"/>
        <n v="6.503165E7"/>
        <n v="6.516465E7"/>
        <n v="6.531465E7"/>
        <n v="6.547765E7"/>
        <n v="6.567465E7"/>
        <n v="6.644465E7"/>
        <n v="6.678382E7"/>
        <n v="6.690182E7"/>
        <n v="6.723182E7"/>
        <n v="6.763132E7"/>
        <n v="6.88146E7"/>
        <n v="6.979215E7"/>
        <n v="7.036315E7"/>
        <n v="7.136975E7"/>
        <n v="7.152105E7"/>
        <n v="7.167105E7"/>
        <n v="7.179305E7"/>
        <n v="7.1794639E7"/>
        <n v="7.0694639E7"/>
        <n v="7.0927139E7"/>
        <n v="7.1056839E7"/>
        <n v="7.1202839E7"/>
        <n v="7.1553539E7"/>
        <n v="7.1853539E7"/>
        <n v="7.2824539E7"/>
        <n v="7.3659539E7"/>
        <n v="7.4999219E7"/>
        <n v="7.5179219E7"/>
        <n v="7.5574269E7"/>
        <n v="7.6441969E7"/>
        <n v="7.7803969E7"/>
        <n v="7.5471969E7"/>
        <n v="7.5291969E7"/>
        <n v="7.4951969E7"/>
        <n v="7.4869269E7"/>
        <n v="7.4423269E7"/>
        <n v="6.4991269E7"/>
        <n v="5.6807269E7"/>
        <n v="5.7004069E7"/>
        <n v="5.1004069E7"/>
        <n v="5.2423069E7"/>
        <n v="5.2754569E7"/>
        <n v="5.3058169E7"/>
        <n v="5.3340169E7"/>
        <n v="5.3472169E7"/>
        <n v="5.4616469E7"/>
        <n v="5.4776469E7"/>
        <n v="5.5608344E7"/>
        <n v="5.6324844E7"/>
        <n v="5.6584844E7"/>
        <n v="5.7482905E7"/>
        <n v="5.7462905E7"/>
        <n v="5.7162905E7"/>
        <n v="5.6782905E7"/>
        <n v="5.6704905E7"/>
        <n v="5.5982905E7"/>
        <n v="5.4662905E7"/>
        <n v="4.6862905E7"/>
        <n v="4.5362905E7"/>
        <n v="4.5335405E7"/>
        <n v="3.5830655E7"/>
        <n v="3.5960655E7"/>
        <n v="3.6119655E7"/>
        <n v="3.5003155E7"/>
        <n v="3.3903155E7"/>
        <n v="3.4235855E7"/>
        <n v="3.4839855E7"/>
        <n v="3.5028155E7"/>
        <n v="3.4428155E7"/>
        <n v="3.5754405E7"/>
        <n v="3.5848405E7"/>
        <n v="3.5942405E7"/>
        <n v="3.6092405E7"/>
        <n v="3.6217405E7"/>
        <n v="3.7216905E7"/>
        <n v="3.8001055E7"/>
        <n v="3.8898249E7"/>
        <n v="3.9090849E7"/>
        <n v="3.9288849E7"/>
        <n v="3.9888849E7"/>
        <n v="4.6488849E7"/>
        <n v="4.2538849E7"/>
        <n v="4.2766349E7"/>
        <n v="4.2907349E7"/>
        <n v="4.3133849E7"/>
        <n v="4.3438849E7"/>
        <n v="4.4894299E7"/>
        <n v="4.5154299E7"/>
        <n v="4.5450299E7"/>
        <n v="4.6327299E7"/>
        <n v="4.7013099E7"/>
        <n v="4.7035099E7"/>
        <n v="4.7145099E7"/>
        <n v="4.7928799E7"/>
        <n v="4.6828799E7"/>
        <n v="4.6240539E7"/>
        <n v="4.6555771E7"/>
        <n v="4.76398E7"/>
        <n v="4.78398E7"/>
        <n v="4.76298E7"/>
        <n v="4.80398E7"/>
        <n v="4.81318E7"/>
        <n v="4.67363E7"/>
        <n v="4.64963E7"/>
        <n v="4.65463E7"/>
        <n v="4.9517395E7"/>
        <n v="4.9828695E7"/>
        <n v="5.0153695E7"/>
        <n v="5.0308195E7"/>
        <n v="5.0961195E7"/>
        <n v="5.2413245E7"/>
        <n v="5.2607745E7"/>
        <n v="5.2826245E7"/>
        <n v="5.3041245E7"/>
        <n v="5.3306245E7"/>
        <n v="5.2206245E7"/>
        <n v="5.2470145E7"/>
        <n v="5.2838935E7"/>
        <n v="5.5627135E7"/>
        <n v="5.5676135E7"/>
        <n v="5.5698135E7"/>
        <n v="5.5806935E7"/>
        <n v="5.6946335E7"/>
        <n v="5.7590789E7"/>
        <n v="5.8068789E7"/>
        <n v="5.8880739E7"/>
        <n v="5.9040739E7"/>
        <n v="5.8590739E7"/>
        <n v="5.8854639E7"/>
        <n v="5.7454639E7"/>
        <n v="5.6954639E7"/>
        <n v="5.7211639E7"/>
        <n v="5.7277639E7"/>
        <n v="5.7595639E7"/>
        <n v="5.7740639E7"/>
        <n v="5.8112939E7"/>
        <n v="5.8521539E7"/>
        <n v="5.8711639E7"/>
        <n v="5.7611639E7"/>
        <n v="5.6495139E7"/>
        <n v="5.6710139E7"/>
        <n v="5.6788139E7"/>
        <n v="5.7875239E7"/>
        <n v="5.5371739E7"/>
        <n v="5.6359389E7"/>
        <n v="5.8479589E7"/>
        <n v="5.8997589E7"/>
        <n v="5.9998219E7"/>
        <n v="6.0033219E7"/>
        <n v="6.0155219E7"/>
        <n v="6.0345719E7"/>
        <n v="6.0536219E7"/>
        <n v="6.1917419E7"/>
        <n v="6.1989419E7"/>
        <n v="6.2204419E7"/>
        <n v="6.3491119E7"/>
        <n v="6.4161119E7"/>
        <n v="6.4321119E7"/>
        <n v="6.4466619E7"/>
        <n v="6.5416619E7"/>
        <n v="6.5916619E7"/>
        <n v="6.6031119E7"/>
        <n v="6.6543119E7"/>
        <n v="6.6600119E7"/>
        <n v="6.6700119E7"/>
        <n v="6.6845469E7"/>
        <n v="6.6999119E7"/>
        <n v="6.7412519E7"/>
        <n v="6.7527519E7"/>
        <n v="6.7696019E7"/>
        <n v="6.8626762E7"/>
        <n v="6.8846262E7"/>
        <n v="6.8881262E7"/>
        <n v="6.9124162E7"/>
        <n v="6.9331062E7"/>
        <n v="7.0306152E7"/>
        <n v="7.1239902E7"/>
        <n v="7.3020102E7"/>
        <n v="7.2520102E7"/>
        <n v="7.1340102E7"/>
        <n v="6.9300102E7"/>
        <n v="6.9370978E7"/>
        <n v="6.3157238E7"/>
        <n v="6.3996154E7"/>
        <n v="6.4374154E7"/>
        <n v="6.4522154E7"/>
        <n v="6.5023404E7"/>
        <n v="6.5073404E7"/>
        <n v="6.5358904E7"/>
        <n v="6.6168939E7"/>
        <n v="6.6980939E7"/>
        <n v="6.7240939E7"/>
        <n v="6.7355939E7"/>
        <n v="6.7479939E7"/>
        <n v="6.7571939E7"/>
        <n v="6.8059089E7"/>
        <n v="6.8099089E7"/>
        <n v="6.8314089E7"/>
        <n v="6.8634089E7"/>
        <n v="5.5669559E7"/>
        <n v="5.5744559E7"/>
        <n v="5.5848559E7"/>
        <n v="5.5988559E7"/>
        <n v="5.6022559E7"/>
        <n v="5.6416559E7"/>
        <n v="5.7147641E7"/>
        <n v="5.7398391E7"/>
        <n v="5.7510391E7"/>
        <n v="5.8369091E7"/>
        <n v="5.8406091E7"/>
        <n v="5.8693591E7"/>
        <n v="5.8908591E7"/>
        <n v="5.9006591E7"/>
        <n v="3.5099286E7"/>
        <n v="3.6381116E7"/>
        <n v="3.6638116E7"/>
        <n v="3.7340236E7"/>
        <n v="3.7487636E7"/>
        <n v="3.7622736E7"/>
        <n v="3.2089201E7"/>
        <n v="3.2159201E7"/>
        <n v="3.2491201E7"/>
        <n v="3.2633201E7"/>
        <n v="3.2859201E7"/>
        <n v="3.3130601E7"/>
        <n v="3.3183601E7"/>
        <n v="3.3693601E7"/>
        <n v="3.4648701E7"/>
        <n v="3.5778218E7"/>
        <n v="3.5861718E7"/>
        <n v="3.5953718E7"/>
        <n v="3.6063718E7"/>
        <n v="3.6063818E7"/>
        <n v="3.6820568E7"/>
        <n v="3.68224E7"/>
        <n v="3.70284E7"/>
      </sharedItems>
    </cacheField>
    <cacheField name="Caja" numFmtId="0">
      <sharedItems containsString="0" containsBlank="1" containsNumber="1" containsInteger="1">
        <m/>
        <n v="1.5158346E7"/>
        <n v="1.1882346E7"/>
        <n v="1.1182346E7"/>
        <n v="8522346.0"/>
        <n v="7891346.0"/>
        <n v="6791346.0"/>
        <n v="9336846.0"/>
        <n v="1.0389846E7"/>
        <n v="1.0589846E7"/>
        <n v="1.0639846E7"/>
        <n v="1.0689846E7"/>
        <n v="1.0739846E7"/>
        <n v="1.1677846E7"/>
        <n v="1.1777846E7"/>
        <n v="1.1827846E7"/>
        <n v="1.1877846E7"/>
        <n v="1.0725322E7"/>
        <n v="1.0679822E7"/>
        <n v="1.0635722E7"/>
        <n v="1.0625722E7"/>
        <n v="1.0575721E7"/>
        <n v="1.0420721E7"/>
        <n v="1.0314721E7"/>
        <n v="1.0119721E7"/>
        <n v="9852921.0"/>
        <n v="9752921.0"/>
        <n v="8652921.0"/>
        <n v="9589921.0"/>
        <n v="9892921.0"/>
        <n v="9992921.0"/>
        <n v="1.0092921E7"/>
        <n v="1.0142921E7"/>
        <n v="1.0341921E7"/>
        <n v="1.0401921E7"/>
        <n v="1.0451921E7"/>
        <n v="1.0205921E7"/>
        <n v="1.0215921E7"/>
        <n v="1.0255921E7"/>
        <n v="1.0309521E7"/>
        <n v="1.0278121E7"/>
        <n v="1.0308121E7"/>
        <n v="1.0211921E7"/>
        <n v="1.0703921E7"/>
        <n v="1.1203921E7"/>
        <n v="1.1430921E7"/>
        <n v="1.0318271E7"/>
        <n v="1.0458271E7"/>
        <n v="1.0588271E7"/>
        <n v="1.0590971E7"/>
        <n v="1.0892921E7"/>
        <n v="1.0902921E7"/>
        <n v="1.0912921E7"/>
        <n v="1.0850176E7"/>
        <n v="1.1096176E7"/>
        <n v="1.1146176E7"/>
        <n v="1.1196176E7"/>
        <n v="1.1246176E7"/>
        <n v="1.0385921E7"/>
        <n v="1.0455921E7"/>
        <n v="1.0515921E7"/>
        <n v="1.0535921E7"/>
        <n v="1.0575921E7"/>
        <n v="1.0745921E7"/>
        <n v="1.0796921E7"/>
        <n v="1.0821921E7"/>
        <n v="1.0275921E7"/>
        <n v="9275921.0"/>
        <n v="9381821.0"/>
        <n v="9401821.0"/>
        <n v="9431821.0"/>
        <n v="9481821.0"/>
        <n v="9506821.0"/>
        <n v="9556821.0"/>
        <n v="9385461.0"/>
        <n v="9070361.0"/>
        <n v="9110361.0"/>
        <n v="9228361.0"/>
        <n v="9157361.0"/>
        <n v="9182361.0"/>
        <n v="9125361.0"/>
        <n v="8925361.0"/>
        <n v="9830361.0"/>
        <n v="9930361.0"/>
        <n v="1.0030361E7"/>
        <n v="1.0130361E7"/>
        <n v="1.0230361E7"/>
        <n v="9379822.0"/>
        <n v="9405822.0"/>
        <n v="9429822.0"/>
        <n v="8279822.0"/>
        <n v="8346822.0"/>
        <n v="8356822.0"/>
        <n v="8404822.0"/>
        <n v="8306822.0"/>
        <n v="8453822.0"/>
        <n v="8483822.0"/>
        <n v="9031822.0"/>
        <n v="9041822.0"/>
        <n v="9051822.0"/>
        <n v="8467392.0"/>
        <n v="8487392.0"/>
        <n v="8625992.0"/>
        <n v="8488822.0"/>
        <n v="8558822.0"/>
        <n v="8611822.0"/>
        <n v="8561322.0"/>
        <n v="8611322.0"/>
        <n v="8661322.0"/>
        <n v="8686322.0"/>
        <n v="9080102.0"/>
        <n v="9290102.0"/>
        <n v="9340102.0"/>
        <n v="9390102.0"/>
        <n v="9440102.0"/>
        <n v="9470102.0"/>
        <n v="7922422.0"/>
        <n v="8022422.0"/>
        <n v="8276822.0"/>
        <n v="8305822.0"/>
        <n v="8365822.0"/>
        <n v="8390822.0"/>
        <n v="8612822.0"/>
        <n v="8712822.0"/>
        <n v="8812822.0"/>
        <n v="8852822.0"/>
        <n v="8814422.0"/>
        <n v="9179422.0"/>
        <n v="9229422.0"/>
        <n v="8409822.0"/>
        <n v="8429822.0"/>
        <n v="8459822.0"/>
        <n v="8509822.0"/>
        <n v="8534822.0"/>
        <n v="8636122.0"/>
        <n v="8664822.0"/>
        <n v="-2293076.0"/>
        <n v="-2258076.0"/>
        <n v="-2219076.0"/>
        <n v="-2099076.0"/>
        <n v="-2147576.0"/>
        <n v="-2122576.0"/>
        <n v="-2219576.0"/>
        <n v="-1326576.0"/>
        <n v="-1216576.0"/>
        <n v="-1166576.0"/>
        <n v="-1156576.0"/>
        <n v="-1119576.0"/>
        <n v="-1069576.0"/>
        <n v="-887076.0"/>
        <n v="-979576.0"/>
        <n v="-959576.0"/>
        <n v="-929576.0"/>
        <n v="-879576.0"/>
        <n v="-854576.0"/>
        <n v="-806576.0"/>
        <n v="-791576.0"/>
        <n v="-725576.0"/>
        <n v="-715576.0"/>
        <n v="-670576.0"/>
        <n v="-640876.0"/>
        <n v="-626576.0"/>
        <n v="-566576.0"/>
        <n v="-516576.0"/>
        <n v="-305576.0"/>
        <n v="-220776.0"/>
        <n v="-165576.0"/>
        <n v="129424.0"/>
        <n v="-769576.0"/>
        <n v="-206376.0"/>
        <n v="-142576.0"/>
        <n v="-102576.0"/>
        <n v="-72576.0"/>
        <n v="-67576.0"/>
        <n v="12424.0"/>
        <n v="40424.0"/>
        <n v="-201576.0"/>
        <n v="90104.0"/>
        <n v="340104.0"/>
        <n v="390104.0"/>
        <n v="440104.0"/>
        <n v="490104.0"/>
        <n v="540104.0"/>
        <n v="-619576.0"/>
        <n v="-474526.0"/>
        <n v="-444526.0"/>
        <n v="-414526.0"/>
        <n v="-389526.0"/>
        <n v="-440576.0"/>
        <n v="-362676.0"/>
        <n v="-335376.0"/>
        <n v="-326376.0"/>
        <n v="-43876.0"/>
        <n v="38124.0"/>
        <n v="344399.0"/>
        <n v="434824.0"/>
        <n v="444824.0"/>
        <n v="454824.0"/>
        <n v="479824.0"/>
        <n v="509824.0"/>
        <n v="552424.0"/>
        <n v="-649576.0"/>
        <n v="-472776.0"/>
        <n v="-564476.0"/>
        <n v="-404476.0"/>
        <n v="-383076.0"/>
        <n v="-343076.0"/>
        <n v="-559576.0"/>
        <n v="-539576.0"/>
        <n v="-509576.0"/>
        <n v="-459576.0"/>
        <n v="-434576.0"/>
        <n v="-390976.0"/>
        <n v="-330976.0"/>
        <n v="-267576.0"/>
        <n v="-217576.0"/>
        <n v="-177576.0"/>
        <n v="-382576.0"/>
        <n v="-372576.0"/>
        <n v="-327576.0"/>
        <n v="289724.0"/>
        <n v="479724.0"/>
        <n v="529724.0"/>
        <n v="579724.0"/>
        <n v="629724.0"/>
        <n v="659724.0"/>
        <n v="-356576.0"/>
        <n v="-336576.0"/>
        <n v="-214576.0"/>
        <n v="-164576.0"/>
        <n v="-29576.0"/>
        <n v="399299.0"/>
        <n v="455299.0"/>
        <n v="490299.0"/>
        <n v="562299.0"/>
        <n v="582299.0"/>
        <n v="642299.0"/>
        <n v="192924.0"/>
        <n v="242924.0"/>
        <n v="397924.0"/>
        <n v="447924.0"/>
        <n v="-147576.0"/>
        <n v="-61576.0"/>
        <n v="-31576.0"/>
        <n v="705485.0"/>
        <n v="715485.0"/>
        <n v="725485.0"/>
        <n v="1007894.0"/>
        <n v="1147894.0"/>
        <n v="1162894.0"/>
        <n v="1210894.0"/>
        <n v="1235894.0"/>
        <n v="665894.0"/>
        <n v="635894.0"/>
        <n v="485894.0"/>
        <n v="392054.0"/>
        <n v="493054.0"/>
        <n v="575054.0"/>
        <n v="662054.0"/>
        <n v="746054.0"/>
        <n v="795054.0"/>
        <n v="818054.0"/>
        <n v="889054.0"/>
        <n v="955054.0"/>
        <n v="965054.0"/>
        <n v="1023054.0"/>
        <n v="689054.0"/>
        <n v="771754.0"/>
        <n v="821754.0"/>
        <n v="745054.0"/>
        <n v="755054.0"/>
        <n v="925054.0"/>
        <n v="1033054.0"/>
        <n v="1043054.0"/>
        <n v="756754.0"/>
        <n v="781754.0"/>
        <n v="852354.0"/>
        <n v="1511254.0"/>
        <n v="1611254.0"/>
        <n v="1661254.0"/>
        <n v="2437354.0"/>
        <n v="2537354.0"/>
        <n v="2587354.0"/>
        <n v="3303604.0"/>
        <n v="3593604.0"/>
        <n v="3643604.0"/>
        <n v="3693604.0"/>
        <n v="3743604.0"/>
        <n v="3773604.0"/>
        <n v="3823604.0"/>
        <n v="2717354.0"/>
        <n v="2807354.0"/>
        <n v="2827354.0"/>
        <n v="2857354.0"/>
        <n v="2907354.0"/>
        <n v="2932354.0"/>
        <n v="2976354.0"/>
        <n v="3001354.0"/>
        <n v="3032354.0"/>
        <n v="3057354.0"/>
        <n v="3007354.0"/>
        <n v="3518154.0"/>
        <n v="3539854.0"/>
        <n v="3569854.0"/>
        <n v="3761854.0"/>
        <n v="3831854.0"/>
        <n v="3683154.0"/>
        <n v="2783654.0"/>
        <n v="2753654.0"/>
        <n v="3386804.0"/>
        <n v="3432804.0"/>
        <n v="3492804.0"/>
        <n v="3502804.0"/>
        <n v="3512804.0"/>
        <n v="3006756.0"/>
        <n v="2952306.0"/>
        <n v="2889556.0"/>
        <n v="2235556.0"/>
        <n v="2075556.0"/>
        <n v="1316406.0"/>
        <n v="1248406.0"/>
        <n v="1203406.0"/>
        <n v="884406.0"/>
        <n v="276789.0"/>
        <n v="-934661.0"/>
        <n v="-1154861.0"/>
        <n v="-1924861.0"/>
        <n v="-2094839.0"/>
        <n v="-794839.0"/>
        <n v="2385161.0"/>
        <n v="3385161.0"/>
        <n v="4925161.0"/>
        <n v="6975161.0"/>
        <n v="7275161.0"/>
        <n v="8335161.0"/>
        <n v="1.0785161E7"/>
        <n v="1.4910161E7"/>
        <n v="1.6880161E7"/>
        <n v="1.7205161E7"/>
        <n v="1.7405161E7"/>
        <n v="1.7605161E7"/>
        <n v="1.7725161E7"/>
        <n v="1.9661161E7"/>
        <n v="2.0452661E7"/>
        <n v="2.0190461E7"/>
        <n v="2.1042655E7"/>
        <n v="2.1052655E7"/>
        <n v="2.1062655E7"/>
        <n v="2.0070927E7"/>
        <n v="1.8570927E7"/>
        <n v="1.8738527E7"/>
        <n v="1.8743927E7"/>
        <n v="1.8510927E7"/>
        <n v="1.8950927E7"/>
        <n v="1.9050927E7"/>
        <n v="1.9085927E7"/>
        <n v="1.7278927E7"/>
        <n v="3078927.0"/>
        <n v="2719827.0"/>
        <n v="2699827.0"/>
        <n v="2507827.0"/>
        <n v="2007827.0"/>
        <n v="1607827.0"/>
        <n v="1528827.0"/>
        <n v="1418827.0"/>
        <n v="908827.0"/>
        <n v="508827.0"/>
        <n v="605327.0"/>
        <n v="655327.0"/>
        <n v="711327.0"/>
        <n v="564027.0"/>
        <n v="574027.0"/>
        <n v="624027.0"/>
        <n v="508027.0"/>
        <n v="684527.0"/>
        <n v="649027.0"/>
        <n v="679027.0"/>
        <n v="793027.0"/>
        <n v="1363477.0"/>
        <n v="1733477.0"/>
        <n v="1783477.0"/>
        <n v="1833477.0"/>
        <n v="1883477.0"/>
        <n v="1913477.0"/>
        <n v="758027.0"/>
        <n v="554027.0"/>
        <n v="604027.0"/>
        <n v="1085327.0"/>
        <n v="1285327.0"/>
        <n v="1335027.0"/>
        <n v="598027.0"/>
        <n v="618027.0"/>
        <n v="648027.0"/>
        <n v="698027.0"/>
        <n v="723027.0"/>
        <n v="1238827.0"/>
        <n v="1258827.0"/>
        <n v="765907.0"/>
        <n v="785907.0"/>
        <n v="813027.0"/>
        <n v="865027.0"/>
        <n v="915027.0"/>
        <n v="1504727.0"/>
        <n v="1574727.0"/>
        <n v="1604727.0"/>
        <n v="1656727.0"/>
        <n v="1681727.0"/>
        <n v="1954056.0"/>
        <n v="1964056.0"/>
        <n v="1658824.0"/>
        <n v="599795.0"/>
        <n v="853555.0"/>
        <n v="969795.0"/>
        <n v="686795.0"/>
        <n v="1365295.0"/>
        <n v="1565295.0"/>
        <n v="1615295.0"/>
        <n v="1665295.0"/>
        <n v="1715295.0"/>
        <n v="1765295.0"/>
        <n v="2470095.0"/>
        <n v="2821095.0"/>
        <n v="2871095.0"/>
        <n v="2921095.0"/>
        <n v="0.0"/>
        <n v="51300.0"/>
        <n v="111300.0"/>
        <n v="175000.0"/>
        <n v="225000.0"/>
        <n v="290000.0"/>
        <n v="-10000.0"/>
        <n v="62500.0"/>
        <n v="72500.0"/>
        <n v="119500.0"/>
        <n v="483000.0"/>
        <n v="493000.0"/>
        <n v="821050.0"/>
        <n v="1212050.0"/>
        <n v="1262050.0"/>
        <n v="1312050.0"/>
        <n v="1362050.0"/>
        <n v="1392050.0"/>
        <n v="134500.0"/>
        <n v="71000.0"/>
        <n v="96000.0"/>
        <n v="183500.0"/>
        <n v="80000.0"/>
        <n v="100000.0"/>
        <n v="130000.0"/>
        <n v="180000.0"/>
        <n v="120000.0"/>
        <n v="155000.0"/>
        <n v="228900.0"/>
        <n v="233790.0"/>
        <n v="258790.0"/>
        <n v="19000.0"/>
        <n v="47400.0"/>
        <n v="694400.0"/>
        <n v="1094400.0"/>
        <n v="1104400.0"/>
        <n v="527454.0"/>
        <n v="557454.0"/>
        <n v="609454.0"/>
        <n v="293000.0"/>
        <n v="443000.0"/>
        <n v="178900.0"/>
        <n v="495800.0"/>
        <n v="665350.0"/>
        <n v="45700.0"/>
        <n v="100500.0"/>
        <n v="146000.0"/>
        <n v="158000.0"/>
        <n v="228000.0"/>
        <n v="283000.0"/>
        <n v="54000.0"/>
        <n v="64000.0"/>
        <n v="110000.0"/>
        <n v="43600.0"/>
        <n v="198600.0"/>
        <n v="130100.0"/>
        <n v="43000.0"/>
        <n v="642100.0"/>
        <n v="1042100.0"/>
        <n v="1052100.0"/>
        <n v="677250.0"/>
        <n v="890250.0"/>
        <n v="912650.0"/>
        <n v="952650.0"/>
        <n v="614200.0"/>
        <n v="1794200.0"/>
        <n v="1814200.0"/>
        <n v="2030200.0"/>
        <n v="235500.0"/>
        <n v="245500.0"/>
        <n v="498000.0"/>
        <n v="883630.0"/>
        <n v="893630.0"/>
        <n v="903630.0"/>
        <n v="933630.0"/>
        <n v="965630.0"/>
        <n v="130500.0"/>
        <n v="821200.0"/>
        <n v="971200.0"/>
        <n v="1071200.0"/>
        <n v="1171200.0"/>
        <n v="1271200.0"/>
        <n v="55000.0"/>
        <n v="829700.0"/>
        <n v="969700.0"/>
        <n v="1199700.0"/>
        <n v="654000.0"/>
        <n v="875000.0"/>
        <n v="915000.0"/>
        <n v="255000.0"/>
        <n v="94500.0"/>
        <n v="339000.0"/>
        <n v="419000.0"/>
        <n v="477000.0"/>
        <n v="40000.0"/>
        <n v="65000.0"/>
        <n v="81650.0"/>
        <n v="85350.0"/>
        <n v="110350.0"/>
        <n v="93650.0"/>
        <n v="118650.0"/>
        <n v="83400.0"/>
        <n v="353400.0"/>
        <n v="378400.0"/>
        <n v="82500.0"/>
        <n v="133500.0"/>
        <n v="865743.0"/>
        <n v="895743.0"/>
        <n v="15000.0"/>
        <n v="90000.0"/>
        <n v="215000.0"/>
        <n v="392900.0"/>
        <n v="412900.0"/>
        <n v="432900.0"/>
        <n v="366900.0"/>
        <n v="386900.0"/>
        <n v="396900.0"/>
        <n v="545390.0"/>
        <n v="684390.0"/>
        <n v="962890.0"/>
        <n v="984550.0"/>
        <n v="1017750.0"/>
        <n v="1057750.0"/>
        <n v="1067750.0"/>
        <n v="1102750.0"/>
        <n v="1127750.0"/>
        <n v="1495200.0"/>
        <n v="1645200.0"/>
        <n v="1745200.0"/>
        <n v="1845200.0"/>
        <n v="1945200.0"/>
        <n v="738724.0"/>
        <n v="838724.0"/>
        <n v="978724.0"/>
        <n v="1018724.0"/>
        <n v="1043724.0"/>
        <n v="1837640.0"/>
        <n v="1847640.0"/>
        <n v="1857640.0"/>
        <n v="1257724.0"/>
        <n v="1267724.0"/>
        <n v="1337724.0"/>
        <n v="1396724.0"/>
        <n v="1249974.0"/>
        <n v="1309974.0"/>
        <n v="1344974.0"/>
        <n v="1627359.0"/>
        <n v="1701759.0"/>
        <n v="1741759.0"/>
        <n v="1781759.0"/>
        <n v="1828759.0"/>
        <n v="1783724.0"/>
        <n v="1793724.0"/>
        <n v="1293724.0"/>
        <n v="1117724.0"/>
        <n v="1142724.0"/>
        <n v="1125724.0"/>
        <n v="1410874.0"/>
        <n v="1500874.0"/>
        <n v="1133724.0"/>
        <n v="1153724.0"/>
        <n v="1183724.0"/>
        <n v="1233724.0"/>
        <n v="1212724.0"/>
        <n v="1242724.0"/>
        <n v="993724.0"/>
        <n v="743724.0"/>
        <n v="577724.0"/>
        <n v="67724.0"/>
        <n v="-332276.0"/>
        <n v="-484276.0"/>
        <n v="-431276.0"/>
        <n v="-421276.0"/>
        <n v="-369276.0"/>
        <n v="-244276.0"/>
        <n v="-234276.0"/>
        <n v="-174276.0"/>
        <n v="-115276.0"/>
        <n v="181806.0"/>
        <n v="201806.0"/>
        <n v="221806.0"/>
        <n v="-303526.0"/>
        <n v="-253526.0"/>
        <n v="234424.0"/>
        <n v="244424.0"/>
        <n v="-246776.0"/>
        <n v="-394276.0"/>
        <n v="-374276.0"/>
        <n v="-344276.0"/>
        <n v="-294276.0"/>
        <n v="-129276.0"/>
        <n v="341804.0"/>
        <n v="639054.0"/>
        <n v="-257276.0"/>
        <n v="76844.0"/>
        <n v="116844.0"/>
        <n v="126844.0"/>
        <n v="181844.0"/>
        <n v="206844.0"/>
        <n v="43224.0"/>
        <n v="93224.0"/>
        <n v="702924.0"/>
        <n v="752924.0"/>
        <n v="5752924.0"/>
        <n v="2686674.0"/>
        <n v="1986674.0"/>
        <n v="1686674.0"/>
        <n v="2227074.0"/>
        <n v="2349074.0"/>
        <n v="2484074.0"/>
        <n v="2537274.0"/>
        <n v="2562274.0"/>
        <n v="2042274.0"/>
        <n v="-607726.0"/>
        <n v="2492274.0"/>
        <n v="882274.0"/>
        <n v="4.0842274E7"/>
        <n v="1.0842274E7"/>
        <n v="1042274.0"/>
        <n v="-1967729.0"/>
        <n v="-2687729.0"/>
        <n v="-3137729.0"/>
        <n v="-5137729.0"/>
        <n v="-5671729.0"/>
        <n v="-5484729.0"/>
        <n v="-5474729.0"/>
        <n v="-5424729.0"/>
        <n v="-5364729.0"/>
        <n v="-5598729.0"/>
        <n v="-5588729.0"/>
        <n v="-5554729.0"/>
        <n v="-5495729.0"/>
        <n v="-5490329.0"/>
        <n v="-5430329.0"/>
        <n v="-6544729.0"/>
        <n v="-7994729.0"/>
        <n v="-7027929.0"/>
        <n v="-6727929.0"/>
        <n v="-6677929.0"/>
        <n v="-6634929.0"/>
        <n v="-6372929.0"/>
        <n v="-6342929.0"/>
        <n v="-6242929.0"/>
        <n v="-6192929.0"/>
        <n v="-9677929.0"/>
        <n v="-9962929.0"/>
        <n v="-9297829.0"/>
        <n v="-9277829.0"/>
        <n v="-9257829.0"/>
        <n v="-8958412.0"/>
        <n v="-8933412.0"/>
        <n v="-8908412.0"/>
        <n v="-8883412.0"/>
        <n v="-8858412.0"/>
        <n v="-1.0912929E7"/>
        <n v="-1.0296179E7"/>
        <n v="-1.0236179E7"/>
        <n v="-1.0191279E7"/>
        <n v="-1.0181279E7"/>
        <n v="-1.0913029E7"/>
        <n v="-1.5413029E7"/>
        <n v="-1.7323029E7"/>
        <n v="-1.7264029E7"/>
        <n v="-1.7244029E7"/>
        <n v="-1.7219029E7"/>
        <n v="-1.7167029E7"/>
        <n v="-1.7142029E7"/>
        <n v="-1.7423029E7"/>
        <n v="-1.8773029E7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610" sheet="Registro"/>
  </cacheSource>
  <cacheFields>
    <cacheField name="Fecha">
      <sharedItems containsDate="1" containsBlank="1" containsMixedTypes="1">
        <d v="2024-01-01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2T00:00:00Z"/>
        <d v="2024-01-31T00:00:00Z"/>
        <d v="2024-01-07T00:00:00Z"/>
        <d v="2024-01-13T00:00:00Z"/>
        <d v="2023-01-13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4T00:00:00Z"/>
        <d v="2024-01-28T00:00:00Z"/>
        <d v="2024-01-29T00:00:00Z"/>
        <d v="2024-01-30T00:00:00Z"/>
        <d v="2024-02-01T00:00:00Z"/>
        <d v="2024-02-02T00:00:00Z"/>
        <d v="2024-02-03T00:00:00Z"/>
        <d v="2024-02-05T00:00:00Z"/>
        <d v="2024-02-07T00:00:00Z"/>
        <d v="2024-02-10T00:00:00Z"/>
        <d v="2024-02-11T00:00:00Z"/>
        <d v="2024-02-12T00:00:00Z"/>
        <d v="2024-02-13T00:00:00Z"/>
        <d v="2024-02-20T00:00:00Z"/>
        <d v="2024-02-29T00:00:00Z"/>
        <d v="2024-02-06T00:00:00Z"/>
        <d v="2024-02-08T00:00:00Z"/>
        <d v="2024-02-24T00:00:00Z"/>
        <d v="2024-02-25T00:00:00Z"/>
        <d v="2024-02-26T00:00:00Z"/>
        <d v="2024-02-27T00:00:00Z"/>
        <d v="2024-02-28T00:00:00Z"/>
        <d v="2024-03-04T00:00:00Z"/>
        <d v="2024-03-05T00:00:00Z"/>
        <d v="2024-03-06T00:00:00Z"/>
        <s v="06-03-2'024"/>
        <d v="2024-03-07T00:00:00Z"/>
        <d v="2024-03-22T00:00:00Z"/>
        <d v="2024-03-23T00:00:00Z"/>
        <d v="2023-03-30T00:00:00Z"/>
        <d v="2023-04-01T00:00:00Z"/>
        <d v="2023-04-02T00:00:00Z"/>
        <d v="2023-04-03T00:00:00Z"/>
        <d v="2023-04-04T00:00:00Z"/>
        <d v="2023-04-05T00:00:00Z"/>
        <d v="2023-04-08T00:00:00Z"/>
        <d v="2023-04-11T00:00:00Z"/>
        <d v="2023-04-16T00:00:00Z"/>
        <d v="2023-04-18T00:00:00Z"/>
        <d v="2024-04-26T00:00:00Z"/>
        <d v="2024-04-27T00:00:00Z"/>
        <d v="2024-04-28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13T00:00:00Z"/>
        <d v="2024-05-16T00:00:00Z"/>
        <d v="2024-05-21T00:00:00Z"/>
        <d v="2024-05-26T00:00:00Z"/>
        <d v="2024-05-27T00:00:00Z"/>
        <d v="2024-06-03T00:00:00Z"/>
        <d v="2024-06-04T00:00:00Z"/>
        <d v="2024-06-05T00:00:00Z"/>
        <d v="2024-06-06T00:00:00Z"/>
        <d v="2024-06-07T00:00:00Z"/>
        <d v="2024-06-08T00:00:00Z"/>
        <d v="2024-06-13T00:00:00Z"/>
        <d v="2024-06-18T00:00:00Z"/>
        <d v="2024-06-25T00:00:00Z"/>
        <d v="2024-06-28T00:00:00Z"/>
        <d v="2024-06-30T00:00:00Z"/>
        <d v="2024-07-01T00:00:00Z"/>
        <d v="2024-07-02T00:00:00Z"/>
        <d v="2024-07-03T00:00:00Z"/>
        <d v="2024-07-05T00:00:00Z"/>
        <d v="2024-07-08T00:00:00Z"/>
        <d v="2024-07-09T00:00:00Z"/>
        <d v="2024-07-10T00:00:00Z"/>
        <d v="2024-07-11T00:00:00Z"/>
        <d v="2024-07-14T00:00:00Z"/>
        <d v="2024-07-15T00:00:00Z"/>
        <d v="2024-07-20T00:00:00Z"/>
        <d v="2024-07-23T00:00:00Z"/>
        <d v="2024-07-27T00:00:00Z"/>
        <d v="2024-07-30T00:00:00Z"/>
        <d v="2024-08-01T00:00:00Z"/>
        <d v="2024-08-02T00:00:00Z"/>
        <d v="2024-08-05T00:00:00Z"/>
        <d v="2024-08-07T00:00:00Z"/>
        <d v="2024-08-08T00:00:00Z"/>
        <d v="2024-08-12T00:00:00Z"/>
        <d v="2024-08-20T00:00:00Z"/>
        <d v="2024-08-31T00:00:00Z"/>
        <d v="2024-09-01T00:00:00Z"/>
        <d v="2024-09-02T00:00:00Z"/>
        <d v="2024-09-03T00:00:00Z"/>
        <d v="2024-09-04T00:00:00Z"/>
        <d v="2024-09-06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9T00:00:00Z"/>
        <d v="2024-09-22T00:00:00Z"/>
        <d v="2024-09-23T00:00:00Z"/>
        <d v="2024-09-24T00:00:00Z"/>
        <d v="2024-09-25T00:00:00Z"/>
        <d v="2024-10-02T00:00:00Z"/>
        <d v="2024-10-03T00:00:00Z"/>
        <d v="2024-10-04T00:00:00Z"/>
        <d v="2024-10-05T00:00:00Z"/>
        <d v="2024-10-08T00:00:00Z"/>
        <d v="2024-10-13T00:00:00Z"/>
        <d v="2024-10-17T00:00:00Z"/>
        <d v="2024-10-28T00:00:00Z"/>
        <d v="2024-10-29T00:00:00Z"/>
        <d v="2024-10-30T00:00:00Z"/>
        <d v="2024-11-04T00:00:00Z"/>
        <d v="2024-11-05T00:00:00Z"/>
        <d v="2024-11-06T00:00:00Z"/>
        <d v="2024-11-08T00:00:00Z"/>
        <d v="2024-11-09T00:00:00Z"/>
        <d v="2024-11-11T00:00:00Z"/>
        <d v="2024-11-13T00:00:00Z"/>
        <d v="2024-11-18T00:00:00Z"/>
        <d v="2024-11-19T00:00:00Z"/>
        <d v="2024-11-21T00:00:00Z"/>
        <d v="2024-11-22T00:00:00Z"/>
        <d v="2024-11-28T00:00:00Z"/>
        <d v="2024-12-02T00:00:00Z"/>
        <d v="2024-12-03T00:00:00Z"/>
        <d v="2024-12-04T00:00:00Z"/>
        <d v="2024-12-05T00:00:00Z"/>
        <d v="2024-12-06T00:00:00Z"/>
        <d v="2024-12-09T00:00:00Z"/>
        <d v="2024-12-11T00:00:00Z"/>
        <d v="2024-12-22T00:00:00Z"/>
        <d v="2024-12-27T00:00:00Z"/>
        <d v="2024-12-30T00:00:00Z"/>
        <d v="2025-01-02T00:00:00Z"/>
        <d v="2025-01-03T00:00:00Z"/>
        <d v="2025-01-04T00:00:00Z"/>
        <d v="2025-01-06T00:00:00Z"/>
        <d v="2025-01-09T00:00:00Z"/>
        <d v="2025-01-1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8T00:00:00Z"/>
        <d v="2025-02-22T00:00:00Z"/>
        <d v="2025-02-23T00:00:00Z"/>
        <d v="2025-02-28T00:00:00Z"/>
        <d v="2025-03-04T00:00:00Z"/>
        <d v="2025-03-06T00:00:00Z"/>
        <d v="2025-03-07T00:00:00Z"/>
        <d v="2025-03-10T00:00:00Z"/>
        <d v="2025-03-11T00:00:00Z"/>
        <d v="2025-03-13T00:00:00Z"/>
        <d v="2025-03-18T00:00:00Z"/>
        <d v="2025-03-20T00:00:00Z"/>
        <d v="2025-03-22T00:00:00Z"/>
        <d v="2025-03-23T00:00:00Z"/>
        <d v="2025-03-24T00:00:00Z"/>
        <d v="2025-03-25T00:00:00Z"/>
        <d v="2025-03-26T00:00:00Z"/>
        <d v="2025-03-29T00:00:00Z"/>
        <d v="2025-04-01T00:00:00Z"/>
        <d v="2025-04-02T00:00:00Z"/>
        <d v="2025-04-03T00:00:00Z"/>
        <d v="2025-04-04T00:00:00Z"/>
        <d v="2025-04-06T00:00:00Z"/>
        <d v="2025-04-08T00:00:00Z"/>
        <d v="2025-04-09T00:00:00Z"/>
        <d v="2025-04-10T00:00:00Z"/>
        <d v="2025-04-12T00:00:00Z"/>
        <d v="2025-04-14T00:00:00Z"/>
        <d v="2025-04-15T00:00:00Z"/>
        <d v="2025-04-18T00:00:00Z"/>
        <d v="2025-04-19T00:00:00Z"/>
        <d v="2025-04-20T00:00:00Z"/>
        <d v="2025-04-30T00:00:00Z"/>
        <d v="2025-05-02T00:00:00Z"/>
        <d v="2025-05-04T00:00:00Z"/>
        <d v="2025-05-05T00:00:00Z"/>
        <d v="2025-05-06T00:00:00Z"/>
        <d v="2025-05-07T00:00:00Z"/>
        <d v="2025-05-13T00:00:00Z"/>
        <d v="2025-05-22T00:00:00Z"/>
        <d v="2025-05-23T00:00:00Z"/>
        <d v="2025-05-24T00:00:00Z"/>
        <d v="2025-05-30T00:00:00Z"/>
        <d v="2025-06-02T00:00:00Z"/>
        <d v="2025-06-03T00:00:00Z"/>
        <d v="2025-06-05T00:00:00Z"/>
        <d v="2025-06-09T00:00:00Z"/>
        <d v="2025-06-11T00:00:00Z"/>
        <d v="2025-06-12T00:00:00Z"/>
        <d v="2025-06-18T00:00:00Z"/>
        <d v="2025-06-27T00:00:00Z"/>
        <d v="2025-06-30T00:00:00Z"/>
        <d v="2025-07-01T00:00:00Z"/>
        <d v="2025-07-02T00:00:00Z"/>
        <d v="2025-07-03T00:00:00Z"/>
        <d v="2025-07-07T00:00:00Z"/>
        <m/>
      </sharedItems>
    </cacheField>
    <cacheField name="Año" numFmtId="0">
      <sharedItems containsString="0" containsBlank="1" containsNumber="1" containsInteger="1">
        <m/>
        <n v="2024.0"/>
        <n v="2025.0"/>
      </sharedItems>
    </cacheField>
    <cacheField name="Mes" numFmtId="0">
      <sharedItems containsDate="1" containsString="0" containsBlank="1">
        <m/>
        <d v="2024-01-01T00:00:00Z"/>
        <d v="2024-02-01T00:00:00Z"/>
        <d v="2024-03-01T00:00:00Z"/>
        <d v="2024-04-01T00:00:00Z"/>
        <d v="2024-05-01T00:00:00Z"/>
        <d v="2024-06-01T00:00:00Z"/>
        <d v="2024-07-01T00:00:00Z"/>
        <d v="2024-08-01T00:00:00Z"/>
        <d v="2024-09-01T00:00:00Z"/>
        <d v="2024-10-01T00:00:00Z"/>
        <d v="2024-11-01T00:00:00Z"/>
        <d v="2024-12-01T00:00:00Z"/>
        <d v="2025-01-01T00:00:00Z"/>
        <d v="2025-02-01T00:00:00Z"/>
        <d v="2025-03-01T00:00:00Z"/>
        <d v="2025-04-01T00:00:00Z"/>
        <d v="2025-05-01T00:00:00Z"/>
        <d v="2025-06-01T00:00:00Z"/>
        <d v="2025-07-01T00:00:00Z"/>
      </sharedItems>
    </cacheField>
    <cacheField name="FONDO" numFmtId="0">
      <sharedItems containsBlank="1">
        <m/>
        <s v="General"/>
        <s v="Caballeros"/>
        <s v="Misiones"/>
        <s v="APY"/>
        <s v="Lazos de Amor"/>
        <s v="Mision Posible"/>
        <s v="Niños"/>
        <s v="IBA"/>
        <s v="Damas"/>
      </sharedItems>
    </cacheField>
    <cacheField name="Evento" numFmtId="0">
      <sharedItems containsBlank="1">
        <m/>
        <s v="Informe Diciembre 2023"/>
        <s v="Informe Agosto 2023"/>
        <s v="Informe Septiembre 2023"/>
        <s v="Informe Octubre 2023"/>
        <s v="Informe Noviembre 2023"/>
        <s v="Informe Enero 2023"/>
        <s v="Informe Febrero 2023"/>
        <s v="Informe Marzo 2023"/>
        <s v="Informe Abril 2023"/>
        <s v="Informe Mayo 2023"/>
        <s v="Informe Junio 2023"/>
        <s v="Informe Julio 2023"/>
        <s v="Informe Enero 2024"/>
        <s v="Campamento Nacional de Jovenes"/>
        <s v="Carpeta de estudio"/>
        <s v="Wifi, internet"/>
        <s v="Servicios Basicos"/>
        <s v="Compra de Terreno"/>
        <s v="Conferencia Nacional 2024"/>
        <s v="Seminario Lideres y Obreros"/>
        <s v="Reunion Comite Damas"/>
        <s v="Servicios Contables"/>
        <s v="Servicios Administrativos"/>
        <s v="Ministerio de Niños"/>
        <s v="Ver denominación"/>
        <s v="Servicios Legales"/>
        <s v="Seminario CDE"/>
        <s v="Ayuda Pastoral"/>
        <s v="Proyecto Campamento"/>
        <s v="Informe Febrero 2024"/>
        <s v="Servicios Municipales"/>
        <s v="Informes Nov-Feb 2024"/>
        <s v="Viaje Comision Directiva Nacional"/>
        <s v="Informe Marzo 2024"/>
        <s v="Seminario Edelira"/>
        <s v="Informe Abril 2024"/>
        <s v="Informe Mayo 2024"/>
        <s v="Reunion CDN"/>
        <s v="Operacion de Intereses"/>
        <s v="Informe Junio 2024"/>
        <s v="Semanario AGET 2024"/>
        <s v="Informe Julio 2024"/>
        <s v="Seminario "/>
        <s v="IPU Bolivia - Sud Americana 2025"/>
        <s v="Informe Agosto 2024"/>
        <s v="Campamento de Damas"/>
        <s v="Viaje San Pedro"/>
        <s v="Permiso de Culto - VMC 2024"/>
        <s v="Pago de Plano"/>
        <s v="Conferencia Juvenil"/>
        <s v="Informe Septiembre 2024"/>
        <s v="NO SABEMOS"/>
        <s v="Esgrima Biblica"/>
        <s v="Informe Octubre 2024"/>
        <s v="ANONIMO "/>
        <s v="Informe Noviembre 2024"/>
        <s v="Cena de Pastores"/>
        <s v="Sin Informe"/>
        <s v="Informe Diciembre 2024"/>
        <s v="Informe Nov - Dic 2024"/>
        <s v="Campamento de Ministros 2025"/>
        <s v="Informe Enero 2025"/>
        <s v="Proyecto Campamento - Tinglado"/>
        <s v="Informe Febrero 2025"/>
        <s v="Informe  Ene - Feb 2025"/>
        <s v="Informe Ene - Feb 2025"/>
        <s v="AGET IPU Internacional"/>
        <s v="Instalacion Pastor Encarnacion"/>
        <s v="Ecuador Jovenes"/>
        <s v="Transefencia terreno"/>
        <s v="Informe Marzo 2025"/>
        <s v="Conferencia Nacional 2025"/>
        <s v="Informe Abril 2025"/>
        <s v="IBA Virtual 2025"/>
        <s v="Semenario Edelira 28"/>
        <s v="Informe Mayo 2025"/>
        <s v="Informe junio 2025"/>
        <s v="Contabilidad"/>
        <s v="Capamento Las Piedras"/>
      </sharedItems>
    </cacheField>
    <cacheField name="Proveedor" numFmtId="0">
      <sharedItems containsBlank="1">
        <m/>
        <s v="IPU Edelira 48"/>
        <s v="IPU Ita"/>
        <s v="IPU Barberos"/>
        <s v="IPU Caaguazu "/>
        <s v="IPU Edelira 28"/>
        <s v="IPU Marambure"/>
        <s v="IPU Pindolo"/>
        <s v="IPU Encarnacion"/>
        <s v="IPU Lambare"/>
        <s v="IPU Itaugua"/>
        <s v="IPU Villa Hayes Pañete"/>
        <s v="IPU Villa Hayes San Jorge"/>
        <s v="IPU La Colmena"/>
        <s v="IPU CDE Remansito"/>
        <s v="IPU Ñemby"/>
        <s v="IPU Asuncion"/>
        <s v="NO Indentificado"/>
        <s v="Predio de Ita"/>
        <s v="IPU CDE Primavera"/>
        <s v="Tigo Capiata"/>
        <s v="Petropar Districhaco S A"/>
        <s v="ANDE"/>
        <s v="Copiplus - Decofiesta"/>
        <s v="EMSA S.A."/>
        <s v="Manufactura Indutex S.A"/>
        <s v="EST,SERV,Petrosur "/>
        <s v="Alfa Digital"/>
        <s v="Libreria 3R"/>
        <s v="Supermercado El Ahorrazo"/>
        <s v="Comerrcial San Francisco"/>
        <s v="Grupo Castellano S.A"/>
        <s v="Comercial San Luis"/>
        <s v="Puerta del Chaco Comercial"/>
        <s v="Marali Libreria Merceria"/>
        <s v="Comercial Pereira"/>
        <s v="Comercial San Francisco"/>
        <s v="Creaciones Milagros"/>
        <s v="Casa Marce"/>
        <s v="Ferreteria San Vicente"/>
        <s v="Distribuidora Johamar"/>
        <s v="Nuestra Casa S A"/>
        <s v="Gallo Ind. y Com. Hierros SRL"/>
        <s v="Gestion de Servicios S.A"/>
        <s v="Comercial 5 Estrellas"/>
        <s v="Impresiones Thiago Servicio de Serigrafia"/>
        <s v="Fiambreria Alemana 2 S.R.L"/>
        <s v="Trebol Group S.A"/>
        <s v="San Juan S R L"/>
        <s v="Comercial Maria Auxiliadora"/>
        <s v="Comercial Santo Domingo"/>
        <s v="Super Mas S.A"/>
        <s v="La Divisoria SMA S.R.L"/>
        <s v="Comercial San Cayetano"/>
        <s v="Anamiri"/>
        <s v="Sacco S.A"/>
        <s v="Comercial Levaque"/>
        <s v="Comercial Santa Isabel "/>
        <s v="Comercial Carmencita S.R.L"/>
        <s v="PR,Angel Gustavo Diana"/>
        <s v="PR Angel Gustavo Diana"/>
        <s v="Hielo Heccel"/>
        <s v="Ferreteria y Comercial 8 Diciembre"/>
        <s v="Estacion Defensores"/>
        <s v="Arandu Service"/>
        <s v="G Y A,Equipamientos"/>
        <s v="Contactiv E A S"/>
        <s v="PR Ramon Ibañez"/>
        <s v="Nilton Sotelo"/>
        <s v="IPU Luque"/>
        <s v="IPU Capiata"/>
        <s v="IPU Yukyry"/>
        <s v="IPU Concepcion"/>
        <s v="Jonas Valdez Candia"/>
        <s v="Supermas "/>
        <s v="Petrochaco Distribuidora SA"/>
        <s v="Peaje, ticketx4"/>
        <s v="Estacion de servicio petropar"/>
        <s v="Envio billetera personal"/>
        <s v="Eminiliano Torales Ocampo "/>
        <s v="Petrobras"/>
        <s v="Chiperia Maria Ana"/>
        <s v="Hotel Ciudad Nueva"/>
        <s v="Corte Suprema de Justicia"/>
        <s v="Ramon Ibañez"/>
        <s v="IPU Anahi"/>
        <s v="Prevencion De Lavado De DineroO Bienes"/>
        <s v="Municipalidad de Concepcion"/>
        <s v="Pr Vicente Ayala"/>
        <s v="IPU Hernandarias "/>
        <s v="CRISTIAN"/>
        <s v="GUAIRA PISOS"/>
        <s v="Carnes Misiones S A"/>
        <s v="Fabrica Chipa Kati"/>
        <s v="Doña Julia"/>
        <s v="Estacion de Servicios San Lorenzo"/>
        <s v="Lic. Luis Requelme Sosa"/>
        <s v="Diaz e Hijos S.A."/>
        <s v="Bolt"/>
        <s v="Estudio Benitez"/>
        <s v="IPU PY - Cuotas Sociales"/>
        <s v="IPU PY - Venta de libros"/>
        <s v="Christian Virgilio Alonso Duarte "/>
        <s v="Libreria Nova S.A."/>
        <s v="Pro Design"/>
        <s v="Petropar San Miguel"/>
        <s v="Fruteria Paraguari"/>
        <s v="PetroPar"/>
        <s v="Petro Chaco"/>
        <s v="Pastor Eliezer Jara"/>
        <s v="Junta de Sanaemiento Ituagua Guazu"/>
        <s v="IPU Pilar "/>
        <s v="Petropar Aregua"/>
        <s v="Banco Ueno"/>
        <s v="Miguel Benitez"/>
        <s v="Campamento las Piedras"/>
        <s v="IPU Santani"/>
        <s v="Alimar"/>
        <s v="Combusar"/>
        <s v="Shell "/>
        <s v="Desayuno"/>
        <s v="IPU Bolivia"/>
        <s v="Municipal de Ita "/>
        <s v="Eduardo Jose Aldama C. "/>
        <s v="LATAM"/>
        <s v="Pastor Ramon Ibañez"/>
        <s v="Comercial el Cacique SRL"/>
        <s v="Marina del Sol SRL "/>
        <s v="LD Esperanza SA"/>
        <s v="Comercial San Cayetano SRL "/>
        <s v="NOVA SA"/>
        <s v="Comercial Central "/>
        <s v="Carboneria Lopez"/>
        <s v="Comercial Jose"/>
        <s v="Comercial Cacique SRL "/>
        <s v="Despensa M+B"/>
        <s v="DistriUnion SRL"/>
        <s v="Comercial Yanisse"/>
        <s v="Diaz e Hijos SA"/>
        <s v="IPU J. Augusto Saldivar "/>
        <s v="IPU "/>
        <s v="IPU"/>
        <s v="Cadena Real SA"/>
        <s v="Ofrenda para Predicadora"/>
        <s v="Escribania Cristina Verá"/>
        <s v="Pasaje de Predicadora"/>
        <s v="Concilio de las Asambleas de Dios "/>
        <s v="Reembolso Joseph Bir"/>
        <s v="Consultoria Topográfica Galeano Sanabria "/>
        <s v="Pastor Angel Diana"/>
        <s v="Christian Estigarribia"/>
        <s v="IPU Itacurubi de Rosario"/>
        <s v="Varios"/>
        <s v="Ofrendas del Servicio "/>
        <s v="IPU Caacupe "/>
        <s v="Escribania Caacupe "/>
        <s v="Viaticos CDN "/>
        <s v="Pastor Ybañez"/>
        <s v="IPU Chino Cue "/>
        <s v="Venta de Comida"/>
        <s v="SAN JUSTO HIERROS S.A "/>
        <s v="Chiperia &quot;Maria Ana&quot; "/>
        <s v="TAYI S.R.L "/>
        <s v="Hotel America "/>
        <s v="MUNDIALCOM S.R.L"/>
        <s v="Peaje "/>
        <s v="UPC Internacional"/>
        <s v="Emsa Imobiliaria S.A."/>
        <s v="Pastor Edgar Morales"/>
        <s v="Gregorio Chaparro"/>
        <s v="Miseal Barrios"/>
        <s v="Dulcina Servin"/>
        <s v="Asociacion Educativa Nuevas Alturas"/>
        <s v="Abraham Ortega"/>
        <s v="Dulcena Servin"/>
        <s v="Diaz E. Hijos S.A."/>
        <s v="Ofrenda del Servicio"/>
        <s v="Pastores IPU PY"/>
        <s v="Ramon Vicente Nuñez"/>
        <s v="Mirtha Isabel Colman"/>
        <s v="G y A Equipamiento"/>
        <s v="Estudiante"/>
        <s v="Juan Gomez"/>
        <s v="Anonimo 1"/>
        <s v="Ueno Bank"/>
        <s v="Mirian Adorno"/>
        <s v="EMSA Inmobilaria"/>
      </sharedItems>
    </cacheField>
    <cacheField name="COMPROBANTE">
      <sharedItems containsBlank="1" containsMixedTypes="1" containsNumber="1" containsInteger="1">
        <m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s v="Registracion, Ofrenda"/>
        <n v="271942.0"/>
        <s v="001-004-0027372"/>
        <n v="4.003740004E9"/>
        <s v="001-001-0014234"/>
        <n v="6512750.0"/>
        <s v="001-001-0511404"/>
        <s v="001-004-0027721"/>
        <s v="001-004-0007503"/>
        <s v="001-004-0027969"/>
        <s v="002-008-0008420"/>
        <s v="001-001-0015829"/>
        <s v="001-001-0004275"/>
        <s v="005-014-0094419"/>
        <s v="001-004-0007713"/>
        <s v="001-001-0023520"/>
        <s v="001-002-0049931"/>
        <s v="001-001-0011428"/>
        <s v="001-002-0000799"/>
        <s v="001-001-0008731"/>
        <s v="001-001-0004537"/>
        <s v="001-001-0023521"/>
        <s v="001-001-0002095"/>
        <s v="001-001-0002586"/>
        <s v="001-001-0074554"/>
        <s v="001-013-0013192"/>
        <s v="041-001-0010357"/>
        <s v="010-002-0001855"/>
        <s v="001-004-0029310"/>
        <s v="105-001-0027942"/>
        <s v="001-001-007216"/>
        <s v="001-001-0000960"/>
        <s v="001-003-0203869"/>
        <s v="004-003-0040936"/>
        <s v="128-001-0009093"/>
        <n v="1.70030036371E11"/>
        <s v="001-004-0009541"/>
        <s v="001-003-0041613"/>
        <s v="001-011-0029507"/>
        <s v="001-001-0041857"/>
        <s v="001-001-0000018"/>
        <s v="002-001-0001769"/>
        <s v="008-002-0024101"/>
        <s v="001-003-0041614"/>
        <s v="001-001-0009954"/>
        <s v="001-001-0063872"/>
        <s v="002-001-0006588"/>
        <s v="001-001-0000202"/>
        <s v="001-001-0001981"/>
        <s v="001-002-0007494"/>
        <s v="001-004-0076765"/>
        <s v="001-001-0000267"/>
        <s v="026-001-0024146"/>
        <s v="001-001-0000397"/>
        <s v="ci 3262368"/>
        <s v="ci 675304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s v="001-001-0000016"/>
        <s v="001-005-0073654"/>
        <n v="7443143.0"/>
        <s v="001-004-0736693"/>
        <s v="015-004-0005510"/>
        <s v="004-003-0006894"/>
        <n v="1766305.0"/>
        <s v="002-002-0002652"/>
        <s v="002-003-0014195"/>
        <s v="002-001-0012846"/>
        <s v="001-001-0040664"/>
        <n v="2445332.0"/>
        <n v="3575062.0"/>
        <n v="1939152.0"/>
        <s v="001-002-055202"/>
        <s v="2024-00587"/>
        <n v="850319.0"/>
        <n v="850318.0"/>
        <n v="850320.0"/>
        <s v="001-001-0001031"/>
        <s v="001-001-0016761"/>
        <s v="001-001-0016764"/>
        <s v="001-0'01-0000432"/>
        <s v="001-001-0001039"/>
        <s v="001-001-0001040"/>
        <s v="010-003-0020238"/>
        <s v="003-001-0030281"/>
        <s v="001-001-0003632"/>
        <s v="002-001-0028008"/>
        <s v="001-001-0000078"/>
        <s v=" ci 675303"/>
        <s v="001-001-0000446"/>
        <s v="NIS: 2449928"/>
        <s v="001-002-0001293"/>
        <s v="Recibo Interno"/>
        <s v="001-001-0001051"/>
        <s v="009-002-0045301"/>
        <s v="001-002-0001898"/>
        <s v="003-002-0014334"/>
        <s v="001-003-0119397"/>
        <s v="001-001-0017401"/>
        <s v="001-005-0030273"/>
        <s v="002-001-0017001"/>
        <s v="001-001-0000422"/>
        <s v="NIS: 2899018"/>
        <s v="001-001-0000456"/>
        <s v="001-001-0000494"/>
        <n v="5319061.0"/>
        <s v="Giro Tigo"/>
        <n v="7403689.0"/>
        <n v="4439355.0"/>
        <n v="2.40709301684E11"/>
        <n v="6828850.0"/>
        <n v="2.40715322748E11"/>
        <s v="R02442060"/>
        <s v="001-001-0000070"/>
        <s v="NIS: 9432000"/>
        <n v="9065655.0"/>
        <s v="001-001-0000834"/>
        <n v="9765061.0"/>
        <n v="2.40802202531E11"/>
        <n v="6719061.0"/>
        <n v="6718151.0"/>
        <n v="2.4080544245E11"/>
        <n v="6731735.0"/>
        <n v="6760645.0"/>
        <n v="485954.0"/>
        <n v="544972.0"/>
        <n v="2.40812717725E11"/>
        <s v="001-001-0108953"/>
        <s v="004-001-0032501"/>
        <s v="Sin comprobante "/>
        <n v="679734.0"/>
        <s v="001-002-0000286"/>
        <s v="NIS: 2899018&#10;"/>
        <s v="Recibo 00002051"/>
        <s v="Transferencia Bancario"/>
        <n v="8743836.0"/>
        <s v="Giros tigo "/>
        <n v="2703515.0"/>
        <s v="001-025-0105197"/>
        <s v="001-001-0056563"/>
        <s v="002-001-0005266"/>
        <s v="001-003-0142044"/>
        <s v="009-002-0006856"/>
        <s v="001-001-0019736"/>
        <s v="001-001-0019737"/>
        <s v="001-001-0019749"/>
        <s v="001-001-0004313"/>
        <s v="001-001-0030473"/>
        <s v="001-039-0107368"/>
        <s v="001-002-0002464"/>
        <s v="006-001-0022793"/>
        <s v="001-001-0024673"/>
        <s v="001-001-0056569"/>
        <s v="011-009-0060723"/>
        <n v="2969058.0"/>
        <s v="011-004-0073128"/>
        <s v="030-532394"/>
        <n v="111915.0"/>
        <s v="Presupuesto Aprobado CDN"/>
        <s v="Recibo: "/>
        <s v="001-001-0000257"/>
        <s v="001-001-0010273"/>
        <s v="001-001-0010234"/>
        <s v="001-001-0011473"/>
        <s v="001-001-0159037"/>
        <s v="001-006-218"/>
        <s v="002-001-0019244"/>
        <s v="002-001-0012200"/>
        <s v="003-008-0008369"/>
        <s v="004-016-0101072"/>
        <s v="001-001-0000034"/>
        <s v="001-004-0004775"/>
        <s v="001-001-0000504"/>
        <s v="002-001-0016877"/>
      </sharedItems>
    </cacheField>
    <cacheField name="Concepto" numFmtId="165">
      <sharedItems containsBlank="1">
        <s v="Saldo Anterior 2023"/>
        <s v="Diezmos"/>
        <s v="Ofrenda"/>
        <s v="Por 111 jovenes"/>
        <s v="x5 Carpetas"/>
        <m/>
        <s v="Nafta Oik"/>
        <s v="Energia Electrica"/>
        <s v="Art. de libreria "/>
        <s v="Terreno Concepcion"/>
        <s v="Remeras"/>
        <s v="Nafta Oikoite"/>
        <s v="Nafta Act,92"/>
        <s v="Silicona, piolin"/>
        <s v="Goma eva"/>
        <s v="Cono, silvato, remera"/>
        <s v="Poras"/>
        <s v="Producto alimenticio"/>
        <s v="Juego de pelotitas, pqte hoja de oficio"/>
        <s v="Producto de limpieza"/>
        <s v="Globos, termo"/>
        <s v="Globos, cinta"/>
        <s v="Telas"/>
        <s v="Lona, cinta precaucion"/>
        <s v="Dulce de Leche"/>
        <s v="Palangana  , Balde"/>
        <s v="Varilla"/>
        <s v="Standard 90 aditivada"/>
        <s v="Agua mineral"/>
        <s v="Impresion"/>
        <s v="Panchos"/>
        <s v="Combustible"/>
        <s v="Super 95"/>
        <s v="Muslo Fresco"/>
        <s v="Carbon "/>
        <s v="Hamburguesas Carne 60u"/>
        <s v="Supra 95"/>
        <s v="Pack agua"/>
        <s v="Plancha de hamburguesa"/>
        <s v="Esponja,Agua"/>
        <s v="Coca Cola"/>
        <s v="Especias "/>
        <s v="OFRENDA AL PREDICADOR"/>
        <s v="OBSEQUI PREDICADOR"/>
        <s v="Barra Hielo"/>
        <s v="Alquiler,Mesa,Cubiertos"/>
        <s v="Cartucho Tinta"/>
        <s v="SONIDO"/>
        <s v="Honorarios Profesionales"/>
        <s v="Limpieza Campamento"/>
        <s v="Delantales personalizados"/>
        <s v="Consumicion "/>
        <s v="Viaticos"/>
        <s v="Nafta"/>
        <s v="Ofrenda para Pastor Venancio"/>
        <s v="Nafta 95"/>
        <s v="Especial 95"/>
        <s v="Consumicion"/>
        <s v="Servicio de hospedaje"/>
        <s v="Tribunal de apelacion Caraguatay"/>
        <s v="Energia Electrica Campamento Las Piedras"/>
        <s v="Energia Electrica IPU Villarica"/>
        <s v="Arancel Seprelad"/>
        <s v="Impuesto Inmobiliario"/>
        <s v="Dinero Entrgado x Retiro Documentos"/>
        <s v="Diferencia x Monto Entregado"/>
        <s v="Cantina Jovenes"/>
        <s v="Cemento,Muro Cal,Caño"/>
        <s v="Rejilla,10x10"/>
        <s v="Donacion"/>
        <s v="Nafta Aratiri"/>
        <s v="Almuerzo"/>
        <s v="Nafta Power 97"/>
        <s v="Auditoria SEPRELAD"/>
        <s v="Remuneración"/>
        <s v="Regalos Conferencia"/>
        <s v="Pin en Metal"/>
        <s v="Cantina"/>
        <s v="Cuotas Sociales"/>
        <s v="Venta de Libros"/>
        <s v="Materiales para Conferencia 2024"/>
        <s v="Baños"/>
        <s v="Mano de obra"/>
        <s v="Factura IPUPY Pagada - Materiales"/>
        <s v="Cisternas / Espejos"/>
        <s v="Carpetas"/>
        <s v="Comida"/>
        <s v="Diezmos Nacionales"/>
        <s v="Aporte"/>
        <s v="Funeral de la Madre del Pastor Eliezer Jara"/>
        <s v="Agua Potable"/>
        <s v="Viaticos Apelacion Caraguatay"/>
        <s v="Almuerzo CDN"/>
        <s v="Pagare Nilton Sotelo"/>
        <s v="Interes"/>
        <s v="Lazos de Amor"/>
        <s v="Pagare"/>
        <s v="Ofrenda "/>
        <s v="Ofrenda Cantina"/>
        <s v="Ofrenda Niños"/>
        <s v="Cuota Social"/>
        <s v="Notificacion Judicial Juicio Caraguatay"/>
        <s v="Souvenirs"/>
        <s v="Servicio de Cafe - Comida"/>
        <s v="Entradas - Pagantes"/>
        <s v="Honorarios Profesionales + Recibo"/>
        <s v="Ofrenda Conferencia Sud Americana 2024"/>
        <s v="Impuestos Inmobilarios"/>
        <s v="Elaboracion y Marcaccion"/>
        <s v="Boleta Avion Presidente IPU PY"/>
        <s v="Diezmos Pastoral"/>
        <s v="Libros "/>
        <s v="Compra de Insumos"/>
        <s v="Comora de Insumos "/>
        <s v="Compra de Insumos "/>
        <s v="Pago de Insumos "/>
        <s v="Aportes"/>
        <s v="Aportes "/>
        <s v="CANTINA "/>
        <s v="Ofrenda para Predicadora"/>
        <s v="IPU Santani"/>
        <s v="Pasaje Predicadora"/>
        <s v="Usufructo de Campamento OASIS"/>
        <s v="Gasoil"/>
        <s v="Peaje"/>
        <s v="Renta Municipal IPU Santani"/>
        <s v="Limpieza Flete IPU Santani"/>
        <s v="Agrodimensor Itacurubi Rosario"/>
        <s v="Impuesto Itacurubi Rosario"/>
        <s v="Viatico"/>
        <s v="Multa VMC"/>
        <s v="Plano Georreferenciado"/>
        <s v="Anticipo de Gastos para la Conferencia Juvenil 2024"/>
        <s v="Anillado de Libros"/>
        <s v="Gastos Varios"/>
        <s v="Medallas"/>
        <s v="Escribania Caacupe "/>
        <s v="Reembolso y Viatico "/>
        <s v="Campamento"/>
        <s v="Shell Diesel "/>
        <s v="Hospedaje "/>
        <s v="5 cuotas vencidas"/>
        <s v="Pintura"/>
        <s v="Boleta para Viaje"/>
        <s v="Donacion Personal para Viaje"/>
        <s v="1200 Ladrillos"/>
        <s v="Coutas 1-8 de 60"/>
        <s v="Mano de Obra - Tinglado"/>
        <s v="Mano de Obra - Zapatas"/>
        <s v="Materiales - Tinglado"/>
        <s v="Ladrillos Huecos"/>
        <s v="Arena Lavada"/>
        <s v="Carnets"/>
        <s v="Obsequios Lazos de Amor"/>
        <s v="Ofrenda Viernes"/>
        <s v="Frutas y Verduras Almuerzo Pastores"/>
        <s v="Comida Almuerzo Pastores"/>
        <s v="Ofrenda Sabado"/>
        <s v="Ofrenda Domingo"/>
        <s v="Alquiler de Sillas"/>
        <s v="Mano de Obra - Terminacion Presupuesto"/>
        <s v="Servicio de Audio y pantalla LED"/>
        <s v="Matricula"/>
        <s v="Ofrenda Dia de la Madre"/>
        <s v="Ofenda"/>
        <s v="Intereses"/>
        <s v="Honorarios 6 meses"/>
        <s v="Gastos Succesion"/>
        <s v="Cuotas junio / julio 2025"/>
      </sharedItems>
    </cacheField>
    <cacheField name="Entradas" numFmtId="0">
      <sharedItems containsString="0" containsBlank="1" containsNumber="1" containsInteger="1">
        <m/>
        <n v="217000.0"/>
        <n v="50000.0"/>
        <n v="25000.0"/>
        <n v="124200.0"/>
        <n v="38250.0"/>
        <n v="15000.0"/>
        <n v="20000.0"/>
        <n v="91800.0"/>
        <n v="113000.0"/>
        <n v="100000.0"/>
        <n v="77000.0"/>
        <n v="38000.0"/>
        <n v="95250.0"/>
        <n v="5000.0"/>
        <n v="32000.0"/>
        <n v="600.0"/>
        <n v="42600.0"/>
        <n v="55200.0"/>
        <n v="53000.0"/>
        <n v="32200.0"/>
        <n v="57500.0"/>
        <n v="62150.0"/>
        <n v="29000.0"/>
        <n v="1155000.0"/>
        <n v="57000.0"/>
        <n v="10000.0"/>
        <n v="141700.0"/>
        <n v="75000.0"/>
        <n v="1080000.0"/>
        <n v="400000.0"/>
        <n v="729600.0"/>
        <n v="120000.0"/>
        <n v="54100.0"/>
        <n v="174700.0"/>
        <n v="40000.0"/>
        <n v="221360.0"/>
        <n v="648250.0"/>
        <n v="30000.0"/>
        <n v="90000.0"/>
        <n v="70000.0"/>
        <n v="140000.0"/>
        <n v="181800.0"/>
        <n v="243350.0"/>
        <n v="13600.0"/>
        <n v="101550.0"/>
        <n v="1220000.0"/>
        <n v="65000.0"/>
        <n v="786000.0"/>
        <n v="186600.0"/>
        <n v="125000.0"/>
        <n v="63000.0"/>
        <n v="1.61256E7"/>
        <n v="77700.0"/>
        <n v="164700.0"/>
        <n v="219500.0"/>
        <n v="58000.0"/>
        <n v="824800.0"/>
        <n v="170000.0"/>
        <n v="205300.0"/>
        <n v="271000.0"/>
        <n v="159400.0"/>
        <n v="671050.0"/>
        <n v="538950.0"/>
        <n v="70900.0"/>
        <n v="105300.0"/>
        <n v="128950.0"/>
        <n v="130500.0"/>
        <n v="126700.0"/>
        <n v="162500.0"/>
        <n v="140500.0"/>
        <n v="81800.0"/>
        <n v="101000.0"/>
        <n v="146200.0"/>
        <n v="960000.0"/>
        <n v="752000.0"/>
        <n v="200000.0"/>
        <n v="0.0"/>
        <n v="657800.0"/>
        <n v="230400.0"/>
        <n v="282700.0"/>
        <n v="101600.0"/>
        <n v="74450.0"/>
        <n v="76000.0"/>
        <n v="488500.0"/>
        <n v="230000.0"/>
        <n v="145150.0"/>
        <n v="186700.0"/>
        <n v="17000.0"/>
        <n v="153450.0"/>
        <n v="275600.0"/>
        <n v="160410.0"/>
        <n v="92700.0"/>
        <n v="60200.0"/>
        <n v="99000.0"/>
        <n v="52500.0"/>
        <n v="60000.0"/>
        <n v="196000.0"/>
        <n v="241300.0"/>
        <n v="45200.0"/>
        <n v="156850.0"/>
        <n v="43200.0"/>
        <n v="239200.0"/>
        <n v="84100.0"/>
        <n v="15700.0"/>
        <n v="146760.0"/>
        <n v="45000.0"/>
        <n v="110000.0"/>
        <n v="44000.0"/>
        <n v="955000.0"/>
        <n v="29200.0"/>
        <n v="190500.0"/>
        <n v="4500000.0"/>
        <n v="159000.0"/>
        <n v="270000.0"/>
        <n v="48000.0"/>
        <n v="54000.0"/>
        <n v="624500.0"/>
        <n v="154200.0"/>
        <n v="738550.0"/>
        <n v="260000.0"/>
        <n v="449200.0"/>
        <n v="99100.0"/>
        <n v="47700.0"/>
        <n v="118500.0"/>
        <n v="175000.0"/>
        <n v="57700.0"/>
        <n v="130000.0"/>
        <n v="926760.0"/>
        <n v="87300.0"/>
        <n v="580000.0"/>
        <n v="115000.0"/>
        <n v="143000.0"/>
        <n v="130700.0"/>
        <n v="155000.0"/>
        <n v="755000.0"/>
        <n v="279000.0"/>
        <n v="2545500.0"/>
        <n v="1053000.0"/>
        <n v="938000.0"/>
        <n v="937000.0"/>
        <n v="303000.0"/>
        <n v="199000.0"/>
        <n v="166600.0"/>
        <n v="135200.0"/>
        <n v="69000.0"/>
        <n v="561000.0"/>
        <n v="500000.0"/>
        <n v="227000.0"/>
        <n v="175350.0"/>
        <n v="2700.0"/>
        <n v="750000.0"/>
        <n v="707255.0"/>
        <n v="246000.0"/>
        <n v="243000.0"/>
        <n v="78500.0"/>
        <n v="433000.0"/>
        <n v="51000.0"/>
        <n v="133000.0"/>
        <n v="105900.0"/>
        <n v="118000.0"/>
        <n v="47000.0"/>
        <n v="55000.0"/>
        <n v="905000.0"/>
        <n v="26000.0"/>
        <n v="24000.0"/>
        <n v="83000.0"/>
        <n v="67000.0"/>
        <n v="27000.0"/>
        <n v="163000.0"/>
        <n v="147000.0"/>
        <n v="725000.0"/>
        <n v="160570.0"/>
        <n v="138600.0"/>
        <n v="98000.0"/>
        <n v="182000.0"/>
        <n v="254500.0"/>
        <n v="773280.0"/>
        <n v="210000.0"/>
        <n v="593150.0"/>
        <n v="254400.0"/>
        <n v="306000.0"/>
        <n v="507600.0"/>
        <n v="365000.0"/>
        <n v="84000.0"/>
        <n v="103000.0"/>
        <n v="101300.0"/>
        <n v="35000.0"/>
        <n v="39000.0"/>
        <n v="71500.0"/>
        <n v="1589.0"/>
        <n v="893000.0"/>
        <n v="37000.0"/>
        <n v="182500.0"/>
        <n v="104700.0"/>
        <n v="66000.0"/>
        <n v="150700.0"/>
        <n v="165000.0"/>
        <n v="486000.0"/>
        <n v="84800.0"/>
        <n v="295000.0"/>
        <n v="22000.0"/>
        <n v="563200.0"/>
        <n v="63800.0"/>
        <n v="80000.0"/>
        <n v="28000.0"/>
        <n v="568000.0"/>
        <n v="291680.0"/>
        <n v="250000.0"/>
        <n v="150000.0"/>
        <n v="295050.0"/>
        <n v="329000.0"/>
        <n v="77900.0"/>
        <n v="27300.0"/>
        <n v="9000.0"/>
        <n v="282500.0"/>
        <n v="82000.0"/>
        <n v="1113975.0"/>
        <n v="90425.0"/>
        <n v="176800.0"/>
        <n v="1419000.0"/>
        <n v="85100.0"/>
        <n v="160000.0"/>
        <n v="21400.0"/>
        <n v="43600.0"/>
        <n v="167000.0"/>
        <n v="52000.0"/>
        <n v="724300.0"/>
        <n v="190000.0"/>
        <n v="78000.0"/>
        <n v="122000.0"/>
        <n v="135000.0"/>
        <n v="563875.0"/>
        <n v="56000.0"/>
        <n v="72000.0"/>
        <n v="357500.0"/>
        <n v="104000.0"/>
        <n v="86000.0"/>
        <n v="144000.0"/>
        <n v="853061.0"/>
        <n v="433470.0"/>
        <n v="87000.0"/>
        <n v="49000.0"/>
        <n v="23000.0"/>
        <n v="71000.0"/>
        <n v="82700.0"/>
        <n v="108000.0"/>
        <n v="67700.0"/>
        <n v="70600.0"/>
        <n v="822200.0"/>
        <n v="776100.0"/>
        <n v="716250.0"/>
        <n v="290000.0"/>
        <n v="94000.0"/>
        <n v="585800.0"/>
        <n v="21700.0"/>
        <n v="192000.0"/>
        <n v="633150.0"/>
        <n v="46000.0"/>
        <n v="1300000.0"/>
        <n v="3180000.0"/>
        <n v="1000000.0"/>
        <n v="1540000.0"/>
        <n v="2050000.0"/>
        <n v="300000.0"/>
        <n v="1060000.0"/>
        <n v="2450000.0"/>
        <n v="4125000.0"/>
        <n v="1970000.0"/>
        <n v="325000.0"/>
        <n v="1936000.0"/>
        <n v="791500.0"/>
        <n v="852194.0"/>
        <n v="167600.0"/>
        <n v="173000.0"/>
        <n v="440000.0"/>
        <n v="96500.0"/>
        <n v="176500.0"/>
        <n v="141000.0"/>
        <n v="114000.0"/>
        <n v="855450.0"/>
        <n v="370000.0"/>
        <n v="577300.0"/>
        <n v="49700.0"/>
        <n v="515800.0"/>
        <n v="42880.0"/>
        <n v="27120.0"/>
        <n v="142000.0"/>
        <n v="589700.0"/>
        <n v="1039029.0"/>
        <n v="253760.0"/>
        <n v="116240.0"/>
        <n v="765500.0"/>
        <n v="704800.0"/>
        <n v="351000.0"/>
        <n v="51300.0"/>
        <n v="72500.0"/>
        <n v="493000.0"/>
        <n v="831050.0"/>
        <n v="391000.0"/>
        <n v="144500.0"/>
        <n v="81000.0"/>
        <n v="87500.0"/>
        <n v="238900.0"/>
        <n v="243790.0"/>
        <n v="2788200.0"/>
        <n v="57400.0"/>
        <n v="51400.0"/>
        <n v="704400.0"/>
        <n v="537454.0"/>
        <n v="188900.0"/>
        <n v="316900.0"/>
        <n v="169550.0"/>
        <n v="136600.0"/>
        <n v="55700.0"/>
        <n v="54800.0"/>
        <n v="45500.0"/>
        <n v="107900.0"/>
        <n v="257000.0"/>
        <n v="168000.0"/>
        <n v="64000.0"/>
        <n v="372300.0"/>
        <n v="53600.0"/>
        <n v="140100.0"/>
        <n v="652100.0"/>
        <n v="687250.0"/>
        <n v="213000.0"/>
        <n v="22400.0"/>
        <n v="624200.0"/>
        <n v="1180000.0"/>
        <n v="216000.0"/>
        <n v="245500.0"/>
        <n v="252500.0"/>
        <n v="893630.0"/>
        <n v="831200.0"/>
        <n v="7000.0"/>
        <n v="839700.0"/>
        <n v="320000.0"/>
        <n v="350000.0"/>
        <n v="145500.0"/>
        <n v="664000.0"/>
        <n v="221000.0"/>
        <n v="265000.0"/>
        <n v="104500.0"/>
        <n v="349000.0"/>
        <n v="91650.0"/>
        <n v="3700.0"/>
        <n v="103650.0"/>
        <n v="93400.0"/>
        <n v="82500.0"/>
        <n v="875743.0"/>
        <n v="177900.0"/>
        <n v="151900.0"/>
        <n v="330390.0"/>
        <n v="139000.0"/>
        <n v="278500.0"/>
        <n v="227200.0"/>
        <n v="769550.0"/>
        <n v="33200.0"/>
        <n v="21000.0"/>
        <n v="1280200.0"/>
        <n v="594600.0"/>
        <n v="793916.0"/>
        <n v="214000.0"/>
        <n v="59000.0"/>
        <n v="148000.0"/>
        <n v="206250.0"/>
        <n v="285500.0"/>
        <n v="583635.0"/>
        <n v="74400.0"/>
        <n v="740000.0"/>
        <n v="62000.0"/>
        <n v="74000.0"/>
        <n v="367150.0"/>
        <n v="169000.0"/>
        <n v="121000.0"/>
        <n v="34000.0"/>
        <n v="240000.0"/>
        <n v="666082.0"/>
        <n v="180750.0"/>
        <n v="112000.0"/>
        <n v="718700.0"/>
        <n v="237500.0"/>
        <n v="355000.0"/>
        <n v="471080.0"/>
        <n v="297250.0"/>
        <n v="158500.0"/>
        <n v="561120.0"/>
        <n v="11000.0"/>
        <n v="147400.0"/>
        <n v="135100.0"/>
        <n v="527500.0"/>
        <n v="609700.0"/>
        <n v="5000000.0"/>
        <n v="540400.0"/>
        <n v="53200.0"/>
        <n v="3100000.0"/>
        <n v="3.996E7"/>
        <n v="187000.0"/>
        <n v="73000.0"/>
        <n v="176000.0"/>
        <n v="181400.0"/>
        <n v="966800.0"/>
        <n v="43000.0"/>
        <n v="305000.0"/>
        <n v="665100.0"/>
        <n v="1004517.0"/>
        <n v="83500.0"/>
        <n v="92000.0"/>
        <n v="616750.0"/>
        <n v="1832.0"/>
        <n v="994000.0"/>
        <n v="1251000.0"/>
        <n v="1539000.0"/>
        <n v="975000.0"/>
        <n v="101500.0"/>
        <n v="92100.0"/>
        <n v="232000.0"/>
        <n v="364569.0"/>
        <n v="610400.0"/>
        <n v="130200.0"/>
        <n v="141500.0"/>
        <n v="295650.0"/>
        <n v="557590.0"/>
        <n v="42500.0"/>
        <n v="280000.0"/>
        <n v="86920.0"/>
        <n v="1000.0"/>
        <n v="233430.0"/>
        <n v="5300.0"/>
        <n v="233000.0"/>
        <n v="145780.0"/>
        <n v="12000.0"/>
        <n v="106500.0"/>
        <n v="17300.0"/>
        <n v="710177.0"/>
        <n v="84350.0"/>
        <n v="65550.0"/>
        <n v="60100.0"/>
        <n v="594250.0"/>
        <n v="433400.0"/>
        <n v="134400.0"/>
        <n v="284400.0"/>
        <n v="3400.0"/>
        <n v="9300.0"/>
        <n v="85000.0"/>
        <n v="155850.0"/>
        <n v="2240.0"/>
        <n v="95000.0"/>
        <n v="102300.0"/>
        <n v="929400.0"/>
        <n v="984200.0"/>
        <n v="623100.0"/>
        <n v="153400.0"/>
        <n v="124400.0"/>
        <n v="90950.0"/>
      </sharedItems>
    </cacheField>
    <cacheField name="Salidas" numFmtId="0">
      <sharedItems containsString="0" containsBlank="1" containsNumber="1" containsInteger="1">
        <m/>
        <n v="145000.0"/>
        <n v="100000.0"/>
        <n v="191760.0"/>
        <n v="46500.0"/>
        <n v="591250.0"/>
        <n v="3156700.0"/>
        <n v="132100.0"/>
        <n v="110700.0"/>
        <n v="425000.0"/>
        <n v="56500.0"/>
        <n v="92200.0"/>
        <n v="204100.0"/>
        <n v="155000.0"/>
        <n v="581300.0"/>
        <n v="268000.0"/>
        <n v="108000.0"/>
        <n v="151000.0"/>
        <n v="134000.0"/>
        <n v="65000.0"/>
        <n v="28000.0"/>
        <n v="35000.0"/>
        <n v="65400.0"/>
        <n v="161975.0"/>
        <n v="50000.0"/>
        <n v="78000.0"/>
        <n v="1336000.0"/>
        <n v="18040.0"/>
        <n v="117000.0"/>
        <n v="770000.0"/>
        <n v="475855.0"/>
        <n v="40000.0"/>
        <n v="65880.0"/>
        <n v="95000.0"/>
        <n v="220000.0"/>
        <n v="88572.0"/>
        <n v="17000.0"/>
        <n v="956500.0"/>
        <n v="53000.0"/>
        <n v="116000.0"/>
        <n v="1000000.0"/>
        <n v="650000.0"/>
        <n v="110000.0"/>
        <n v="1075000.0"/>
        <n v="141000.0"/>
        <n v="140000.0"/>
        <n v="2300000.0"/>
        <n v="1100000.0"/>
        <n v="1250000.0"/>
        <n v="700000.0"/>
        <n v="315000.0"/>
        <n v="681000.0"/>
        <n v="201960.0"/>
        <n v="191511.0"/>
        <n v="64000.0"/>
        <n v="530000.0"/>
        <n v="160006.0"/>
        <n v="137000.0"/>
        <n v="440000.0"/>
        <n v="180000.0"/>
        <n v="574750.0"/>
        <n v="253980.0"/>
        <n v="1577500.0"/>
        <n v="309273.0"/>
        <n v="98250.0"/>
        <n v="101730.0"/>
        <n v="300000.0"/>
        <n v="151770.0"/>
        <n v="991500.0"/>
        <n v="4977000.0"/>
        <n v="921000.0"/>
        <n v="405000.0"/>
        <n v="128000.0"/>
        <n v="22000.0"/>
        <n v="175010.0"/>
        <n v="41000.0"/>
        <n v="59000.0"/>
        <n v="190000.0"/>
        <n v="2000000.0"/>
        <n v="887500.0"/>
        <n v="156060.0"/>
        <n v="450000.0"/>
        <n v="2808750.0"/>
        <n v="3276000.0"/>
        <n v="2660000.0"/>
        <n v="631000.0"/>
        <n v="44100.0"/>
        <n v="10000.0"/>
        <n v="50001.0"/>
        <n v="106000.0"/>
        <n v="195000.0"/>
        <n v="266800.0"/>
        <n v="171360.0"/>
        <n v="315100.0"/>
        <n v="200000.0"/>
        <n v="84000.0"/>
        <n v="1.0957898E7"/>
        <n v="2332000.0"/>
        <n v="340000.0"/>
        <n v="82700.0"/>
        <n v="446000.0"/>
        <n v="9432000.0"/>
        <n v="8184000.0"/>
        <n v="6000000.0"/>
        <n v="20000.0"/>
        <n v="380000.0"/>
        <n v="1320000.0"/>
        <n v="7800000.0"/>
        <n v="570000.0"/>
        <n v="30000.0"/>
        <n v="150000.0"/>
        <n v="1500000.0"/>
        <n v="93840.0"/>
        <n v="27500.0"/>
        <n v="9504750.0"/>
        <n v="1116500.0"/>
        <n v="1300000.0"/>
        <n v="600000.0"/>
        <n v="148700.0"/>
        <n v="506048.0"/>
        <n v="54450.0"/>
        <n v="62750.0"/>
        <n v="654000.0"/>
        <n v="160000.0"/>
        <n v="68000.0"/>
        <n v="45000.0"/>
        <n v="319000.0"/>
        <n v="607617.0"/>
        <n v="1211450.0"/>
        <n v="220200.0"/>
        <n v="169978.0"/>
        <n v="262200.0"/>
        <n v="119534.0"/>
        <n v="60000.0"/>
        <n v="1232000.0"/>
        <n v="7600000.0"/>
        <n v="359100.0"/>
        <n v="192000.0"/>
        <n v="500000.0"/>
        <n v="400000.0"/>
        <n v="79000.0"/>
        <n v="510000.0"/>
        <n v="3950000.0"/>
        <n v="588260.0"/>
        <n v="210000.0"/>
        <n v="1395500.0"/>
        <n v="240000.0"/>
        <n v="1400000.0"/>
        <n v="2503500.0"/>
        <n v="1180000.0"/>
        <n v="2040000.0"/>
        <n v="6213740.0"/>
        <n v="1.296453E7"/>
        <n v="250000.0"/>
        <n v="166000.0"/>
        <n v="152000.0"/>
        <n v="2.3907305E7"/>
        <n v="3066250.0"/>
        <n v="520000.0"/>
        <n v="8183535.0"/>
        <n v="1610000.0"/>
        <n v="3.0E7"/>
        <n v="9800000.0"/>
        <n v="3010003.0"/>
        <n v="720000.0"/>
        <n v="534000.0"/>
        <n v="873000.0"/>
        <n v="1450000.0"/>
        <n v="3000000.0"/>
        <n v="285000.0"/>
        <n v="950000.0"/>
        <n v="4500000.0"/>
        <n v="1910000.0"/>
        <n v="1350000.0"/>
        <n v="760900.0"/>
        <n v="420000.0"/>
        <n v="457755.0"/>
        <n v="1012000.0"/>
        <n v="3500000.0"/>
        <n v="1060000.0"/>
        <n v="6600000.0"/>
        <n v="550000.0"/>
        <n v="75000.0"/>
      </sharedItems>
    </cacheField>
    <cacheField name="Saldo" numFmtId="165">
      <sharedItems containsString="0" containsBlank="1" containsNumber="1" containsInteger="1">
        <n v="6.345402E7"/>
        <n v="6.367102E7"/>
        <n v="6.372102E7"/>
        <n v="6.377102E7"/>
        <n v="6.379602E7"/>
        <n v="6.392022E7"/>
        <n v="6.395847E7"/>
        <n v="6.397347E7"/>
        <n v="6.399347E7"/>
        <n v="6.400847E7"/>
        <n v="6.410027E7"/>
        <n v="6.412027E7"/>
        <n v="6.413527E7"/>
        <n v="6.415027E7"/>
        <n v="6.426327E7"/>
        <n v="6.436327E7"/>
        <n v="6.438327E7"/>
        <n v="6.439827E7"/>
        <n v="6.441327E7"/>
        <n v="6.449027E7"/>
        <n v="6.452827E7"/>
        <n v="6.454827E7"/>
        <n v="6.456327E7"/>
        <n v="6.457827E7"/>
        <n v="6.467352E7"/>
        <n v="6.467852E7"/>
        <n v="6.468352E7"/>
        <n v="6.468852E7"/>
        <n v="6.472052E7"/>
        <n v="6.472112E7"/>
        <n v="6.476372E7"/>
        <n v="6.481892E7"/>
        <n v="6.487192E7"/>
        <n v="6.491452E7"/>
        <n v="6.496452E7"/>
        <n v="6.499672E7"/>
        <n v="6.505422E7"/>
        <n v="6.511172E7"/>
        <n v="6.516922E7"/>
        <n v="6.522672E7"/>
        <n v="6.528887E7"/>
        <n v="6.531787E7"/>
        <n v="6.534287E7"/>
        <n v="6.649787E7"/>
        <n v="6.654787E7"/>
        <n v="6.660487E7"/>
        <n v="6.662987E7"/>
        <n v="6.664487E7"/>
        <n v="6.665487E7"/>
        <n v="6.679657E7"/>
        <n v="6.684657E7"/>
        <n v="6.686657E7"/>
        <n v="6.689157E7"/>
        <n v="6.696657E7"/>
        <n v="6.697657E7"/>
        <n v="6.698657E7"/>
        <n v="6.699657E7"/>
        <n v="6.807657E7"/>
        <n v="6.847657E7"/>
        <n v="6.920617E7"/>
        <n v="6.932617E7"/>
        <n v="6.938027E7"/>
        <n v="6.955497E7"/>
        <n v="6.960497E7"/>
        <n v="6.964497E7"/>
        <n v="6.986633E7"/>
        <n v="6.990633E7"/>
        <n v="6.994633E7"/>
        <n v="7.059458E7"/>
        <n v="7.064458E7"/>
        <n v="7.069458E7"/>
        <n v="7.074458E7"/>
        <n v="7.077458E7"/>
        <n v="7.086458E7"/>
        <n v="7.093458E7"/>
        <n v="7.096458E7"/>
        <n v="7.101458E7"/>
        <n v="7.103958E7"/>
        <n v="7.106458E7"/>
        <n v="7.120458E7"/>
        <n v="7.138638E7"/>
        <n v="7.140638E7"/>
        <n v="7.143638E7"/>
        <n v="7.147638E7"/>
        <n v="7.171973E7"/>
        <n v="7.173333E7"/>
        <n v="7.176333E7"/>
        <n v="7.180333E7"/>
        <n v="7.190488E7"/>
        <n v="7.192988E7"/>
        <n v="7.196988E7"/>
        <n v="7.199988E7"/>
        <n v="7.321988E7"/>
        <n v="7.322988E7"/>
        <n v="7.325988E7"/>
        <n v="7.332488E7"/>
        <n v="7.334988E7"/>
        <n v="7.413588E7"/>
        <n v="7.432248E7"/>
        <n v="7.444748E7"/>
        <n v="7.451748E7"/>
        <n v="7.456748E7"/>
        <n v="7.459248E7"/>
        <n v="7.465548E7"/>
        <n v="9.078108E7"/>
        <n v="9.088108E7"/>
        <n v="9.073608E7"/>
        <n v="9.063608E7"/>
        <n v="9.044432E7"/>
        <n v="9.039782E7"/>
        <n v="8.980657E7"/>
        <n v="8.664987E7"/>
        <n v="8.654987E7"/>
        <n v="8.641777E7"/>
        <n v="8.631777E7"/>
        <n v="8.620707E7"/>
        <n v="8.578207E7"/>
        <n v="8.572557E7"/>
        <n v="8.563337E7"/>
        <n v="8.542927E7"/>
        <n v="8.527427E7"/>
        <n v="8.517427E7"/>
        <n v="8.459297E7"/>
        <n v="8.432497E7"/>
        <n v="8.421697E7"/>
        <n v="8.406597E7"/>
        <n v="8.393197E7"/>
        <n v="8.386697E7"/>
        <n v="8.383897E7"/>
        <n v="8.369397E7"/>
        <n v="8.365897E7"/>
        <n v="8.359357E7"/>
        <n v="8.3431595E7"/>
        <n v="8.3381595E7"/>
        <n v="8.3325095E7"/>
        <n v="8.3247095E7"/>
        <n v="8.1911095E7"/>
        <n v="8.1893055E7"/>
        <n v="8.1776055E7"/>
        <n v="8.1676055E7"/>
        <n v="8.0906055E7"/>
        <n v="8.04302E7"/>
        <n v="8.03902E7"/>
        <n v="8.032432E7"/>
        <n v="8.022432E7"/>
        <n v="8.012932E7"/>
        <n v="7.990932E7"/>
        <n v="7.9820748E7"/>
        <n v="7.9803748E7"/>
        <n v="7.8847248E7"/>
        <n v="7.8794248E7"/>
        <n v="7.8678248E7"/>
        <n v="7.7678248E7"/>
        <n v="7.7028248E7"/>
        <n v="7.6918248E7"/>
        <n v="7.5843248E7"/>
        <n v="7.5702248E7"/>
        <n v="7.5562248E7"/>
        <n v="7.3262248E7"/>
        <n v="7.3212248E7"/>
        <n v="7.2112248E7"/>
        <n v="7.0862248E7"/>
        <n v="7.0162248E7"/>
        <n v="7.0239948E7"/>
        <n v="7.0249948E7"/>
        <n v="7.0281948E7"/>
        <n v="7.0306948E7"/>
        <n v="7.0396948E7"/>
        <n v="7.0416948E7"/>
        <n v="7.0466948E7"/>
        <n v="7.0496948E7"/>
        <n v="7.0521948E7"/>
        <n v="7.0686648E7"/>
        <n v="7.0726648E7"/>
        <n v="7.0746648E7"/>
        <n v="7.0771648E7"/>
        <n v="7.0991148E7"/>
        <n v="7.1049148E7"/>
        <n v="7.1079148E7"/>
        <n v="7.1104148E7"/>
        <n v="7.1928948E7"/>
        <n v="7.2098948E7"/>
        <n v="7.2304248E7"/>
        <n v="7.2324248E7"/>
        <n v="7.2595248E7"/>
        <n v="7.2754648E7"/>
        <n v="7.2894648E7"/>
        <n v="7.2919648E7"/>
        <n v="7.2934648E7"/>
        <n v="7.3605698E7"/>
        <n v="7.3725698E7"/>
        <n v="7.3775698E7"/>
        <n v="7.3825698E7"/>
        <n v="7.3875698E7"/>
        <n v="7.3905698E7"/>
        <n v="7.4444648E7"/>
        <n v="7.4454648E7"/>
        <n v="7.4464648E7"/>
        <n v="7.4489648E7"/>
        <n v="7.4560548E7"/>
        <n v="7.4580548E7"/>
        <n v="7.4685848E7"/>
        <n v="7.4705848E7"/>
        <n v="7.4834798E7"/>
        <n v="7.4864798E7"/>
        <n v="7.4995298E7"/>
        <n v="7.5121998E7"/>
        <n v="7.5284498E7"/>
        <n v="7.5424998E7"/>
        <n v="7.5506798E7"/>
        <n v="7.5607798E7"/>
        <n v="7.5753998E7"/>
        <n v="7.6713998E7"/>
        <n v="7.6813998E7"/>
        <n v="7.6863998E7"/>
        <n v="7.6963998E7"/>
        <n v="7.7013998E7"/>
        <n v="7.7765998E7"/>
        <n v="7.7965998E7"/>
        <n v="7.8015998E7"/>
        <n v="7.7700998E7"/>
        <n v="7.7019998E7"/>
        <n v="7.6428748E7"/>
        <n v="7.6226788E7"/>
        <n v="7.6035277E7"/>
        <n v="7.5971277E7"/>
        <n v="7.5816277E7"/>
        <n v="7.5286277E7"/>
        <n v="7.5222277E7"/>
        <n v="7.5062271E7"/>
        <n v="7.4962271E7"/>
        <n v="7.4825271E7"/>
        <n v="7.4385271E7"/>
        <n v="7.4205271E7"/>
        <n v="7.3630521E7"/>
        <n v="7.3376541E7"/>
        <n v="7.3061541E7"/>
        <n v="7.1484041E7"/>
        <n v="7.0784041E7"/>
        <n v="7.1441841E7"/>
        <n v="7.1611841E7"/>
        <n v="7.1661841E7"/>
        <n v="7.1711841E7"/>
        <n v="7.1761841E7"/>
        <n v="7.1791841E7"/>
        <n v="7.2022241E7"/>
        <n v="7.2037241E7"/>
        <n v="7.2319941E7"/>
        <n v="7.2421541E7"/>
        <n v="7.2495991E7"/>
        <n v="7.2505991E7"/>
        <n v="7.2530991E7"/>
        <n v="7.2555991E7"/>
        <n v="7.2631991E7"/>
        <n v="7.3120491E7"/>
        <n v="7.3350491E7"/>
        <n v="7.3495641E7"/>
        <n v="7.3515641E7"/>
        <n v="7.3535641E7"/>
        <n v="7.3565641E7"/>
        <n v="7.3590641E7"/>
        <n v="7.3777341E7"/>
        <n v="7.3827341E7"/>
        <n v="7.3877341E7"/>
        <n v="7.3902341E7"/>
        <n v="7.4032841E7"/>
        <n v="7.4049841E7"/>
        <n v="7.4203291E7"/>
        <n v="7.4233291E7"/>
        <n v="7.4508891E7"/>
        <n v="7.4669301E7"/>
        <n v="7.4762001E7"/>
        <n v="7.4822201E7"/>
        <n v="7.4880201E7"/>
        <n v="7.4979201E7"/>
        <n v="7.5031701E7"/>
        <n v="7.5091701E7"/>
        <n v="7.5287701E7"/>
        <n v="7.5307701E7"/>
        <n v="7.5549001E7"/>
        <n v="7.5594201E7"/>
        <n v="7.5751051E7"/>
        <n v="7.5794251E7"/>
        <n v="7.6033451E7"/>
        <n v="7.6117551E7"/>
        <n v="7.6217551E7"/>
        <n v="7.6233251E7"/>
        <n v="7.6258251E7"/>
        <n v="7.6405011E7"/>
        <n v="7.6450011E7"/>
        <n v="7.6495011E7"/>
        <n v="7.6605011E7"/>
        <n v="7.6649011E7"/>
        <n v="7.6689011E7"/>
        <n v="7.6729011E7"/>
        <n v="7.6419738E7"/>
        <n v="7.6321488E7"/>
        <n v="7.6223238E7"/>
        <n v="7.6121508E7"/>
        <n v="7.5821508E7"/>
        <n v="7.5669738E7"/>
        <n v="7.6624738E7"/>
        <n v="7.6634738E7"/>
        <n v="7.6644738E7"/>
        <n v="7.6654738E7"/>
        <n v="7.6679738E7"/>
        <n v="7.6708938E7"/>
        <n v="7.6899438E7"/>
        <n v="7.5907938E7"/>
        <n v="7.0930938E7"/>
        <n v="7.0009938E7"/>
        <n v="6.8909938E7"/>
        <n v="6.8504938E7"/>
        <n v="6.8376938E7"/>
        <n v="7.2876938E7"/>
        <n v="7.2854938E7"/>
        <n v="7.2679928E7"/>
        <n v="7.2638928E7"/>
        <n v="7.2579928E7"/>
        <n v="7.2389928E7"/>
        <n v="7.0389928E7"/>
        <n v="6.9689928E7"/>
        <n v="6.8589928E7"/>
        <n v="6.8748928E7"/>
        <n v="6.9018928E7"/>
        <n v="6.9078928E7"/>
        <n v="6.9126928E7"/>
        <n v="6.9151928E7"/>
        <n v="6.9195928E7"/>
        <n v="6.9205928E7"/>
        <n v="6.9259928E7"/>
        <n v="6.9284928E7"/>
        <n v="6.9909428E7"/>
        <n v="6.9939428E7"/>
        <n v="6.9964428E7"/>
        <n v="6.9974428E7"/>
        <n v="7.0074428E7"/>
        <n v="7.0228628E7"/>
        <n v="7.0253628E7"/>
        <n v="7.0273628E7"/>
        <n v="7.0293628E7"/>
        <n v="7.1032178E7"/>
        <n v="7.1292178E7"/>
        <n v="7.1342178E7"/>
        <n v="7.1392178E7"/>
        <n v="7.1442178E7"/>
        <n v="7.1472178E7"/>
        <n v="7.1921378E7"/>
        <n v="7.2020478E7"/>
        <n v="7.2068178E7"/>
        <n v="7.2268178E7"/>
        <n v="7.2326178E7"/>
        <n v="7.2444678E7"/>
        <n v="7.2494678E7"/>
        <n v="7.2544678E7"/>
        <n v="7.2644678E7"/>
        <n v="7.2669678E7"/>
        <n v="7.1782178E7"/>
        <n v="7.1732178E7"/>
        <n v="7.1576118E7"/>
        <n v="7.0984868E7"/>
        <n v="7.0410118E7"/>
        <n v="6.9960118E7"/>
        <n v="7.0135118E7"/>
        <n v="7.0165118E7"/>
        <n v="7.0222818E7"/>
        <n v="7.0352818E7"/>
        <n v="6.7544068E7"/>
        <n v="6.8470828E7"/>
        <n v="6.8558128E7"/>
        <n v="6.8568128E7"/>
        <n v="6.8578128E7"/>
        <n v="6.8603128E7"/>
        <n v="6.9183128E7"/>
        <n v="6.9298128E7"/>
        <n v="6.9418128E7"/>
        <n v="6.9443128E7"/>
        <n v="6.9468128E7"/>
        <n v="6.9493128E7"/>
        <n v="6.9636128E7"/>
        <n v="6.9666128E7"/>
        <n v="6.9756128E7"/>
        <n v="6.9776128E7"/>
        <n v="6.9826128E7"/>
        <n v="6.9856128E7"/>
        <n v="6.9881128E7"/>
        <n v="6.9971128E7"/>
        <n v="6.9991128E7"/>
        <n v="7.0041128E7"/>
        <n v="7.0071128E7"/>
        <n v="7.0096128E7"/>
        <n v="7.0146128E7"/>
        <n v="7.0196128E7"/>
        <n v="7.0326828E7"/>
        <n v="7.0481828E7"/>
        <n v="7.0681828E7"/>
        <n v="7.1436828E7"/>
        <n v="7.1715828E7"/>
        <n v="6.8439828E7"/>
        <n v="6.7739828E7"/>
        <n v="6.5079828E7"/>
        <n v="6.4448828E7"/>
        <n v="6.3348828E7"/>
        <n v="6.5894328E7"/>
        <n v="6.6947328E7"/>
        <n v="6.7147328E7"/>
        <n v="6.7197328E7"/>
        <n v="6.7247328E7"/>
        <n v="6.7297328E7"/>
        <n v="6.8235328E7"/>
        <n v="6.8335328E7"/>
        <n v="6.8385328E7"/>
        <n v="6.8435328E7"/>
        <n v="6.8485328E7"/>
        <n v="6.8535328E7"/>
        <n v="6.8491228E7"/>
        <n v="6.8481228E7"/>
        <n v="6.8431227E7"/>
        <n v="6.8276227E7"/>
        <n v="6.8170227E7"/>
        <n v="6.7975227E7"/>
        <n v="6.7708427E7"/>
        <n v="6.7608427E7"/>
        <n v="6.6508427E7"/>
        <n v="6.7445427E7"/>
        <n v="6.7748427E7"/>
        <n v="6.7848427E7"/>
        <n v="6.7948427E7"/>
        <n v="6.7998427E7"/>
        <n v="6.8197427E7"/>
        <n v="6.8257427E7"/>
        <n v="6.8307427E7"/>
        <n v="6.8332427E7"/>
        <n v="6.8395427E7"/>
        <n v="6.8405427E7"/>
        <n v="6.8445427E7"/>
        <n v="6.8470427E7"/>
        <n v="6.8637027E7"/>
        <n v="6.8687027E7"/>
        <n v="6.8822227E7"/>
        <n v="6.8852227E7"/>
        <n v="6.8872227E7"/>
        <n v="6.8941227E7"/>
        <n v="6.8961227E7"/>
        <n v="6.9522227E7"/>
        <n v="7.0022227E7"/>
        <n v="7.0249227E7"/>
        <n v="7.0307227E7"/>
        <n v="7.0482577E7"/>
        <n v="7.0622577E7"/>
        <n v="7.0752577E7"/>
        <n v="7.0755277E7"/>
        <n v="7.0780277E7"/>
        <n v="7.1530277E7"/>
        <n v="7.1540277E7"/>
        <n v="7.1550277E7"/>
        <n v="7.1575277E7"/>
        <n v="7.2282532E7"/>
        <n v="7.2528532E7"/>
        <n v="7.2578532E7"/>
        <n v="7.2628532E7"/>
        <n v="7.2678532E7"/>
        <n v="7.2708532E7"/>
        <n v="7.2951532E7"/>
        <n v="7.3021532E7"/>
        <n v="7.3081532E7"/>
        <n v="7.3101532E7"/>
        <n v="7.3141532E7"/>
        <n v="7.3220032E7"/>
        <n v="7.3653032E7"/>
        <n v="7.3823032E7"/>
        <n v="7.3874032E7"/>
        <n v="7.3899032E7"/>
        <n v="7.3924032E7"/>
        <n v="7.4057032E7"/>
        <n v="7.3057032E7"/>
        <n v="7.3162932E7"/>
        <n v="7.3182932E7"/>
        <n v="7.3212932E7"/>
        <n v="7.3262932E7"/>
        <n v="7.3287932E7"/>
        <n v="7.3337932E7"/>
        <n v="7.3166572E7"/>
        <n v="7.2851472E7"/>
        <n v="7.2891472E7"/>
        <n v="7.3009472E7"/>
        <n v="7.3039472E7"/>
        <n v="7.3086472E7"/>
        <n v="7.3111472E7"/>
        <n v="7.3136472E7"/>
        <n v="7.3151472E7"/>
        <n v="7.3206472E7"/>
        <n v="7.3006472E7"/>
        <n v="7.3911472E7"/>
        <n v="7.4011472E7"/>
        <n v="7.4111472E7"/>
        <n v="7.4211472E7"/>
        <n v="7.4311472E7"/>
        <n v="7.4411472E7"/>
        <n v="7.4437472E7"/>
        <n v="7.4461472E7"/>
        <n v="7.4544472E7"/>
        <n v="7.3444472E7"/>
        <n v="7.3511472E7"/>
        <n v="7.3521472E7"/>
        <n v="7.3569472E7"/>
        <n v="7.3594472E7"/>
        <n v="7.3621472E7"/>
        <n v="7.3784472E7"/>
        <n v="7.3931472E7"/>
        <n v="7.3961472E7"/>
        <n v="7.3981472E7"/>
        <n v="7.4706472E7"/>
        <n v="7.4716472E7"/>
        <n v="7.4726472E7"/>
        <n v="7.4751472E7"/>
        <n v="7.4912042E7"/>
        <n v="7.4932042E7"/>
        <n v="7.5070642E7"/>
        <n v="7.5090642E7"/>
        <n v="7.5188642E7"/>
        <n v="7.5208642E7"/>
        <n v="7.5390642E7"/>
        <n v="7.5460642E7"/>
        <n v="7.5513642E7"/>
        <n v="7.5538642E7"/>
        <n v="7.5793142E7"/>
        <n v="7.5843142E7"/>
        <n v="7.5893142E7"/>
        <n v="7.5918142E7"/>
        <n v="7.5938142E7"/>
        <n v="7.6711422E7"/>
        <n v="7.6921422E7"/>
        <n v="7.6971422E7"/>
        <n v="7.7021422E7"/>
        <n v="7.7071422E7"/>
        <n v="7.7101422E7"/>
        <n v="7.7121422E7"/>
        <n v="7.7714572E7"/>
        <n v="7.7814572E7"/>
        <n v="7.8068972E7"/>
        <n v="7.8097972E7"/>
        <n v="7.8157972E7"/>
        <n v="7.8182972E7"/>
        <n v="7.8098972E7"/>
        <n v="7.8404972E7"/>
        <n v="7.8504972E7"/>
        <n v="7.8604972E7"/>
        <n v="7.8644972E7"/>
        <n v="7.8669972E7"/>
        <n v="7.9177572E7"/>
        <n v="7.9542572E7"/>
        <n v="7.9592572E7"/>
        <n v="7.9676572E7"/>
        <n v="7.9779572E7"/>
        <n v="7.9799572E7"/>
        <n v="7.9829572E7"/>
        <n v="7.9879572E7"/>
        <n v="7.9904572E7"/>
        <n v="8.0005872E7"/>
        <n v="8.0055872E7"/>
        <n v="8.0185872E7"/>
        <n v="6.9227974E7"/>
        <n v="6.9262974E7"/>
        <n v="6.9301974E7"/>
        <n v="6.9421974E7"/>
        <n v="6.9451974E7"/>
        <n v="6.9523474E7"/>
        <n v="6.9548474E7"/>
        <n v="6.9573474E7"/>
        <n v="6.9575063E7"/>
        <n v="6.8475063E7"/>
        <n v="6.9368063E7"/>
        <n v="6.9478063E7"/>
        <n v="6.9528063E7"/>
        <n v="6.9538063E7"/>
        <n v="6.9625063E7"/>
        <n v="6.9807563E7"/>
        <n v="6.9857563E7"/>
        <n v="6.9947563E7"/>
        <n v="6.9967563E7"/>
        <n v="6.9997563E7"/>
        <n v="7.0047563E7"/>
        <n v="7.0072563E7"/>
        <n v="7.0177263E7"/>
        <n v="7.0202263E7"/>
        <n v="7.0250263E7"/>
        <n v="7.0265263E7"/>
        <n v="7.0331263E7"/>
        <n v="7.0341263E7"/>
        <n v="7.0386263E7"/>
        <n v="7.0411263E7"/>
        <n v="7.0561963E7"/>
        <n v="7.0761963E7"/>
        <n v="7.0926963E7"/>
        <n v="7.0986963E7"/>
        <n v="7.1036963E7"/>
        <n v="7.1061963E7"/>
        <n v="7.1547963E7"/>
        <n v="7.1632763E7"/>
        <n v="7.1687963E7"/>
        <n v="7.1982963E7"/>
        <n v="7.2032963E7"/>
        <n v="7.2054963E7"/>
        <n v="7.2618163E7"/>
        <n v="7.2681963E7"/>
        <n v="7.2721963E7"/>
        <n v="7.2751963E7"/>
        <n v="7.2756963E7"/>
        <n v="7.2836963E7"/>
        <n v="7.2864963E7"/>
        <n v="7.2889963E7"/>
        <n v="7.3457963E7"/>
        <n v="7.3749643E7"/>
        <n v="7.3999643E7"/>
        <n v="7.4049643E7"/>
        <n v="7.4099643E7"/>
        <n v="7.4149643E7"/>
        <n v="7.4199643E7"/>
        <n v="7.4229643E7"/>
        <n v="7.4379643E7"/>
        <n v="7.4409643E7"/>
        <n v="7.4704693E7"/>
        <n v="7.4734693E7"/>
        <n v="7.4764693E7"/>
        <n v="7.4789693E7"/>
        <n v="7.4804693E7"/>
        <n v="7.5133693E7"/>
        <n v="7.5211593E7"/>
        <n v="7.5238893E7"/>
        <n v="7.5247893E7"/>
        <n v="7.5530393E7"/>
        <n v="7.5612393E7"/>
        <n v="7.5672393E7"/>
        <n v="7.6786368E7"/>
        <n v="7.6876793E7"/>
        <n v="7.6886793E7"/>
        <n v="7.6896793E7"/>
        <n v="7.6921793E7"/>
        <n v="7.6951793E7"/>
        <n v="7.6994393E7"/>
        <n v="7.7034393E7"/>
        <n v="7.7154393E7"/>
        <n v="7.4822393E7"/>
        <n v="7.4642393E7"/>
        <n v="7.4302393E7"/>
        <n v="7.4219693E7"/>
        <n v="7.3773693E7"/>
        <n v="6.4341693E7"/>
        <n v="5.6157693E7"/>
        <n v="5.6334493E7"/>
        <n v="5.6354493E7"/>
        <n v="5.0354493E7"/>
        <n v="5.1773493E7"/>
        <n v="5.1858593E7"/>
        <n v="5.2018593E7"/>
        <n v="5.2039993E7"/>
        <n v="5.2079993E7"/>
        <n v="5.2104993E7"/>
        <n v="5.2194993E7"/>
        <n v="5.2214993E7"/>
        <n v="5.2244993E7"/>
        <n v="5.2294993E7"/>
        <n v="5.2319993E7"/>
        <n v="5.2363593E7"/>
        <n v="5.2423593E7"/>
        <n v="5.2623593E7"/>
        <n v="5.2790593E7"/>
        <n v="5.2840593E7"/>
        <n v="5.2880593E7"/>
        <n v="5.2905593E7"/>
        <n v="5.2957593E7"/>
        <n v="5.2967593E7"/>
        <n v="5.3012593E7"/>
        <n v="5.3037593E7"/>
        <n v="5.3761893E7"/>
        <n v="5.3951893E7"/>
        <n v="5.4001893E7"/>
        <n v="5.4051893E7"/>
        <n v="5.4101893E7"/>
        <n v="5.4131893E7"/>
        <n v="5.4181893E7"/>
        <n v="5.4259893E7"/>
        <n v="5.4279893E7"/>
        <n v="5.4401893E7"/>
        <n v="5.4451893E7"/>
        <n v="5.4586893E7"/>
        <n v="5.4611893E7"/>
        <n v="5.5175768E7"/>
        <n v="5.5231768E7"/>
        <n v="5.5266768E7"/>
        <n v="5.5338768E7"/>
        <n v="5.5358768E7"/>
        <n v="5.5418768E7"/>
        <n v="5.5443768E7"/>
        <n v="5.5801268E7"/>
        <n v="5.5851268E7"/>
        <n v="5.6006268E7"/>
        <n v="5.6056268E7"/>
        <n v="5.6160268E7"/>
        <n v="5.6177268E7"/>
        <n v="5.6263268E7"/>
        <n v="5.6293268E7"/>
        <n v="5.6437268E7"/>
        <n v="5.7290329E7"/>
        <n v="5.7300329E7"/>
        <n v="5.7310329E7"/>
        <n v="5.7335329E7"/>
        <n v="5.7315329E7"/>
        <n v="5.7015329E7"/>
        <n v="5.6635329E7"/>
        <n v="5.6557329E7"/>
        <n v="5.6990799E7"/>
        <n v="5.7130799E7"/>
        <n v="5.7145799E7"/>
        <n v="5.7193799E7"/>
        <n v="5.7218799E7"/>
        <n v="5.5898799E7"/>
        <n v="4.8098799E7"/>
        <n v="4.7528799E7"/>
        <n v="4.7498799E7"/>
        <n v="4.7348799E7"/>
        <n v="4.5848799E7"/>
        <n v="4.5754959E7"/>
        <n v="4.5727459E7"/>
        <n v="4.5828459E7"/>
        <n v="4.5910459E7"/>
        <n v="4.5997459E7"/>
        <n v="4.6081459E7"/>
        <n v="4.6130459E7"/>
        <n v="4.6153459E7"/>
        <n v="4.6224459E7"/>
        <n v="3.6719709E7"/>
        <n v="3.6849709E7"/>
        <n v="3.6915709E7"/>
        <n v="3.6925709E7"/>
        <n v="3.6983709E7"/>
        <n v="3.7008709E7"/>
        <n v="3.5892209E7"/>
        <n v="3.4592209E7"/>
        <n v="3.4674909E7"/>
        <n v="3.4724909E7"/>
        <n v="3.4924909E7"/>
        <n v="3.4980909E7"/>
        <n v="3.4990909E7"/>
        <n v="3.5160909E7"/>
        <n v="3.5268909E7"/>
        <n v="3.5278909E7"/>
        <n v="3.5528909E7"/>
        <n v="3.5596609E7"/>
        <n v="3.5621609E7"/>
        <n v="3.5692209E7"/>
        <n v="3.5717209E7"/>
        <n v="3.6539409E7"/>
        <n v="3.6639409E7"/>
        <n v="3.6689409E7"/>
        <n v="3.7465509E7"/>
        <n v="3.7565509E7"/>
        <n v="3.7615509E7"/>
        <n v="3.7015509E7"/>
        <n v="3.7731759E7"/>
        <n v="3.8021759E7"/>
        <n v="3.8071759E7"/>
        <n v="3.8121759E7"/>
        <n v="3.8171759E7"/>
        <n v="3.8201759E7"/>
        <n v="3.8251759E7"/>
        <n v="3.8341759E7"/>
        <n v="3.8435759E7"/>
        <n v="3.8565759E7"/>
        <n v="3.8655759E7"/>
        <n v="3.8675759E7"/>
        <n v="3.8705759E7"/>
        <n v="3.8755759E7"/>
        <n v="3.8780759E7"/>
        <n v="3.8824759E7"/>
        <n v="3.8849759E7"/>
        <n v="3.8874759E7"/>
        <n v="3.8974759E7"/>
        <n v="3.8999759E7"/>
        <n v="3.9024759E7"/>
        <n v="3.9099759E7"/>
        <n v="3.9124759E7"/>
        <n v="3.9149759E7"/>
        <n v="3.9735559E7"/>
        <n v="3.9757259E7"/>
        <n v="3.9787259E7"/>
        <n v="3.9979259E7"/>
        <n v="4.0049259E7"/>
        <n v="3.9900559E7"/>
        <n v="4.0000559E7"/>
        <n v="3.9970559E7"/>
        <n v="4.0603709E7"/>
        <n v="4.0649709E7"/>
        <n v="4.0709709E7"/>
        <n v="4.0719709E7"/>
        <n v="4.0729709E7"/>
        <n v="4.0223661E7"/>
        <n v="4.0169211E7"/>
        <n v="4.0106461E7"/>
        <n v="3.9452461E7"/>
        <n v="3.9292461E7"/>
        <n v="3.9317461E7"/>
        <n v="3.9249461E7"/>
        <n v="3.9204461E7"/>
        <n v="3.8885461E7"/>
        <n v="3.8277844E7"/>
        <n v="3.7066394E7"/>
        <n v="3.6846194E7"/>
        <n v="3.6076194E7"/>
        <n v="3.5906216E7"/>
        <n v="3.7206216E7"/>
        <n v="4.0386216E7"/>
        <n v="4.1386216E7"/>
        <n v="4.2926216E7"/>
        <n v="4.4976216E7"/>
        <n v="4.5276216E7"/>
        <n v="4.6336216E7"/>
        <n v="4.8786216E7"/>
        <n v="5.2911216E7"/>
        <n v="5.4881216E7"/>
        <n v="5.5206216E7"/>
        <n v="5.5406216E7"/>
        <n v="5.5606216E7"/>
        <n v="5.5726216E7"/>
        <n v="5.7662216E7"/>
        <n v="5.8453716E7"/>
        <n v="5.8191516E7"/>
        <n v="5.904371E7"/>
        <n v="5.905371E7"/>
        <n v="5.906371E7"/>
        <n v="5.908871E7"/>
        <n v="5.8969176E7"/>
        <n v="5.7469176E7"/>
        <n v="5.7636776E7"/>
        <n v="5.7661776E7"/>
        <n v="5.7834776E7"/>
        <n v="5.7859776E7"/>
        <n v="5.7799776E7"/>
        <n v="5.8239776E7"/>
        <n v="5.8339776E7"/>
        <n v="5.8374776E7"/>
        <n v="5.8399776E7"/>
        <n v="5.7167776E7"/>
        <n v="4.9567776E7"/>
        <n v="4.9208676E7"/>
        <n v="4.9188676E7"/>
        <n v="4.8996676E7"/>
        <n v="4.8496676E7"/>
        <n v="4.8096676E7"/>
        <n v="4.8017676E7"/>
        <n v="4.7907676E7"/>
        <n v="4.7397676E7"/>
        <n v="4.6997676E7"/>
        <n v="4.3047676E7"/>
        <n v="4.3144176E7"/>
        <n v="4.3194176E7"/>
        <n v="4.3250176E7"/>
        <n v="4.3275176E7"/>
        <n v="4.3330376E7"/>
        <n v="4.3340376E7"/>
        <n v="4.3390376E7"/>
        <n v="4.3415376E7"/>
        <n v="4.3591876E7"/>
        <n v="4.3641876E7"/>
        <n v="4.3782876E7"/>
        <n v="4.3812876E7"/>
        <n v="4.3926876E7"/>
        <n v="4.3946876E7"/>
        <n v="4.4802326E7"/>
        <n v="4.5172326E7"/>
        <n v="4.5222326E7"/>
        <n v="4.5272326E7"/>
        <n v="4.5322326E7"/>
        <n v="4.5352326E7"/>
        <n v="4.5402326E7"/>
        <n v="4.5652326E7"/>
        <n v="4.5662326E7"/>
        <n v="4.5708326E7"/>
        <n v="4.5758326E7"/>
        <n v="4.5958326E7"/>
        <n v="4.6535626E7"/>
        <n v="4.6735626E7"/>
        <n v="4.6785326E7"/>
        <n v="4.6835326E7"/>
        <n v="4.6925326E7"/>
        <n v="4.6945326E7"/>
        <n v="4.6975326E7"/>
        <n v="4.7025326E7"/>
        <n v="4.7050326E7"/>
        <n v="4.7566126E7"/>
        <n v="4.7586126E7"/>
        <n v="4.7736126E7"/>
        <n v="4.7758126E7"/>
        <n v="4.7801006E7"/>
        <n v="4.7821006E7"/>
        <n v="4.7848126E7"/>
        <n v="4.7868126E7"/>
        <n v="4.8010126E7"/>
        <n v="4.8060126E7"/>
        <n v="4.8649826E7"/>
        <n v="4.8719826E7"/>
        <n v="4.8749826E7"/>
        <n v="4.8801826E7"/>
        <n v="4.8826826E7"/>
        <n v="4.8843826E7"/>
        <n v="4.7743826E7"/>
        <n v="4.7155566E7"/>
        <n v="4.8194595E7"/>
        <n v="4.8204595E7"/>
        <n v="4.8214595E7"/>
        <n v="4.8239595E7"/>
        <n v="4.8439595E7"/>
        <n v="4.8229595E7"/>
        <n v="4.8483355E7"/>
        <n v="4.8599595E7"/>
        <n v="4.8639595E7"/>
        <n v="4.8726595E7"/>
        <n v="4.8731595E7"/>
        <n v="4.7336095E7"/>
        <n v="4.7096095E7"/>
        <n v="4.7861595E7"/>
        <n v="4.8061595E7"/>
        <n v="4.8111595E7"/>
        <n v="4.8161595E7"/>
        <n v="4.8211595E7"/>
        <n v="4.8261595E7"/>
        <n v="4.8966395E7"/>
        <n v="4.9317395E7"/>
        <n v="4.9367395E7"/>
        <n v="4.9417395E7"/>
        <n v="4.9467395E7"/>
        <n v="4.9517395E7"/>
        <n v="4.9568695E7"/>
        <n v="4.9628695E7"/>
        <n v="4.9828695E7"/>
        <n v="5.0003695E7"/>
        <n v="5.0053695E7"/>
        <n v="5.0118695E7"/>
        <n v="5.0143695E7"/>
        <n v="5.0216195E7"/>
        <n v="5.0226195E7"/>
        <n v="5.0273195E7"/>
        <n v="5.0298195E7"/>
        <n v="5.0791195E7"/>
        <n v="5.0801195E7"/>
        <n v="5.0951195E7"/>
        <n v="5.1782245E7"/>
        <n v="5.2173245E7"/>
        <n v="5.2223245E7"/>
        <n v="5.2273245E7"/>
        <n v="5.2323245E7"/>
        <n v="5.2353245E7"/>
        <n v="5.2403245E7"/>
        <n v="5.2547745E7"/>
        <n v="5.2597745E7"/>
        <n v="5.2678745E7"/>
        <n v="5.2703745E7"/>
        <n v="5.2791245E7"/>
        <n v="5.2816245E7"/>
        <n v="5.2906245E7"/>
        <n v="5.2926245E7"/>
        <n v="5.2956245E7"/>
        <n v="5.3006245E7"/>
        <n v="5.3031245E7"/>
        <n v="5.3161245E7"/>
        <n v="5.3196245E7"/>
        <n v="5.3296245E7"/>
        <n v="5.2196245E7"/>
        <n v="5.2435145E7"/>
        <n v="5.2460145E7"/>
        <n v="5.2703935E7"/>
        <n v="5.2728935E7"/>
        <n v="5.2828935E7"/>
        <n v="5.5617135E7"/>
        <n v="5.5646135E7"/>
        <n v="5.5666135E7"/>
        <n v="5.5688135E7"/>
        <n v="5.5745535E7"/>
        <n v="5.5796935E7"/>
        <n v="5.6501335E7"/>
        <n v="5.6901335E7"/>
        <n v="5.6911335E7"/>
        <n v="5.6936335E7"/>
        <n v="5.7473789E7"/>
        <n v="5.7503789E7"/>
        <n v="5.7555789E7"/>
        <n v="5.7580789E7"/>
        <n v="5.7883789E7"/>
        <n v="5.8033789E7"/>
        <n v="5.8058789E7"/>
        <n v="5.8247689E7"/>
        <n v="5.8564589E7"/>
        <n v="5.8734139E7"/>
        <n v="5.8870739E7"/>
        <n v="5.9000739E7"/>
        <n v="5.9030739E7"/>
        <n v="5.8580739E7"/>
        <n v="5.8636439E7"/>
        <n v="5.8691239E7"/>
        <n v="5.8736739E7"/>
        <n v="5.8844639E7"/>
        <n v="5.7444639E7"/>
        <n v="5.6944639E7"/>
        <n v="5.7201639E7"/>
        <n v="5.7267639E7"/>
        <n v="5.7435639E7"/>
        <n v="5.7505639E7"/>
        <n v="5.7560639E7"/>
        <n v="5.7585639E7"/>
        <n v="5.7649639E7"/>
        <n v="5.7659639E7"/>
        <n v="5.7705639E7"/>
        <n v="5.7730639E7"/>
        <n v="5.8102939E7"/>
        <n v="5.8156539E7"/>
        <n v="5.8311539E7"/>
        <n v="5.8511539E7"/>
        <n v="5.8651639E7"/>
        <n v="5.8701639E7"/>
        <n v="5.7601639E7"/>
        <n v="5.6485139E7"/>
        <n v="5.6575139E7"/>
        <n v="5.6595139E7"/>
        <n v="5.6625139E7"/>
        <n v="5.6675139E7"/>
        <n v="5.6700139E7"/>
        <n v="5.6753139E7"/>
        <n v="5.6778139E7"/>
        <n v="5.7430239E7"/>
        <n v="5.7830239E7"/>
        <n v="5.7840239E7"/>
        <n v="5.7865239E7"/>
        <n v="5.5361739E7"/>
        <n v="5.6048989E7"/>
        <n v="5.6261989E7"/>
        <n v="5.6284389E7"/>
        <n v="5.6324389E7"/>
        <n v="5.6349389E7"/>
        <n v="5.6973589E7"/>
        <n v="5.8153589E7"/>
        <n v="5.8173589E7"/>
        <n v="5.8389589E7"/>
        <n v="5.8469589E7"/>
        <n v="5.8715089E7"/>
        <n v="5.8725089E7"/>
        <n v="5.8977589E7"/>
        <n v="5.8987589E7"/>
        <n v="5.9881219E7"/>
        <n v="5.9891219E7"/>
        <n v="5.9901219E7"/>
        <n v="5.9931219E7"/>
        <n v="5.9963219E7"/>
        <n v="5.9988219E7"/>
        <n v="6.0023219E7"/>
        <n v="6.0145219E7"/>
        <n v="6.0335719E7"/>
        <n v="6.0476219E7"/>
        <n v="6.0526219E7"/>
        <n v="6.1357419E7"/>
        <n v="6.1507419E7"/>
        <n v="6.1607419E7"/>
        <n v="6.1707419E7"/>
        <n v="6.1807419E7"/>
        <n v="6.1907419E7"/>
        <n v="6.1972419E7"/>
        <n v="6.1979419E7"/>
        <n v="6.2069419E7"/>
        <n v="6.2089419E7"/>
        <n v="6.2119419E7"/>
        <n v="6.2169419E7"/>
        <n v="6.2194419E7"/>
        <n v="6.3034119E7"/>
        <n v="6.3174119E7"/>
        <n v="6.3404119E7"/>
        <n v="6.3481119E7"/>
        <n v="6.3801119E7"/>
        <n v="6.4151119E7"/>
        <n v="6.4281119E7"/>
        <n v="6.4311119E7"/>
        <n v="6.4456619E7"/>
        <n v="6.5120619E7"/>
        <n v="6.5341619E7"/>
        <n v="6.5381619E7"/>
        <n v="6.5406619E7"/>
        <n v="6.5671619E7"/>
        <n v="6.5706619E7"/>
        <n v="6.5906619E7"/>
        <n v="6.6011119E7"/>
        <n v="6.6021119E7"/>
        <n v="6.6370119E7"/>
        <n v="6.6450119E7"/>
        <n v="6.6508119E7"/>
        <n v="6.6533119E7"/>
        <n v="6.6590119E7"/>
        <n v="6.6640119E7"/>
        <n v="6.6665119E7"/>
        <n v="6.6690119E7"/>
        <n v="6.6781769E7"/>
        <n v="6.6785469E7"/>
        <n v="6.6810469E7"/>
        <n v="6.6835469E7"/>
        <n v="6.6939119E7"/>
        <n v="6.6964119E7"/>
        <n v="6.6989119E7"/>
        <n v="6.7082519E7"/>
        <n v="6.7352519E7"/>
        <n v="6.7377519E7"/>
        <n v="6.7402519E7"/>
        <n v="6.7517519E7"/>
        <n v="6.7600019E7"/>
        <n v="6.7610019E7"/>
        <n v="6.7661019E7"/>
        <n v="6.7686019E7"/>
        <n v="6.8561762E7"/>
        <n v="6.8591762E7"/>
        <n v="6.8616762E7"/>
        <n v="6.8836262E7"/>
        <n v="6.8871262E7"/>
        <n v="6.8896262E7"/>
        <n v="6.8921262E7"/>
        <n v="6.8946262E7"/>
        <n v="6.8971262E7"/>
        <n v="6.9096262E7"/>
        <n v="6.9274162E7"/>
        <n v="6.9294162E7"/>
        <n v="6.9314162E7"/>
        <n v="6.9339162E7"/>
        <n v="6.9491062E7"/>
        <n v="6.9511062E7"/>
        <n v="6.9521062E7"/>
        <n v="6.9546062E7"/>
        <n v="6.9876452E7"/>
        <n v="7.0015452E7"/>
        <n v="7.0293952E7"/>
        <n v="7.0521152E7"/>
        <n v="7.1290702E7"/>
        <n v="7.1323902E7"/>
        <n v="7.1363902E7"/>
        <n v="7.1373902E7"/>
        <n v="7.1408902E7"/>
        <n v="7.1433902E7"/>
        <n v="7.1454902E7"/>
        <n v="7.2735102E7"/>
        <n v="7.2885102E7"/>
        <n v="7.2985102E7"/>
        <n v="7.3085102E7"/>
        <n v="7.3185102E7"/>
        <n v="7.3235102E7"/>
        <n v="7.1555102E7"/>
        <n v="6.9515102E7"/>
        <n v="7.0109702E7"/>
        <n v="7.0209702E7"/>
        <n v="7.0349702E7"/>
        <n v="7.0389702E7"/>
        <n v="7.0414702E7"/>
        <n v="6.4200962E7"/>
        <n v="6.4994878E7"/>
        <n v="6.5004878E7"/>
        <n v="6.5014878E7"/>
        <n v="6.5039878E7"/>
        <n v="6.5253878E7"/>
        <n v="6.5263878E7"/>
        <n v="6.5333878E7"/>
        <n v="6.5392878E7"/>
        <n v="6.5417878E7"/>
        <n v="6.5565878E7"/>
        <n v="6.5772128E7"/>
        <n v="6.5832128E7"/>
        <n v="6.5867128E7"/>
        <n v="6.6067128E7"/>
        <n v="6.6117128E7"/>
        <n v="6.6402628E7"/>
        <n v="6.6986263E7"/>
        <n v="6.7060663E7"/>
        <n v="6.7100663E7"/>
        <n v="6.7140663E7"/>
        <n v="6.7187663E7"/>
        <n v="6.7212663E7"/>
        <n v="6.7952663E7"/>
        <n v="6.7962663E7"/>
        <n v="6.8024663E7"/>
        <n v="6.8274663E7"/>
        <n v="6.8284663E7"/>
        <n v="6.8399663E7"/>
        <n v="6.8473663E7"/>
        <n v="6.8498663E7"/>
        <n v="6.8523663E7"/>
        <n v="6.8605663E7"/>
        <n v="6.8615663E7"/>
        <n v="6.8982813E7"/>
        <n v="6.9072813E7"/>
        <n v="6.9102813E7"/>
        <n v="6.9142813E7"/>
        <n v="6.9232813E7"/>
        <n v="6.9252813E7"/>
        <n v="6.9282813E7"/>
        <n v="6.9332813E7"/>
        <n v="6.9357813E7"/>
        <n v="6.9526813E7"/>
        <n v="6.9556813E7"/>
        <n v="6.9677813E7"/>
        <n v="5.6713283E7"/>
        <n v="5.6663283E7"/>
        <n v="5.6413283E7"/>
        <n v="5.6247283E7"/>
        <n v="5.5737283E7"/>
        <n v="5.5337283E7"/>
        <n v="5.5185283E7"/>
        <n v="5.5260283E7"/>
        <n v="5.5364283E7"/>
        <n v="5.5417283E7"/>
        <n v="5.5427283E7"/>
        <n v="5.5479283E7"/>
        <n v="5.5504283E7"/>
        <n v="5.5538283E7"/>
        <n v="5.5778283E7"/>
        <n v="5.5788283E7"/>
        <n v="5.5848283E7"/>
        <n v="5.5907283E7"/>
        <n v="5.5932283E7"/>
        <n v="5.6598365E7"/>
        <n v="5.6618365E7"/>
        <n v="5.6638365E7"/>
        <n v="5.6663365E7"/>
        <n v="5.6844115E7"/>
        <n v="5.6894115E7"/>
        <n v="5.6914115E7"/>
        <n v="5.7026115E7"/>
        <n v="5.7744815E7"/>
        <n v="5.7754815E7"/>
        <n v="5.7884815E7"/>
        <n v="5.7921815E7"/>
        <n v="5.8159315E7"/>
        <n v="5.8209315E7"/>
        <n v="5.8299315E7"/>
        <n v="5.8319315E7"/>
        <n v="5.8349315E7"/>
        <n v="5.8399315E7"/>
        <n v="5.8424315E7"/>
        <n v="5.8522315E7"/>
        <n v="3.461501E7"/>
        <n v="3.497001E7"/>
        <n v="3.544109E7"/>
        <n v="3.573834E7"/>
        <n v="3.589684E7"/>
        <n v="3.612384E7"/>
        <n v="3.615384E7"/>
        <n v="3.671496E7"/>
        <n v="3.675496E7"/>
        <n v="3.676496E7"/>
        <n v="3.681996E7"/>
        <n v="3.684496E7"/>
        <n v="3.685596E7"/>
        <n v="3.700336E7"/>
        <n v="3.713846E7"/>
        <n v="3.766596E7"/>
        <n v="3.771596E7"/>
        <n v="3.832566E7"/>
        <n v="3.837566E7"/>
        <n v="4.337566E7"/>
        <n v="4.030941E7"/>
        <n v="3.960941E7"/>
        <n v="3.930941E7"/>
        <n v="3.984981E7"/>
        <n v="3.997181E7"/>
        <n v="4.010681E7"/>
        <n v="4.016001E7"/>
        <n v="4.018501E7"/>
        <n v="3.966501E7"/>
        <n v="3.1481475E7"/>
        <n v="3.4581475E7"/>
        <n v="3.2971475E7"/>
        <n v="7.2931475E7"/>
        <n v="4.2931475E7"/>
        <n v="3.3131475E7"/>
        <n v="3.0121472E7"/>
        <n v="2.9401472E7"/>
        <n v="2.8951472E7"/>
        <n v="2.6951472E7"/>
        <n v="2.7021472E7"/>
        <n v="2.6487472E7"/>
        <n v="2.6674472E7"/>
        <n v="2.6684472E7"/>
        <n v="2.6734472E7"/>
        <n v="2.6794472E7"/>
        <n v="2.6819472E7"/>
        <n v="2.6892472E7"/>
        <n v="2.6902472E7"/>
        <n v="2.6936472E7"/>
        <n v="2.6961472E7"/>
        <n v="2.7137472E7"/>
        <n v="2.7187472E7"/>
        <n v="2.7368872E7"/>
        <n v="2.7428872E7"/>
        <n v="2.7458872E7"/>
        <n v="2.6585872E7"/>
        <n v="2.5135872E7"/>
        <n v="2.6102672E7"/>
        <n v="2.6402672E7"/>
        <n v="2.6452672E7"/>
        <n v="2.6495672E7"/>
        <n v="2.6505672E7"/>
        <n v="2.6810672E7"/>
        <n v="2.6840672E7"/>
        <n v="2.6940672E7"/>
        <n v="2.6990672E7"/>
        <n v="2.7015672E7"/>
        <n v="2.4015672E7"/>
        <n v="2.3730672E7"/>
        <n v="2.4395772E7"/>
        <n v="2.4415772E7"/>
        <n v="2.4435772E7"/>
        <n v="2.4685772E7"/>
        <n v="2.5690289E7"/>
        <n v="2.5715289E7"/>
        <n v="2.5740289E7"/>
        <n v="2.5765289E7"/>
        <n v="2.5790289E7"/>
        <n v="2.5815289E7"/>
        <n v="2.5898789E7"/>
        <n v="2.5990789E7"/>
        <n v="2.6100789E7"/>
        <n v="2.5150789E7"/>
        <n v="2.5767539E7"/>
        <n v="2.5827539E7"/>
        <n v="2.5872539E7"/>
        <n v="2.5882539E7"/>
        <n v="2.5907539E7"/>
        <n v="2.5909371E7"/>
        <n v="2.1409371E7"/>
        <n v="1.9499371E7"/>
        <n v="1.9558371E7"/>
        <n v="1.9578371E7"/>
        <n v="1.9603371E7"/>
        <n v="1.9655371E7"/>
        <n v="1.9680371E7"/>
        <n v="1.9705371E7"/>
        <n v="1.9605371E7"/>
        <n v="1.8255371E7"/>
        <n v="1.7555371E7"/>
        <n v="1.6794471E7"/>
        <n v="1.7788471E7"/>
        <n v="1.9039471E7"/>
        <n v="1.8619471E7"/>
        <n v="1.8161716E7"/>
        <n v="1.9700716E7"/>
        <n v="2.0675716E7"/>
        <n v="1.9663716E7"/>
        <n v="1.6163716E7"/>
        <n v="1.2663716E7"/>
        <n v="1.2765216E7"/>
        <n v="1.2775216E7"/>
        <n v="1.2824216E7"/>
        <n v="1.2849216E7"/>
        <n v="1.2941316E7"/>
        <n v="1.2991316E7"/>
        <n v="1.3031316E7"/>
        <n v="1.3263316E7"/>
        <n v="1.3273316E7"/>
        <n v="1.3343316E7"/>
        <n v="1.3393316E7"/>
        <n v="1.3418316E7"/>
        <n v="1.3540316E7"/>
        <n v="1.3590316E7"/>
        <n v="1.3630316E7"/>
        <n v="1.3738316E7"/>
        <n v="1.3822316E7"/>
        <n v="1.4186885E7"/>
        <n v="1.4211885E7"/>
        <n v="1.4236885E7"/>
        <n v="1.4261885E7"/>
        <n v="1.4286885E7"/>
        <n v="1.4316885E7"/>
        <n v="1.4927285E7"/>
        <n v="1.4982285E7"/>
        <n v="1.5112485E7"/>
        <n v="1.5137485E7"/>
        <n v="1.5278985E7"/>
        <n v="1.5378985E7"/>
        <n v="1.5403985E7"/>
        <n v="1.5699635E7"/>
        <n v="1.5747635E7"/>
        <n v="1.5797635E7"/>
        <n v="1.5822635E7"/>
        <n v="1.6380225E7"/>
        <n v="1.6430225E7"/>
        <n v="1.6500225E7"/>
        <n v="1.6550225E7"/>
        <n v="1.6560225E7"/>
        <n v="1.6585225E7"/>
        <n v="1.6627725E7"/>
        <n v="1.6907725E7"/>
        <n v="1.7007725E7"/>
        <n v="1.7057725E7"/>
        <n v="1.7144645E7"/>
        <n v="1.7145645E7"/>
        <n v="1.7235645E7"/>
        <n v="1.7255645E7"/>
        <n v="1.7489075E7"/>
        <n v="1.7494375E7"/>
        <n v="1.7544375E7"/>
        <n v="1.7564375E7"/>
        <n v="1.7914375E7"/>
        <n v="1.6854375E7"/>
        <n v="1.6946375E7"/>
        <n v="1.6956375E7"/>
        <n v="1.7014375E7"/>
        <n v="1.7039375E7"/>
        <n v="1.7272375E7"/>
        <n v="1.7282375E7"/>
        <n v="1.7352375E7"/>
        <n v="1.7404375E7"/>
        <n v="1.7429375E7"/>
        <n v="1.7589375E7"/>
        <n v="1.7735155E7"/>
        <n v="1.7747155E7"/>
        <n v="1.7798155E7"/>
        <n v="1.7813155E7"/>
        <n v="1.7919655E7"/>
        <n v="1.7989655E7"/>
        <n v="1.8006955E7"/>
        <n v="1.8036955E7"/>
        <n v="1.8747132E7"/>
        <n v="1.8777132E7"/>
        <n v="1.8807132E7"/>
        <n v="1.8837132E7"/>
        <n v="1.8867132E7"/>
        <n v="1.8897132E7"/>
        <n v="1.8932132E7"/>
        <n v="1.9016482E7"/>
        <n v="1.9046482E7"/>
        <n v="1.9112032E7"/>
        <n v="1.9142032E7"/>
        <n v="1.9202132E7"/>
        <n v="1.9232132E7"/>
        <n v="1.9262132E7"/>
        <n v="1.9856382E7"/>
        <n v="2.0146382E7"/>
        <n v="2.0156382E7"/>
        <n v="2.0166382E7"/>
        <n v="2.0212382E7"/>
        <n v="2.0237382E7"/>
        <n v="2.0670782E7"/>
        <n v="2.0680782E7"/>
        <n v="2.0780782E7"/>
        <n v="2.0915182E7"/>
        <n v="2.0935182E7"/>
        <n v="2.0985182E7"/>
        <n v="2.1010182E7"/>
        <n v="2.1294582E7"/>
        <n v="2.1297982E7"/>
        <n v="2.1317982E7"/>
        <n v="2.1337982E7"/>
        <n v="2.1397982E7"/>
        <n v="2.1427982E7"/>
        <n v="2.1447982E7"/>
        <n v="2.1637982E7"/>
        <n v="2.1647282E7"/>
        <n v="2.1667282E7"/>
        <n v="2.1687282E7"/>
        <n v="2.1967282E7"/>
        <n v="2.1997282E7"/>
        <n v="2.2017282E7"/>
        <n v="2.2102282E7"/>
        <n v="2.2258132E7"/>
        <n v="2.2260372E7"/>
        <n v="2.2565372E7"/>
        <n v="2.2575372E7"/>
        <n v="2.2600372E7"/>
        <n v="1.6000372E7"/>
        <n v="1.5450372E7"/>
        <n v="1.4333872E7"/>
        <n v="1.4360872E7"/>
        <n v="1.4370872E7"/>
        <n v="1.4448872E7"/>
        <n v="1.4566872E7"/>
        <n v="1.4661872E7"/>
        <n v="1.4586872E7"/>
        <n v="1.4689172E7"/>
        <n v="1.4739172E7"/>
        <n v="1.4779172E7"/>
        <n v="1.5708572E7"/>
        <n v="1.5808572E7"/>
        <n v="1.5858572E7"/>
        <n v="1.6842772E7"/>
        <n v="1.7342772E7"/>
        <n v="1.7392772E7"/>
        <n v="1.8015872E7"/>
        <n v="1.8065872E7"/>
        <n v="1.8115872E7"/>
        <n v="1.8165872E7"/>
        <n v="1.8215872E7"/>
        <n v="1.8265872E7"/>
        <n v="1.8419272E7"/>
        <n v="1.8444272E7"/>
        <n v="1.8568672E7"/>
        <n v="1.8633672E7"/>
        <n v="1.8658672E7"/>
        <n v="1.8749622E7"/>
        <n v="1.8840572E7"/>
        <m/>
      </sharedItems>
    </cacheField>
    <cacheField name="Banco" numFmtId="0">
      <sharedItems containsString="0" containsBlank="1" containsNumber="1" containsInteger="1">
        <m/>
        <n v="5.6557482E7"/>
        <n v="0.0"/>
        <n v="1202524.0"/>
        <n v="95500.0"/>
        <n v="334000.0"/>
        <n v="138000.0"/>
        <n v="216600.0"/>
        <n v="185200.0"/>
        <n v="89000.0"/>
        <n v="1346000.0"/>
        <n v="473050.0"/>
        <n v="795000.0"/>
        <n v="1133255.0"/>
        <n v="433000.0"/>
        <n v="78500.0"/>
        <n v="704000.0"/>
        <n v="148000.0"/>
        <n v="97000.0"/>
        <n v="55000.0"/>
        <n v="950539.0"/>
        <n v="133000.0"/>
        <n v="150000.0"/>
        <n v="163000.0"/>
        <n v="197000.0"/>
        <n v="770000.0"/>
        <n v="339170.0"/>
        <n v="118000.0"/>
        <n v="330000.0"/>
        <n v="399500.0"/>
        <n v="1183280.0"/>
        <n v="977550.0"/>
        <n v="571000.0"/>
        <n v="1006600.0"/>
        <n v="151300.0"/>
        <n v="122000.0"/>
        <n v="1589.0"/>
        <n v="-1100000.0"/>
        <n v="232500.0"/>
        <n v="129700.0"/>
        <n v="146000.0"/>
        <n v="350700.0"/>
        <n v="300000.0"/>
        <n v="971000.0"/>
        <n v="835000.0"/>
        <n v="1339680.0"/>
        <n v="180000.0"/>
        <n v="395050.0"/>
        <n v="867700.0"/>
        <n v="1362000.0"/>
        <n v="-2332000.0"/>
        <n v="-180000.0"/>
        <n v="-340000.0"/>
        <n v="-82700.0"/>
        <n v="-446000.0"/>
        <n v="-9432000.0"/>
        <n v="-8184000.0"/>
        <n v="196800.0"/>
        <n v="-6000000.0"/>
        <n v="1419000.0"/>
        <n v="331500.0"/>
        <n v="303600.0"/>
        <n v="282000.0"/>
        <n v="132000.0"/>
        <n v="1144300.0"/>
        <n v="160000.0"/>
        <n v="831875.0"/>
        <n v="716500.0"/>
        <n v="260000.0"/>
        <n v="898061.0"/>
        <n v="-20000.0"/>
        <n v="-300000.0"/>
        <n v="-380000.0"/>
        <n v="-78000.0"/>
        <n v="-722000.0"/>
        <n v="-1320000.0"/>
        <n v="-7800000.0"/>
        <n v="-1500000.0"/>
        <n v="-27500.0"/>
        <n v="-9504750.0"/>
        <n v="130000.0"/>
        <n v="159000.0"/>
        <n v="-1116500.0"/>
        <n v="332700.0"/>
        <n v="604000.0"/>
        <n v="188300.0"/>
        <n v="-600000.0"/>
        <n v="1326250.0"/>
        <n v="94000.0"/>
        <n v="125000.0"/>
        <n v="999500.0"/>
        <n v="784150.0"/>
        <n v="897194.0"/>
        <n v="192600.0"/>
        <n v="198000.0"/>
        <n v="600000.0"/>
        <n v="6600000.0"/>
        <n v="-3950000.0"/>
        <n v="227500.0"/>
        <n v="141000.0"/>
        <n v="226500.0"/>
        <n v="305000.0"/>
        <n v="1455450.0"/>
        <n v="296000.0"/>
        <n v="877000.0"/>
        <n v="685800.0"/>
        <n v="22000.0"/>
        <n v="110000.0"/>
        <n v="783700.0"/>
        <n v="-588260.0"/>
        <n v="315232.0"/>
        <n v="1084029.0"/>
        <n v="200000.0"/>
        <n v="-210000.0"/>
        <n v="410000.0"/>
        <n v="92000.0"/>
        <n v="-1395500.0"/>
        <n v="-240000.0"/>
        <n v="50000.0"/>
        <n v="2971095.0"/>
        <n v="311300.0"/>
        <n v="325000.0"/>
        <n v="154500.0"/>
        <n v="653000.0"/>
        <n v="1452050.0"/>
        <n v="194500.0"/>
        <n v="218500.0"/>
        <n v="215000.0"/>
        <n v="265000.0"/>
        <n v="263900.0"/>
        <n v="368790.0"/>
        <n v="2788200.0"/>
        <n v="49000.0"/>
        <n v="108800.0"/>
        <n v="1139400.0"/>
        <n v="644454.0"/>
        <n v="478000.0"/>
        <n v="811950.0"/>
        <n v="-450000.0"/>
        <n v="-1400000.0"/>
        <n v="-500000.0"/>
        <n v="257000.0"/>
        <n v="66000.0"/>
        <n v="318000.0"/>
        <n v="145000.0"/>
        <n v="372300.0"/>
        <n v="408600.0"/>
        <n v="190100.0"/>
        <n v="78000.0"/>
        <n v="1087100.0"/>
        <n v="-2503500.0"/>
        <n v="987650.0"/>
        <n v="2120200.0"/>
        <n v="518000.0"/>
        <n v="1000630.0"/>
        <n v="35000.0"/>
        <n v="190500.0"/>
        <n v="1381200.0"/>
        <n v="72000.0"/>
        <n v="1286700.0"/>
        <n v="670000.0"/>
        <n v="145500.0"/>
        <n v="950000.0"/>
        <n v="500000.0"/>
        <n v="114500.0"/>
        <n v="512000.0"/>
        <n v="57000.0"/>
        <n v="100000.0"/>
        <n v="145350.0"/>
        <n v="153650.0"/>
        <n v="413400.0"/>
        <n v="115000.0"/>
        <n v="168500.0"/>
        <n v="930743.0"/>
        <n v="219500.0"/>
        <n v="225000.0"/>
        <n v="242900.0"/>
        <n v="206900.0"/>
        <n v="975090.0"/>
        <n v="933750.0"/>
        <n v="1780200.0"/>
        <n v="-1180000.0"/>
        <n v="-2040000.0"/>
        <n v="70876.0"/>
        <n v="-6213740.0"/>
        <n v="838916.0"/>
        <n v="378000.0"/>
        <n v="501250.0"/>
        <n v="285500.0"/>
        <n v="810035.0"/>
        <n v="812000.0"/>
        <n v="124000.0"/>
        <n v="487150.0"/>
        <n v="40000.0"/>
        <n v="320000.0"/>
        <n v="-1.296453E7"/>
        <n v="75000.0"/>
        <n v="104000.0"/>
        <n v="140000.0"/>
        <n v="34000.0"/>
        <n v="394000.0"/>
        <n v="731082.0"/>
        <n v="250750.0"/>
        <n v="112000.0"/>
        <n v="858700.0"/>
        <n v="37000.0"/>
        <n v="287500.0"/>
        <n v="98000.0"/>
        <n v="-2.3907305E7"/>
        <n v="1281830.0"/>
        <n v="702120.0"/>
        <n v="147400.0"/>
        <n v="135100.0"/>
        <n v="-5533535.0"/>
        <n v="70000.0"/>
        <n v="332000.0"/>
        <n v="142000.0"/>
        <n v="226000.0"/>
        <n v="271400.0"/>
        <n v="53000.0"/>
        <n v="510000.0"/>
        <n v="955100.0"/>
        <n v="1129517.0"/>
        <n v="83500.0"/>
        <n v="100.0"/>
        <n v="756750.0"/>
        <n v="1832.0"/>
        <n v="206000.0"/>
        <n v="1016740.0"/>
        <n v="185500.0"/>
        <n v="182100.0"/>
        <n v="387000.0"/>
        <n v="90000.0"/>
        <n v="192000.0"/>
        <n v="494569.0"/>
        <n v="610400.0"/>
        <n v="421700.0"/>
        <n v="418650.0"/>
        <n v="805090.0"/>
        <n v="280000.0"/>
        <n v="506650.0"/>
        <n v="350000.0"/>
        <n v="-1060000.0"/>
        <n v="185000.0"/>
        <n v="390000.0"/>
        <n v="157780.0"/>
        <n v="223800.0"/>
        <n v="895177.0"/>
        <n v="30000.0"/>
        <n v="975250.0"/>
        <n v="543100.0"/>
        <n v="229400.0"/>
        <n v="1007100.0"/>
        <n v="85000.0"/>
        <n v="155850.0"/>
        <n v="-6600000.0"/>
        <n v="-550000.0"/>
        <n v="213000.0"/>
        <n v="-75000.0"/>
        <n v="192300.0"/>
        <n v="-2.1586184E7"/>
        <n v="392800.0"/>
        <n v="181900.0"/>
      </sharedItems>
    </cacheField>
    <cacheField name="Saldo Banco" numFmtId="0">
      <sharedItems containsString="0" containsBlank="1" containsNumber="1" containsInteger="1">
        <m/>
        <n v="5.6557482E7"/>
        <n v="5.7760006E7"/>
        <n v="5.7855506E7"/>
        <n v="5.8189506E7"/>
        <n v="5.8327506E7"/>
        <n v="5.8544106E7"/>
        <n v="5.8729306E7"/>
        <n v="5.8818306E7"/>
        <n v="6.0164306E7"/>
        <n v="6.0637356E7"/>
        <n v="6.1432356E7"/>
        <n v="6.2565611E7"/>
        <n v="6.2998611E7"/>
        <n v="6.3077111E7"/>
        <n v="6.3781111E7"/>
        <n v="6.3929111E7"/>
        <n v="6.4026111E7"/>
        <n v="6.4081111E7"/>
        <n v="6.503165E7"/>
        <n v="6.516465E7"/>
        <n v="6.531465E7"/>
        <n v="6.547765E7"/>
        <n v="6.567465E7"/>
        <n v="6.644465E7"/>
        <n v="6.678382E7"/>
        <n v="6.690182E7"/>
        <n v="6.723182E7"/>
        <n v="6.763132E7"/>
        <n v="6.88146E7"/>
        <n v="6.979215E7"/>
        <n v="7.036315E7"/>
        <n v="7.136975E7"/>
        <n v="7.152105E7"/>
        <n v="7.167105E7"/>
        <n v="7.179305E7"/>
        <n v="7.1794639E7"/>
        <n v="7.0694639E7"/>
        <n v="7.0927139E7"/>
        <n v="7.1056839E7"/>
        <n v="7.1202839E7"/>
        <n v="7.1553539E7"/>
        <n v="7.1853539E7"/>
        <n v="7.2824539E7"/>
        <n v="7.3659539E7"/>
        <n v="7.4999219E7"/>
        <n v="7.5179219E7"/>
        <n v="7.5574269E7"/>
        <n v="7.6441969E7"/>
        <n v="7.7803969E7"/>
        <n v="7.5471969E7"/>
        <n v="7.5291969E7"/>
        <n v="7.4951969E7"/>
        <n v="7.4869269E7"/>
        <n v="7.4423269E7"/>
        <n v="6.4991269E7"/>
        <n v="5.6807269E7"/>
        <n v="5.7004069E7"/>
        <n v="5.1004069E7"/>
        <n v="5.2423069E7"/>
        <n v="5.2754569E7"/>
        <n v="5.3058169E7"/>
        <n v="5.3340169E7"/>
        <n v="5.3472169E7"/>
        <n v="5.4616469E7"/>
        <n v="5.4776469E7"/>
        <n v="5.5608344E7"/>
        <n v="5.6324844E7"/>
        <n v="5.6584844E7"/>
        <n v="5.7482905E7"/>
        <n v="5.7462905E7"/>
        <n v="5.7162905E7"/>
        <n v="5.6782905E7"/>
        <n v="5.6704905E7"/>
        <n v="5.5982905E7"/>
        <n v="5.4662905E7"/>
        <n v="4.6862905E7"/>
        <n v="4.5362905E7"/>
        <n v="4.5335405E7"/>
        <n v="3.5830655E7"/>
        <n v="3.5960655E7"/>
        <n v="3.6119655E7"/>
        <n v="3.5003155E7"/>
        <n v="3.3903155E7"/>
        <n v="3.4235855E7"/>
        <n v="3.4839855E7"/>
        <n v="3.5028155E7"/>
        <n v="3.4428155E7"/>
        <n v="3.5754405E7"/>
        <n v="3.5848405E7"/>
        <n v="3.5942405E7"/>
        <n v="3.6092405E7"/>
        <n v="3.6217405E7"/>
        <n v="3.7216905E7"/>
        <n v="3.8001055E7"/>
        <n v="3.8898249E7"/>
        <n v="3.9090849E7"/>
        <n v="3.9288849E7"/>
        <n v="3.9888849E7"/>
        <n v="4.6488849E7"/>
        <n v="4.2538849E7"/>
        <n v="4.2766349E7"/>
        <n v="4.2907349E7"/>
        <n v="4.3133849E7"/>
        <n v="4.3438849E7"/>
        <n v="4.4894299E7"/>
        <n v="4.5154299E7"/>
        <n v="4.5450299E7"/>
        <n v="4.6327299E7"/>
        <n v="4.7013099E7"/>
        <n v="4.7035099E7"/>
        <n v="4.7145099E7"/>
        <n v="4.7928799E7"/>
        <n v="4.6828799E7"/>
        <n v="4.6240539E7"/>
        <n v="4.6555771E7"/>
        <n v="4.76398E7"/>
        <n v="4.78398E7"/>
        <n v="4.76298E7"/>
        <n v="4.80398E7"/>
        <n v="4.81318E7"/>
        <n v="4.67363E7"/>
        <n v="4.64963E7"/>
        <n v="4.65463E7"/>
        <n v="4.9517395E7"/>
        <n v="4.9828695E7"/>
        <n v="5.0153695E7"/>
        <n v="5.0308195E7"/>
        <n v="5.0961195E7"/>
        <n v="5.2413245E7"/>
        <n v="5.2607745E7"/>
        <n v="5.2826245E7"/>
        <n v="5.3041245E7"/>
        <n v="5.3306245E7"/>
        <n v="5.2206245E7"/>
        <n v="5.2470145E7"/>
        <n v="5.2838935E7"/>
        <n v="5.5627135E7"/>
        <n v="5.5676135E7"/>
        <n v="5.5698135E7"/>
        <n v="5.5806935E7"/>
        <n v="5.6946335E7"/>
        <n v="5.7590789E7"/>
        <n v="5.8068789E7"/>
        <n v="5.8880739E7"/>
        <n v="5.9040739E7"/>
        <n v="5.8590739E7"/>
        <n v="5.8854639E7"/>
        <n v="5.7454639E7"/>
        <n v="5.6954639E7"/>
        <n v="5.7211639E7"/>
        <n v="5.7277639E7"/>
        <n v="5.7595639E7"/>
        <n v="5.7740639E7"/>
        <n v="5.8112939E7"/>
        <n v="5.8521539E7"/>
        <n v="5.8711639E7"/>
        <n v="5.7611639E7"/>
        <n v="5.6495139E7"/>
        <n v="5.6710139E7"/>
        <n v="5.6788139E7"/>
        <n v="5.7875239E7"/>
        <n v="5.5371739E7"/>
        <n v="5.6359389E7"/>
        <n v="5.8479589E7"/>
        <n v="5.8997589E7"/>
        <n v="5.9998219E7"/>
        <n v="6.0033219E7"/>
        <n v="6.0155219E7"/>
        <n v="6.0345719E7"/>
        <n v="6.0536219E7"/>
        <n v="6.1917419E7"/>
        <n v="6.1989419E7"/>
        <n v="6.2204419E7"/>
        <n v="6.3491119E7"/>
        <n v="6.4161119E7"/>
        <n v="6.4321119E7"/>
        <n v="6.4466619E7"/>
        <n v="6.5416619E7"/>
        <n v="6.5916619E7"/>
        <n v="6.6031119E7"/>
        <n v="6.6543119E7"/>
        <n v="6.6600119E7"/>
        <n v="6.6700119E7"/>
        <n v="6.6845469E7"/>
        <n v="6.6999119E7"/>
        <n v="6.7412519E7"/>
        <n v="6.7527519E7"/>
        <n v="6.7696019E7"/>
        <n v="6.8626762E7"/>
        <n v="6.8846262E7"/>
        <n v="6.8881262E7"/>
        <n v="6.9124162E7"/>
        <n v="6.9331062E7"/>
        <n v="7.0306152E7"/>
        <n v="7.1239902E7"/>
        <n v="7.3020102E7"/>
        <n v="7.2520102E7"/>
        <n v="7.1340102E7"/>
        <n v="6.9300102E7"/>
        <n v="6.9370978E7"/>
        <n v="6.3157238E7"/>
        <n v="6.3996154E7"/>
        <n v="6.4374154E7"/>
        <n v="6.4522154E7"/>
        <n v="6.5023404E7"/>
        <n v="6.5073404E7"/>
        <n v="6.5358904E7"/>
        <n v="6.6168939E7"/>
        <n v="6.6980939E7"/>
        <n v="6.7240939E7"/>
        <n v="6.7355939E7"/>
        <n v="6.7479939E7"/>
        <n v="6.7571939E7"/>
        <n v="6.8059089E7"/>
        <n v="6.8099089E7"/>
        <n v="6.8314089E7"/>
        <n v="6.8634089E7"/>
        <n v="5.5669559E7"/>
        <n v="5.5744559E7"/>
        <n v="5.5848559E7"/>
        <n v="5.5988559E7"/>
        <n v="5.6022559E7"/>
        <n v="5.6416559E7"/>
        <n v="5.7147641E7"/>
        <n v="5.7398391E7"/>
        <n v="5.7510391E7"/>
        <n v="5.8369091E7"/>
        <n v="5.8406091E7"/>
        <n v="5.8693591E7"/>
        <n v="5.8908591E7"/>
        <n v="5.9006591E7"/>
        <n v="3.5099286E7"/>
        <n v="3.6381116E7"/>
        <n v="3.6638116E7"/>
        <n v="3.7340236E7"/>
        <n v="3.7487636E7"/>
        <n v="3.7622736E7"/>
        <n v="3.2089201E7"/>
        <n v="3.2159201E7"/>
        <n v="3.2491201E7"/>
        <n v="3.2633201E7"/>
        <n v="3.2859201E7"/>
        <n v="3.3130601E7"/>
        <n v="3.3183601E7"/>
        <n v="3.3693601E7"/>
        <n v="3.4648701E7"/>
        <n v="3.5778218E7"/>
        <n v="3.5861718E7"/>
        <n v="3.5953718E7"/>
        <n v="3.6063718E7"/>
        <n v="3.6063818E7"/>
        <n v="3.6820568E7"/>
        <n v="3.68224E7"/>
        <n v="3.70284E7"/>
        <n v="3.804514E7"/>
        <n v="3.823064E7"/>
        <n v="3.841274E7"/>
        <n v="3.879974E7"/>
        <n v="3.892174E7"/>
        <n v="3.901174E7"/>
        <n v="3.920374E7"/>
        <n v="3.9698309E7"/>
        <n v="4.0308709E7"/>
        <n v="4.0363709E7"/>
        <n v="4.0785409E7"/>
        <n v="4.1204059E7"/>
        <n v="4.2009149E7"/>
        <n v="4.2289149E7"/>
        <n v="4.2389149E7"/>
        <n v="4.2439149E7"/>
        <n v="4.2945799E7"/>
        <n v="4.3295799E7"/>
        <n v="4.2235799E7"/>
        <n v="4.2420799E7"/>
        <n v="4.2810799E7"/>
        <n v="4.2970799E7"/>
        <n v="4.3128579E7"/>
        <n v="4.3194579E7"/>
        <n v="4.3418379E7"/>
        <n v="4.4313556E7"/>
        <n v="4.4613556E7"/>
        <n v="4.4643556E7"/>
        <n v="4.5618806E7"/>
        <n v="4.6161906E7"/>
        <n v="4.6391306E7"/>
        <n v="4.7398406E7"/>
        <n v="4.7483406E7"/>
        <n v="4.7639256E7"/>
        <n v="4.7673256E7"/>
        <n v="4.1073256E7"/>
        <n v="4.0523256E7"/>
        <n v="3.9406756E7"/>
        <n v="3.9443756E7"/>
        <n v="3.9521756E7"/>
        <n v="3.9734756E7"/>
        <n v="3.9659756E7"/>
        <n v="3.9852056E7"/>
        <n v="1.8265872E7"/>
        <n v="1.8658672E7"/>
        <n v="1.8840572E7"/>
      </sharedItems>
    </cacheField>
    <cacheField name="Caja" numFmtId="0">
      <sharedItems containsString="0" containsBlank="1" containsNumber="1" containsInteger="1">
        <m/>
        <n v="1.5158346E7"/>
        <n v="1.1882346E7"/>
        <n v="1.1182346E7"/>
        <n v="8522346.0"/>
        <n v="7891346.0"/>
        <n v="6791346.0"/>
        <n v="9336846.0"/>
        <n v="1.0389846E7"/>
        <n v="1.0589846E7"/>
        <n v="1.0639846E7"/>
        <n v="1.0689846E7"/>
        <n v="1.0739846E7"/>
        <n v="1.1677846E7"/>
        <n v="1.1777846E7"/>
        <n v="1.1827846E7"/>
        <n v="1.1877846E7"/>
        <n v="1.0725322E7"/>
        <n v="1.0679822E7"/>
        <n v="1.0635722E7"/>
        <n v="1.0625722E7"/>
        <n v="1.0575721E7"/>
        <n v="1.0420721E7"/>
        <n v="1.0314721E7"/>
        <n v="1.0119721E7"/>
        <n v="9852921.0"/>
        <n v="9752921.0"/>
        <n v="8652921.0"/>
        <n v="9589921.0"/>
        <n v="9892921.0"/>
        <n v="9992921.0"/>
        <n v="1.0092921E7"/>
        <n v="1.0142921E7"/>
        <n v="1.0341921E7"/>
        <n v="1.0401921E7"/>
        <n v="1.0451921E7"/>
        <n v="1.0205921E7"/>
        <n v="1.0215921E7"/>
        <n v="1.0255921E7"/>
        <n v="1.0309521E7"/>
        <n v="1.0278121E7"/>
        <n v="1.0308121E7"/>
        <n v="1.0211921E7"/>
        <n v="1.0703921E7"/>
        <n v="1.1203921E7"/>
        <n v="1.1430921E7"/>
        <n v="1.0318271E7"/>
        <n v="1.0458271E7"/>
        <n v="1.0588271E7"/>
        <n v="1.0590971E7"/>
        <n v="1.0892921E7"/>
        <n v="1.0902921E7"/>
        <n v="1.0912921E7"/>
        <n v="1.0850176E7"/>
        <n v="1.1096176E7"/>
        <n v="1.1146176E7"/>
        <n v="1.1196176E7"/>
        <n v="1.1246176E7"/>
        <n v="1.0385921E7"/>
        <n v="1.0455921E7"/>
        <n v="1.0515921E7"/>
        <n v="1.0535921E7"/>
        <n v="1.0575921E7"/>
        <n v="1.0745921E7"/>
        <n v="1.0796921E7"/>
        <n v="1.0821921E7"/>
        <n v="1.0275921E7"/>
        <n v="9275921.0"/>
        <n v="9381821.0"/>
        <n v="9401821.0"/>
        <n v="9431821.0"/>
        <n v="9481821.0"/>
        <n v="9506821.0"/>
        <n v="9556821.0"/>
        <n v="9385461.0"/>
        <n v="9070361.0"/>
        <n v="9110361.0"/>
        <n v="9228361.0"/>
        <n v="9157361.0"/>
        <n v="9182361.0"/>
        <n v="9125361.0"/>
        <n v="8925361.0"/>
        <n v="9830361.0"/>
        <n v="9930361.0"/>
        <n v="1.0030361E7"/>
        <n v="1.0130361E7"/>
        <n v="1.0230361E7"/>
        <n v="9379822.0"/>
        <n v="9405822.0"/>
        <n v="9429822.0"/>
        <n v="8279822.0"/>
        <n v="8346822.0"/>
        <n v="8356822.0"/>
        <n v="8404822.0"/>
        <n v="8306822.0"/>
        <n v="8453822.0"/>
        <n v="8483822.0"/>
        <n v="9031822.0"/>
        <n v="9041822.0"/>
        <n v="9051822.0"/>
        <n v="8467392.0"/>
        <n v="8487392.0"/>
        <n v="8625992.0"/>
        <n v="8488822.0"/>
        <n v="8558822.0"/>
        <n v="8611822.0"/>
        <n v="8561322.0"/>
        <n v="8611322.0"/>
        <n v="8661322.0"/>
        <n v="8686322.0"/>
        <n v="9080102.0"/>
        <n v="9290102.0"/>
        <n v="9340102.0"/>
        <n v="9390102.0"/>
        <n v="9440102.0"/>
        <n v="9470102.0"/>
        <n v="7922422.0"/>
        <n v="8022422.0"/>
        <n v="8276822.0"/>
        <n v="8305822.0"/>
        <n v="8365822.0"/>
        <n v="8390822.0"/>
        <n v="8612822.0"/>
        <n v="8712822.0"/>
        <n v="8812822.0"/>
        <n v="8852822.0"/>
        <n v="8814422.0"/>
        <n v="9179422.0"/>
        <n v="9229422.0"/>
        <n v="8409822.0"/>
        <n v="8429822.0"/>
        <n v="8459822.0"/>
        <n v="8509822.0"/>
        <n v="8534822.0"/>
        <n v="8636122.0"/>
        <n v="8664822.0"/>
        <n v="-2293076.0"/>
        <n v="-2258076.0"/>
        <n v="-2219076.0"/>
        <n v="-2099076.0"/>
        <n v="-2147576.0"/>
        <n v="-2122576.0"/>
        <n v="-2219576.0"/>
        <n v="-1326576.0"/>
        <n v="-1216576.0"/>
        <n v="-1166576.0"/>
        <n v="-1156576.0"/>
        <n v="-1119576.0"/>
        <n v="-1069576.0"/>
        <n v="-887076.0"/>
        <n v="-979576.0"/>
        <n v="-959576.0"/>
        <n v="-929576.0"/>
        <n v="-879576.0"/>
        <n v="-854576.0"/>
        <n v="-806576.0"/>
        <n v="-791576.0"/>
        <n v="-725576.0"/>
        <n v="-715576.0"/>
        <n v="-670576.0"/>
        <n v="-640876.0"/>
        <n v="-626576.0"/>
        <n v="-566576.0"/>
        <n v="-516576.0"/>
        <n v="-305576.0"/>
        <n v="-220776.0"/>
        <n v="-165576.0"/>
        <n v="129424.0"/>
        <n v="-769576.0"/>
        <n v="-206376.0"/>
        <n v="-142576.0"/>
        <n v="-102576.0"/>
        <n v="-72576.0"/>
        <n v="-67576.0"/>
        <n v="12424.0"/>
        <n v="40424.0"/>
        <n v="-201576.0"/>
        <n v="90104.0"/>
        <n v="340104.0"/>
        <n v="390104.0"/>
        <n v="440104.0"/>
        <n v="490104.0"/>
        <n v="540104.0"/>
        <n v="-619576.0"/>
        <n v="-474526.0"/>
        <n v="-444526.0"/>
        <n v="-414526.0"/>
        <n v="-389526.0"/>
        <n v="-440576.0"/>
        <n v="-362676.0"/>
        <n v="-335376.0"/>
        <n v="-326376.0"/>
        <n v="-43876.0"/>
        <n v="38124.0"/>
        <n v="344399.0"/>
        <n v="434824.0"/>
        <n v="444824.0"/>
        <n v="454824.0"/>
        <n v="479824.0"/>
        <n v="509824.0"/>
        <n v="552424.0"/>
        <n v="-649576.0"/>
        <n v="-472776.0"/>
        <n v="-564476.0"/>
        <n v="-404476.0"/>
        <n v="-383076.0"/>
        <n v="-343076.0"/>
        <n v="-559576.0"/>
        <n v="-539576.0"/>
        <n v="-509576.0"/>
        <n v="-459576.0"/>
        <n v="-434576.0"/>
        <n v="-390976.0"/>
        <n v="-330976.0"/>
        <n v="-267576.0"/>
        <n v="-217576.0"/>
        <n v="-177576.0"/>
        <n v="-382576.0"/>
        <n v="-372576.0"/>
        <n v="-327576.0"/>
        <n v="289724.0"/>
        <n v="479724.0"/>
        <n v="529724.0"/>
        <n v="579724.0"/>
        <n v="629724.0"/>
        <n v="659724.0"/>
        <n v="-356576.0"/>
        <n v="-336576.0"/>
        <n v="-214576.0"/>
        <n v="-164576.0"/>
        <n v="-29576.0"/>
        <n v="399299.0"/>
        <n v="455299.0"/>
        <n v="490299.0"/>
        <n v="562299.0"/>
        <n v="582299.0"/>
        <n v="642299.0"/>
        <n v="192924.0"/>
        <n v="242924.0"/>
        <n v="397924.0"/>
        <n v="447924.0"/>
        <n v="-147576.0"/>
        <n v="-61576.0"/>
        <n v="-31576.0"/>
        <n v="705485.0"/>
        <n v="715485.0"/>
        <n v="725485.0"/>
        <n v="1007894.0"/>
        <n v="1147894.0"/>
        <n v="1162894.0"/>
        <n v="1210894.0"/>
        <n v="1235894.0"/>
        <n v="665894.0"/>
        <n v="635894.0"/>
        <n v="485894.0"/>
        <n v="392054.0"/>
        <n v="493054.0"/>
        <n v="575054.0"/>
        <n v="662054.0"/>
        <n v="746054.0"/>
        <n v="795054.0"/>
        <n v="818054.0"/>
        <n v="889054.0"/>
        <n v="955054.0"/>
        <n v="965054.0"/>
        <n v="1023054.0"/>
        <n v="689054.0"/>
        <n v="771754.0"/>
        <n v="821754.0"/>
        <n v="745054.0"/>
        <n v="755054.0"/>
        <n v="925054.0"/>
        <n v="1033054.0"/>
        <n v="1043054.0"/>
        <n v="756754.0"/>
        <n v="781754.0"/>
        <n v="852354.0"/>
        <n v="1511254.0"/>
        <n v="1611254.0"/>
        <n v="1661254.0"/>
        <n v="2437354.0"/>
        <n v="2537354.0"/>
        <n v="2587354.0"/>
        <n v="3303604.0"/>
        <n v="3593604.0"/>
        <n v="3643604.0"/>
        <n v="3693604.0"/>
        <n v="3743604.0"/>
        <n v="3773604.0"/>
        <n v="3823604.0"/>
        <n v="2717354.0"/>
        <n v="2807354.0"/>
        <n v="2827354.0"/>
        <n v="2857354.0"/>
        <n v="2907354.0"/>
        <n v="2932354.0"/>
        <n v="2976354.0"/>
        <n v="3001354.0"/>
        <n v="3032354.0"/>
        <n v="3057354.0"/>
        <n v="3007354.0"/>
        <n v="3518154.0"/>
        <n v="3539854.0"/>
        <n v="3569854.0"/>
        <n v="3761854.0"/>
        <n v="3831854.0"/>
        <n v="3683154.0"/>
        <n v="2783654.0"/>
        <n v="2753654.0"/>
        <n v="3386804.0"/>
        <n v="3432804.0"/>
        <n v="3492804.0"/>
        <n v="3502804.0"/>
        <n v="3512804.0"/>
        <n v="3006756.0"/>
        <n v="2952306.0"/>
        <n v="2889556.0"/>
        <n v="2235556.0"/>
        <n v="2075556.0"/>
        <n v="1316406.0"/>
        <n v="1248406.0"/>
        <n v="1203406.0"/>
        <n v="884406.0"/>
        <n v="276789.0"/>
        <n v="-934661.0"/>
        <n v="-1154861.0"/>
        <n v="-1924861.0"/>
        <n v="-2094839.0"/>
        <n v="-794839.0"/>
        <n v="2385161.0"/>
        <n v="3385161.0"/>
        <n v="4925161.0"/>
        <n v="6975161.0"/>
        <n v="7275161.0"/>
        <n v="8335161.0"/>
        <n v="1.0785161E7"/>
        <n v="1.4910161E7"/>
        <n v="1.6880161E7"/>
        <n v="1.7205161E7"/>
        <n v="1.7405161E7"/>
        <n v="1.7605161E7"/>
        <n v="1.7725161E7"/>
        <n v="1.9661161E7"/>
        <n v="2.0452661E7"/>
        <n v="2.0190461E7"/>
        <n v="2.1042655E7"/>
        <n v="2.1052655E7"/>
        <n v="2.1062655E7"/>
        <n v="2.0070927E7"/>
        <n v="1.8570927E7"/>
        <n v="1.8738527E7"/>
        <n v="1.8743927E7"/>
        <n v="1.8510927E7"/>
        <n v="1.8950927E7"/>
        <n v="1.9050927E7"/>
        <n v="1.9085927E7"/>
        <n v="1.7278927E7"/>
        <n v="3078927.0"/>
        <n v="2719827.0"/>
        <n v="2699827.0"/>
        <n v="2507827.0"/>
        <n v="2007827.0"/>
        <n v="1607827.0"/>
        <n v="1528827.0"/>
        <n v="1418827.0"/>
        <n v="908827.0"/>
        <n v="508827.0"/>
        <n v="605327.0"/>
        <n v="655327.0"/>
        <n v="711327.0"/>
        <n v="564027.0"/>
        <n v="574027.0"/>
        <n v="624027.0"/>
        <n v="508027.0"/>
        <n v="684527.0"/>
        <n v="649027.0"/>
        <n v="679027.0"/>
        <n v="793027.0"/>
        <n v="1363477.0"/>
        <n v="1733477.0"/>
        <n v="1783477.0"/>
        <n v="1833477.0"/>
        <n v="1883477.0"/>
        <n v="1913477.0"/>
        <n v="758027.0"/>
        <n v="554027.0"/>
        <n v="604027.0"/>
        <n v="1085327.0"/>
        <n v="1285327.0"/>
        <n v="1335027.0"/>
        <n v="598027.0"/>
        <n v="618027.0"/>
        <n v="648027.0"/>
        <n v="698027.0"/>
        <n v="723027.0"/>
        <n v="1238827.0"/>
        <n v="1258827.0"/>
        <n v="765907.0"/>
        <n v="785907.0"/>
        <n v="813027.0"/>
        <n v="865027.0"/>
        <n v="915027.0"/>
        <n v="1504727.0"/>
        <n v="1574727.0"/>
        <n v="1604727.0"/>
        <n v="1656727.0"/>
        <n v="1681727.0"/>
        <n v="1954056.0"/>
        <n v="1964056.0"/>
        <n v="1658824.0"/>
        <n v="599795.0"/>
        <n v="853555.0"/>
        <n v="969795.0"/>
        <n v="686795.0"/>
        <n v="1365295.0"/>
        <n v="1565295.0"/>
        <n v="1615295.0"/>
        <n v="1665295.0"/>
        <n v="1715295.0"/>
        <n v="1765295.0"/>
        <n v="2470095.0"/>
        <n v="2821095.0"/>
        <n v="2871095.0"/>
        <n v="2921095.0"/>
        <n v="0.0"/>
        <n v="51300.0"/>
        <n v="111300.0"/>
        <n v="175000.0"/>
        <n v="225000.0"/>
        <n v="290000.0"/>
        <n v="-10000.0"/>
        <n v="62500.0"/>
        <n v="72500.0"/>
        <n v="119500.0"/>
        <n v="483000.0"/>
        <n v="493000.0"/>
        <n v="821050.0"/>
        <n v="1212050.0"/>
        <n v="1262050.0"/>
        <n v="1312050.0"/>
        <n v="1362050.0"/>
        <n v="1392050.0"/>
        <n v="134500.0"/>
        <n v="71000.0"/>
        <n v="96000.0"/>
        <n v="183500.0"/>
        <n v="80000.0"/>
        <n v="100000.0"/>
        <n v="130000.0"/>
        <n v="180000.0"/>
        <n v="120000.0"/>
        <n v="155000.0"/>
        <n v="228900.0"/>
        <n v="233790.0"/>
        <n v="258790.0"/>
        <n v="19000.0"/>
        <n v="47400.0"/>
        <n v="694400.0"/>
        <n v="1094400.0"/>
        <n v="1104400.0"/>
        <n v="527454.0"/>
        <n v="557454.0"/>
        <n v="609454.0"/>
        <n v="293000.0"/>
        <n v="443000.0"/>
        <n v="178900.0"/>
        <n v="495800.0"/>
        <n v="665350.0"/>
        <n v="45700.0"/>
        <n v="100500.0"/>
        <n v="146000.0"/>
        <n v="158000.0"/>
        <n v="228000.0"/>
        <n v="283000.0"/>
        <n v="54000.0"/>
        <n v="64000.0"/>
        <n v="110000.0"/>
        <n v="43600.0"/>
        <n v="198600.0"/>
        <n v="130100.0"/>
        <n v="43000.0"/>
        <n v="642100.0"/>
        <n v="1042100.0"/>
        <n v="1052100.0"/>
        <n v="677250.0"/>
        <n v="890250.0"/>
        <n v="912650.0"/>
        <n v="952650.0"/>
        <n v="614200.0"/>
        <n v="1794200.0"/>
        <n v="1814200.0"/>
        <n v="2030200.0"/>
        <n v="235500.0"/>
        <n v="245500.0"/>
        <n v="498000.0"/>
        <n v="883630.0"/>
        <n v="893630.0"/>
        <n v="903630.0"/>
        <n v="933630.0"/>
        <n v="965630.0"/>
        <n v="130500.0"/>
        <n v="821200.0"/>
        <n v="971200.0"/>
        <n v="1071200.0"/>
        <n v="1171200.0"/>
        <n v="1271200.0"/>
        <n v="55000.0"/>
        <n v="829700.0"/>
        <n v="969700.0"/>
        <n v="1199700.0"/>
        <n v="654000.0"/>
        <n v="875000.0"/>
        <n v="915000.0"/>
        <n v="255000.0"/>
        <n v="94500.0"/>
        <n v="339000.0"/>
        <n v="419000.0"/>
        <n v="477000.0"/>
        <n v="40000.0"/>
        <n v="65000.0"/>
        <n v="81650.0"/>
        <n v="85350.0"/>
        <n v="110350.0"/>
        <n v="93650.0"/>
        <n v="118650.0"/>
        <n v="83400.0"/>
        <n v="353400.0"/>
        <n v="378400.0"/>
        <n v="82500.0"/>
        <n v="133500.0"/>
        <n v="865743.0"/>
        <n v="895743.0"/>
        <n v="15000.0"/>
        <n v="90000.0"/>
        <n v="215000.0"/>
        <n v="392900.0"/>
        <n v="412900.0"/>
        <n v="432900.0"/>
        <n v="366900.0"/>
        <n v="386900.0"/>
        <n v="396900.0"/>
        <n v="545390.0"/>
        <n v="684390.0"/>
        <n v="962890.0"/>
        <n v="984550.0"/>
        <n v="1017750.0"/>
        <n v="1057750.0"/>
        <n v="1067750.0"/>
        <n v="1102750.0"/>
        <n v="1127750.0"/>
        <n v="1495200.0"/>
        <n v="1645200.0"/>
        <n v="1745200.0"/>
        <n v="1845200.0"/>
        <n v="1945200.0"/>
        <n v="738724.0"/>
        <n v="838724.0"/>
        <n v="978724.0"/>
        <n v="1018724.0"/>
        <n v="1043724.0"/>
        <n v="1837640.0"/>
        <n v="1847640.0"/>
        <n v="1857640.0"/>
        <n v="1257724.0"/>
        <n v="1267724.0"/>
        <n v="1337724.0"/>
        <n v="1396724.0"/>
        <n v="1249974.0"/>
        <n v="1309974.0"/>
        <n v="1344974.0"/>
        <n v="1627359.0"/>
        <n v="1701759.0"/>
        <n v="1741759.0"/>
        <n v="1781759.0"/>
        <n v="1828759.0"/>
        <n v="1783724.0"/>
        <n v="1793724.0"/>
        <n v="1293724.0"/>
        <n v="1117724.0"/>
        <n v="1142724.0"/>
        <n v="1125724.0"/>
        <n v="1410874.0"/>
        <n v="1500874.0"/>
        <n v="1133724.0"/>
        <n v="1153724.0"/>
        <n v="1183724.0"/>
        <n v="1233724.0"/>
        <n v="1212724.0"/>
        <n v="1242724.0"/>
        <n v="993724.0"/>
        <n v="743724.0"/>
        <n v="577724.0"/>
        <n v="67724.0"/>
        <n v="-332276.0"/>
        <n v="-484276.0"/>
        <n v="-431276.0"/>
        <n v="-421276.0"/>
        <n v="-369276.0"/>
        <n v="-244276.0"/>
        <n v="-234276.0"/>
        <n v="-174276.0"/>
        <n v="-115276.0"/>
        <n v="181806.0"/>
        <n v="201806.0"/>
        <n v="221806.0"/>
        <n v="-303526.0"/>
        <n v="-253526.0"/>
        <n v="234424.0"/>
        <n v="244424.0"/>
        <n v="-246776.0"/>
        <n v="-394276.0"/>
        <n v="-374276.0"/>
        <n v="-344276.0"/>
        <n v="-294276.0"/>
        <n v="-129276.0"/>
        <n v="341804.0"/>
        <n v="639054.0"/>
        <n v="-257276.0"/>
        <n v="76844.0"/>
        <n v="116844.0"/>
        <n v="126844.0"/>
        <n v="181844.0"/>
        <n v="206844.0"/>
        <n v="43224.0"/>
        <n v="93224.0"/>
        <n v="702924.0"/>
        <n v="752924.0"/>
        <n v="5752924.0"/>
        <n v="2686674.0"/>
        <n v="1986674.0"/>
        <n v="1686674.0"/>
        <n v="2227074.0"/>
        <n v="2349074.0"/>
        <n v="2484074.0"/>
        <n v="2537274.0"/>
        <n v="2562274.0"/>
        <n v="2042274.0"/>
        <n v="-607726.0"/>
        <n v="2492274.0"/>
        <n v="882274.0"/>
        <n v="4.0842274E7"/>
        <n v="1.0842274E7"/>
        <n v="1042274.0"/>
        <n v="-1967729.0"/>
        <n v="-2687729.0"/>
        <n v="-3137729.0"/>
        <n v="-5137729.0"/>
        <n v="-5671729.0"/>
        <n v="-5484729.0"/>
        <n v="-5474729.0"/>
        <n v="-5424729.0"/>
        <n v="-5364729.0"/>
        <n v="-5598729.0"/>
        <n v="-5588729.0"/>
        <n v="-5554729.0"/>
        <n v="-5495729.0"/>
        <n v="-5490329.0"/>
        <n v="-5430329.0"/>
        <n v="-6544729.0"/>
        <n v="-7994729.0"/>
        <n v="-7027929.0"/>
        <n v="-6727929.0"/>
        <n v="-6677929.0"/>
        <n v="-6634929.0"/>
        <n v="-6372929.0"/>
        <n v="-6342929.0"/>
        <n v="-6242929.0"/>
        <n v="-6192929.0"/>
        <n v="-9677929.0"/>
        <n v="-9962929.0"/>
        <n v="-9297829.0"/>
        <n v="-9277829.0"/>
        <n v="-9257829.0"/>
        <n v="-8958412.0"/>
        <n v="-8933412.0"/>
        <n v="-8908412.0"/>
        <n v="-8883412.0"/>
        <n v="-8858412.0"/>
        <n v="-1.0912929E7"/>
        <n v="-1.0296179E7"/>
        <n v="-1.0236179E7"/>
        <n v="-1.0191279E7"/>
        <n v="-1.0181279E7"/>
        <n v="-1.0913029E7"/>
        <n v="-1.5413029E7"/>
        <n v="-1.7323029E7"/>
        <n v="-1.7264029E7"/>
        <n v="-1.7244029E7"/>
        <n v="-1.7219029E7"/>
        <n v="-1.7167029E7"/>
        <n v="-1.7142029E7"/>
        <n v="-1.7423029E7"/>
        <n v="-1.8773029E7"/>
        <n v="-1.9473029E7"/>
        <n v="-2.0233929E7"/>
        <n v="-1.9239929E7"/>
        <n v="-1.7988929E7"/>
        <n v="-1.8408929E7"/>
        <n v="-1.8866684E7"/>
        <n v="-1.8344424E7"/>
        <n v="-1.7369424E7"/>
        <n v="-1.8381424E7"/>
        <n v="-2.1881424E7"/>
        <n v="-2.5381424E7"/>
        <n v="-2.5279924E7"/>
        <n v="-2.5269924E7"/>
        <n v="-2.5220924E7"/>
        <n v="-2.5289324E7"/>
        <n v="-2.5239324E7"/>
        <n v="-2.5149424E7"/>
        <n v="-2.5139424E7"/>
        <n v="-2.5069424E7"/>
        <n v="-2.5019424E7"/>
        <n v="-2.5331424E7"/>
        <n v="-2.5273424E7"/>
        <n v="-2.5016855E7"/>
        <n v="-2.4991855E7"/>
        <n v="-2.4966855E7"/>
        <n v="-2.4941855E7"/>
        <n v="-2.4916855E7"/>
        <n v="-2.5251224E7"/>
        <n v="-2.5226224E7"/>
        <n v="-2.5084724E7"/>
        <n v="-2.4984724E7"/>
        <n v="-2.5085774E7"/>
        <n v="-2.5037774E7"/>
        <n v="-2.4987774E7"/>
        <n v="-2.4823834E7"/>
        <n v="-2.4773834E7"/>
        <n v="-2.4703834E7"/>
        <n v="-2.4653834E7"/>
        <n v="-2.4643834E7"/>
        <n v="-2.4618834E7"/>
        <n v="-2.5294504E7"/>
        <n v="-2.5293504E7"/>
        <n v="-2.5203504E7"/>
        <n v="-2.5183504E7"/>
        <n v="-2.4950074E7"/>
        <n v="-2.4944774E7"/>
        <n v="-2.4894774E7"/>
        <n v="-2.5289424E7"/>
        <n v="-2.5279424E7"/>
        <n v="-2.5221424E7"/>
        <n v="-2.5148424E7"/>
        <n v="-2.5138424E7"/>
        <n v="-2.5068424E7"/>
        <n v="-2.5016424E7"/>
        <n v="-2.5393424E7"/>
        <n v="-2.5396424E7"/>
        <n v="-2.5274924E7"/>
        <n v="-2.5428724E7"/>
        <n v="-2.5411424E7"/>
        <n v="-2.5566424E7"/>
        <n v="-2.5536424E7"/>
        <n v="-2.5506424E7"/>
        <n v="-2.5476424E7"/>
        <n v="-2.5446424E7"/>
        <n v="-2.5416424E7"/>
        <n v="-2.5297074E7"/>
        <n v="-2.5267074E7"/>
        <n v="-2.5201524E7"/>
        <n v="-2.5171524E7"/>
        <n v="-2.5111424E7"/>
        <n v="-2.5762424E7"/>
        <n v="-2.5472424E7"/>
        <n v="-2.5462424E7"/>
        <n v="-2.5452424E7"/>
        <n v="-2.5406424E7"/>
        <n v="-2.5491124E7"/>
        <n v="-2.5481124E7"/>
        <n v="-2.5381124E7"/>
        <n v="-2.5476124E7"/>
        <n v="-2.5456124E7"/>
        <n v="-2.5406124E7"/>
        <n v="-2.5096724E7"/>
        <n v="-2.5093324E7"/>
        <n v="-2.5073324E7"/>
        <n v="-2.5053324E7"/>
        <n v="-2.4993324E7"/>
        <n v="-2.4963324E7"/>
        <n v="-2.5950424E7"/>
        <n v="-2.5760424E7"/>
        <n v="-2.5751124E7"/>
        <n v="-2.5731124E7"/>
        <n v="-2.5711124E7"/>
        <n v="-2.5431124E7"/>
        <n v="-2.5401124E7"/>
        <n v="-2.5378884E7"/>
        <n v="-2.5073884E7"/>
        <n v="-2.5063884E7"/>
        <n v="-2.5072884E7"/>
        <n v="-2.5045884E7"/>
        <n v="-2.4954884E7"/>
        <n v="-2.4970584E7"/>
        <n v="-2.4920584E7"/>
        <n v="-2.4143484E7"/>
        <n v="-2.4043484E7"/>
        <n v="-2.3993484E7"/>
        <n v="-2.3009284E7"/>
        <n v="-2.2509284E7"/>
        <n v="-2.2459284E7"/>
        <n v="-2.1836184E7"/>
        <n v="-2.1786184E7"/>
        <n v="-2.1736184E7"/>
        <n v="-2.1686184E7"/>
        <n v="-2.1636184E7"/>
        <n v="153400.0"/>
        <n v="178400.0"/>
        <n v="302800.0"/>
        <n v="367800.0"/>
        <n v="-90950.0"/>
      </sharedItems>
    </cacheField>
    <cacheField name=" " numFmtId="0">
      <sharedItems containsString="0" containsBlank="1"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072" sheet="Registro"/>
  </cacheSource>
  <cacheFields>
    <cacheField name="Fecha">
      <sharedItems containsDate="1" containsBlank="1" containsMixedTypes="1">
        <d v="2024-01-01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2T00:00:00Z"/>
        <d v="2024-01-31T00:00:00Z"/>
        <d v="2024-01-07T00:00:00Z"/>
        <d v="2024-01-13T00:00:00Z"/>
        <d v="2023-01-13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4T00:00:00Z"/>
        <d v="2024-01-28T00:00:00Z"/>
        <d v="2024-01-29T00:00:00Z"/>
        <d v="2024-01-30T00:00:00Z"/>
        <d v="2024-02-01T00:00:00Z"/>
        <d v="2024-02-02T00:00:00Z"/>
        <d v="2024-02-03T00:00:00Z"/>
        <d v="2024-02-05T00:00:00Z"/>
        <d v="2024-02-07T00:00:00Z"/>
        <d v="2024-02-10T00:00:00Z"/>
        <d v="2024-02-11T00:00:00Z"/>
        <d v="2024-02-12T00:00:00Z"/>
        <d v="2024-02-13T00:00:00Z"/>
        <d v="2024-02-20T00:00:00Z"/>
        <d v="2024-02-29T00:00:00Z"/>
        <d v="2024-02-06T00:00:00Z"/>
        <d v="2024-02-08T00:00:00Z"/>
        <d v="2024-02-24T00:00:00Z"/>
        <d v="2024-02-25T00:00:00Z"/>
        <d v="2024-02-26T00:00:00Z"/>
        <d v="2024-02-27T00:00:00Z"/>
        <d v="2024-02-28T00:00:00Z"/>
        <d v="2024-03-04T00:00:00Z"/>
        <d v="2024-03-05T00:00:00Z"/>
        <d v="2024-03-06T00:00:00Z"/>
        <s v="06-03-2'024"/>
        <d v="2024-03-07T00:00:00Z"/>
        <d v="2024-03-22T00:00:00Z"/>
        <d v="2024-03-23T00:00:00Z"/>
        <d v="2023-03-30T00:00:00Z"/>
        <d v="2023-04-01T00:00:00Z"/>
        <d v="2023-04-02T00:00:00Z"/>
        <d v="2023-04-03T00:00:00Z"/>
        <d v="2023-04-04T00:00:00Z"/>
        <d v="2023-04-05T00:00:00Z"/>
        <d v="2023-04-08T00:00:00Z"/>
        <d v="2023-04-11T00:00:00Z"/>
        <d v="2023-04-16T00:00:00Z"/>
        <d v="2023-04-18T00:00:00Z"/>
        <d v="2024-04-26T00:00:00Z"/>
        <d v="2024-04-27T00:00:00Z"/>
        <d v="2024-04-28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13T00:00:00Z"/>
        <d v="2024-05-16T00:00:00Z"/>
        <d v="2024-05-21T00:00:00Z"/>
        <d v="2024-05-26T00:00:00Z"/>
        <d v="2024-05-27T00:00:00Z"/>
        <d v="2024-06-03T00:00:00Z"/>
        <d v="2024-06-04T00:00:00Z"/>
        <d v="2024-06-05T00:00:00Z"/>
        <d v="2024-06-06T00:00:00Z"/>
        <d v="2024-06-07T00:00:00Z"/>
        <d v="2024-06-08T00:00:00Z"/>
        <d v="2024-06-13T00:00:00Z"/>
        <d v="2024-06-18T00:00:00Z"/>
        <d v="2024-06-25T00:00:00Z"/>
        <d v="2024-06-28T00:00:00Z"/>
        <d v="2024-06-30T00:00:00Z"/>
        <d v="2024-07-01T00:00:00Z"/>
        <d v="2024-07-02T00:00:00Z"/>
        <d v="2024-07-03T00:00:00Z"/>
        <d v="2024-07-05T00:00:00Z"/>
        <d v="2024-07-08T00:00:00Z"/>
        <d v="2024-07-09T00:00:00Z"/>
        <d v="2024-07-10T00:00:00Z"/>
        <d v="2024-07-11T00:00:00Z"/>
        <d v="2024-07-14T00:00:00Z"/>
        <d v="2024-07-15T00:00:00Z"/>
        <d v="2024-07-20T00:00:00Z"/>
        <d v="2024-07-23T00:00:00Z"/>
        <d v="2024-07-27T00:00:00Z"/>
        <d v="2024-07-30T00:00:00Z"/>
        <d v="2024-08-01T00:00:00Z"/>
        <d v="2024-08-02T00:00:00Z"/>
        <d v="2024-08-05T00:00:00Z"/>
        <d v="2024-08-07T00:00:00Z"/>
        <d v="2024-08-08T00:00:00Z"/>
        <d v="2024-08-12T00:00:00Z"/>
        <d v="2024-08-20T00:00:00Z"/>
        <d v="2024-08-31T00:00:00Z"/>
        <d v="2024-09-01T00:00:00Z"/>
        <d v="2024-09-02T00:00:00Z"/>
        <d v="2024-09-03T00:00:00Z"/>
        <d v="2024-09-04T00:00:00Z"/>
        <d v="2024-09-06T00:00:00Z"/>
        <d v="2024-09-10T00:00:00Z"/>
        <d v="2024-09-11T00:00:00Z"/>
        <d v="2024-09-12T00:00:00Z"/>
        <d v="2024-09-13T00:00:00Z"/>
        <d v="2024-09-14T00:00:00Z"/>
        <d v="2024-09-15T00:00:00Z"/>
        <d v="2024-09-16T00:00:00Z"/>
        <d v="2024-09-17T00:00:00Z"/>
        <d v="2024-09-19T00:00:00Z"/>
        <d v="2024-09-22T00:00:00Z"/>
        <d v="2024-09-23T00:00:00Z"/>
        <d v="2024-09-24T00:00:00Z"/>
        <d v="2024-09-25T00:00:00Z"/>
        <d v="2024-10-02T00:00:00Z"/>
        <d v="2024-10-03T00:00:00Z"/>
        <d v="2024-10-04T00:00:00Z"/>
        <d v="2024-10-05T00:00:00Z"/>
        <d v="2024-10-08T00:00:00Z"/>
        <d v="2024-10-13T00:00:00Z"/>
        <d v="2024-10-17T00:00:00Z"/>
        <d v="2024-10-28T00:00:00Z"/>
        <d v="2024-10-29T00:00:00Z"/>
        <d v="2024-10-30T00:00:00Z"/>
        <d v="2024-11-04T00:00:00Z"/>
        <d v="2024-11-05T00:00:00Z"/>
        <d v="2024-11-06T00:00:00Z"/>
        <d v="2024-11-08T00:00:00Z"/>
        <d v="2024-11-09T00:00:00Z"/>
        <d v="2024-11-11T00:00:00Z"/>
        <d v="2024-11-13T00:00:00Z"/>
        <d v="2024-11-18T00:00:00Z"/>
        <d v="2024-11-19T00:00:00Z"/>
        <d v="2024-11-21T00:00:00Z"/>
        <d v="2024-11-22T00:00:00Z"/>
        <d v="2024-11-28T00:00:00Z"/>
        <d v="2024-12-02T00:00:00Z"/>
        <d v="2024-12-03T00:00:00Z"/>
        <d v="2024-12-04T00:00:00Z"/>
        <d v="2024-12-05T00:00:00Z"/>
        <d v="2024-12-06T00:00:00Z"/>
        <d v="2024-12-09T00:00:00Z"/>
        <d v="2024-12-11T00:00:00Z"/>
        <d v="2024-12-22T00:00:00Z"/>
        <d v="2024-12-27T00:00:00Z"/>
        <d v="2024-12-30T00:00:00Z"/>
        <d v="2025-01-02T00:00:00Z"/>
        <d v="2025-01-03T00:00:00Z"/>
        <d v="2025-01-04T00:00:00Z"/>
        <d v="2025-01-06T00:00:00Z"/>
        <d v="2025-01-09T00:00:00Z"/>
        <d v="2025-01-1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8T00:00:00Z"/>
        <d v="2025-02-22T00:00:00Z"/>
        <d v="2025-02-23T00:00:00Z"/>
        <d v="2025-02-28T00:00:00Z"/>
        <d v="2025-03-04T00:00:00Z"/>
        <d v="2025-03-06T00:00:00Z"/>
        <d v="2025-03-07T00:00:00Z"/>
        <d v="2025-03-10T00:00:00Z"/>
        <d v="2025-03-11T00:00:00Z"/>
        <d v="2025-03-13T00:00:00Z"/>
        <d v="2025-03-18T00:00:00Z"/>
        <d v="2025-03-20T00:00:00Z"/>
        <d v="2025-03-22T00:00:00Z"/>
        <d v="2025-03-23T00:00:00Z"/>
        <d v="2025-03-24T00:00:00Z"/>
        <d v="2025-03-25T00:00:00Z"/>
        <d v="2025-03-26T00:00:00Z"/>
        <d v="2025-03-29T00:00:00Z"/>
        <d v="2025-04-01T00:00:00Z"/>
        <d v="2025-04-02T00:00:00Z"/>
        <d v="2025-04-03T00:00:00Z"/>
        <d v="2025-04-04T00:00:00Z"/>
        <d v="2025-04-06T00:00:00Z"/>
        <d v="2025-04-08T00:00:00Z"/>
        <d v="2025-04-09T00:00:00Z"/>
        <d v="2025-04-10T00:00:00Z"/>
        <d v="2025-04-12T00:00:00Z"/>
        <d v="2025-04-14T00:00:00Z"/>
        <d v="2025-04-15T00:00:00Z"/>
        <d v="2025-04-18T00:00:00Z"/>
        <d v="2025-04-19T00:00:00Z"/>
        <d v="2025-04-20T00:00:00Z"/>
        <d v="2025-04-30T00:00:00Z"/>
        <d v="2025-05-02T00:00:00Z"/>
        <d v="2025-05-04T00:00:00Z"/>
        <d v="2025-05-05T00:00:00Z"/>
        <d v="2025-05-06T00:00:00Z"/>
        <d v="2025-05-07T00:00:00Z"/>
        <d v="2025-05-13T00:00:00Z"/>
        <d v="2025-05-22T00:00:00Z"/>
        <d v="2025-05-23T00:00:00Z"/>
        <d v="2025-05-24T00:00:00Z"/>
        <d v="2025-05-30T00:00:00Z"/>
        <d v="2025-06-02T00:00:00Z"/>
        <d v="2025-06-03T00:00:00Z"/>
        <d v="2025-06-05T00:00:00Z"/>
        <d v="2025-06-09T00:00:00Z"/>
        <d v="2025-06-11T00:00:00Z"/>
        <d v="2025-06-12T00:00:00Z"/>
        <d v="2025-06-18T00:00:00Z"/>
        <d v="2025-06-27T00:00:00Z"/>
        <d v="2025-06-30T00:00:00Z"/>
        <d v="2025-07-01T00:00:00Z"/>
        <d v="2025-07-02T00:00:00Z"/>
        <d v="2025-07-03T00:00:00Z"/>
        <d v="2025-07-07T00:00:00Z"/>
        <m/>
      </sharedItems>
    </cacheField>
    <cacheField name="Año" numFmtId="0">
      <sharedItems containsString="0" containsBlank="1" containsNumber="1" containsInteger="1">
        <m/>
        <n v="2024.0"/>
        <n v="2025.0"/>
      </sharedItems>
    </cacheField>
    <cacheField name="Mes" numFmtId="0">
      <sharedItems containsDate="1" containsString="0" containsBlank="1">
        <m/>
        <d v="2024-01-01T00:00:00Z"/>
        <d v="2024-02-01T00:00:00Z"/>
        <d v="2024-03-01T00:00:00Z"/>
        <d v="2024-04-01T00:00:00Z"/>
        <d v="2024-05-01T00:00:00Z"/>
        <d v="2024-06-01T00:00:00Z"/>
        <d v="2024-07-01T00:00:00Z"/>
        <d v="2024-08-01T00:00:00Z"/>
        <d v="2024-09-01T00:00:00Z"/>
        <d v="2024-10-01T00:00:00Z"/>
        <d v="2024-11-01T00:00:00Z"/>
        <d v="2024-12-01T00:00:00Z"/>
        <d v="2025-01-01T00:00:00Z"/>
        <d v="2025-02-01T00:00:00Z"/>
        <d v="2025-03-01T00:00:00Z"/>
        <d v="2025-04-01T00:00:00Z"/>
        <d v="2025-05-01T00:00:00Z"/>
        <d v="2025-06-01T00:00:00Z"/>
        <d v="2025-07-01T00:00:00Z"/>
      </sharedItems>
    </cacheField>
    <cacheField name="FONDO" numFmtId="0">
      <sharedItems containsBlank="1">
        <m/>
        <s v="General"/>
        <s v="Caballeros"/>
        <s v="Misiones"/>
        <s v="APY"/>
        <s v="Lazos de Amor"/>
        <s v="Mision Posible"/>
        <s v="Niños"/>
        <s v="IBA"/>
        <s v="Damas"/>
      </sharedItems>
    </cacheField>
    <cacheField name="Evento" numFmtId="0">
      <sharedItems containsBlank="1">
        <m/>
        <s v="Informe Diciembre 2023"/>
        <s v="Informe Agosto 2023"/>
        <s v="Informe Septiembre 2023"/>
        <s v="Informe Octubre 2023"/>
        <s v="Informe Noviembre 2023"/>
        <s v="Informe Enero 2023"/>
        <s v="Informe Febrero 2023"/>
        <s v="Informe Marzo 2023"/>
        <s v="Informe Abril 2023"/>
        <s v="Informe Mayo 2023"/>
        <s v="Informe Junio 2023"/>
        <s v="Informe Julio 2023"/>
        <s v="Informe Enero 2024"/>
        <s v="Campamento Nacional de Jovenes"/>
        <s v="Carpeta de estudio"/>
        <s v="Wifi, internet"/>
        <s v="Servicios Basicos"/>
        <s v="Compra de Terreno"/>
        <s v="Conferencia Nacional 2024"/>
        <s v="Seminario Lideres y Obreros"/>
        <s v="Reunion Comite Damas"/>
        <s v="Servicios Contables"/>
        <s v="Servicios Administrativos"/>
        <s v="Ministerio de Niños"/>
        <s v="Ver denominación"/>
        <s v="Servicios Legales"/>
        <s v="Seminario CDE"/>
        <s v="Ayuda Pastoral"/>
        <s v="Proyecto Campamento"/>
        <s v="Informe Febrero 2024"/>
        <s v="Servicios Municipales"/>
        <s v="Informes Nov-Feb 2024"/>
        <s v="Viaje Comision Directiva Nacional"/>
        <s v="Informe Marzo 2024"/>
        <s v="Seminario Edelira"/>
        <s v="Informe Abril 2024"/>
        <s v="Informe Mayo 2024"/>
        <s v="Reunion CDN"/>
        <s v="Operacion de Intereses"/>
        <s v="Informe Junio 2024"/>
        <s v="Semanario AGET 2024"/>
        <s v="Informe Julio 2024"/>
        <s v="Seminario "/>
        <s v="IPU Bolivia - Sud Americana 2025"/>
        <s v="Informe Agosto 2024"/>
        <s v="Campamento de Damas"/>
        <s v="Viaje San Pedro"/>
        <s v="Permiso de Culto - VMC 2024"/>
        <s v="Pago de Plano"/>
        <s v="Conferencia Juvenil"/>
        <s v="Informe Septiembre 2024"/>
        <s v="NO SABEMOS"/>
        <s v="Esgrima Biblica"/>
        <s v="Informe Octubre 2024"/>
        <s v="ANONIMO "/>
        <s v="Informe Noviembre 2024"/>
        <s v="Cena de Pastores"/>
        <s v="Sin Informe"/>
        <s v="Informe Diciembre 2024"/>
        <s v="Informe Nov - Dic 2024"/>
        <s v="Campamento de Ministros 2025"/>
        <s v="Informe Enero 2025"/>
        <s v="Proyecto Campamento - Tinglado"/>
        <s v="Informe Febrero 2025"/>
        <s v="Informe  Ene - Feb 2025"/>
        <s v="Informe Ene - Feb 2025"/>
        <s v="AGET IPU Internacional"/>
        <s v="Instalacion Pastor Encarnacion"/>
        <s v="Ecuador Jovenes"/>
        <s v="Transefencia terreno"/>
        <s v="Informe Marzo 2025"/>
        <s v="Conferencia Nacional 2025"/>
        <s v="Informe Abril 2025"/>
        <s v="IBA Virtual 2025"/>
        <s v="Semenario Edelira 28"/>
        <s v="Informe Mayo 2025"/>
        <s v="Informe junio 2025"/>
        <s v="Contabilidad"/>
        <s v="Capamento Las Piedras"/>
      </sharedItems>
    </cacheField>
    <cacheField name="Proveedor" numFmtId="0">
      <sharedItems containsBlank="1">
        <m/>
        <s v="IPU Edelira 48"/>
        <s v="IPU Ita"/>
        <s v="IPU Barberos"/>
        <s v="IPU Caaguazu "/>
        <s v="IPU Edelira 28"/>
        <s v="IPU Marambure"/>
        <s v="IPU Pindolo"/>
        <s v="IPU Encarnacion"/>
        <s v="IPU Lambare"/>
        <s v="IPU Itaugua"/>
        <s v="IPU Villa Hayes Pañete"/>
        <s v="IPU Villa Hayes San Jorge"/>
        <s v="IPU La Colmena"/>
        <s v="IPU CDE Remansito"/>
        <s v="IPU Ñemby"/>
        <s v="IPU Asuncion"/>
        <s v="NO Indentificado"/>
        <s v="Predio de Ita"/>
        <s v="IPU CDE Primavera"/>
        <s v="Tigo Capiata"/>
        <s v="Petropar Districhaco S A"/>
        <s v="ANDE"/>
        <s v="Copiplus - Decofiesta"/>
        <s v="EMSA S.A."/>
        <s v="Manufactura Indutex S.A"/>
        <s v="EST,SERV,Petrosur "/>
        <s v="Alfa Digital"/>
        <s v="Libreria 3R"/>
        <s v="Supermercado El Ahorrazo"/>
        <s v="Comerrcial San Francisco"/>
        <s v="Grupo Castellano S.A"/>
        <s v="Comercial San Luis"/>
        <s v="Puerta del Chaco Comercial"/>
        <s v="Marali Libreria Merceria"/>
        <s v="Comercial Pereira"/>
        <s v="Comercial San Francisco"/>
        <s v="Creaciones Milagros"/>
        <s v="Casa Marce"/>
        <s v="Ferreteria San Vicente"/>
        <s v="Distribuidora Johamar"/>
        <s v="Nuestra Casa S A"/>
        <s v="Gallo Ind. y Com. Hierros SRL"/>
        <s v="Gestion de Servicios S.A"/>
        <s v="Comercial 5 Estrellas"/>
        <s v="Impresiones Thiago Servicio de Serigrafia"/>
        <s v="Fiambreria Alemana 2 S.R.L"/>
        <s v="Trebol Group S.A"/>
        <s v="San Juan S R L"/>
        <s v="Comercial Maria Auxiliadora"/>
        <s v="Comercial Santo Domingo"/>
        <s v="Super Mas S.A"/>
        <s v="La Divisoria SMA S.R.L"/>
        <s v="Comercial San Cayetano"/>
        <s v="Anamiri"/>
        <s v="Sacco S.A"/>
        <s v="Comercial Levaque"/>
        <s v="Comercial Santa Isabel "/>
        <s v="Comercial Carmencita S.R.L"/>
        <s v="PR,Angel Gustavo Diana"/>
        <s v="PR Angel Gustavo Diana"/>
        <s v="Hielo Heccel"/>
        <s v="Ferreteria y Comercial 8 Diciembre"/>
        <s v="Estacion Defensores"/>
        <s v="Arandu Service"/>
        <s v="G Y A,Equipamientos"/>
        <s v="Contactiv E A S"/>
        <s v="PR Ramon Ibañez"/>
        <s v="Nilton Sotelo"/>
        <s v="IPU Luque"/>
        <s v="IPU Capiata"/>
        <s v="IPU Yukyry"/>
        <s v="IPU Concepcion"/>
        <s v="Jonas Valdez Candia"/>
        <s v="Supermas "/>
        <s v="Petrochaco Distribuidora SA"/>
        <s v="Peaje, ticketx4"/>
        <s v="Estacion de servicio petropar"/>
        <s v="Envio billetera personal"/>
        <s v="Eminiliano Torales Ocampo "/>
        <s v="Petrobras"/>
        <s v="Chiperia Maria Ana"/>
        <s v="Hotel Ciudad Nueva"/>
        <s v="Corte Suprema de Justicia"/>
        <s v="Ramon Ibañez"/>
        <s v="IPU Anahi"/>
        <s v="Prevencion De Lavado De DineroO Bienes"/>
        <s v="Municipalidad de Concepcion"/>
        <s v="Pr Vicente Ayala"/>
        <s v="IPU Hernandarias "/>
        <s v="CRISTIAN"/>
        <s v="GUAIRA PISOS"/>
        <s v="Carnes Misiones S A"/>
        <s v="Fabrica Chipa Kati"/>
        <s v="Doña Julia"/>
        <s v="Estacion de Servicios San Lorenzo"/>
        <s v="Lic. Luis Requelme Sosa"/>
        <s v="Diaz e Hijos S.A."/>
        <s v="Bolt"/>
        <s v="Estudio Benitez"/>
        <s v="IPU PY - Cuotas Sociales"/>
        <s v="IPU PY - Venta de libros"/>
        <s v="Christian Virgilio Alonso Duarte "/>
        <s v="Libreria Nova S.A."/>
        <s v="Pro Design"/>
        <s v="Petropar San Miguel"/>
        <s v="Fruteria Paraguari"/>
        <s v="PetroPar"/>
        <s v="Petro Chaco"/>
        <s v="Pastor Eliezer Jara"/>
        <s v="Junta de Sanaemiento Ituagua Guazu"/>
        <s v="IPU Pilar "/>
        <s v="Petropar Aregua"/>
        <s v="Banco Ueno"/>
        <s v="Miguel Benitez"/>
        <s v="Campamento las Piedras"/>
        <s v="IPU Santani"/>
        <s v="Alimar"/>
        <s v="Combusar"/>
        <s v="Shell "/>
        <s v="Desayuno"/>
        <s v="IPU Bolivia"/>
        <s v="Municipal de Ita "/>
        <s v="Eduardo Jose Aldama C. "/>
        <s v="LATAM"/>
        <s v="Pastor Ramon Ibañez"/>
        <s v="Comercial el Cacique SRL"/>
        <s v="Marina del Sol SRL "/>
        <s v="LD Esperanza SA"/>
        <s v="Comercial San Cayetano SRL "/>
        <s v="NOVA SA"/>
        <s v="Comercial Central "/>
        <s v="Carboneria Lopez"/>
        <s v="Comercial Jose"/>
        <s v="Comercial Cacique SRL "/>
        <s v="Despensa M+B"/>
        <s v="DistriUnion SRL"/>
        <s v="Comercial Yanisse"/>
        <s v="Diaz e Hijos SA"/>
        <s v="IPU J. Augusto Saldivar "/>
        <s v="IPU "/>
        <s v="IPU"/>
        <s v="Cadena Real SA"/>
        <s v="Ofrenda para Predicadora"/>
        <s v="Escribania Cristina Verá"/>
        <s v="Pasaje de Predicadora"/>
        <s v="Concilio de las Asambleas de Dios "/>
        <s v="Reembolso Joseph Bir"/>
        <s v="Consultoria Topográfica Galeano Sanabria "/>
        <s v="Pastor Angel Diana"/>
        <s v="Christian Estigarribia"/>
        <s v="IPU Itacurubi de Rosario"/>
        <s v="Varios"/>
        <s v="Ofrendas del Servicio "/>
        <s v="IPU Caacupe "/>
        <s v="Escribania Caacupe "/>
        <s v="Viaticos CDN "/>
        <s v="Pastor Ybañez"/>
        <s v="IPU Chino Cue "/>
        <s v="Venta de Comida"/>
        <s v="SAN JUSTO HIERROS S.A "/>
        <s v="Chiperia &quot;Maria Ana&quot; "/>
        <s v="TAYI S.R.L "/>
        <s v="Hotel America "/>
        <s v="MUNDIALCOM S.R.L"/>
        <s v="Peaje "/>
        <s v="UPC Internacional"/>
        <s v="Emsa Imobiliaria S.A."/>
        <s v="Pastor Edgar Morales"/>
        <s v="Gregorio Chaparro"/>
        <s v="Miseal Barrios"/>
        <s v="Dulcina Servin"/>
        <s v="Asociacion Educativa Nuevas Alturas"/>
        <s v="Abraham Ortega"/>
        <s v="Dulcena Servin"/>
        <s v="Diaz E. Hijos S.A."/>
        <s v="Ofrenda del Servicio"/>
        <s v="Pastores IPU PY"/>
        <s v="Ramon Vicente Nuñez"/>
        <s v="Mirtha Isabel Colman"/>
        <s v="G y A Equipamiento"/>
        <s v="Estudiante"/>
        <s v="Juan Gomez"/>
        <s v="Anonimo 1"/>
        <s v="Ueno Bank"/>
        <s v="Mirian Adorno"/>
        <s v="EMSA Inmobilaria"/>
      </sharedItems>
    </cacheField>
    <cacheField name="COMPROBANTE">
      <sharedItems containsBlank="1" containsMixedTypes="1" containsNumber="1" containsInteger="1">
        <m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s v="Registracion, Ofrenda"/>
        <n v="271942.0"/>
        <s v="001-004-0027372"/>
        <n v="4.003740004E9"/>
        <s v="001-001-0014234"/>
        <n v="6512750.0"/>
        <s v="001-001-0511404"/>
        <s v="001-004-0027721"/>
        <s v="001-004-0007503"/>
        <s v="001-004-0027969"/>
        <s v="002-008-0008420"/>
        <s v="001-001-0015829"/>
        <s v="001-001-0004275"/>
        <s v="005-014-0094419"/>
        <s v="001-004-0007713"/>
        <s v="001-001-0023520"/>
        <s v="001-002-0049931"/>
        <s v="001-001-0011428"/>
        <s v="001-002-0000799"/>
        <s v="001-001-0008731"/>
        <s v="001-001-0004537"/>
        <s v="001-001-0023521"/>
        <s v="001-001-0002095"/>
        <s v="001-001-0002586"/>
        <s v="001-001-0074554"/>
        <s v="001-013-0013192"/>
        <s v="041-001-0010357"/>
        <s v="010-002-0001855"/>
        <s v="001-004-0029310"/>
        <s v="105-001-0027942"/>
        <s v="001-001-007216"/>
        <s v="001-001-0000960"/>
        <s v="001-003-0203869"/>
        <s v="004-003-0040936"/>
        <s v="128-001-0009093"/>
        <n v="1.70030036371E11"/>
        <s v="001-004-0009541"/>
        <s v="001-003-0041613"/>
        <s v="001-011-0029507"/>
        <s v="001-001-0041857"/>
        <s v="001-001-0000018"/>
        <s v="002-001-0001769"/>
        <s v="008-002-0024101"/>
        <s v="001-003-0041614"/>
        <s v="001-001-0009954"/>
        <s v="001-001-0063872"/>
        <s v="002-001-0006588"/>
        <s v="001-001-0000202"/>
        <s v="001-001-0001981"/>
        <s v="001-002-0007494"/>
        <s v="001-004-0076765"/>
        <s v="001-001-0000267"/>
        <s v="026-001-0024146"/>
        <s v="001-001-0000397"/>
        <s v="ci 3262368"/>
        <s v="ci 675304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s v="001-001-0000016"/>
        <s v="001-005-0073654"/>
        <n v="7443143.0"/>
        <s v="001-004-0736693"/>
        <s v="015-004-0005510"/>
        <s v="004-003-0006894"/>
        <n v="1766305.0"/>
        <s v="002-002-0002652"/>
        <s v="002-003-0014195"/>
        <s v="002-001-0012846"/>
        <s v="001-001-0040664"/>
        <n v="2445332.0"/>
        <n v="3575062.0"/>
        <n v="1939152.0"/>
        <s v="001-002-055202"/>
        <s v="2024-00587"/>
        <n v="850319.0"/>
        <n v="850318.0"/>
        <n v="850320.0"/>
        <s v="001-001-0001031"/>
        <s v="001-001-0016761"/>
        <s v="001-001-0016764"/>
        <s v="001-0'01-0000432"/>
        <s v="001-001-0001039"/>
        <s v="001-001-0001040"/>
        <s v="010-003-0020238"/>
        <s v="003-001-0030281"/>
        <s v="001-001-0003632"/>
        <s v="002-001-0028008"/>
        <s v="001-001-0000078"/>
        <s v=" ci 675303"/>
        <s v="001-001-0000446"/>
        <s v="NIS: 2449928"/>
        <s v="001-002-0001293"/>
        <s v="Recibo Interno"/>
        <s v="001-001-0001051"/>
        <s v="009-002-0045301"/>
        <s v="001-002-0001898"/>
        <s v="003-002-0014334"/>
        <s v="001-003-0119397"/>
        <s v="001-001-0017401"/>
        <s v="001-005-0030273"/>
        <s v="002-001-0017001"/>
        <s v="001-001-0000422"/>
        <s v="NIS: 2899018"/>
        <s v="001-001-0000456"/>
        <s v="001-001-0000494"/>
        <n v="5319061.0"/>
        <s v="Giro Tigo"/>
        <n v="7403689.0"/>
        <n v="4439355.0"/>
        <n v="2.40709301684E11"/>
        <n v="6828850.0"/>
        <n v="2.40715322748E11"/>
        <s v="R02442060"/>
        <s v="001-001-0000070"/>
        <s v="NIS: 9432000"/>
        <n v="9065655.0"/>
        <s v="001-001-0000834"/>
        <n v="9765061.0"/>
        <n v="2.40802202531E11"/>
        <n v="6719061.0"/>
        <n v="6718151.0"/>
        <n v="2.4080544245E11"/>
        <n v="6731735.0"/>
        <n v="6760645.0"/>
        <n v="485954.0"/>
        <n v="544972.0"/>
        <n v="2.40812717725E11"/>
        <s v="001-001-0108953"/>
        <s v="004-001-0032501"/>
        <s v="Sin comprobante "/>
        <n v="679734.0"/>
        <s v="001-002-0000286"/>
        <s v="NIS: 2899018&#10;"/>
        <s v="Recibo 00002051"/>
        <s v="Transferencia Bancario"/>
        <n v="8743836.0"/>
        <s v="Giros tigo "/>
        <n v="2703515.0"/>
        <s v="001-025-0105197"/>
        <s v="001-001-0056563"/>
        <s v="002-001-0005266"/>
        <s v="001-003-0142044"/>
        <s v="009-002-0006856"/>
        <s v="001-001-0019736"/>
        <s v="001-001-0019737"/>
        <s v="001-001-0019749"/>
        <s v="001-001-0004313"/>
        <s v="001-001-0030473"/>
        <s v="001-039-0107368"/>
        <s v="001-002-0002464"/>
        <s v="006-001-0022793"/>
        <s v="001-001-0024673"/>
        <s v="001-001-0056569"/>
        <s v="011-009-0060723"/>
        <n v="2969058.0"/>
        <s v="011-004-0073128"/>
        <s v="030-532394"/>
        <n v="111915.0"/>
        <s v="Presupuesto Aprobado CDN"/>
        <s v="Recibo: "/>
        <s v="001-001-0000257"/>
        <s v="001-001-0010273"/>
        <s v="001-001-0010234"/>
        <s v="001-001-0011473"/>
        <s v="001-001-0159037"/>
        <s v="001-006-218"/>
        <s v="002-001-0019244"/>
        <s v="002-001-0012200"/>
        <s v="003-008-0008369"/>
        <s v="004-016-0101072"/>
        <s v="001-001-0000034"/>
        <s v="001-004-0004775"/>
        <s v="001-001-0000504"/>
        <s v="002-001-0016877"/>
      </sharedItems>
    </cacheField>
    <cacheField name="Concepto" numFmtId="165">
      <sharedItems containsBlank="1">
        <s v="Saldo Anterior 2023"/>
        <s v="Diezmos"/>
        <s v="Ofrenda"/>
        <s v="Por 111 jovenes"/>
        <s v="x5 Carpetas"/>
        <m/>
        <s v="Nafta Oik"/>
        <s v="Energia Electrica"/>
        <s v="Art. de libreria "/>
        <s v="Terreno Concepcion"/>
        <s v="Remeras"/>
        <s v="Nafta Oikoite"/>
        <s v="Nafta Act,92"/>
        <s v="Silicona, piolin"/>
        <s v="Goma eva"/>
        <s v="Cono, silvato, remera"/>
        <s v="Poras"/>
        <s v="Producto alimenticio"/>
        <s v="Juego de pelotitas, pqte hoja de oficio"/>
        <s v="Producto de limpieza"/>
        <s v="Globos, termo"/>
        <s v="Globos, cinta"/>
        <s v="Telas"/>
        <s v="Lona, cinta precaucion"/>
        <s v="Dulce de Leche"/>
        <s v="Palangana  , Balde"/>
        <s v="Varilla"/>
        <s v="Standard 90 aditivada"/>
        <s v="Agua mineral"/>
        <s v="Impresion"/>
        <s v="Panchos"/>
        <s v="Combustible"/>
        <s v="Super 95"/>
        <s v="Muslo Fresco"/>
        <s v="Carbon "/>
        <s v="Hamburguesas Carne 60u"/>
        <s v="Supra 95"/>
        <s v="Pack agua"/>
        <s v="Plancha de hamburguesa"/>
        <s v="Esponja,Agua"/>
        <s v="Coca Cola"/>
        <s v="Especias "/>
        <s v="OFRENDA AL PREDICADOR"/>
        <s v="OBSEQUI PREDICADOR"/>
        <s v="Barra Hielo"/>
        <s v="Alquiler,Mesa,Cubiertos"/>
        <s v="Cartucho Tinta"/>
        <s v="SONIDO"/>
        <s v="Honorarios Profesionales"/>
        <s v="Limpieza Campamento"/>
        <s v="Delantales personalizados"/>
        <s v="Consumicion "/>
        <s v="Viaticos"/>
        <s v="Nafta"/>
        <s v="Ofrenda para Pastor Venancio"/>
        <s v="Nafta 95"/>
        <s v="Especial 95"/>
        <s v="Consumicion"/>
        <s v="Servicio de hospedaje"/>
        <s v="Tribunal de apelacion Caraguatay"/>
        <s v="Energia Electrica Campamento Las Piedras"/>
        <s v="Energia Electrica IPU Villarica"/>
        <s v="Arancel Seprelad"/>
        <s v="Impuesto Inmobiliario"/>
        <s v="Dinero Entrgado x Retiro Documentos"/>
        <s v="Diferencia x Monto Entregado"/>
        <s v="Cantina Jovenes"/>
        <s v="Cemento,Muro Cal,Caño"/>
        <s v="Rejilla,10x10"/>
        <s v="Donacion"/>
        <s v="Nafta Aratiri"/>
        <s v="Almuerzo"/>
        <s v="Nafta Power 97"/>
        <s v="Auditoria SEPRELAD"/>
        <s v="Remuneración"/>
        <s v="Regalos Conferencia"/>
        <s v="Pin en Metal"/>
        <s v="Cantina"/>
        <s v="Cuotas Sociales"/>
        <s v="Venta de Libros"/>
        <s v="Materiales para Conferencia 2024"/>
        <s v="Baños"/>
        <s v="Mano de obra"/>
        <s v="Factura IPUPY Pagada - Materiales"/>
        <s v="Cisternas / Espejos"/>
        <s v="Carpetas"/>
        <s v="Comida"/>
        <s v="Diezmos Nacionales"/>
        <s v="Aporte"/>
        <s v="Funeral de la Madre del Pastor Eliezer Jara"/>
        <s v="Agua Potable"/>
        <s v="Viaticos Apelacion Caraguatay"/>
        <s v="Almuerzo CDN"/>
        <s v="Pagare Nilton Sotelo"/>
        <s v="Interes"/>
        <s v="Lazos de Amor"/>
        <s v="Pagare"/>
        <s v="Ofrenda "/>
        <s v="Ofrenda Cantina"/>
        <s v="Ofrenda Niños"/>
        <s v="Cuota Social"/>
        <s v="Notificacion Judicial Juicio Caraguatay"/>
        <s v="Souvenirs"/>
        <s v="Servicio de Cafe - Comida"/>
        <s v="Entradas - Pagantes"/>
        <s v="Honorarios Profesionales + Recibo"/>
        <s v="Ofrenda Conferencia Sud Americana 2024"/>
        <s v="Impuestos Inmobilarios"/>
        <s v="Elaboracion y Marcaccion"/>
        <s v="Boleta Avion Presidente IPU PY"/>
        <s v="Diezmos Pastoral"/>
        <s v="Libros "/>
        <s v="Compra de Insumos"/>
        <s v="Comora de Insumos "/>
        <s v="Compra de Insumos "/>
        <s v="Pago de Insumos "/>
        <s v="Aportes"/>
        <s v="Aportes "/>
        <s v="CANTINA "/>
        <s v="Ofrenda para Predicadora"/>
        <s v="IPU Santani"/>
        <s v="Pasaje Predicadora"/>
        <s v="Usufructo de Campamento OASIS"/>
        <s v="Gasoil"/>
        <s v="Peaje"/>
        <s v="Renta Municipal IPU Santani"/>
        <s v="Limpieza Flete IPU Santani"/>
        <s v="Agrodimensor Itacurubi Rosario"/>
        <s v="Impuesto Itacurubi Rosario"/>
        <s v="Viatico"/>
        <s v="Multa VMC"/>
        <s v="Plano Georreferenciado"/>
        <s v="Anticipo de Gastos para la Conferencia Juvenil 2024"/>
        <s v="Anillado de Libros"/>
        <s v="Gastos Varios"/>
        <s v="Medallas"/>
        <s v="Escribania Caacupe "/>
        <s v="Reembolso y Viatico "/>
        <s v="Campamento"/>
        <s v="Shell Diesel "/>
        <s v="Hospedaje "/>
        <s v="5 cuotas vencidas"/>
        <s v="Pintura"/>
        <s v="Boleta para Viaje"/>
        <s v="Donacion Personal para Viaje"/>
        <s v="1200 Ladrillos"/>
        <s v="Coutas 1-8 de 60"/>
        <s v="Mano de Obra - Tinglado"/>
        <s v="Mano de Obra - Zapatas"/>
        <s v="Materiales - Tinglado"/>
        <s v="Ladrillos Huecos"/>
        <s v="Arena Lavada"/>
        <s v="Carnets"/>
        <s v="Obsequios Lazos de Amor"/>
        <s v="Ofrenda Viernes"/>
        <s v="Frutas y Verduras Almuerzo Pastores"/>
        <s v="Comida Almuerzo Pastores"/>
        <s v="Ofrenda Sabado"/>
        <s v="Ofrenda Domingo"/>
        <s v="Alquiler de Sillas"/>
        <s v="Mano de Obra - Terminacion Presupuesto"/>
        <s v="Servicio de Audio y pantalla LED"/>
        <s v="Matricula"/>
        <s v="Ofrenda Dia de la Madre"/>
        <s v="Ofenda"/>
        <s v="Intereses"/>
        <s v="Honorarios 6 meses"/>
        <s v="Gastos Succesion"/>
        <s v="Cuotas junio / julio 2025"/>
      </sharedItems>
    </cacheField>
    <cacheField name="Entradas" numFmtId="0">
      <sharedItems containsString="0" containsBlank="1" containsNumber="1" containsInteger="1">
        <m/>
        <n v="217000.0"/>
        <n v="50000.0"/>
        <n v="25000.0"/>
        <n v="124200.0"/>
        <n v="38250.0"/>
        <n v="15000.0"/>
        <n v="20000.0"/>
        <n v="91800.0"/>
        <n v="113000.0"/>
        <n v="100000.0"/>
        <n v="77000.0"/>
        <n v="38000.0"/>
        <n v="95250.0"/>
        <n v="5000.0"/>
        <n v="32000.0"/>
        <n v="600.0"/>
        <n v="42600.0"/>
        <n v="55200.0"/>
        <n v="53000.0"/>
        <n v="32200.0"/>
        <n v="57500.0"/>
        <n v="62150.0"/>
        <n v="29000.0"/>
        <n v="1155000.0"/>
        <n v="57000.0"/>
        <n v="10000.0"/>
        <n v="141700.0"/>
        <n v="75000.0"/>
        <n v="1080000.0"/>
        <n v="400000.0"/>
        <n v="729600.0"/>
        <n v="120000.0"/>
        <n v="54100.0"/>
        <n v="174700.0"/>
        <n v="40000.0"/>
        <n v="221360.0"/>
        <n v="648250.0"/>
        <n v="30000.0"/>
        <n v="90000.0"/>
        <n v="70000.0"/>
        <n v="140000.0"/>
        <n v="181800.0"/>
        <n v="243350.0"/>
        <n v="13600.0"/>
        <n v="101550.0"/>
        <n v="1220000.0"/>
        <n v="65000.0"/>
        <n v="786000.0"/>
        <n v="186600.0"/>
        <n v="125000.0"/>
        <n v="63000.0"/>
        <n v="1.61256E7"/>
        <n v="77700.0"/>
        <n v="164700.0"/>
        <n v="219500.0"/>
        <n v="58000.0"/>
        <n v="824800.0"/>
        <n v="170000.0"/>
        <n v="205300.0"/>
        <n v="271000.0"/>
        <n v="159400.0"/>
        <n v="671050.0"/>
        <n v="538950.0"/>
        <n v="70900.0"/>
        <n v="105300.0"/>
        <n v="128950.0"/>
        <n v="130500.0"/>
        <n v="126700.0"/>
        <n v="162500.0"/>
        <n v="140500.0"/>
        <n v="81800.0"/>
        <n v="101000.0"/>
        <n v="146200.0"/>
        <n v="960000.0"/>
        <n v="752000.0"/>
        <n v="200000.0"/>
        <n v="0.0"/>
        <n v="657800.0"/>
        <n v="230400.0"/>
        <n v="282700.0"/>
        <n v="101600.0"/>
        <n v="74450.0"/>
        <n v="76000.0"/>
        <n v="488500.0"/>
        <n v="230000.0"/>
        <n v="145150.0"/>
        <n v="186700.0"/>
        <n v="17000.0"/>
        <n v="153450.0"/>
        <n v="275600.0"/>
        <n v="160410.0"/>
        <n v="92700.0"/>
        <n v="60200.0"/>
        <n v="99000.0"/>
        <n v="52500.0"/>
        <n v="60000.0"/>
        <n v="196000.0"/>
        <n v="241300.0"/>
        <n v="45200.0"/>
        <n v="156850.0"/>
        <n v="43200.0"/>
        <n v="239200.0"/>
        <n v="84100.0"/>
        <n v="15700.0"/>
        <n v="146760.0"/>
        <n v="45000.0"/>
        <n v="110000.0"/>
        <n v="44000.0"/>
        <n v="955000.0"/>
        <n v="29200.0"/>
        <n v="190500.0"/>
        <n v="4500000.0"/>
        <n v="159000.0"/>
        <n v="270000.0"/>
        <n v="48000.0"/>
        <n v="54000.0"/>
        <n v="624500.0"/>
        <n v="154200.0"/>
        <n v="738550.0"/>
        <n v="260000.0"/>
        <n v="449200.0"/>
        <n v="99100.0"/>
        <n v="47700.0"/>
        <n v="118500.0"/>
        <n v="175000.0"/>
        <n v="57700.0"/>
        <n v="130000.0"/>
        <n v="926760.0"/>
        <n v="87300.0"/>
        <n v="580000.0"/>
        <n v="115000.0"/>
        <n v="143000.0"/>
        <n v="130700.0"/>
        <n v="155000.0"/>
        <n v="755000.0"/>
        <n v="279000.0"/>
        <n v="2545500.0"/>
        <n v="1053000.0"/>
        <n v="938000.0"/>
        <n v="937000.0"/>
        <n v="303000.0"/>
        <n v="199000.0"/>
        <n v="166600.0"/>
        <n v="135200.0"/>
        <n v="69000.0"/>
        <n v="561000.0"/>
        <n v="500000.0"/>
        <n v="227000.0"/>
        <n v="175350.0"/>
        <n v="2700.0"/>
        <n v="750000.0"/>
        <n v="707255.0"/>
        <n v="246000.0"/>
        <n v="243000.0"/>
        <n v="78500.0"/>
        <n v="433000.0"/>
        <n v="51000.0"/>
        <n v="133000.0"/>
        <n v="105900.0"/>
        <n v="118000.0"/>
        <n v="47000.0"/>
        <n v="55000.0"/>
        <n v="905000.0"/>
        <n v="26000.0"/>
        <n v="24000.0"/>
        <n v="83000.0"/>
        <n v="67000.0"/>
        <n v="27000.0"/>
        <n v="163000.0"/>
        <n v="147000.0"/>
        <n v="725000.0"/>
        <n v="160570.0"/>
        <n v="138600.0"/>
        <n v="98000.0"/>
        <n v="182000.0"/>
        <n v="254500.0"/>
        <n v="773280.0"/>
        <n v="210000.0"/>
        <n v="593150.0"/>
        <n v="254400.0"/>
        <n v="306000.0"/>
        <n v="507600.0"/>
        <n v="365000.0"/>
        <n v="84000.0"/>
        <n v="103000.0"/>
        <n v="101300.0"/>
        <n v="35000.0"/>
        <n v="39000.0"/>
        <n v="71500.0"/>
        <n v="1589.0"/>
        <n v="893000.0"/>
        <n v="37000.0"/>
        <n v="182500.0"/>
        <n v="104700.0"/>
        <n v="66000.0"/>
        <n v="150700.0"/>
        <n v="165000.0"/>
        <n v="486000.0"/>
        <n v="84800.0"/>
        <n v="295000.0"/>
        <n v="22000.0"/>
        <n v="563200.0"/>
        <n v="63800.0"/>
        <n v="80000.0"/>
        <n v="28000.0"/>
        <n v="568000.0"/>
        <n v="291680.0"/>
        <n v="250000.0"/>
        <n v="150000.0"/>
        <n v="295050.0"/>
        <n v="329000.0"/>
        <n v="77900.0"/>
        <n v="27300.0"/>
        <n v="9000.0"/>
        <n v="282500.0"/>
        <n v="82000.0"/>
        <n v="1113975.0"/>
        <n v="90425.0"/>
        <n v="176800.0"/>
        <n v="1419000.0"/>
        <n v="85100.0"/>
        <n v="160000.0"/>
        <n v="21400.0"/>
        <n v="43600.0"/>
        <n v="167000.0"/>
        <n v="52000.0"/>
        <n v="724300.0"/>
        <n v="190000.0"/>
        <n v="78000.0"/>
        <n v="122000.0"/>
        <n v="135000.0"/>
        <n v="563875.0"/>
        <n v="56000.0"/>
        <n v="72000.0"/>
        <n v="357500.0"/>
        <n v="104000.0"/>
        <n v="86000.0"/>
        <n v="144000.0"/>
        <n v="853061.0"/>
        <n v="433470.0"/>
        <n v="87000.0"/>
        <n v="49000.0"/>
        <n v="23000.0"/>
        <n v="71000.0"/>
        <n v="82700.0"/>
        <n v="108000.0"/>
        <n v="67700.0"/>
        <n v="70600.0"/>
        <n v="822200.0"/>
        <n v="776100.0"/>
        <n v="716250.0"/>
        <n v="290000.0"/>
        <n v="94000.0"/>
        <n v="585800.0"/>
        <n v="21700.0"/>
        <n v="192000.0"/>
        <n v="633150.0"/>
        <n v="46000.0"/>
        <n v="1300000.0"/>
        <n v="3180000.0"/>
        <n v="1000000.0"/>
        <n v="1540000.0"/>
        <n v="2050000.0"/>
        <n v="300000.0"/>
        <n v="1060000.0"/>
        <n v="2450000.0"/>
        <n v="4125000.0"/>
        <n v="1970000.0"/>
        <n v="325000.0"/>
        <n v="1936000.0"/>
        <n v="791500.0"/>
        <n v="852194.0"/>
        <n v="167600.0"/>
        <n v="173000.0"/>
        <n v="440000.0"/>
        <n v="96500.0"/>
        <n v="176500.0"/>
        <n v="141000.0"/>
        <n v="114000.0"/>
        <n v="855450.0"/>
        <n v="370000.0"/>
        <n v="577300.0"/>
        <n v="49700.0"/>
        <n v="515800.0"/>
        <n v="42880.0"/>
        <n v="27120.0"/>
        <n v="142000.0"/>
        <n v="589700.0"/>
        <n v="1039029.0"/>
        <n v="253760.0"/>
        <n v="116240.0"/>
        <n v="765500.0"/>
        <n v="704800.0"/>
        <n v="351000.0"/>
        <n v="51300.0"/>
        <n v="72500.0"/>
        <n v="493000.0"/>
        <n v="831050.0"/>
        <n v="391000.0"/>
        <n v="144500.0"/>
        <n v="81000.0"/>
        <n v="87500.0"/>
        <n v="238900.0"/>
        <n v="243790.0"/>
        <n v="2788200.0"/>
        <n v="57400.0"/>
        <n v="51400.0"/>
        <n v="704400.0"/>
        <n v="537454.0"/>
        <n v="188900.0"/>
        <n v="316900.0"/>
        <n v="169550.0"/>
        <n v="136600.0"/>
        <n v="55700.0"/>
        <n v="54800.0"/>
        <n v="45500.0"/>
        <n v="107900.0"/>
        <n v="257000.0"/>
        <n v="168000.0"/>
        <n v="64000.0"/>
        <n v="372300.0"/>
        <n v="53600.0"/>
        <n v="140100.0"/>
        <n v="652100.0"/>
        <n v="687250.0"/>
        <n v="213000.0"/>
        <n v="22400.0"/>
        <n v="624200.0"/>
        <n v="1180000.0"/>
        <n v="216000.0"/>
        <n v="245500.0"/>
        <n v="252500.0"/>
        <n v="893630.0"/>
        <n v="831200.0"/>
        <n v="7000.0"/>
        <n v="839700.0"/>
        <n v="320000.0"/>
        <n v="350000.0"/>
        <n v="145500.0"/>
        <n v="664000.0"/>
        <n v="221000.0"/>
        <n v="265000.0"/>
        <n v="104500.0"/>
        <n v="349000.0"/>
        <n v="91650.0"/>
        <n v="3700.0"/>
        <n v="103650.0"/>
        <n v="93400.0"/>
        <n v="82500.0"/>
        <n v="875743.0"/>
        <n v="177900.0"/>
        <n v="151900.0"/>
        <n v="330390.0"/>
        <n v="139000.0"/>
        <n v="278500.0"/>
        <n v="227200.0"/>
        <n v="769550.0"/>
        <n v="33200.0"/>
        <n v="21000.0"/>
        <n v="1280200.0"/>
        <n v="594600.0"/>
        <n v="793916.0"/>
        <n v="214000.0"/>
        <n v="59000.0"/>
        <n v="148000.0"/>
        <n v="206250.0"/>
        <n v="285500.0"/>
        <n v="583635.0"/>
        <n v="74400.0"/>
        <n v="740000.0"/>
        <n v="62000.0"/>
        <n v="74000.0"/>
        <n v="367150.0"/>
        <n v="169000.0"/>
        <n v="121000.0"/>
        <n v="34000.0"/>
        <n v="240000.0"/>
        <n v="666082.0"/>
        <n v="180750.0"/>
        <n v="112000.0"/>
        <n v="718700.0"/>
        <n v="237500.0"/>
        <n v="355000.0"/>
        <n v="471080.0"/>
        <n v="297250.0"/>
        <n v="158500.0"/>
        <n v="561120.0"/>
        <n v="11000.0"/>
        <n v="147400.0"/>
        <n v="135100.0"/>
        <n v="527500.0"/>
        <n v="609700.0"/>
        <n v="5000000.0"/>
        <n v="540400.0"/>
        <n v="53200.0"/>
        <n v="3100000.0"/>
        <n v="3.996E7"/>
        <n v="187000.0"/>
        <n v="73000.0"/>
        <n v="176000.0"/>
        <n v="181400.0"/>
        <n v="966800.0"/>
        <n v="43000.0"/>
        <n v="305000.0"/>
        <n v="665100.0"/>
        <n v="1004517.0"/>
        <n v="83500.0"/>
        <n v="92000.0"/>
        <n v="616750.0"/>
        <n v="1832.0"/>
        <n v="994000.0"/>
        <n v="1251000.0"/>
        <n v="1539000.0"/>
        <n v="975000.0"/>
        <n v="101500.0"/>
        <n v="92100.0"/>
        <n v="232000.0"/>
        <n v="364569.0"/>
        <n v="610400.0"/>
        <n v="130200.0"/>
        <n v="141500.0"/>
        <n v="295650.0"/>
        <n v="557590.0"/>
        <n v="42500.0"/>
        <n v="280000.0"/>
        <n v="86920.0"/>
        <n v="1000.0"/>
        <n v="233430.0"/>
        <n v="5300.0"/>
        <n v="233000.0"/>
        <n v="145780.0"/>
        <n v="12000.0"/>
        <n v="106500.0"/>
        <n v="17300.0"/>
        <n v="710177.0"/>
        <n v="84350.0"/>
        <n v="65550.0"/>
        <n v="60100.0"/>
        <n v="594250.0"/>
        <n v="433400.0"/>
        <n v="134400.0"/>
        <n v="284400.0"/>
        <n v="3400.0"/>
        <n v="9300.0"/>
        <n v="85000.0"/>
        <n v="155850.0"/>
        <n v="2240.0"/>
        <n v="95000.0"/>
        <n v="102300.0"/>
        <n v="929400.0"/>
        <n v="984200.0"/>
        <n v="623100.0"/>
        <n v="153400.0"/>
        <n v="124400.0"/>
        <n v="90950.0"/>
      </sharedItems>
    </cacheField>
    <cacheField name="Salidas" numFmtId="0">
      <sharedItems containsString="0" containsBlank="1" containsNumber="1" containsInteger="1">
        <m/>
        <n v="145000.0"/>
        <n v="100000.0"/>
        <n v="191760.0"/>
        <n v="46500.0"/>
        <n v="591250.0"/>
        <n v="3156700.0"/>
        <n v="132100.0"/>
        <n v="110700.0"/>
        <n v="425000.0"/>
        <n v="56500.0"/>
        <n v="92200.0"/>
        <n v="204100.0"/>
        <n v="155000.0"/>
        <n v="581300.0"/>
        <n v="268000.0"/>
        <n v="108000.0"/>
        <n v="151000.0"/>
        <n v="134000.0"/>
        <n v="65000.0"/>
        <n v="28000.0"/>
        <n v="35000.0"/>
        <n v="65400.0"/>
        <n v="161975.0"/>
        <n v="50000.0"/>
        <n v="78000.0"/>
        <n v="1336000.0"/>
        <n v="18040.0"/>
        <n v="117000.0"/>
        <n v="770000.0"/>
        <n v="475855.0"/>
        <n v="40000.0"/>
        <n v="65880.0"/>
        <n v="95000.0"/>
        <n v="220000.0"/>
        <n v="88572.0"/>
        <n v="17000.0"/>
        <n v="956500.0"/>
        <n v="53000.0"/>
        <n v="116000.0"/>
        <n v="1000000.0"/>
        <n v="650000.0"/>
        <n v="110000.0"/>
        <n v="1075000.0"/>
        <n v="141000.0"/>
        <n v="140000.0"/>
        <n v="2300000.0"/>
        <n v="1100000.0"/>
        <n v="1250000.0"/>
        <n v="700000.0"/>
        <n v="315000.0"/>
        <n v="681000.0"/>
        <n v="201960.0"/>
        <n v="191511.0"/>
        <n v="64000.0"/>
        <n v="530000.0"/>
        <n v="160006.0"/>
        <n v="137000.0"/>
        <n v="440000.0"/>
        <n v="180000.0"/>
        <n v="574750.0"/>
        <n v="253980.0"/>
        <n v="1577500.0"/>
        <n v="309273.0"/>
        <n v="98250.0"/>
        <n v="101730.0"/>
        <n v="300000.0"/>
        <n v="151770.0"/>
        <n v="991500.0"/>
        <n v="4977000.0"/>
        <n v="921000.0"/>
        <n v="405000.0"/>
        <n v="128000.0"/>
        <n v="22000.0"/>
        <n v="175010.0"/>
        <n v="41000.0"/>
        <n v="59000.0"/>
        <n v="190000.0"/>
        <n v="2000000.0"/>
        <n v="887500.0"/>
        <n v="156060.0"/>
        <n v="450000.0"/>
        <n v="2808750.0"/>
        <n v="3276000.0"/>
        <n v="2660000.0"/>
        <n v="631000.0"/>
        <n v="44100.0"/>
        <n v="10000.0"/>
        <n v="50001.0"/>
        <n v="106000.0"/>
        <n v="195000.0"/>
        <n v="266800.0"/>
        <n v="171360.0"/>
        <n v="315100.0"/>
        <n v="200000.0"/>
        <n v="84000.0"/>
        <n v="1.0957898E7"/>
        <n v="2332000.0"/>
        <n v="340000.0"/>
        <n v="82700.0"/>
        <n v="446000.0"/>
        <n v="9432000.0"/>
        <n v="8184000.0"/>
        <n v="6000000.0"/>
        <n v="20000.0"/>
        <n v="380000.0"/>
        <n v="1320000.0"/>
        <n v="7800000.0"/>
        <n v="570000.0"/>
        <n v="30000.0"/>
        <n v="150000.0"/>
        <n v="1500000.0"/>
        <n v="93840.0"/>
        <n v="27500.0"/>
        <n v="9504750.0"/>
        <n v="1116500.0"/>
        <n v="1300000.0"/>
        <n v="600000.0"/>
        <n v="148700.0"/>
        <n v="506048.0"/>
        <n v="54450.0"/>
        <n v="62750.0"/>
        <n v="654000.0"/>
        <n v="160000.0"/>
        <n v="68000.0"/>
        <n v="45000.0"/>
        <n v="319000.0"/>
        <n v="607617.0"/>
        <n v="1211450.0"/>
        <n v="220200.0"/>
        <n v="169978.0"/>
        <n v="262200.0"/>
        <n v="119534.0"/>
        <n v="60000.0"/>
        <n v="1232000.0"/>
        <n v="7600000.0"/>
        <n v="359100.0"/>
        <n v="192000.0"/>
        <n v="500000.0"/>
        <n v="400000.0"/>
        <n v="79000.0"/>
        <n v="510000.0"/>
        <n v="3950000.0"/>
        <n v="588260.0"/>
        <n v="210000.0"/>
        <n v="1395500.0"/>
        <n v="240000.0"/>
        <n v="1400000.0"/>
        <n v="2503500.0"/>
        <n v="1180000.0"/>
        <n v="2040000.0"/>
        <n v="6213740.0"/>
        <n v="1.296453E7"/>
        <n v="250000.0"/>
        <n v="166000.0"/>
        <n v="152000.0"/>
        <n v="2.3907305E7"/>
        <n v="3066250.0"/>
        <n v="520000.0"/>
        <n v="8183535.0"/>
        <n v="1610000.0"/>
        <n v="3.0E7"/>
        <n v="9800000.0"/>
        <n v="3010003.0"/>
        <n v="720000.0"/>
        <n v="534000.0"/>
        <n v="873000.0"/>
        <n v="1450000.0"/>
        <n v="3000000.0"/>
        <n v="285000.0"/>
        <n v="950000.0"/>
        <n v="4500000.0"/>
        <n v="1910000.0"/>
        <n v="1350000.0"/>
        <n v="760900.0"/>
        <n v="420000.0"/>
        <n v="457755.0"/>
        <n v="1012000.0"/>
        <n v="3500000.0"/>
        <n v="1060000.0"/>
        <n v="6600000.0"/>
        <n v="550000.0"/>
        <n v="75000.0"/>
      </sharedItems>
    </cacheField>
    <cacheField name="Saldo" numFmtId="165">
      <sharedItems containsString="0" containsBlank="1" containsNumber="1" containsInteger="1">
        <n v="6.345402E7"/>
        <n v="6.367102E7"/>
        <n v="6.372102E7"/>
        <n v="6.377102E7"/>
        <n v="6.379602E7"/>
        <n v="6.392022E7"/>
        <n v="6.395847E7"/>
        <n v="6.397347E7"/>
        <n v="6.399347E7"/>
        <n v="6.400847E7"/>
        <n v="6.410027E7"/>
        <n v="6.412027E7"/>
        <n v="6.413527E7"/>
        <n v="6.415027E7"/>
        <n v="6.426327E7"/>
        <n v="6.436327E7"/>
        <n v="6.438327E7"/>
        <n v="6.439827E7"/>
        <n v="6.441327E7"/>
        <n v="6.449027E7"/>
        <n v="6.452827E7"/>
        <n v="6.454827E7"/>
        <n v="6.456327E7"/>
        <n v="6.457827E7"/>
        <n v="6.467352E7"/>
        <n v="6.467852E7"/>
        <n v="6.468352E7"/>
        <n v="6.468852E7"/>
        <n v="6.472052E7"/>
        <n v="6.472112E7"/>
        <n v="6.476372E7"/>
        <n v="6.481892E7"/>
        <n v="6.487192E7"/>
        <n v="6.491452E7"/>
        <n v="6.496452E7"/>
        <n v="6.499672E7"/>
        <n v="6.505422E7"/>
        <n v="6.511172E7"/>
        <n v="6.516922E7"/>
        <n v="6.522672E7"/>
        <n v="6.528887E7"/>
        <n v="6.531787E7"/>
        <n v="6.534287E7"/>
        <n v="6.649787E7"/>
        <n v="6.654787E7"/>
        <n v="6.660487E7"/>
        <n v="6.662987E7"/>
        <n v="6.664487E7"/>
        <n v="6.665487E7"/>
        <n v="6.679657E7"/>
        <n v="6.684657E7"/>
        <n v="6.686657E7"/>
        <n v="6.689157E7"/>
        <n v="6.696657E7"/>
        <n v="6.697657E7"/>
        <n v="6.698657E7"/>
        <n v="6.699657E7"/>
        <n v="6.807657E7"/>
        <n v="6.847657E7"/>
        <n v="6.920617E7"/>
        <n v="6.932617E7"/>
        <n v="6.938027E7"/>
        <n v="6.955497E7"/>
        <n v="6.960497E7"/>
        <n v="6.964497E7"/>
        <n v="6.986633E7"/>
        <n v="6.990633E7"/>
        <n v="6.994633E7"/>
        <n v="7.059458E7"/>
        <n v="7.064458E7"/>
        <n v="7.069458E7"/>
        <n v="7.074458E7"/>
        <n v="7.077458E7"/>
        <n v="7.086458E7"/>
        <n v="7.093458E7"/>
        <n v="7.096458E7"/>
        <n v="7.101458E7"/>
        <n v="7.103958E7"/>
        <n v="7.106458E7"/>
        <n v="7.120458E7"/>
        <n v="7.138638E7"/>
        <n v="7.140638E7"/>
        <n v="7.143638E7"/>
        <n v="7.147638E7"/>
        <n v="7.171973E7"/>
        <n v="7.173333E7"/>
        <n v="7.176333E7"/>
        <n v="7.180333E7"/>
        <n v="7.190488E7"/>
        <n v="7.192988E7"/>
        <n v="7.196988E7"/>
        <n v="7.199988E7"/>
        <n v="7.321988E7"/>
        <n v="7.322988E7"/>
        <n v="7.325988E7"/>
        <n v="7.332488E7"/>
        <n v="7.334988E7"/>
        <n v="7.413588E7"/>
        <n v="7.432248E7"/>
        <n v="7.444748E7"/>
        <n v="7.451748E7"/>
        <n v="7.456748E7"/>
        <n v="7.459248E7"/>
        <n v="7.465548E7"/>
        <n v="9.078108E7"/>
        <n v="9.088108E7"/>
        <n v="9.073608E7"/>
        <n v="9.063608E7"/>
        <n v="9.044432E7"/>
        <n v="9.039782E7"/>
        <n v="8.980657E7"/>
        <n v="8.664987E7"/>
        <n v="8.654987E7"/>
        <n v="8.641777E7"/>
        <n v="8.631777E7"/>
        <n v="8.620707E7"/>
        <n v="8.578207E7"/>
        <n v="8.572557E7"/>
        <n v="8.563337E7"/>
        <n v="8.542927E7"/>
        <n v="8.527427E7"/>
        <n v="8.517427E7"/>
        <n v="8.459297E7"/>
        <n v="8.432497E7"/>
        <n v="8.421697E7"/>
        <n v="8.406597E7"/>
        <n v="8.393197E7"/>
        <n v="8.386697E7"/>
        <n v="8.383897E7"/>
        <n v="8.369397E7"/>
        <n v="8.365897E7"/>
        <n v="8.359357E7"/>
        <n v="8.3431595E7"/>
        <n v="8.3381595E7"/>
        <n v="8.3325095E7"/>
        <n v="8.3247095E7"/>
        <n v="8.1911095E7"/>
        <n v="8.1893055E7"/>
        <n v="8.1776055E7"/>
        <n v="8.1676055E7"/>
        <n v="8.0906055E7"/>
        <n v="8.04302E7"/>
        <n v="8.03902E7"/>
        <n v="8.032432E7"/>
        <n v="8.022432E7"/>
        <n v="8.012932E7"/>
        <n v="7.990932E7"/>
        <n v="7.9820748E7"/>
        <n v="7.9803748E7"/>
        <n v="7.8847248E7"/>
        <n v="7.8794248E7"/>
        <n v="7.8678248E7"/>
        <n v="7.7678248E7"/>
        <n v="7.7028248E7"/>
        <n v="7.6918248E7"/>
        <n v="7.5843248E7"/>
        <n v="7.5702248E7"/>
        <n v="7.5562248E7"/>
        <n v="7.3262248E7"/>
        <n v="7.3212248E7"/>
        <n v="7.2112248E7"/>
        <n v="7.0862248E7"/>
        <n v="7.0162248E7"/>
        <n v="7.0239948E7"/>
        <n v="7.0249948E7"/>
        <n v="7.0281948E7"/>
        <n v="7.0306948E7"/>
        <n v="7.0396948E7"/>
        <n v="7.0416948E7"/>
        <n v="7.0466948E7"/>
        <n v="7.0496948E7"/>
        <n v="7.0521948E7"/>
        <n v="7.0686648E7"/>
        <n v="7.0726648E7"/>
        <n v="7.0746648E7"/>
        <n v="7.0771648E7"/>
        <n v="7.0991148E7"/>
        <n v="7.1049148E7"/>
        <n v="7.1079148E7"/>
        <n v="7.1104148E7"/>
        <n v="7.1928948E7"/>
        <n v="7.2098948E7"/>
        <n v="7.2304248E7"/>
        <n v="7.2324248E7"/>
        <n v="7.2595248E7"/>
        <n v="7.2754648E7"/>
        <n v="7.2894648E7"/>
        <n v="7.2919648E7"/>
        <n v="7.2934648E7"/>
        <n v="7.3605698E7"/>
        <n v="7.3725698E7"/>
        <n v="7.3775698E7"/>
        <n v="7.3825698E7"/>
        <n v="7.3875698E7"/>
        <n v="7.3905698E7"/>
        <n v="7.4444648E7"/>
        <n v="7.4454648E7"/>
        <n v="7.4464648E7"/>
        <n v="7.4489648E7"/>
        <n v="7.4560548E7"/>
        <n v="7.4580548E7"/>
        <n v="7.4685848E7"/>
        <n v="7.4705848E7"/>
        <n v="7.4834798E7"/>
        <n v="7.4864798E7"/>
        <n v="7.4995298E7"/>
        <n v="7.5121998E7"/>
        <n v="7.5284498E7"/>
        <n v="7.5424998E7"/>
        <n v="7.5506798E7"/>
        <n v="7.5607798E7"/>
        <n v="7.5753998E7"/>
        <n v="7.6713998E7"/>
        <n v="7.6813998E7"/>
        <n v="7.6863998E7"/>
        <n v="7.6963998E7"/>
        <n v="7.7013998E7"/>
        <n v="7.7765998E7"/>
        <n v="7.7965998E7"/>
        <n v="7.8015998E7"/>
        <n v="7.7700998E7"/>
        <n v="7.7019998E7"/>
        <n v="7.6428748E7"/>
        <n v="7.6226788E7"/>
        <n v="7.6035277E7"/>
        <n v="7.5971277E7"/>
        <n v="7.5816277E7"/>
        <n v="7.5286277E7"/>
        <n v="7.5222277E7"/>
        <n v="7.5062271E7"/>
        <n v="7.4962271E7"/>
        <n v="7.4825271E7"/>
        <n v="7.4385271E7"/>
        <n v="7.4205271E7"/>
        <n v="7.3630521E7"/>
        <n v="7.3376541E7"/>
        <n v="7.3061541E7"/>
        <n v="7.1484041E7"/>
        <n v="7.0784041E7"/>
        <n v="7.1441841E7"/>
        <n v="7.1611841E7"/>
        <n v="7.1661841E7"/>
        <n v="7.1711841E7"/>
        <n v="7.1761841E7"/>
        <n v="7.1791841E7"/>
        <n v="7.2022241E7"/>
        <n v="7.2037241E7"/>
        <n v="7.2319941E7"/>
        <n v="7.2421541E7"/>
        <n v="7.2495991E7"/>
        <n v="7.2505991E7"/>
        <n v="7.2530991E7"/>
        <n v="7.2555991E7"/>
        <n v="7.2631991E7"/>
        <n v="7.3120491E7"/>
        <n v="7.3350491E7"/>
        <n v="7.3495641E7"/>
        <n v="7.3515641E7"/>
        <n v="7.3535641E7"/>
        <n v="7.3565641E7"/>
        <n v="7.3590641E7"/>
        <n v="7.3777341E7"/>
        <n v="7.3827341E7"/>
        <n v="7.3877341E7"/>
        <n v="7.3902341E7"/>
        <n v="7.4032841E7"/>
        <n v="7.4049841E7"/>
        <n v="7.4203291E7"/>
        <n v="7.4233291E7"/>
        <n v="7.4508891E7"/>
        <n v="7.4669301E7"/>
        <n v="7.4762001E7"/>
        <n v="7.4822201E7"/>
        <n v="7.4880201E7"/>
        <n v="7.4979201E7"/>
        <n v="7.5031701E7"/>
        <n v="7.5091701E7"/>
        <n v="7.5287701E7"/>
        <n v="7.5307701E7"/>
        <n v="7.5549001E7"/>
        <n v="7.5594201E7"/>
        <n v="7.5751051E7"/>
        <n v="7.5794251E7"/>
        <n v="7.6033451E7"/>
        <n v="7.6117551E7"/>
        <n v="7.6217551E7"/>
        <n v="7.6233251E7"/>
        <n v="7.6258251E7"/>
        <n v="7.6405011E7"/>
        <n v="7.6450011E7"/>
        <n v="7.6495011E7"/>
        <n v="7.6605011E7"/>
        <n v="7.6649011E7"/>
        <n v="7.6689011E7"/>
        <n v="7.6729011E7"/>
        <n v="7.6419738E7"/>
        <n v="7.6321488E7"/>
        <n v="7.6223238E7"/>
        <n v="7.6121508E7"/>
        <n v="7.5821508E7"/>
        <n v="7.5669738E7"/>
        <n v="7.6624738E7"/>
        <n v="7.6634738E7"/>
        <n v="7.6644738E7"/>
        <n v="7.6654738E7"/>
        <n v="7.6679738E7"/>
        <n v="7.6708938E7"/>
        <n v="7.6899438E7"/>
        <n v="7.5907938E7"/>
        <n v="7.0930938E7"/>
        <n v="7.0009938E7"/>
        <n v="6.8909938E7"/>
        <n v="6.8504938E7"/>
        <n v="6.8376938E7"/>
        <n v="7.2876938E7"/>
        <n v="7.2854938E7"/>
        <n v="7.2679928E7"/>
        <n v="7.2638928E7"/>
        <n v="7.2579928E7"/>
        <n v="7.2389928E7"/>
        <n v="7.0389928E7"/>
        <n v="6.9689928E7"/>
        <n v="6.8589928E7"/>
        <n v="6.8748928E7"/>
        <n v="6.9018928E7"/>
        <n v="6.9078928E7"/>
        <n v="6.9126928E7"/>
        <n v="6.9151928E7"/>
        <n v="6.9195928E7"/>
        <n v="6.9205928E7"/>
        <n v="6.9259928E7"/>
        <n v="6.9284928E7"/>
        <n v="6.9909428E7"/>
        <n v="6.9939428E7"/>
        <n v="6.9964428E7"/>
        <n v="6.9974428E7"/>
        <n v="7.0074428E7"/>
        <n v="7.0228628E7"/>
        <n v="7.0253628E7"/>
        <n v="7.0273628E7"/>
        <n v="7.0293628E7"/>
        <n v="7.1032178E7"/>
        <n v="7.1292178E7"/>
        <n v="7.1342178E7"/>
        <n v="7.1392178E7"/>
        <n v="7.1442178E7"/>
        <n v="7.1472178E7"/>
        <n v="7.1921378E7"/>
        <n v="7.2020478E7"/>
        <n v="7.2068178E7"/>
        <n v="7.2268178E7"/>
        <n v="7.2326178E7"/>
        <n v="7.2444678E7"/>
        <n v="7.2494678E7"/>
        <n v="7.2544678E7"/>
        <n v="7.2644678E7"/>
        <n v="7.2669678E7"/>
        <n v="7.1782178E7"/>
        <n v="7.1732178E7"/>
        <n v="7.1576118E7"/>
        <n v="7.0984868E7"/>
        <n v="7.0410118E7"/>
        <n v="6.9960118E7"/>
        <n v="7.0135118E7"/>
        <n v="7.0165118E7"/>
        <n v="7.0222818E7"/>
        <n v="7.0352818E7"/>
        <n v="6.7544068E7"/>
        <n v="6.8470828E7"/>
        <n v="6.8558128E7"/>
        <n v="6.8568128E7"/>
        <n v="6.8578128E7"/>
        <n v="6.8603128E7"/>
        <n v="6.9183128E7"/>
        <n v="6.9298128E7"/>
        <n v="6.9418128E7"/>
        <n v="6.9443128E7"/>
        <n v="6.9468128E7"/>
        <n v="6.9493128E7"/>
        <n v="6.9636128E7"/>
        <n v="6.9666128E7"/>
        <n v="6.9756128E7"/>
        <n v="6.9776128E7"/>
        <n v="6.9826128E7"/>
        <n v="6.9856128E7"/>
        <n v="6.9881128E7"/>
        <n v="6.9971128E7"/>
        <n v="6.9991128E7"/>
        <n v="7.0041128E7"/>
        <n v="7.0071128E7"/>
        <n v="7.0096128E7"/>
        <n v="7.0146128E7"/>
        <n v="7.0196128E7"/>
        <n v="7.0326828E7"/>
        <n v="7.0481828E7"/>
        <n v="7.0681828E7"/>
        <n v="7.1436828E7"/>
        <n v="7.1715828E7"/>
        <n v="6.8439828E7"/>
        <n v="6.7739828E7"/>
        <n v="6.5079828E7"/>
        <n v="6.4448828E7"/>
        <n v="6.3348828E7"/>
        <n v="6.5894328E7"/>
        <n v="6.6947328E7"/>
        <n v="6.7147328E7"/>
        <n v="6.7197328E7"/>
        <n v="6.7247328E7"/>
        <n v="6.7297328E7"/>
        <n v="6.8235328E7"/>
        <n v="6.8335328E7"/>
        <n v="6.8385328E7"/>
        <n v="6.8435328E7"/>
        <n v="6.8485328E7"/>
        <n v="6.8535328E7"/>
        <n v="6.8491228E7"/>
        <n v="6.8481228E7"/>
        <n v="6.8431227E7"/>
        <n v="6.8276227E7"/>
        <n v="6.8170227E7"/>
        <n v="6.7975227E7"/>
        <n v="6.7708427E7"/>
        <n v="6.7608427E7"/>
        <n v="6.6508427E7"/>
        <n v="6.7445427E7"/>
        <n v="6.7748427E7"/>
        <n v="6.7848427E7"/>
        <n v="6.7948427E7"/>
        <n v="6.7998427E7"/>
        <n v="6.8197427E7"/>
        <n v="6.8257427E7"/>
        <n v="6.8307427E7"/>
        <n v="6.8332427E7"/>
        <n v="6.8395427E7"/>
        <n v="6.8405427E7"/>
        <n v="6.8445427E7"/>
        <n v="6.8470427E7"/>
        <n v="6.8637027E7"/>
        <n v="6.8687027E7"/>
        <n v="6.8822227E7"/>
        <n v="6.8852227E7"/>
        <n v="6.8872227E7"/>
        <n v="6.8941227E7"/>
        <n v="6.8961227E7"/>
        <n v="6.9522227E7"/>
        <n v="7.0022227E7"/>
        <n v="7.0249227E7"/>
        <n v="7.0307227E7"/>
        <n v="7.0482577E7"/>
        <n v="7.0622577E7"/>
        <n v="7.0752577E7"/>
        <n v="7.0755277E7"/>
        <n v="7.0780277E7"/>
        <n v="7.1530277E7"/>
        <n v="7.1540277E7"/>
        <n v="7.1550277E7"/>
        <n v="7.1575277E7"/>
        <n v="7.2282532E7"/>
        <n v="7.2528532E7"/>
        <n v="7.2578532E7"/>
        <n v="7.2628532E7"/>
        <n v="7.2678532E7"/>
        <n v="7.2708532E7"/>
        <n v="7.2951532E7"/>
        <n v="7.3021532E7"/>
        <n v="7.3081532E7"/>
        <n v="7.3101532E7"/>
        <n v="7.3141532E7"/>
        <n v="7.3220032E7"/>
        <n v="7.3653032E7"/>
        <n v="7.3823032E7"/>
        <n v="7.3874032E7"/>
        <n v="7.3899032E7"/>
        <n v="7.3924032E7"/>
        <n v="7.4057032E7"/>
        <n v="7.3057032E7"/>
        <n v="7.3162932E7"/>
        <n v="7.3182932E7"/>
        <n v="7.3212932E7"/>
        <n v="7.3262932E7"/>
        <n v="7.3287932E7"/>
        <n v="7.3337932E7"/>
        <n v="7.3166572E7"/>
        <n v="7.2851472E7"/>
        <n v="7.2891472E7"/>
        <n v="7.3009472E7"/>
        <n v="7.3039472E7"/>
        <n v="7.3086472E7"/>
        <n v="7.3111472E7"/>
        <n v="7.3136472E7"/>
        <n v="7.3151472E7"/>
        <n v="7.3206472E7"/>
        <n v="7.3006472E7"/>
        <n v="7.3911472E7"/>
        <n v="7.4011472E7"/>
        <n v="7.4111472E7"/>
        <n v="7.4211472E7"/>
        <n v="7.4311472E7"/>
        <n v="7.4411472E7"/>
        <n v="7.4437472E7"/>
        <n v="7.4461472E7"/>
        <n v="7.4544472E7"/>
        <n v="7.3444472E7"/>
        <n v="7.3511472E7"/>
        <n v="7.3521472E7"/>
        <n v="7.3569472E7"/>
        <n v="7.3594472E7"/>
        <n v="7.3621472E7"/>
        <n v="7.3784472E7"/>
        <n v="7.3931472E7"/>
        <n v="7.3961472E7"/>
        <n v="7.3981472E7"/>
        <n v="7.4706472E7"/>
        <n v="7.4716472E7"/>
        <n v="7.4726472E7"/>
        <n v="7.4751472E7"/>
        <n v="7.4912042E7"/>
        <n v="7.4932042E7"/>
        <n v="7.5070642E7"/>
        <n v="7.5090642E7"/>
        <n v="7.5188642E7"/>
        <n v="7.5208642E7"/>
        <n v="7.5390642E7"/>
        <n v="7.5460642E7"/>
        <n v="7.5513642E7"/>
        <n v="7.5538642E7"/>
        <n v="7.5793142E7"/>
        <n v="7.5843142E7"/>
        <n v="7.5893142E7"/>
        <n v="7.5918142E7"/>
        <n v="7.5938142E7"/>
        <n v="7.6711422E7"/>
        <n v="7.6921422E7"/>
        <n v="7.6971422E7"/>
        <n v="7.7021422E7"/>
        <n v="7.7071422E7"/>
        <n v="7.7101422E7"/>
        <n v="7.7121422E7"/>
        <n v="7.7714572E7"/>
        <n v="7.7814572E7"/>
        <n v="7.8068972E7"/>
        <n v="7.8097972E7"/>
        <n v="7.8157972E7"/>
        <n v="7.8182972E7"/>
        <n v="7.8098972E7"/>
        <n v="7.8404972E7"/>
        <n v="7.8504972E7"/>
        <n v="7.8604972E7"/>
        <n v="7.8644972E7"/>
        <n v="7.8669972E7"/>
        <n v="7.9177572E7"/>
        <n v="7.9542572E7"/>
        <n v="7.9592572E7"/>
        <n v="7.9676572E7"/>
        <n v="7.9779572E7"/>
        <n v="7.9799572E7"/>
        <n v="7.9829572E7"/>
        <n v="7.9879572E7"/>
        <n v="7.9904572E7"/>
        <n v="8.0005872E7"/>
        <n v="8.0055872E7"/>
        <n v="8.0185872E7"/>
        <n v="6.9227974E7"/>
        <n v="6.9262974E7"/>
        <n v="6.9301974E7"/>
        <n v="6.9421974E7"/>
        <n v="6.9451974E7"/>
        <n v="6.9523474E7"/>
        <n v="6.9548474E7"/>
        <n v="6.9573474E7"/>
        <n v="6.9575063E7"/>
        <n v="6.8475063E7"/>
        <n v="6.9368063E7"/>
        <n v="6.9478063E7"/>
        <n v="6.9528063E7"/>
        <n v="6.9538063E7"/>
        <n v="6.9625063E7"/>
        <n v="6.9807563E7"/>
        <n v="6.9857563E7"/>
        <n v="6.9947563E7"/>
        <n v="6.9967563E7"/>
        <n v="6.9997563E7"/>
        <n v="7.0047563E7"/>
        <n v="7.0072563E7"/>
        <n v="7.0177263E7"/>
        <n v="7.0202263E7"/>
        <n v="7.0250263E7"/>
        <n v="7.0265263E7"/>
        <n v="7.0331263E7"/>
        <n v="7.0341263E7"/>
        <n v="7.0386263E7"/>
        <n v="7.0411263E7"/>
        <n v="7.0561963E7"/>
        <n v="7.0761963E7"/>
        <n v="7.0926963E7"/>
        <n v="7.0986963E7"/>
        <n v="7.1036963E7"/>
        <n v="7.1061963E7"/>
        <n v="7.1547963E7"/>
        <n v="7.1632763E7"/>
        <n v="7.1687963E7"/>
        <n v="7.1982963E7"/>
        <n v="7.2032963E7"/>
        <n v="7.2054963E7"/>
        <n v="7.2618163E7"/>
        <n v="7.2681963E7"/>
        <n v="7.2721963E7"/>
        <n v="7.2751963E7"/>
        <n v="7.2756963E7"/>
        <n v="7.2836963E7"/>
        <n v="7.2864963E7"/>
        <n v="7.2889963E7"/>
        <n v="7.3457963E7"/>
        <n v="7.3749643E7"/>
        <n v="7.3999643E7"/>
        <n v="7.4049643E7"/>
        <n v="7.4099643E7"/>
        <n v="7.4149643E7"/>
        <n v="7.4199643E7"/>
        <n v="7.4229643E7"/>
        <n v="7.4379643E7"/>
        <n v="7.4409643E7"/>
        <n v="7.4704693E7"/>
        <n v="7.4734693E7"/>
        <n v="7.4764693E7"/>
        <n v="7.4789693E7"/>
        <n v="7.4804693E7"/>
        <n v="7.5133693E7"/>
        <n v="7.5211593E7"/>
        <n v="7.5238893E7"/>
        <n v="7.5247893E7"/>
        <n v="7.5530393E7"/>
        <n v="7.5612393E7"/>
        <n v="7.5672393E7"/>
        <n v="7.6786368E7"/>
        <n v="7.6876793E7"/>
        <n v="7.6886793E7"/>
        <n v="7.6896793E7"/>
        <n v="7.6921793E7"/>
        <n v="7.6951793E7"/>
        <n v="7.6994393E7"/>
        <n v="7.7034393E7"/>
        <n v="7.7154393E7"/>
        <n v="7.4822393E7"/>
        <n v="7.4642393E7"/>
        <n v="7.4302393E7"/>
        <n v="7.4219693E7"/>
        <n v="7.3773693E7"/>
        <n v="6.4341693E7"/>
        <n v="5.6157693E7"/>
        <n v="5.6334493E7"/>
        <n v="5.6354493E7"/>
        <n v="5.0354493E7"/>
        <n v="5.1773493E7"/>
        <n v="5.1858593E7"/>
        <n v="5.2018593E7"/>
        <n v="5.2039993E7"/>
        <n v="5.2079993E7"/>
        <n v="5.2104993E7"/>
        <n v="5.2194993E7"/>
        <n v="5.2214993E7"/>
        <n v="5.2244993E7"/>
        <n v="5.2294993E7"/>
        <n v="5.2319993E7"/>
        <n v="5.2363593E7"/>
        <n v="5.2423593E7"/>
        <n v="5.2623593E7"/>
        <n v="5.2790593E7"/>
        <n v="5.2840593E7"/>
        <n v="5.2880593E7"/>
        <n v="5.2905593E7"/>
        <n v="5.2957593E7"/>
        <n v="5.2967593E7"/>
        <n v="5.3012593E7"/>
        <n v="5.3037593E7"/>
        <n v="5.3761893E7"/>
        <n v="5.3951893E7"/>
        <n v="5.4001893E7"/>
        <n v="5.4051893E7"/>
        <n v="5.4101893E7"/>
        <n v="5.4131893E7"/>
        <n v="5.4181893E7"/>
        <n v="5.4259893E7"/>
        <n v="5.4279893E7"/>
        <n v="5.4401893E7"/>
        <n v="5.4451893E7"/>
        <n v="5.4586893E7"/>
        <n v="5.4611893E7"/>
        <n v="5.5175768E7"/>
        <n v="5.5231768E7"/>
        <n v="5.5266768E7"/>
        <n v="5.5338768E7"/>
        <n v="5.5358768E7"/>
        <n v="5.5418768E7"/>
        <n v="5.5443768E7"/>
        <n v="5.5801268E7"/>
        <n v="5.5851268E7"/>
        <n v="5.6006268E7"/>
        <n v="5.6056268E7"/>
        <n v="5.6160268E7"/>
        <n v="5.6177268E7"/>
        <n v="5.6263268E7"/>
        <n v="5.6293268E7"/>
        <n v="5.6437268E7"/>
        <n v="5.7290329E7"/>
        <n v="5.7300329E7"/>
        <n v="5.7310329E7"/>
        <n v="5.7335329E7"/>
        <n v="5.7315329E7"/>
        <n v="5.7015329E7"/>
        <n v="5.6635329E7"/>
        <n v="5.6557329E7"/>
        <n v="5.6990799E7"/>
        <n v="5.7130799E7"/>
        <n v="5.7145799E7"/>
        <n v="5.7193799E7"/>
        <n v="5.7218799E7"/>
        <n v="5.5898799E7"/>
        <n v="4.8098799E7"/>
        <n v="4.7528799E7"/>
        <n v="4.7498799E7"/>
        <n v="4.7348799E7"/>
        <n v="4.5848799E7"/>
        <n v="4.5754959E7"/>
        <n v="4.5727459E7"/>
        <n v="4.5828459E7"/>
        <n v="4.5910459E7"/>
        <n v="4.5997459E7"/>
        <n v="4.6081459E7"/>
        <n v="4.6130459E7"/>
        <n v="4.6153459E7"/>
        <n v="4.6224459E7"/>
        <n v="3.6719709E7"/>
        <n v="3.6849709E7"/>
        <n v="3.6915709E7"/>
        <n v="3.6925709E7"/>
        <n v="3.6983709E7"/>
        <n v="3.7008709E7"/>
        <n v="3.5892209E7"/>
        <n v="3.4592209E7"/>
        <n v="3.4674909E7"/>
        <n v="3.4724909E7"/>
        <n v="3.4924909E7"/>
        <n v="3.4980909E7"/>
        <n v="3.4990909E7"/>
        <n v="3.5160909E7"/>
        <n v="3.5268909E7"/>
        <n v="3.5278909E7"/>
        <n v="3.5528909E7"/>
        <n v="3.5596609E7"/>
        <n v="3.5621609E7"/>
        <n v="3.5692209E7"/>
        <n v="3.5717209E7"/>
        <n v="3.6539409E7"/>
        <n v="3.6639409E7"/>
        <n v="3.6689409E7"/>
        <n v="3.7465509E7"/>
        <n v="3.7565509E7"/>
        <n v="3.7615509E7"/>
        <n v="3.7015509E7"/>
        <n v="3.7731759E7"/>
        <n v="3.8021759E7"/>
        <n v="3.8071759E7"/>
        <n v="3.8121759E7"/>
        <n v="3.8171759E7"/>
        <n v="3.8201759E7"/>
        <n v="3.8251759E7"/>
        <n v="3.8341759E7"/>
        <n v="3.8435759E7"/>
        <n v="3.8565759E7"/>
        <n v="3.8655759E7"/>
        <n v="3.8675759E7"/>
        <n v="3.8705759E7"/>
        <n v="3.8755759E7"/>
        <n v="3.8780759E7"/>
        <n v="3.8824759E7"/>
        <n v="3.8849759E7"/>
        <n v="3.8874759E7"/>
        <n v="3.8974759E7"/>
        <n v="3.8999759E7"/>
        <n v="3.9024759E7"/>
        <n v="3.9099759E7"/>
        <n v="3.9124759E7"/>
        <n v="3.9149759E7"/>
        <n v="3.9735559E7"/>
        <n v="3.9757259E7"/>
        <n v="3.9787259E7"/>
        <n v="3.9979259E7"/>
        <n v="4.0049259E7"/>
        <n v="3.9900559E7"/>
        <n v="4.0000559E7"/>
        <n v="3.9970559E7"/>
        <n v="4.0603709E7"/>
        <n v="4.0649709E7"/>
        <n v="4.0709709E7"/>
        <n v="4.0719709E7"/>
        <n v="4.0729709E7"/>
        <n v="4.0223661E7"/>
        <n v="4.0169211E7"/>
        <n v="4.0106461E7"/>
        <n v="3.9452461E7"/>
        <n v="3.9292461E7"/>
        <n v="3.9317461E7"/>
        <n v="3.9249461E7"/>
        <n v="3.9204461E7"/>
        <n v="3.8885461E7"/>
        <n v="3.8277844E7"/>
        <n v="3.7066394E7"/>
        <n v="3.6846194E7"/>
        <n v="3.6076194E7"/>
        <n v="3.5906216E7"/>
        <n v="3.7206216E7"/>
        <n v="4.0386216E7"/>
        <n v="4.1386216E7"/>
        <n v="4.2926216E7"/>
        <n v="4.4976216E7"/>
        <n v="4.5276216E7"/>
        <n v="4.6336216E7"/>
        <n v="4.8786216E7"/>
        <n v="5.2911216E7"/>
        <n v="5.4881216E7"/>
        <n v="5.5206216E7"/>
        <n v="5.5406216E7"/>
        <n v="5.5606216E7"/>
        <n v="5.5726216E7"/>
        <n v="5.7662216E7"/>
        <n v="5.8453716E7"/>
        <n v="5.8191516E7"/>
        <n v="5.904371E7"/>
        <n v="5.905371E7"/>
        <n v="5.906371E7"/>
        <n v="5.908871E7"/>
        <n v="5.8969176E7"/>
        <n v="5.7469176E7"/>
        <n v="5.7636776E7"/>
        <n v="5.7661776E7"/>
        <n v="5.7834776E7"/>
        <n v="5.7859776E7"/>
        <n v="5.7799776E7"/>
        <n v="5.8239776E7"/>
        <n v="5.8339776E7"/>
        <n v="5.8374776E7"/>
        <n v="5.8399776E7"/>
        <n v="5.7167776E7"/>
        <n v="4.9567776E7"/>
        <n v="4.9208676E7"/>
        <n v="4.9188676E7"/>
        <n v="4.8996676E7"/>
        <n v="4.8496676E7"/>
        <n v="4.8096676E7"/>
        <n v="4.8017676E7"/>
        <n v="4.7907676E7"/>
        <n v="4.7397676E7"/>
        <n v="4.6997676E7"/>
        <n v="4.3047676E7"/>
        <n v="4.3144176E7"/>
        <n v="4.3194176E7"/>
        <n v="4.3250176E7"/>
        <n v="4.3275176E7"/>
        <n v="4.3330376E7"/>
        <n v="4.3340376E7"/>
        <n v="4.3390376E7"/>
        <n v="4.3415376E7"/>
        <n v="4.3591876E7"/>
        <n v="4.3641876E7"/>
        <n v="4.3782876E7"/>
        <n v="4.3812876E7"/>
        <n v="4.3926876E7"/>
        <n v="4.3946876E7"/>
        <n v="4.4802326E7"/>
        <n v="4.5172326E7"/>
        <n v="4.5222326E7"/>
        <n v="4.5272326E7"/>
        <n v="4.5322326E7"/>
        <n v="4.5352326E7"/>
        <n v="4.5402326E7"/>
        <n v="4.5652326E7"/>
        <n v="4.5662326E7"/>
        <n v="4.5708326E7"/>
        <n v="4.5758326E7"/>
        <n v="4.5958326E7"/>
        <n v="4.6535626E7"/>
        <n v="4.6735626E7"/>
        <n v="4.6785326E7"/>
        <n v="4.6835326E7"/>
        <n v="4.6925326E7"/>
        <n v="4.6945326E7"/>
        <n v="4.6975326E7"/>
        <n v="4.7025326E7"/>
        <n v="4.7050326E7"/>
        <n v="4.7566126E7"/>
        <n v="4.7586126E7"/>
        <n v="4.7736126E7"/>
        <n v="4.7758126E7"/>
        <n v="4.7801006E7"/>
        <n v="4.7821006E7"/>
        <n v="4.7848126E7"/>
        <n v="4.7868126E7"/>
        <n v="4.8010126E7"/>
        <n v="4.8060126E7"/>
        <n v="4.8649826E7"/>
        <n v="4.8719826E7"/>
        <n v="4.8749826E7"/>
        <n v="4.8801826E7"/>
        <n v="4.8826826E7"/>
        <n v="4.8843826E7"/>
        <n v="4.7743826E7"/>
        <n v="4.7155566E7"/>
        <n v="4.8194595E7"/>
        <n v="4.8204595E7"/>
        <n v="4.8214595E7"/>
        <n v="4.8239595E7"/>
        <n v="4.8439595E7"/>
        <n v="4.8229595E7"/>
        <n v="4.8483355E7"/>
        <n v="4.8599595E7"/>
        <n v="4.8639595E7"/>
        <n v="4.8726595E7"/>
        <n v="4.8731595E7"/>
        <n v="4.7336095E7"/>
        <n v="4.7096095E7"/>
        <n v="4.7861595E7"/>
        <n v="4.8061595E7"/>
        <n v="4.8111595E7"/>
        <n v="4.8161595E7"/>
        <n v="4.8211595E7"/>
        <n v="4.8261595E7"/>
        <n v="4.8966395E7"/>
        <n v="4.9317395E7"/>
        <n v="4.9367395E7"/>
        <n v="4.9417395E7"/>
        <n v="4.9467395E7"/>
        <n v="4.9517395E7"/>
        <n v="4.9568695E7"/>
        <n v="4.9628695E7"/>
        <n v="4.9828695E7"/>
        <n v="5.0003695E7"/>
        <n v="5.0053695E7"/>
        <n v="5.0118695E7"/>
        <n v="5.0143695E7"/>
        <n v="5.0216195E7"/>
        <n v="5.0226195E7"/>
        <n v="5.0273195E7"/>
        <n v="5.0298195E7"/>
        <n v="5.0791195E7"/>
        <n v="5.0801195E7"/>
        <n v="5.0951195E7"/>
        <n v="5.1782245E7"/>
        <n v="5.2173245E7"/>
        <n v="5.2223245E7"/>
        <n v="5.2273245E7"/>
        <n v="5.2323245E7"/>
        <n v="5.2353245E7"/>
        <n v="5.2403245E7"/>
        <n v="5.2547745E7"/>
        <n v="5.2597745E7"/>
        <n v="5.2678745E7"/>
        <n v="5.2703745E7"/>
        <n v="5.2791245E7"/>
        <n v="5.2816245E7"/>
        <n v="5.2906245E7"/>
        <n v="5.2926245E7"/>
        <n v="5.2956245E7"/>
        <n v="5.3006245E7"/>
        <n v="5.3031245E7"/>
        <n v="5.3161245E7"/>
        <n v="5.3196245E7"/>
        <n v="5.3296245E7"/>
        <n v="5.2196245E7"/>
        <n v="5.2435145E7"/>
        <n v="5.2460145E7"/>
        <n v="5.2703935E7"/>
        <n v="5.2728935E7"/>
        <n v="5.2828935E7"/>
        <n v="5.5617135E7"/>
        <n v="5.5646135E7"/>
        <n v="5.5666135E7"/>
        <n v="5.5688135E7"/>
        <n v="5.5745535E7"/>
        <n v="5.5796935E7"/>
        <n v="5.6501335E7"/>
        <n v="5.6901335E7"/>
        <n v="5.6911335E7"/>
        <n v="5.6936335E7"/>
        <n v="5.7473789E7"/>
        <n v="5.7503789E7"/>
        <n v="5.7555789E7"/>
        <n v="5.7580789E7"/>
        <n v="5.7883789E7"/>
        <n v="5.8033789E7"/>
        <n v="5.8058789E7"/>
        <n v="5.8247689E7"/>
        <n v="5.8564589E7"/>
        <n v="5.8734139E7"/>
        <n v="5.8870739E7"/>
        <n v="5.9000739E7"/>
        <n v="5.9030739E7"/>
        <n v="5.8580739E7"/>
        <n v="5.8636439E7"/>
        <n v="5.8691239E7"/>
        <n v="5.8736739E7"/>
        <n v="5.8844639E7"/>
        <n v="5.7444639E7"/>
        <n v="5.6944639E7"/>
        <n v="5.7201639E7"/>
        <n v="5.7267639E7"/>
        <n v="5.7435639E7"/>
        <n v="5.7505639E7"/>
        <n v="5.7560639E7"/>
        <n v="5.7585639E7"/>
        <n v="5.7649639E7"/>
        <n v="5.7659639E7"/>
        <n v="5.7705639E7"/>
        <n v="5.7730639E7"/>
        <n v="5.8102939E7"/>
        <n v="5.8156539E7"/>
        <n v="5.8311539E7"/>
        <n v="5.8511539E7"/>
        <n v="5.8651639E7"/>
        <n v="5.8701639E7"/>
        <n v="5.7601639E7"/>
        <n v="5.6485139E7"/>
        <n v="5.6575139E7"/>
        <n v="5.6595139E7"/>
        <n v="5.6625139E7"/>
        <n v="5.6675139E7"/>
        <n v="5.6700139E7"/>
        <n v="5.6753139E7"/>
        <n v="5.6778139E7"/>
        <n v="5.7430239E7"/>
        <n v="5.7830239E7"/>
        <n v="5.7840239E7"/>
        <n v="5.7865239E7"/>
        <n v="5.5361739E7"/>
        <n v="5.6048989E7"/>
        <n v="5.6261989E7"/>
        <n v="5.6284389E7"/>
        <n v="5.6324389E7"/>
        <n v="5.6349389E7"/>
        <n v="5.6973589E7"/>
        <n v="5.8153589E7"/>
        <n v="5.8173589E7"/>
        <n v="5.8389589E7"/>
        <n v="5.8469589E7"/>
        <n v="5.8715089E7"/>
        <n v="5.8725089E7"/>
        <n v="5.8977589E7"/>
        <n v="5.8987589E7"/>
        <n v="5.9881219E7"/>
        <n v="5.9891219E7"/>
        <n v="5.9901219E7"/>
        <n v="5.9931219E7"/>
        <n v="5.9963219E7"/>
        <n v="5.9988219E7"/>
        <n v="6.0023219E7"/>
        <n v="6.0145219E7"/>
        <n v="6.0335719E7"/>
        <n v="6.0476219E7"/>
        <n v="6.0526219E7"/>
        <n v="6.1357419E7"/>
        <n v="6.1507419E7"/>
        <n v="6.1607419E7"/>
        <n v="6.1707419E7"/>
        <n v="6.1807419E7"/>
        <n v="6.1907419E7"/>
        <n v="6.1972419E7"/>
        <n v="6.1979419E7"/>
        <n v="6.2069419E7"/>
        <n v="6.2089419E7"/>
        <n v="6.2119419E7"/>
        <n v="6.2169419E7"/>
        <n v="6.2194419E7"/>
        <n v="6.3034119E7"/>
        <n v="6.3174119E7"/>
        <n v="6.3404119E7"/>
        <n v="6.3481119E7"/>
        <n v="6.3801119E7"/>
        <n v="6.4151119E7"/>
        <n v="6.4281119E7"/>
        <n v="6.4311119E7"/>
        <n v="6.4456619E7"/>
        <n v="6.5120619E7"/>
        <n v="6.5341619E7"/>
        <n v="6.5381619E7"/>
        <n v="6.5406619E7"/>
        <n v="6.5671619E7"/>
        <n v="6.5706619E7"/>
        <n v="6.5906619E7"/>
        <n v="6.6011119E7"/>
        <n v="6.6021119E7"/>
        <n v="6.6370119E7"/>
        <n v="6.6450119E7"/>
        <n v="6.6508119E7"/>
        <n v="6.6533119E7"/>
        <n v="6.6590119E7"/>
        <n v="6.6640119E7"/>
        <n v="6.6665119E7"/>
        <n v="6.6690119E7"/>
        <n v="6.6781769E7"/>
        <n v="6.6785469E7"/>
        <n v="6.6810469E7"/>
        <n v="6.6835469E7"/>
        <n v="6.6939119E7"/>
        <n v="6.6964119E7"/>
        <n v="6.6989119E7"/>
        <n v="6.7082519E7"/>
        <n v="6.7352519E7"/>
        <n v="6.7377519E7"/>
        <n v="6.7402519E7"/>
        <n v="6.7517519E7"/>
        <n v="6.7600019E7"/>
        <n v="6.7610019E7"/>
        <n v="6.7661019E7"/>
        <n v="6.7686019E7"/>
        <n v="6.8561762E7"/>
        <n v="6.8591762E7"/>
        <n v="6.8616762E7"/>
        <n v="6.8836262E7"/>
        <n v="6.8871262E7"/>
        <n v="6.8896262E7"/>
        <n v="6.8921262E7"/>
        <n v="6.8946262E7"/>
        <n v="6.8971262E7"/>
        <n v="6.9096262E7"/>
        <n v="6.9274162E7"/>
        <n v="6.9294162E7"/>
        <n v="6.9314162E7"/>
        <n v="6.9339162E7"/>
        <n v="6.9491062E7"/>
        <n v="6.9511062E7"/>
        <n v="6.9521062E7"/>
        <n v="6.9546062E7"/>
        <n v="6.9876452E7"/>
        <n v="7.0015452E7"/>
        <n v="7.0293952E7"/>
        <n v="7.0521152E7"/>
        <n v="7.1290702E7"/>
        <n v="7.1323902E7"/>
        <n v="7.1363902E7"/>
        <n v="7.1373902E7"/>
        <n v="7.1408902E7"/>
        <n v="7.1433902E7"/>
        <n v="7.1454902E7"/>
        <n v="7.2735102E7"/>
        <n v="7.2885102E7"/>
        <n v="7.2985102E7"/>
        <n v="7.3085102E7"/>
        <n v="7.3185102E7"/>
        <n v="7.3235102E7"/>
        <n v="7.1555102E7"/>
        <n v="6.9515102E7"/>
        <n v="7.0109702E7"/>
        <n v="7.0209702E7"/>
        <n v="7.0349702E7"/>
        <n v="7.0389702E7"/>
        <n v="7.0414702E7"/>
        <n v="6.4200962E7"/>
        <n v="6.4994878E7"/>
        <n v="6.5004878E7"/>
        <n v="6.5014878E7"/>
        <n v="6.5039878E7"/>
        <n v="6.5253878E7"/>
        <n v="6.5263878E7"/>
        <n v="6.5333878E7"/>
        <n v="6.5392878E7"/>
        <n v="6.5417878E7"/>
        <n v="6.5565878E7"/>
        <n v="6.5772128E7"/>
        <n v="6.5832128E7"/>
        <n v="6.5867128E7"/>
        <n v="6.6067128E7"/>
        <n v="6.6117128E7"/>
        <n v="6.6402628E7"/>
        <n v="6.6986263E7"/>
        <n v="6.7060663E7"/>
        <n v="6.7100663E7"/>
        <n v="6.7140663E7"/>
        <n v="6.7187663E7"/>
        <n v="6.7212663E7"/>
        <n v="6.7952663E7"/>
        <n v="6.7962663E7"/>
        <n v="6.8024663E7"/>
        <n v="6.8274663E7"/>
        <n v="6.8284663E7"/>
        <n v="6.8399663E7"/>
        <n v="6.8473663E7"/>
        <n v="6.8498663E7"/>
        <n v="6.8523663E7"/>
        <n v="6.8605663E7"/>
        <n v="6.8615663E7"/>
        <n v="6.8982813E7"/>
        <n v="6.9072813E7"/>
        <n v="6.9102813E7"/>
        <n v="6.9142813E7"/>
        <n v="6.9232813E7"/>
        <n v="6.9252813E7"/>
        <n v="6.9282813E7"/>
        <n v="6.9332813E7"/>
        <n v="6.9357813E7"/>
        <n v="6.9526813E7"/>
        <n v="6.9556813E7"/>
        <n v="6.9677813E7"/>
        <n v="5.6713283E7"/>
        <n v="5.6663283E7"/>
        <n v="5.6413283E7"/>
        <n v="5.6247283E7"/>
        <n v="5.5737283E7"/>
        <n v="5.5337283E7"/>
        <n v="5.5185283E7"/>
        <n v="5.5260283E7"/>
        <n v="5.5364283E7"/>
        <n v="5.5417283E7"/>
        <n v="5.5427283E7"/>
        <n v="5.5479283E7"/>
        <n v="5.5504283E7"/>
        <n v="5.5538283E7"/>
        <n v="5.5778283E7"/>
        <n v="5.5788283E7"/>
        <n v="5.5848283E7"/>
        <n v="5.5907283E7"/>
        <n v="5.5932283E7"/>
        <n v="5.6598365E7"/>
        <n v="5.6618365E7"/>
        <n v="5.6638365E7"/>
        <n v="5.6663365E7"/>
        <n v="5.6844115E7"/>
        <n v="5.6894115E7"/>
        <n v="5.6914115E7"/>
        <n v="5.7026115E7"/>
        <n v="5.7744815E7"/>
        <n v="5.7754815E7"/>
        <n v="5.7884815E7"/>
        <n v="5.7921815E7"/>
        <n v="5.8159315E7"/>
        <n v="5.8209315E7"/>
        <n v="5.8299315E7"/>
        <n v="5.8319315E7"/>
        <n v="5.8349315E7"/>
        <n v="5.8399315E7"/>
        <n v="5.8424315E7"/>
        <n v="5.8522315E7"/>
        <n v="3.461501E7"/>
        <n v="3.497001E7"/>
        <n v="3.544109E7"/>
        <n v="3.573834E7"/>
        <n v="3.589684E7"/>
        <n v="3.612384E7"/>
        <n v="3.615384E7"/>
        <n v="3.671496E7"/>
        <n v="3.675496E7"/>
        <n v="3.676496E7"/>
        <n v="3.681996E7"/>
        <n v="3.684496E7"/>
        <n v="3.685596E7"/>
        <n v="3.700336E7"/>
        <n v="3.713846E7"/>
        <n v="3.766596E7"/>
        <n v="3.771596E7"/>
        <n v="3.832566E7"/>
        <n v="3.837566E7"/>
        <n v="4.337566E7"/>
        <n v="4.030941E7"/>
        <n v="3.960941E7"/>
        <n v="3.930941E7"/>
        <n v="3.984981E7"/>
        <n v="3.997181E7"/>
        <n v="4.010681E7"/>
        <n v="4.016001E7"/>
        <n v="4.018501E7"/>
        <n v="3.966501E7"/>
        <n v="3.1481475E7"/>
        <n v="3.4581475E7"/>
        <n v="3.2971475E7"/>
        <n v="7.2931475E7"/>
        <n v="4.2931475E7"/>
        <n v="3.3131475E7"/>
        <n v="3.0121472E7"/>
        <n v="2.9401472E7"/>
        <n v="2.8951472E7"/>
        <n v="2.6951472E7"/>
        <n v="2.7021472E7"/>
        <n v="2.6487472E7"/>
        <n v="2.6674472E7"/>
        <n v="2.6684472E7"/>
        <n v="2.6734472E7"/>
        <n v="2.6794472E7"/>
        <n v="2.6819472E7"/>
        <n v="2.6892472E7"/>
        <n v="2.6902472E7"/>
        <n v="2.6936472E7"/>
        <n v="2.6961472E7"/>
        <n v="2.7137472E7"/>
        <n v="2.7187472E7"/>
        <n v="2.7368872E7"/>
        <n v="2.7428872E7"/>
        <n v="2.7458872E7"/>
        <n v="2.6585872E7"/>
        <n v="2.5135872E7"/>
        <n v="2.6102672E7"/>
        <n v="2.6402672E7"/>
        <n v="2.6452672E7"/>
        <n v="2.6495672E7"/>
        <n v="2.6505672E7"/>
        <n v="2.6810672E7"/>
        <n v="2.6840672E7"/>
        <n v="2.6940672E7"/>
        <n v="2.6990672E7"/>
        <n v="2.7015672E7"/>
        <n v="2.4015672E7"/>
        <n v="2.3730672E7"/>
        <n v="2.4395772E7"/>
        <n v="2.4415772E7"/>
        <n v="2.4435772E7"/>
        <n v="2.4685772E7"/>
        <n v="2.5690289E7"/>
        <n v="2.5715289E7"/>
        <n v="2.5740289E7"/>
        <n v="2.5765289E7"/>
        <n v="2.5790289E7"/>
        <n v="2.5815289E7"/>
        <n v="2.5898789E7"/>
        <n v="2.5990789E7"/>
        <n v="2.6100789E7"/>
        <n v="2.5150789E7"/>
        <n v="2.5767539E7"/>
        <n v="2.5827539E7"/>
        <n v="2.5872539E7"/>
        <n v="2.5882539E7"/>
        <n v="2.5907539E7"/>
        <n v="2.5909371E7"/>
        <n v="2.1409371E7"/>
        <n v="1.9499371E7"/>
        <n v="1.9558371E7"/>
        <n v="1.9578371E7"/>
        <n v="1.9603371E7"/>
        <n v="1.9655371E7"/>
        <n v="1.9680371E7"/>
        <n v="1.9705371E7"/>
        <n v="1.9605371E7"/>
        <n v="1.8255371E7"/>
        <n v="1.7555371E7"/>
        <n v="1.6794471E7"/>
        <n v="1.7788471E7"/>
        <n v="1.9039471E7"/>
        <n v="1.8619471E7"/>
        <n v="1.8161716E7"/>
        <n v="1.9700716E7"/>
        <n v="2.0675716E7"/>
        <n v="1.9663716E7"/>
        <n v="1.6163716E7"/>
        <n v="1.2663716E7"/>
        <n v="1.2765216E7"/>
        <n v="1.2775216E7"/>
        <n v="1.2824216E7"/>
        <n v="1.2849216E7"/>
        <n v="1.2941316E7"/>
        <n v="1.2991316E7"/>
        <n v="1.3031316E7"/>
        <n v="1.3263316E7"/>
        <n v="1.3273316E7"/>
        <n v="1.3343316E7"/>
        <n v="1.3393316E7"/>
        <n v="1.3418316E7"/>
        <n v="1.3540316E7"/>
        <n v="1.3590316E7"/>
        <n v="1.3630316E7"/>
        <n v="1.3738316E7"/>
        <n v="1.3822316E7"/>
        <n v="1.4186885E7"/>
        <n v="1.4211885E7"/>
        <n v="1.4236885E7"/>
        <n v="1.4261885E7"/>
        <n v="1.4286885E7"/>
        <n v="1.4316885E7"/>
        <n v="1.4927285E7"/>
        <n v="1.4982285E7"/>
        <n v="1.5112485E7"/>
        <n v="1.5137485E7"/>
        <n v="1.5278985E7"/>
        <n v="1.5378985E7"/>
        <n v="1.5403985E7"/>
        <n v="1.5699635E7"/>
        <n v="1.5747635E7"/>
        <n v="1.5797635E7"/>
        <n v="1.5822635E7"/>
        <n v="1.6380225E7"/>
        <n v="1.6430225E7"/>
        <n v="1.6500225E7"/>
        <n v="1.6550225E7"/>
        <n v="1.6560225E7"/>
        <n v="1.6585225E7"/>
        <n v="1.6627725E7"/>
        <n v="1.6907725E7"/>
        <n v="1.7007725E7"/>
        <n v="1.7057725E7"/>
        <n v="1.7144645E7"/>
        <n v="1.7145645E7"/>
        <n v="1.7235645E7"/>
        <n v="1.7255645E7"/>
        <n v="1.7489075E7"/>
        <n v="1.7494375E7"/>
        <n v="1.7544375E7"/>
        <n v="1.7564375E7"/>
        <n v="1.7914375E7"/>
        <n v="1.6854375E7"/>
        <n v="1.6946375E7"/>
        <n v="1.6956375E7"/>
        <n v="1.7014375E7"/>
        <n v="1.7039375E7"/>
        <n v="1.7272375E7"/>
        <n v="1.7282375E7"/>
        <n v="1.7352375E7"/>
        <n v="1.7404375E7"/>
        <n v="1.7429375E7"/>
        <n v="1.7589375E7"/>
        <n v="1.7735155E7"/>
        <n v="1.7747155E7"/>
        <n v="1.7798155E7"/>
        <n v="1.7813155E7"/>
        <n v="1.7919655E7"/>
        <n v="1.7989655E7"/>
        <n v="1.8006955E7"/>
        <n v="1.8036955E7"/>
        <n v="1.8747132E7"/>
        <n v="1.8777132E7"/>
        <n v="1.8807132E7"/>
        <n v="1.8837132E7"/>
        <n v="1.8867132E7"/>
        <n v="1.8897132E7"/>
        <n v="1.8932132E7"/>
        <n v="1.9016482E7"/>
        <n v="1.9046482E7"/>
        <n v="1.9112032E7"/>
        <n v="1.9142032E7"/>
        <n v="1.9202132E7"/>
        <n v="1.9232132E7"/>
        <n v="1.9262132E7"/>
        <n v="1.9856382E7"/>
        <n v="2.0146382E7"/>
        <n v="2.0156382E7"/>
        <n v="2.0166382E7"/>
        <n v="2.0212382E7"/>
        <n v="2.0237382E7"/>
        <n v="2.0670782E7"/>
        <n v="2.0680782E7"/>
        <n v="2.0780782E7"/>
        <n v="2.0915182E7"/>
        <n v="2.0935182E7"/>
        <n v="2.0985182E7"/>
        <n v="2.1010182E7"/>
        <n v="2.1294582E7"/>
        <n v="2.1297982E7"/>
        <n v="2.1317982E7"/>
        <n v="2.1337982E7"/>
        <n v="2.1397982E7"/>
        <n v="2.1427982E7"/>
        <n v="2.1447982E7"/>
        <n v="2.1637982E7"/>
        <n v="2.1647282E7"/>
        <n v="2.1667282E7"/>
        <n v="2.1687282E7"/>
        <n v="2.1967282E7"/>
        <n v="2.1997282E7"/>
        <n v="2.2017282E7"/>
        <n v="2.2102282E7"/>
        <n v="2.2258132E7"/>
        <n v="2.2260372E7"/>
        <n v="2.2565372E7"/>
        <n v="2.2575372E7"/>
        <n v="2.2600372E7"/>
        <n v="1.6000372E7"/>
        <n v="1.5450372E7"/>
        <n v="1.4333872E7"/>
        <n v="1.4360872E7"/>
        <n v="1.4370872E7"/>
        <n v="1.4448872E7"/>
        <n v="1.4566872E7"/>
        <n v="1.4661872E7"/>
        <n v="1.4586872E7"/>
        <n v="1.4689172E7"/>
        <n v="1.4739172E7"/>
        <n v="1.4779172E7"/>
        <n v="1.5708572E7"/>
        <n v="1.5808572E7"/>
        <n v="1.5858572E7"/>
        <n v="1.6842772E7"/>
        <n v="1.7342772E7"/>
        <n v="1.7392772E7"/>
        <n v="1.8015872E7"/>
        <n v="1.8065872E7"/>
        <n v="1.8115872E7"/>
        <n v="1.8165872E7"/>
        <n v="1.8215872E7"/>
        <n v="1.8265872E7"/>
        <n v="1.8419272E7"/>
        <n v="1.8444272E7"/>
        <n v="1.8568672E7"/>
        <n v="1.8633672E7"/>
        <n v="1.8658672E7"/>
        <n v="1.8749622E7"/>
        <n v="1.8840572E7"/>
        <m/>
      </sharedItems>
    </cacheField>
    <cacheField name="Banco" numFmtId="0">
      <sharedItems containsString="0" containsBlank="1" containsNumber="1" containsInteger="1">
        <m/>
        <n v="5.6557482E7"/>
        <n v="0.0"/>
        <n v="1202524.0"/>
        <n v="95500.0"/>
        <n v="334000.0"/>
        <n v="138000.0"/>
        <n v="216600.0"/>
        <n v="185200.0"/>
        <n v="89000.0"/>
        <n v="1346000.0"/>
        <n v="473050.0"/>
        <n v="795000.0"/>
        <n v="1133255.0"/>
        <n v="433000.0"/>
        <n v="78500.0"/>
        <n v="704000.0"/>
        <n v="148000.0"/>
        <n v="97000.0"/>
        <n v="55000.0"/>
        <n v="950539.0"/>
        <n v="133000.0"/>
        <n v="150000.0"/>
        <n v="163000.0"/>
        <n v="197000.0"/>
        <n v="770000.0"/>
        <n v="339170.0"/>
        <n v="118000.0"/>
        <n v="330000.0"/>
        <n v="399500.0"/>
        <n v="1183280.0"/>
        <n v="977550.0"/>
        <n v="571000.0"/>
        <n v="1006600.0"/>
        <n v="151300.0"/>
        <n v="122000.0"/>
        <n v="1589.0"/>
        <n v="-1100000.0"/>
        <n v="232500.0"/>
        <n v="129700.0"/>
        <n v="146000.0"/>
        <n v="350700.0"/>
        <n v="300000.0"/>
        <n v="971000.0"/>
        <n v="835000.0"/>
        <n v="1339680.0"/>
        <n v="180000.0"/>
        <n v="395050.0"/>
        <n v="867700.0"/>
        <n v="1362000.0"/>
        <n v="-2332000.0"/>
        <n v="-180000.0"/>
        <n v="-340000.0"/>
        <n v="-82700.0"/>
        <n v="-446000.0"/>
        <n v="-9432000.0"/>
        <n v="-8184000.0"/>
        <n v="196800.0"/>
        <n v="-6000000.0"/>
        <n v="1419000.0"/>
        <n v="331500.0"/>
        <n v="303600.0"/>
        <n v="282000.0"/>
        <n v="132000.0"/>
        <n v="1144300.0"/>
        <n v="160000.0"/>
        <n v="831875.0"/>
        <n v="716500.0"/>
        <n v="260000.0"/>
        <n v="898061.0"/>
        <n v="-20000.0"/>
        <n v="-300000.0"/>
        <n v="-380000.0"/>
        <n v="-78000.0"/>
        <n v="-722000.0"/>
        <n v="-1320000.0"/>
        <n v="-7800000.0"/>
        <n v="-1500000.0"/>
        <n v="-27500.0"/>
        <n v="-9504750.0"/>
        <n v="130000.0"/>
        <n v="159000.0"/>
        <n v="-1116500.0"/>
        <n v="332700.0"/>
        <n v="604000.0"/>
        <n v="188300.0"/>
        <n v="-600000.0"/>
        <n v="1326250.0"/>
        <n v="94000.0"/>
        <n v="125000.0"/>
        <n v="999500.0"/>
        <n v="784150.0"/>
        <n v="897194.0"/>
        <n v="192600.0"/>
        <n v="198000.0"/>
        <n v="600000.0"/>
        <n v="6600000.0"/>
        <n v="-3950000.0"/>
        <n v="227500.0"/>
        <n v="141000.0"/>
        <n v="226500.0"/>
        <n v="305000.0"/>
        <n v="1455450.0"/>
        <n v="296000.0"/>
        <n v="877000.0"/>
        <n v="685800.0"/>
        <n v="22000.0"/>
        <n v="110000.0"/>
        <n v="783700.0"/>
        <n v="-588260.0"/>
        <n v="315232.0"/>
        <n v="1084029.0"/>
        <n v="200000.0"/>
        <n v="-210000.0"/>
        <n v="410000.0"/>
        <n v="92000.0"/>
        <n v="-1395500.0"/>
        <n v="-240000.0"/>
        <n v="50000.0"/>
        <n v="2971095.0"/>
        <n v="311300.0"/>
        <n v="325000.0"/>
        <n v="154500.0"/>
        <n v="653000.0"/>
        <n v="1452050.0"/>
        <n v="194500.0"/>
        <n v="218500.0"/>
        <n v="215000.0"/>
        <n v="265000.0"/>
        <n v="263900.0"/>
        <n v="368790.0"/>
        <n v="2788200.0"/>
        <n v="49000.0"/>
        <n v="108800.0"/>
        <n v="1139400.0"/>
        <n v="644454.0"/>
        <n v="478000.0"/>
        <n v="811950.0"/>
        <n v="-450000.0"/>
        <n v="-1400000.0"/>
        <n v="-500000.0"/>
        <n v="257000.0"/>
        <n v="66000.0"/>
        <n v="318000.0"/>
        <n v="145000.0"/>
        <n v="372300.0"/>
        <n v="408600.0"/>
        <n v="190100.0"/>
        <n v="78000.0"/>
        <n v="1087100.0"/>
        <n v="-2503500.0"/>
        <n v="987650.0"/>
        <n v="2120200.0"/>
        <n v="518000.0"/>
        <n v="1000630.0"/>
        <n v="35000.0"/>
        <n v="190500.0"/>
        <n v="1381200.0"/>
        <n v="72000.0"/>
        <n v="1286700.0"/>
        <n v="670000.0"/>
        <n v="145500.0"/>
        <n v="950000.0"/>
        <n v="500000.0"/>
        <n v="114500.0"/>
        <n v="512000.0"/>
        <n v="57000.0"/>
        <n v="100000.0"/>
        <n v="145350.0"/>
        <n v="153650.0"/>
        <n v="413400.0"/>
        <n v="115000.0"/>
        <n v="168500.0"/>
        <n v="930743.0"/>
        <n v="219500.0"/>
        <n v="225000.0"/>
        <n v="242900.0"/>
        <n v="206900.0"/>
        <n v="975090.0"/>
        <n v="933750.0"/>
        <n v="1780200.0"/>
        <n v="-1180000.0"/>
        <n v="-2040000.0"/>
        <n v="70876.0"/>
        <n v="-6213740.0"/>
        <n v="838916.0"/>
        <n v="378000.0"/>
        <n v="501250.0"/>
        <n v="285500.0"/>
        <n v="810035.0"/>
        <n v="812000.0"/>
        <n v="124000.0"/>
        <n v="487150.0"/>
        <n v="40000.0"/>
        <n v="320000.0"/>
        <n v="-1.296453E7"/>
        <n v="75000.0"/>
        <n v="104000.0"/>
        <n v="140000.0"/>
        <n v="34000.0"/>
        <n v="394000.0"/>
        <n v="731082.0"/>
        <n v="250750.0"/>
        <n v="112000.0"/>
        <n v="858700.0"/>
        <n v="37000.0"/>
        <n v="287500.0"/>
        <n v="98000.0"/>
        <n v="-2.3907305E7"/>
        <n v="1281830.0"/>
        <n v="702120.0"/>
        <n v="147400.0"/>
        <n v="135100.0"/>
        <n v="-5533535.0"/>
        <n v="70000.0"/>
        <n v="332000.0"/>
        <n v="142000.0"/>
        <n v="226000.0"/>
        <n v="271400.0"/>
        <n v="53000.0"/>
        <n v="510000.0"/>
        <n v="955100.0"/>
        <n v="1129517.0"/>
        <n v="83500.0"/>
        <n v="100.0"/>
        <n v="756750.0"/>
        <n v="1832.0"/>
        <n v="206000.0"/>
        <n v="1016740.0"/>
        <n v="185500.0"/>
        <n v="182100.0"/>
        <n v="387000.0"/>
        <n v="90000.0"/>
        <n v="192000.0"/>
        <n v="494569.0"/>
        <n v="610400.0"/>
        <n v="421700.0"/>
        <n v="418650.0"/>
        <n v="805090.0"/>
        <n v="280000.0"/>
        <n v="506650.0"/>
        <n v="350000.0"/>
        <n v="-1060000.0"/>
        <n v="185000.0"/>
        <n v="390000.0"/>
        <n v="157780.0"/>
        <n v="223800.0"/>
        <n v="895177.0"/>
        <n v="30000.0"/>
        <n v="975250.0"/>
        <n v="543100.0"/>
        <n v="229400.0"/>
        <n v="1007100.0"/>
        <n v="85000.0"/>
        <n v="155850.0"/>
        <n v="-6600000.0"/>
        <n v="-550000.0"/>
        <n v="213000.0"/>
        <n v="-75000.0"/>
        <n v="192300.0"/>
        <n v="-2.1586184E7"/>
        <n v="392800.0"/>
        <n v="181900.0"/>
      </sharedItems>
    </cacheField>
    <cacheField name="Saldo Banco" numFmtId="0">
      <sharedItems containsString="0" containsBlank="1" containsNumber="1" containsInteger="1">
        <m/>
        <n v="5.6557482E7"/>
        <n v="5.7760006E7"/>
        <n v="5.7855506E7"/>
        <n v="5.8189506E7"/>
        <n v="5.8327506E7"/>
        <n v="5.8544106E7"/>
        <n v="5.8729306E7"/>
        <n v="5.8818306E7"/>
        <n v="6.0164306E7"/>
        <n v="6.0637356E7"/>
        <n v="6.1432356E7"/>
        <n v="6.2565611E7"/>
        <n v="6.2998611E7"/>
        <n v="6.3077111E7"/>
        <n v="6.3781111E7"/>
        <n v="6.3929111E7"/>
        <n v="6.4026111E7"/>
        <n v="6.4081111E7"/>
        <n v="6.503165E7"/>
        <n v="6.516465E7"/>
        <n v="6.531465E7"/>
        <n v="6.547765E7"/>
        <n v="6.567465E7"/>
        <n v="6.644465E7"/>
        <n v="6.678382E7"/>
        <n v="6.690182E7"/>
        <n v="6.723182E7"/>
        <n v="6.763132E7"/>
        <n v="6.88146E7"/>
        <n v="6.979215E7"/>
        <n v="7.036315E7"/>
        <n v="7.136975E7"/>
        <n v="7.152105E7"/>
        <n v="7.167105E7"/>
        <n v="7.179305E7"/>
        <n v="7.1794639E7"/>
        <n v="7.0694639E7"/>
        <n v="7.0927139E7"/>
        <n v="7.1056839E7"/>
        <n v="7.1202839E7"/>
        <n v="7.1553539E7"/>
        <n v="7.1853539E7"/>
        <n v="7.2824539E7"/>
        <n v="7.3659539E7"/>
        <n v="7.4999219E7"/>
        <n v="7.5179219E7"/>
        <n v="7.5574269E7"/>
        <n v="7.6441969E7"/>
        <n v="7.7803969E7"/>
        <n v="7.5471969E7"/>
        <n v="7.5291969E7"/>
        <n v="7.4951969E7"/>
        <n v="7.4869269E7"/>
        <n v="7.4423269E7"/>
        <n v="6.4991269E7"/>
        <n v="5.6807269E7"/>
        <n v="5.7004069E7"/>
        <n v="5.1004069E7"/>
        <n v="5.2423069E7"/>
        <n v="5.2754569E7"/>
        <n v="5.3058169E7"/>
        <n v="5.3340169E7"/>
        <n v="5.3472169E7"/>
        <n v="5.4616469E7"/>
        <n v="5.4776469E7"/>
        <n v="5.5608344E7"/>
        <n v="5.6324844E7"/>
        <n v="5.6584844E7"/>
        <n v="5.7482905E7"/>
        <n v="5.7462905E7"/>
        <n v="5.7162905E7"/>
        <n v="5.6782905E7"/>
        <n v="5.6704905E7"/>
        <n v="5.5982905E7"/>
        <n v="5.4662905E7"/>
        <n v="4.6862905E7"/>
        <n v="4.5362905E7"/>
        <n v="4.5335405E7"/>
        <n v="3.5830655E7"/>
        <n v="3.5960655E7"/>
        <n v="3.6119655E7"/>
        <n v="3.5003155E7"/>
        <n v="3.3903155E7"/>
        <n v="3.4235855E7"/>
        <n v="3.4839855E7"/>
        <n v="3.5028155E7"/>
        <n v="3.4428155E7"/>
        <n v="3.5754405E7"/>
        <n v="3.5848405E7"/>
        <n v="3.5942405E7"/>
        <n v="3.6092405E7"/>
        <n v="3.6217405E7"/>
        <n v="3.7216905E7"/>
        <n v="3.8001055E7"/>
        <n v="3.8898249E7"/>
        <n v="3.9090849E7"/>
        <n v="3.9288849E7"/>
        <n v="3.9888849E7"/>
        <n v="4.6488849E7"/>
        <n v="4.2538849E7"/>
        <n v="4.2766349E7"/>
        <n v="4.2907349E7"/>
        <n v="4.3133849E7"/>
        <n v="4.3438849E7"/>
        <n v="4.4894299E7"/>
        <n v="4.5154299E7"/>
        <n v="4.5450299E7"/>
        <n v="4.6327299E7"/>
        <n v="4.7013099E7"/>
        <n v="4.7035099E7"/>
        <n v="4.7145099E7"/>
        <n v="4.7928799E7"/>
        <n v="4.6828799E7"/>
        <n v="4.6240539E7"/>
        <n v="4.6555771E7"/>
        <n v="4.76398E7"/>
        <n v="4.78398E7"/>
        <n v="4.76298E7"/>
        <n v="4.80398E7"/>
        <n v="4.81318E7"/>
        <n v="4.67363E7"/>
        <n v="4.64963E7"/>
        <n v="4.65463E7"/>
        <n v="4.9517395E7"/>
        <n v="4.9828695E7"/>
        <n v="5.0153695E7"/>
        <n v="5.0308195E7"/>
        <n v="5.0961195E7"/>
        <n v="5.2413245E7"/>
        <n v="5.2607745E7"/>
        <n v="5.2826245E7"/>
        <n v="5.3041245E7"/>
        <n v="5.3306245E7"/>
        <n v="5.2206245E7"/>
        <n v="5.2470145E7"/>
        <n v="5.2838935E7"/>
        <n v="5.5627135E7"/>
        <n v="5.5676135E7"/>
        <n v="5.5698135E7"/>
        <n v="5.5806935E7"/>
        <n v="5.6946335E7"/>
        <n v="5.7590789E7"/>
        <n v="5.8068789E7"/>
        <n v="5.8880739E7"/>
        <n v="5.9040739E7"/>
        <n v="5.8590739E7"/>
        <n v="5.8854639E7"/>
        <n v="5.7454639E7"/>
        <n v="5.6954639E7"/>
        <n v="5.7211639E7"/>
        <n v="5.7277639E7"/>
        <n v="5.7595639E7"/>
        <n v="5.7740639E7"/>
        <n v="5.8112939E7"/>
        <n v="5.8521539E7"/>
        <n v="5.8711639E7"/>
        <n v="5.7611639E7"/>
        <n v="5.6495139E7"/>
        <n v="5.6710139E7"/>
        <n v="5.6788139E7"/>
        <n v="5.7875239E7"/>
        <n v="5.5371739E7"/>
        <n v="5.6359389E7"/>
        <n v="5.8479589E7"/>
        <n v="5.8997589E7"/>
        <n v="5.9998219E7"/>
        <n v="6.0033219E7"/>
        <n v="6.0155219E7"/>
        <n v="6.0345719E7"/>
        <n v="6.0536219E7"/>
        <n v="6.1917419E7"/>
        <n v="6.1989419E7"/>
        <n v="6.2204419E7"/>
        <n v="6.3491119E7"/>
        <n v="6.4161119E7"/>
        <n v="6.4321119E7"/>
        <n v="6.4466619E7"/>
        <n v="6.5416619E7"/>
        <n v="6.5916619E7"/>
        <n v="6.6031119E7"/>
        <n v="6.6543119E7"/>
        <n v="6.6600119E7"/>
        <n v="6.6700119E7"/>
        <n v="6.6845469E7"/>
        <n v="6.6999119E7"/>
        <n v="6.7412519E7"/>
        <n v="6.7527519E7"/>
        <n v="6.7696019E7"/>
        <n v="6.8626762E7"/>
        <n v="6.8846262E7"/>
        <n v="6.8881262E7"/>
        <n v="6.9124162E7"/>
        <n v="6.9331062E7"/>
        <n v="7.0306152E7"/>
        <n v="7.1239902E7"/>
        <n v="7.3020102E7"/>
        <n v="7.2520102E7"/>
        <n v="7.1340102E7"/>
        <n v="6.9300102E7"/>
        <n v="6.9370978E7"/>
        <n v="6.3157238E7"/>
        <n v="6.3996154E7"/>
        <n v="6.4374154E7"/>
        <n v="6.4522154E7"/>
        <n v="6.5023404E7"/>
        <n v="6.5073404E7"/>
        <n v="6.5358904E7"/>
        <n v="6.6168939E7"/>
        <n v="6.6980939E7"/>
        <n v="6.7240939E7"/>
        <n v="6.7355939E7"/>
        <n v="6.7479939E7"/>
        <n v="6.7571939E7"/>
        <n v="6.8059089E7"/>
        <n v="6.8099089E7"/>
        <n v="6.8314089E7"/>
        <n v="6.8634089E7"/>
        <n v="5.5669559E7"/>
        <n v="5.5744559E7"/>
        <n v="5.5848559E7"/>
        <n v="5.5988559E7"/>
        <n v="5.6022559E7"/>
        <n v="5.6416559E7"/>
        <n v="5.7147641E7"/>
        <n v="5.7398391E7"/>
        <n v="5.7510391E7"/>
        <n v="5.8369091E7"/>
        <n v="5.8406091E7"/>
        <n v="5.8693591E7"/>
        <n v="5.8908591E7"/>
        <n v="5.9006591E7"/>
        <n v="3.5099286E7"/>
        <n v="3.6381116E7"/>
        <n v="3.6638116E7"/>
        <n v="3.7340236E7"/>
        <n v="3.7487636E7"/>
        <n v="3.7622736E7"/>
        <n v="3.2089201E7"/>
        <n v="3.2159201E7"/>
        <n v="3.2491201E7"/>
        <n v="3.2633201E7"/>
        <n v="3.2859201E7"/>
        <n v="3.3130601E7"/>
        <n v="3.3183601E7"/>
        <n v="3.3693601E7"/>
        <n v="3.4648701E7"/>
        <n v="3.5778218E7"/>
        <n v="3.5861718E7"/>
        <n v="3.5953718E7"/>
        <n v="3.6063718E7"/>
        <n v="3.6063818E7"/>
        <n v="3.6820568E7"/>
        <n v="3.68224E7"/>
        <n v="3.70284E7"/>
        <n v="3.804514E7"/>
        <n v="3.823064E7"/>
        <n v="3.841274E7"/>
        <n v="3.879974E7"/>
        <n v="3.892174E7"/>
        <n v="3.901174E7"/>
        <n v="3.920374E7"/>
        <n v="3.9698309E7"/>
        <n v="4.0308709E7"/>
        <n v="4.0363709E7"/>
        <n v="4.0785409E7"/>
        <n v="4.1204059E7"/>
        <n v="4.2009149E7"/>
        <n v="4.2289149E7"/>
        <n v="4.2389149E7"/>
        <n v="4.2439149E7"/>
        <n v="4.2945799E7"/>
        <n v="4.3295799E7"/>
        <n v="4.2235799E7"/>
        <n v="4.2420799E7"/>
        <n v="4.2810799E7"/>
        <n v="4.2970799E7"/>
        <n v="4.3128579E7"/>
        <n v="4.3194579E7"/>
        <n v="4.3418379E7"/>
        <n v="4.4313556E7"/>
        <n v="4.4613556E7"/>
        <n v="4.4643556E7"/>
        <n v="4.5618806E7"/>
        <n v="4.6161906E7"/>
        <n v="4.6391306E7"/>
        <n v="4.7398406E7"/>
        <n v="4.7483406E7"/>
        <n v="4.7639256E7"/>
        <n v="4.7673256E7"/>
        <n v="4.1073256E7"/>
        <n v="4.0523256E7"/>
        <n v="3.9406756E7"/>
        <n v="3.9443756E7"/>
        <n v="3.9521756E7"/>
        <n v="3.9734756E7"/>
        <n v="3.9659756E7"/>
        <n v="3.9852056E7"/>
        <n v="1.8265872E7"/>
        <n v="1.8658672E7"/>
        <n v="1.8840572E7"/>
      </sharedItems>
    </cacheField>
    <cacheField name="Caja" numFmtId="0">
      <sharedItems containsString="0" containsBlank="1" containsNumber="1" containsInteger="1">
        <m/>
        <n v="1.5158346E7"/>
        <n v="1.1882346E7"/>
        <n v="1.1182346E7"/>
        <n v="8522346.0"/>
        <n v="7891346.0"/>
        <n v="6791346.0"/>
        <n v="9336846.0"/>
        <n v="1.0389846E7"/>
        <n v="1.0589846E7"/>
        <n v="1.0639846E7"/>
        <n v="1.0689846E7"/>
        <n v="1.0739846E7"/>
        <n v="1.1677846E7"/>
        <n v="1.1777846E7"/>
        <n v="1.1827846E7"/>
        <n v="1.1877846E7"/>
        <n v="1.0725322E7"/>
        <n v="1.0679822E7"/>
        <n v="1.0635722E7"/>
        <n v="1.0625722E7"/>
        <n v="1.0575721E7"/>
        <n v="1.0420721E7"/>
        <n v="1.0314721E7"/>
        <n v="1.0119721E7"/>
        <n v="9852921.0"/>
        <n v="9752921.0"/>
        <n v="8652921.0"/>
        <n v="9589921.0"/>
        <n v="9892921.0"/>
        <n v="9992921.0"/>
        <n v="1.0092921E7"/>
        <n v="1.0142921E7"/>
        <n v="1.0341921E7"/>
        <n v="1.0401921E7"/>
        <n v="1.0451921E7"/>
        <n v="1.0205921E7"/>
        <n v="1.0215921E7"/>
        <n v="1.0255921E7"/>
        <n v="1.0309521E7"/>
        <n v="1.0278121E7"/>
        <n v="1.0308121E7"/>
        <n v="1.0211921E7"/>
        <n v="1.0703921E7"/>
        <n v="1.1203921E7"/>
        <n v="1.1430921E7"/>
        <n v="1.0318271E7"/>
        <n v="1.0458271E7"/>
        <n v="1.0588271E7"/>
        <n v="1.0590971E7"/>
        <n v="1.0892921E7"/>
        <n v="1.0902921E7"/>
        <n v="1.0912921E7"/>
        <n v="1.0850176E7"/>
        <n v="1.1096176E7"/>
        <n v="1.1146176E7"/>
        <n v="1.1196176E7"/>
        <n v="1.1246176E7"/>
        <n v="1.0385921E7"/>
        <n v="1.0455921E7"/>
        <n v="1.0515921E7"/>
        <n v="1.0535921E7"/>
        <n v="1.0575921E7"/>
        <n v="1.0745921E7"/>
        <n v="1.0796921E7"/>
        <n v="1.0821921E7"/>
        <n v="1.0275921E7"/>
        <n v="9275921.0"/>
        <n v="9381821.0"/>
        <n v="9401821.0"/>
        <n v="9431821.0"/>
        <n v="9481821.0"/>
        <n v="9506821.0"/>
        <n v="9556821.0"/>
        <n v="9385461.0"/>
        <n v="9070361.0"/>
        <n v="9110361.0"/>
        <n v="9228361.0"/>
        <n v="9157361.0"/>
        <n v="9182361.0"/>
        <n v="9125361.0"/>
        <n v="8925361.0"/>
        <n v="9830361.0"/>
        <n v="9930361.0"/>
        <n v="1.0030361E7"/>
        <n v="1.0130361E7"/>
        <n v="1.0230361E7"/>
        <n v="9379822.0"/>
        <n v="9405822.0"/>
        <n v="9429822.0"/>
        <n v="8279822.0"/>
        <n v="8346822.0"/>
        <n v="8356822.0"/>
        <n v="8404822.0"/>
        <n v="8306822.0"/>
        <n v="8453822.0"/>
        <n v="8483822.0"/>
        <n v="9031822.0"/>
        <n v="9041822.0"/>
        <n v="9051822.0"/>
        <n v="8467392.0"/>
        <n v="8487392.0"/>
        <n v="8625992.0"/>
        <n v="8488822.0"/>
        <n v="8558822.0"/>
        <n v="8611822.0"/>
        <n v="8561322.0"/>
        <n v="8611322.0"/>
        <n v="8661322.0"/>
        <n v="8686322.0"/>
        <n v="9080102.0"/>
        <n v="9290102.0"/>
        <n v="9340102.0"/>
        <n v="9390102.0"/>
        <n v="9440102.0"/>
        <n v="9470102.0"/>
        <n v="7922422.0"/>
        <n v="8022422.0"/>
        <n v="8276822.0"/>
        <n v="8305822.0"/>
        <n v="8365822.0"/>
        <n v="8390822.0"/>
        <n v="8612822.0"/>
        <n v="8712822.0"/>
        <n v="8812822.0"/>
        <n v="8852822.0"/>
        <n v="8814422.0"/>
        <n v="9179422.0"/>
        <n v="9229422.0"/>
        <n v="8409822.0"/>
        <n v="8429822.0"/>
        <n v="8459822.0"/>
        <n v="8509822.0"/>
        <n v="8534822.0"/>
        <n v="8636122.0"/>
        <n v="8664822.0"/>
        <n v="-2293076.0"/>
        <n v="-2258076.0"/>
        <n v="-2219076.0"/>
        <n v="-2099076.0"/>
        <n v="-2147576.0"/>
        <n v="-2122576.0"/>
        <n v="-2219576.0"/>
        <n v="-1326576.0"/>
        <n v="-1216576.0"/>
        <n v="-1166576.0"/>
        <n v="-1156576.0"/>
        <n v="-1119576.0"/>
        <n v="-1069576.0"/>
        <n v="-887076.0"/>
        <n v="-979576.0"/>
        <n v="-959576.0"/>
        <n v="-929576.0"/>
        <n v="-879576.0"/>
        <n v="-854576.0"/>
        <n v="-806576.0"/>
        <n v="-791576.0"/>
        <n v="-725576.0"/>
        <n v="-715576.0"/>
        <n v="-670576.0"/>
        <n v="-640876.0"/>
        <n v="-626576.0"/>
        <n v="-566576.0"/>
        <n v="-516576.0"/>
        <n v="-305576.0"/>
        <n v="-220776.0"/>
        <n v="-165576.0"/>
        <n v="129424.0"/>
        <n v="-769576.0"/>
        <n v="-206376.0"/>
        <n v="-142576.0"/>
        <n v="-102576.0"/>
        <n v="-72576.0"/>
        <n v="-67576.0"/>
        <n v="12424.0"/>
        <n v="40424.0"/>
        <n v="-201576.0"/>
        <n v="90104.0"/>
        <n v="340104.0"/>
        <n v="390104.0"/>
        <n v="440104.0"/>
        <n v="490104.0"/>
        <n v="540104.0"/>
        <n v="-619576.0"/>
        <n v="-474526.0"/>
        <n v="-444526.0"/>
        <n v="-414526.0"/>
        <n v="-389526.0"/>
        <n v="-440576.0"/>
        <n v="-362676.0"/>
        <n v="-335376.0"/>
        <n v="-326376.0"/>
        <n v="-43876.0"/>
        <n v="38124.0"/>
        <n v="344399.0"/>
        <n v="434824.0"/>
        <n v="444824.0"/>
        <n v="454824.0"/>
        <n v="479824.0"/>
        <n v="509824.0"/>
        <n v="552424.0"/>
        <n v="-649576.0"/>
        <n v="-472776.0"/>
        <n v="-564476.0"/>
        <n v="-404476.0"/>
        <n v="-383076.0"/>
        <n v="-343076.0"/>
        <n v="-559576.0"/>
        <n v="-539576.0"/>
        <n v="-509576.0"/>
        <n v="-459576.0"/>
        <n v="-434576.0"/>
        <n v="-390976.0"/>
        <n v="-330976.0"/>
        <n v="-267576.0"/>
        <n v="-217576.0"/>
        <n v="-177576.0"/>
        <n v="-382576.0"/>
        <n v="-372576.0"/>
        <n v="-327576.0"/>
        <n v="289724.0"/>
        <n v="479724.0"/>
        <n v="529724.0"/>
        <n v="579724.0"/>
        <n v="629724.0"/>
        <n v="659724.0"/>
        <n v="-356576.0"/>
        <n v="-336576.0"/>
        <n v="-214576.0"/>
        <n v="-164576.0"/>
        <n v="-29576.0"/>
        <n v="399299.0"/>
        <n v="455299.0"/>
        <n v="490299.0"/>
        <n v="562299.0"/>
        <n v="582299.0"/>
        <n v="642299.0"/>
        <n v="192924.0"/>
        <n v="242924.0"/>
        <n v="397924.0"/>
        <n v="447924.0"/>
        <n v="-147576.0"/>
        <n v="-61576.0"/>
        <n v="-31576.0"/>
        <n v="705485.0"/>
        <n v="715485.0"/>
        <n v="725485.0"/>
        <n v="1007894.0"/>
        <n v="1147894.0"/>
        <n v="1162894.0"/>
        <n v="1210894.0"/>
        <n v="1235894.0"/>
        <n v="665894.0"/>
        <n v="635894.0"/>
        <n v="485894.0"/>
        <n v="392054.0"/>
        <n v="493054.0"/>
        <n v="575054.0"/>
        <n v="662054.0"/>
        <n v="746054.0"/>
        <n v="795054.0"/>
        <n v="818054.0"/>
        <n v="889054.0"/>
        <n v="955054.0"/>
        <n v="965054.0"/>
        <n v="1023054.0"/>
        <n v="689054.0"/>
        <n v="771754.0"/>
        <n v="821754.0"/>
        <n v="745054.0"/>
        <n v="755054.0"/>
        <n v="925054.0"/>
        <n v="1033054.0"/>
        <n v="1043054.0"/>
        <n v="756754.0"/>
        <n v="781754.0"/>
        <n v="852354.0"/>
        <n v="1511254.0"/>
        <n v="1611254.0"/>
        <n v="1661254.0"/>
        <n v="2437354.0"/>
        <n v="2537354.0"/>
        <n v="2587354.0"/>
        <n v="3303604.0"/>
        <n v="3593604.0"/>
        <n v="3643604.0"/>
        <n v="3693604.0"/>
        <n v="3743604.0"/>
        <n v="3773604.0"/>
        <n v="3823604.0"/>
        <n v="2717354.0"/>
        <n v="2807354.0"/>
        <n v="2827354.0"/>
        <n v="2857354.0"/>
        <n v="2907354.0"/>
        <n v="2932354.0"/>
        <n v="2976354.0"/>
        <n v="3001354.0"/>
        <n v="3032354.0"/>
        <n v="3057354.0"/>
        <n v="3007354.0"/>
        <n v="3518154.0"/>
        <n v="3539854.0"/>
        <n v="3569854.0"/>
        <n v="3761854.0"/>
        <n v="3831854.0"/>
        <n v="3683154.0"/>
        <n v="2783654.0"/>
        <n v="2753654.0"/>
        <n v="3386804.0"/>
        <n v="3432804.0"/>
        <n v="3492804.0"/>
        <n v="3502804.0"/>
        <n v="3512804.0"/>
        <n v="3006756.0"/>
        <n v="2952306.0"/>
        <n v="2889556.0"/>
        <n v="2235556.0"/>
        <n v="2075556.0"/>
        <n v="1316406.0"/>
        <n v="1248406.0"/>
        <n v="1203406.0"/>
        <n v="884406.0"/>
        <n v="276789.0"/>
        <n v="-934661.0"/>
        <n v="-1154861.0"/>
        <n v="-1924861.0"/>
        <n v="-2094839.0"/>
        <n v="-794839.0"/>
        <n v="2385161.0"/>
        <n v="3385161.0"/>
        <n v="4925161.0"/>
        <n v="6975161.0"/>
        <n v="7275161.0"/>
        <n v="8335161.0"/>
        <n v="1.0785161E7"/>
        <n v="1.4910161E7"/>
        <n v="1.6880161E7"/>
        <n v="1.7205161E7"/>
        <n v="1.7405161E7"/>
        <n v="1.7605161E7"/>
        <n v="1.7725161E7"/>
        <n v="1.9661161E7"/>
        <n v="2.0452661E7"/>
        <n v="2.0190461E7"/>
        <n v="2.1042655E7"/>
        <n v="2.1052655E7"/>
        <n v="2.1062655E7"/>
        <n v="2.0070927E7"/>
        <n v="1.8570927E7"/>
        <n v="1.8738527E7"/>
        <n v="1.8743927E7"/>
        <n v="1.8510927E7"/>
        <n v="1.8950927E7"/>
        <n v="1.9050927E7"/>
        <n v="1.9085927E7"/>
        <n v="1.7278927E7"/>
        <n v="3078927.0"/>
        <n v="2719827.0"/>
        <n v="2699827.0"/>
        <n v="2507827.0"/>
        <n v="2007827.0"/>
        <n v="1607827.0"/>
        <n v="1528827.0"/>
        <n v="1418827.0"/>
        <n v="908827.0"/>
        <n v="508827.0"/>
        <n v="605327.0"/>
        <n v="655327.0"/>
        <n v="711327.0"/>
        <n v="564027.0"/>
        <n v="574027.0"/>
        <n v="624027.0"/>
        <n v="508027.0"/>
        <n v="684527.0"/>
        <n v="649027.0"/>
        <n v="679027.0"/>
        <n v="793027.0"/>
        <n v="1363477.0"/>
        <n v="1733477.0"/>
        <n v="1783477.0"/>
        <n v="1833477.0"/>
        <n v="1883477.0"/>
        <n v="1913477.0"/>
        <n v="758027.0"/>
        <n v="554027.0"/>
        <n v="604027.0"/>
        <n v="1085327.0"/>
        <n v="1285327.0"/>
        <n v="1335027.0"/>
        <n v="598027.0"/>
        <n v="618027.0"/>
        <n v="648027.0"/>
        <n v="698027.0"/>
        <n v="723027.0"/>
        <n v="1238827.0"/>
        <n v="1258827.0"/>
        <n v="765907.0"/>
        <n v="785907.0"/>
        <n v="813027.0"/>
        <n v="865027.0"/>
        <n v="915027.0"/>
        <n v="1504727.0"/>
        <n v="1574727.0"/>
        <n v="1604727.0"/>
        <n v="1656727.0"/>
        <n v="1681727.0"/>
        <n v="1954056.0"/>
        <n v="1964056.0"/>
        <n v="1658824.0"/>
        <n v="599795.0"/>
        <n v="853555.0"/>
        <n v="969795.0"/>
        <n v="686795.0"/>
        <n v="1365295.0"/>
        <n v="1565295.0"/>
        <n v="1615295.0"/>
        <n v="1665295.0"/>
        <n v="1715295.0"/>
        <n v="1765295.0"/>
        <n v="2470095.0"/>
        <n v="2821095.0"/>
        <n v="2871095.0"/>
        <n v="2921095.0"/>
        <n v="0.0"/>
        <n v="51300.0"/>
        <n v="111300.0"/>
        <n v="175000.0"/>
        <n v="225000.0"/>
        <n v="290000.0"/>
        <n v="-10000.0"/>
        <n v="62500.0"/>
        <n v="72500.0"/>
        <n v="119500.0"/>
        <n v="483000.0"/>
        <n v="493000.0"/>
        <n v="821050.0"/>
        <n v="1212050.0"/>
        <n v="1262050.0"/>
        <n v="1312050.0"/>
        <n v="1362050.0"/>
        <n v="1392050.0"/>
        <n v="134500.0"/>
        <n v="71000.0"/>
        <n v="96000.0"/>
        <n v="183500.0"/>
        <n v="80000.0"/>
        <n v="100000.0"/>
        <n v="130000.0"/>
        <n v="180000.0"/>
        <n v="120000.0"/>
        <n v="155000.0"/>
        <n v="228900.0"/>
        <n v="233790.0"/>
        <n v="258790.0"/>
        <n v="19000.0"/>
        <n v="47400.0"/>
        <n v="694400.0"/>
        <n v="1094400.0"/>
        <n v="1104400.0"/>
        <n v="527454.0"/>
        <n v="557454.0"/>
        <n v="609454.0"/>
        <n v="293000.0"/>
        <n v="443000.0"/>
        <n v="178900.0"/>
        <n v="495800.0"/>
        <n v="665350.0"/>
        <n v="45700.0"/>
        <n v="100500.0"/>
        <n v="146000.0"/>
        <n v="158000.0"/>
        <n v="228000.0"/>
        <n v="283000.0"/>
        <n v="54000.0"/>
        <n v="64000.0"/>
        <n v="110000.0"/>
        <n v="43600.0"/>
        <n v="198600.0"/>
        <n v="130100.0"/>
        <n v="43000.0"/>
        <n v="642100.0"/>
        <n v="1042100.0"/>
        <n v="1052100.0"/>
        <n v="677250.0"/>
        <n v="890250.0"/>
        <n v="912650.0"/>
        <n v="952650.0"/>
        <n v="614200.0"/>
        <n v="1794200.0"/>
        <n v="1814200.0"/>
        <n v="2030200.0"/>
        <n v="235500.0"/>
        <n v="245500.0"/>
        <n v="498000.0"/>
        <n v="883630.0"/>
        <n v="893630.0"/>
        <n v="903630.0"/>
        <n v="933630.0"/>
        <n v="965630.0"/>
        <n v="130500.0"/>
        <n v="821200.0"/>
        <n v="971200.0"/>
        <n v="1071200.0"/>
        <n v="1171200.0"/>
        <n v="1271200.0"/>
        <n v="55000.0"/>
        <n v="829700.0"/>
        <n v="969700.0"/>
        <n v="1199700.0"/>
        <n v="654000.0"/>
        <n v="875000.0"/>
        <n v="915000.0"/>
        <n v="255000.0"/>
        <n v="94500.0"/>
        <n v="339000.0"/>
        <n v="419000.0"/>
        <n v="477000.0"/>
        <n v="40000.0"/>
        <n v="65000.0"/>
        <n v="81650.0"/>
        <n v="85350.0"/>
        <n v="110350.0"/>
        <n v="93650.0"/>
        <n v="118650.0"/>
        <n v="83400.0"/>
        <n v="353400.0"/>
        <n v="378400.0"/>
        <n v="82500.0"/>
        <n v="133500.0"/>
        <n v="865743.0"/>
        <n v="895743.0"/>
        <n v="15000.0"/>
        <n v="90000.0"/>
        <n v="215000.0"/>
        <n v="392900.0"/>
        <n v="412900.0"/>
        <n v="432900.0"/>
        <n v="366900.0"/>
        <n v="386900.0"/>
        <n v="396900.0"/>
        <n v="545390.0"/>
        <n v="684390.0"/>
        <n v="962890.0"/>
        <n v="984550.0"/>
        <n v="1017750.0"/>
        <n v="1057750.0"/>
        <n v="1067750.0"/>
        <n v="1102750.0"/>
        <n v="1127750.0"/>
        <n v="1495200.0"/>
        <n v="1645200.0"/>
        <n v="1745200.0"/>
        <n v="1845200.0"/>
        <n v="1945200.0"/>
        <n v="738724.0"/>
        <n v="838724.0"/>
        <n v="978724.0"/>
        <n v="1018724.0"/>
        <n v="1043724.0"/>
        <n v="1837640.0"/>
        <n v="1847640.0"/>
        <n v="1857640.0"/>
        <n v="1257724.0"/>
        <n v="1267724.0"/>
        <n v="1337724.0"/>
        <n v="1396724.0"/>
        <n v="1249974.0"/>
        <n v="1309974.0"/>
        <n v="1344974.0"/>
        <n v="1627359.0"/>
        <n v="1701759.0"/>
        <n v="1741759.0"/>
        <n v="1781759.0"/>
        <n v="1828759.0"/>
        <n v="1783724.0"/>
        <n v="1793724.0"/>
        <n v="1293724.0"/>
        <n v="1117724.0"/>
        <n v="1142724.0"/>
        <n v="1125724.0"/>
        <n v="1410874.0"/>
        <n v="1500874.0"/>
        <n v="1133724.0"/>
        <n v="1153724.0"/>
        <n v="1183724.0"/>
        <n v="1233724.0"/>
        <n v="1212724.0"/>
        <n v="1242724.0"/>
        <n v="993724.0"/>
        <n v="743724.0"/>
        <n v="577724.0"/>
        <n v="67724.0"/>
        <n v="-332276.0"/>
        <n v="-484276.0"/>
        <n v="-431276.0"/>
        <n v="-421276.0"/>
        <n v="-369276.0"/>
        <n v="-244276.0"/>
        <n v="-234276.0"/>
        <n v="-174276.0"/>
        <n v="-115276.0"/>
        <n v="181806.0"/>
        <n v="201806.0"/>
        <n v="221806.0"/>
        <n v="-303526.0"/>
        <n v="-253526.0"/>
        <n v="234424.0"/>
        <n v="244424.0"/>
        <n v="-246776.0"/>
        <n v="-394276.0"/>
        <n v="-374276.0"/>
        <n v="-344276.0"/>
        <n v="-294276.0"/>
        <n v="-129276.0"/>
        <n v="341804.0"/>
        <n v="639054.0"/>
        <n v="-257276.0"/>
        <n v="76844.0"/>
        <n v="116844.0"/>
        <n v="126844.0"/>
        <n v="181844.0"/>
        <n v="206844.0"/>
        <n v="43224.0"/>
        <n v="93224.0"/>
        <n v="702924.0"/>
        <n v="752924.0"/>
        <n v="5752924.0"/>
        <n v="2686674.0"/>
        <n v="1986674.0"/>
        <n v="1686674.0"/>
        <n v="2227074.0"/>
        <n v="2349074.0"/>
        <n v="2484074.0"/>
        <n v="2537274.0"/>
        <n v="2562274.0"/>
        <n v="2042274.0"/>
        <n v="-607726.0"/>
        <n v="2492274.0"/>
        <n v="882274.0"/>
        <n v="4.0842274E7"/>
        <n v="1.0842274E7"/>
        <n v="1042274.0"/>
        <n v="-1967729.0"/>
        <n v="-2687729.0"/>
        <n v="-3137729.0"/>
        <n v="-5137729.0"/>
        <n v="-5671729.0"/>
        <n v="-5484729.0"/>
        <n v="-5474729.0"/>
        <n v="-5424729.0"/>
        <n v="-5364729.0"/>
        <n v="-5598729.0"/>
        <n v="-5588729.0"/>
        <n v="-5554729.0"/>
        <n v="-5495729.0"/>
        <n v="-5490329.0"/>
        <n v="-5430329.0"/>
        <n v="-6544729.0"/>
        <n v="-7994729.0"/>
        <n v="-7027929.0"/>
        <n v="-6727929.0"/>
        <n v="-6677929.0"/>
        <n v="-6634929.0"/>
        <n v="-6372929.0"/>
        <n v="-6342929.0"/>
        <n v="-6242929.0"/>
        <n v="-6192929.0"/>
        <n v="-9677929.0"/>
        <n v="-9962929.0"/>
        <n v="-9297829.0"/>
        <n v="-9277829.0"/>
        <n v="-9257829.0"/>
        <n v="-8958412.0"/>
        <n v="-8933412.0"/>
        <n v="-8908412.0"/>
        <n v="-8883412.0"/>
        <n v="-8858412.0"/>
        <n v="-1.0912929E7"/>
        <n v="-1.0296179E7"/>
        <n v="-1.0236179E7"/>
        <n v="-1.0191279E7"/>
        <n v="-1.0181279E7"/>
        <n v="-1.0913029E7"/>
        <n v="-1.5413029E7"/>
        <n v="-1.7323029E7"/>
        <n v="-1.7264029E7"/>
        <n v="-1.7244029E7"/>
        <n v="-1.7219029E7"/>
        <n v="-1.7167029E7"/>
        <n v="-1.7142029E7"/>
        <n v="-1.7423029E7"/>
        <n v="-1.8773029E7"/>
        <n v="-1.9473029E7"/>
        <n v="-2.0233929E7"/>
        <n v="-1.9239929E7"/>
        <n v="-1.7988929E7"/>
        <n v="-1.8408929E7"/>
        <n v="-1.8866684E7"/>
        <n v="-1.8344424E7"/>
        <n v="-1.7369424E7"/>
        <n v="-1.8381424E7"/>
        <n v="-2.1881424E7"/>
        <n v="-2.5381424E7"/>
        <n v="-2.5279924E7"/>
        <n v="-2.5269924E7"/>
        <n v="-2.5220924E7"/>
        <n v="-2.5289324E7"/>
        <n v="-2.5239324E7"/>
        <n v="-2.5149424E7"/>
        <n v="-2.5139424E7"/>
        <n v="-2.5069424E7"/>
        <n v="-2.5019424E7"/>
        <n v="-2.5331424E7"/>
        <n v="-2.5273424E7"/>
        <n v="-2.5016855E7"/>
        <n v="-2.4991855E7"/>
        <n v="-2.4966855E7"/>
        <n v="-2.4941855E7"/>
        <n v="-2.4916855E7"/>
        <n v="-2.5251224E7"/>
        <n v="-2.5226224E7"/>
        <n v="-2.5084724E7"/>
        <n v="-2.4984724E7"/>
        <n v="-2.5085774E7"/>
        <n v="-2.5037774E7"/>
        <n v="-2.4987774E7"/>
        <n v="-2.4823834E7"/>
        <n v="-2.4773834E7"/>
        <n v="-2.4703834E7"/>
        <n v="-2.4653834E7"/>
        <n v="-2.4643834E7"/>
        <n v="-2.4618834E7"/>
        <n v="-2.5294504E7"/>
        <n v="-2.5293504E7"/>
        <n v="-2.5203504E7"/>
        <n v="-2.5183504E7"/>
        <n v="-2.4950074E7"/>
        <n v="-2.4944774E7"/>
        <n v="-2.4894774E7"/>
        <n v="-2.5289424E7"/>
        <n v="-2.5279424E7"/>
        <n v="-2.5221424E7"/>
        <n v="-2.5148424E7"/>
        <n v="-2.5138424E7"/>
        <n v="-2.5068424E7"/>
        <n v="-2.5016424E7"/>
        <n v="-2.5393424E7"/>
        <n v="-2.5396424E7"/>
        <n v="-2.5274924E7"/>
        <n v="-2.5428724E7"/>
        <n v="-2.5411424E7"/>
        <n v="-2.5566424E7"/>
        <n v="-2.5536424E7"/>
        <n v="-2.5506424E7"/>
        <n v="-2.5476424E7"/>
        <n v="-2.5446424E7"/>
        <n v="-2.5416424E7"/>
        <n v="-2.5297074E7"/>
        <n v="-2.5267074E7"/>
        <n v="-2.5201524E7"/>
        <n v="-2.5171524E7"/>
        <n v="-2.5111424E7"/>
        <n v="-2.5762424E7"/>
        <n v="-2.5472424E7"/>
        <n v="-2.5462424E7"/>
        <n v="-2.5452424E7"/>
        <n v="-2.5406424E7"/>
        <n v="-2.5491124E7"/>
        <n v="-2.5481124E7"/>
        <n v="-2.5381124E7"/>
        <n v="-2.5476124E7"/>
        <n v="-2.5456124E7"/>
        <n v="-2.5406124E7"/>
        <n v="-2.5096724E7"/>
        <n v="-2.5093324E7"/>
        <n v="-2.5073324E7"/>
        <n v="-2.5053324E7"/>
        <n v="-2.4993324E7"/>
        <n v="-2.4963324E7"/>
        <n v="-2.5950424E7"/>
        <n v="-2.5760424E7"/>
        <n v="-2.5751124E7"/>
        <n v="-2.5731124E7"/>
        <n v="-2.5711124E7"/>
        <n v="-2.5431124E7"/>
        <n v="-2.5401124E7"/>
        <n v="-2.5378884E7"/>
        <n v="-2.5073884E7"/>
        <n v="-2.5063884E7"/>
        <n v="-2.5072884E7"/>
        <n v="-2.5045884E7"/>
        <n v="-2.4954884E7"/>
        <n v="-2.4970584E7"/>
        <n v="-2.4920584E7"/>
        <n v="-2.4143484E7"/>
        <n v="-2.4043484E7"/>
        <n v="-2.3993484E7"/>
        <n v="-2.3009284E7"/>
        <n v="-2.2509284E7"/>
        <n v="-2.2459284E7"/>
        <n v="-2.1836184E7"/>
        <n v="-2.1786184E7"/>
        <n v="-2.1736184E7"/>
        <n v="-2.1686184E7"/>
        <n v="-2.1636184E7"/>
        <n v="153400.0"/>
        <n v="178400.0"/>
        <n v="302800.0"/>
        <n v="367800.0"/>
        <n v="-90950.0"/>
      </sharedItems>
    </cacheField>
    <cacheField name=" 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Resumen Mensual" cacheId="0" dataCaption="" compact="0" compactData="0">
  <location ref="A1:X25" firstHeaderRow="0" firstDataRow="3" firstDataCol="1"/>
  <pivotFields>
    <pivotField name="Fec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Año" axis="axisRow" compact="0" outline="0" multipleItemSelectionAllowed="1" showAll="0" sortType="ascending">
      <items>
        <item h="1" x="0"/>
        <item x="1"/>
        <item x="2"/>
        <item t="default"/>
      </items>
    </pivotField>
    <pivotField name="Mes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FONDO" axis="axisCol" compact="0" outline="0" multipleItemSelectionAllowed="1" showAll="0" sortType="ascending">
      <items>
        <item x="0"/>
        <item x="4"/>
        <item x="2"/>
        <item x="9"/>
        <item x="1"/>
        <item x="8"/>
        <item x="5"/>
        <item x="6"/>
        <item x="3"/>
        <item x="7"/>
        <item t="default"/>
      </items>
    </pivotField>
    <pivotField name="Ev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Proveed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COMPROBA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Concept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Entra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t="default"/>
      </items>
    </pivotField>
    <pivotField name="Sali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Sald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t="default"/>
      </items>
    </pivotField>
    <pivotField name="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Saldo 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name="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1"/>
    <field x="2"/>
  </rowFields>
  <colFields>
    <field x="3"/>
    <field x="-2"/>
  </colFields>
  <dataFields>
    <dataField name="Entradas" fld="8" baseField="0"/>
    <dataField name="Salidas" fld="9" baseField="0"/>
  </dataFields>
</pivotTableDefinition>
</file>

<file path=xl/pivotTables/pivotTable2.xml><?xml version="1.0" encoding="utf-8"?>
<pivotTableDefinition xmlns="http://schemas.openxmlformats.org/spreadsheetml/2006/main" name="Saldos" cacheId="1" dataCaption="" compact="0" compactData="0">
  <location ref="A3:C14" firstHeaderRow="0" firstDataRow="2" firstDataCol="0" rowPageCount="1" colPageCount="1"/>
  <pivotFields>
    <pivotField name="Fec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Año" axis="axisPage" compact="0" outline="0" multipleItemSelectionAllowed="1" showAll="0">
      <items>
        <item x="0"/>
        <item x="1"/>
        <item x="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FONDO" axis="axisRow" compact="0" outline="0" multipleItemSelectionAllowed="1" showAll="0" sortType="ascending">
      <items>
        <item x="0"/>
        <item x="4"/>
        <item x="2"/>
        <item x="9"/>
        <item x="1"/>
        <item x="8"/>
        <item x="5"/>
        <item x="6"/>
        <item x="3"/>
        <item x="7"/>
        <item t="default"/>
      </items>
    </pivotField>
    <pivotField name="Ev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Proveed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t="default"/>
      </items>
    </pivotField>
    <pivotField name="COMPROBA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Concept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Entra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t="default"/>
      </items>
    </pivotField>
    <pivotField name="Sali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Sald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t="default"/>
      </items>
    </pivotField>
    <pivotField name="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Saldo 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name="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3"/>
  </rowFields>
  <colFields>
    <field x="-2"/>
  </colFields>
  <pageFields>
    <pageField fld="1"/>
  </pageFields>
  <dataFields>
    <dataField name="Entradas" fld="8" baseField="0"/>
    <dataField name="Salidas" fld="9" baseField="0"/>
  </dataFields>
</pivotTableDefinition>
</file>

<file path=xl/pivotTables/pivotTable3.xml><?xml version="1.0" encoding="utf-8"?>
<pivotTableDefinition xmlns="http://schemas.openxmlformats.org/spreadsheetml/2006/main" name="Tabla dinámica 18" cacheId="2" dataCaption="" compact="0" compactData="0">
  <location ref="A1:D5" firstHeaderRow="0" firstDataRow="3" firstDataCol="0"/>
  <pivotFields>
    <pivotField name="Fec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Año" axis="axisRow" compact="0" outline="0" multipleItemSelectionAllowed="1" showAll="0" sortType="ascending">
      <items>
        <item x="0"/>
        <item sd="0" x="1"/>
        <item h="1" x="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FON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vento" axis="axisRow" compact="0" outline="0" multipleItemSelectionAllowed="1" showAll="0" sortType="ascending">
      <items>
        <item x="0"/>
        <item x="67"/>
        <item x="55"/>
        <item x="28"/>
        <item x="46"/>
        <item h="1" x="61"/>
        <item x="14"/>
        <item x="15"/>
        <item x="57"/>
        <item x="18"/>
        <item x="50"/>
        <item x="19"/>
        <item x="72"/>
        <item x="69"/>
        <item x="53"/>
        <item x="65"/>
        <item x="9"/>
        <item x="36"/>
        <item x="2"/>
        <item x="45"/>
        <item x="1"/>
        <item x="59"/>
        <item x="66"/>
        <item x="6"/>
        <item x="13"/>
        <item x="62"/>
        <item x="7"/>
        <item x="30"/>
        <item x="64"/>
        <item x="12"/>
        <item x="42"/>
        <item x="11"/>
        <item x="40"/>
        <item x="8"/>
        <item x="34"/>
        <item x="71"/>
        <item x="10"/>
        <item x="37"/>
        <item x="60"/>
        <item x="5"/>
        <item x="56"/>
        <item x="4"/>
        <item x="54"/>
        <item x="3"/>
        <item x="51"/>
        <item x="32"/>
        <item x="68"/>
        <item x="44"/>
        <item h="1" x="24"/>
        <item x="52"/>
        <item x="39"/>
        <item x="49"/>
        <item x="48"/>
        <item x="29"/>
        <item x="63"/>
        <item x="38"/>
        <item x="21"/>
        <item h="1" x="41"/>
        <item x="43"/>
        <item x="27"/>
        <item x="35"/>
        <item x="20"/>
        <item x="23"/>
        <item x="17"/>
        <item x="22"/>
        <item x="26"/>
        <item x="31"/>
        <item x="58"/>
        <item h="1" x="70"/>
        <item x="25"/>
        <item x="33"/>
        <item x="47"/>
        <item x="16"/>
        <item t="default"/>
      </items>
    </pivotField>
    <pivotField name="Proveed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COMPROBA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ncept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name="Entra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t="default"/>
      </items>
    </pivotField>
    <pivotField name="Sali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name="Sald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t="default"/>
      </items>
    </pivotField>
    <pivotField name="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Saldo 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t="default"/>
      </items>
    </pivotField>
    <pivotField name="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</pivotFields>
  <rowFields>
    <field x="1"/>
    <field x="4"/>
  </rowFields>
  <colFields>
    <field x="-2"/>
  </colFields>
  <dataFields>
    <dataField name="SUM of Entradas" fld="8" baseField="0"/>
    <dataField name="SUM of Salidas" fld="9" baseField="0"/>
  </dataFields>
</pivotTableDefinition>
</file>

<file path=xl/pivotTables/pivotTable4.xml><?xml version="1.0" encoding="utf-8"?>
<pivotTableDefinition xmlns="http://schemas.openxmlformats.org/spreadsheetml/2006/main" name="Informes De Iglesias" cacheId="3" dataCaption="" compact="0" compactData="0">
  <location ref="A1:V450" firstHeaderRow="0" firstDataRow="2" firstDataCol="1"/>
  <pivotFields>
    <pivotField name="Fec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Año" compact="0" outline="0" multipleItemSelectionAllowed="1" showAll="0">
      <items>
        <item x="0"/>
        <item x="1"/>
        <item x="2"/>
        <item t="default"/>
      </items>
    </pivotField>
    <pivotField name="Mes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FON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vento" axis="axisRow" compact="0" outline="0" multipleItemSelectionAllowed="1" showAll="0" sortType="ascending">
      <items>
        <item x="0"/>
        <item x="67"/>
        <item x="55"/>
        <item x="28"/>
        <item x="46"/>
        <item x="61"/>
        <item x="14"/>
        <item x="79"/>
        <item x="15"/>
        <item x="57"/>
        <item x="18"/>
        <item x="50"/>
        <item x="19"/>
        <item x="72"/>
        <item x="78"/>
        <item x="69"/>
        <item x="53"/>
        <item x="74"/>
        <item x="65"/>
        <item x="9"/>
        <item x="36"/>
        <item x="73"/>
        <item x="2"/>
        <item x="45"/>
        <item x="1"/>
        <item x="59"/>
        <item x="66"/>
        <item x="6"/>
        <item x="13"/>
        <item x="62"/>
        <item x="7"/>
        <item x="30"/>
        <item x="64"/>
        <item x="12"/>
        <item x="42"/>
        <item x="11"/>
        <item x="40"/>
        <item x="77"/>
        <item x="8"/>
        <item x="34"/>
        <item x="71"/>
        <item x="10"/>
        <item x="37"/>
        <item x="76"/>
        <item x="60"/>
        <item x="5"/>
        <item x="56"/>
        <item x="4"/>
        <item x="54"/>
        <item x="3"/>
        <item x="51"/>
        <item x="32"/>
        <item x="68"/>
        <item x="44"/>
        <item x="24"/>
        <item x="52"/>
        <item x="39"/>
        <item x="49"/>
        <item x="48"/>
        <item x="29"/>
        <item x="63"/>
        <item x="38"/>
        <item x="21"/>
        <item x="41"/>
        <item x="75"/>
        <item x="43"/>
        <item x="27"/>
        <item x="35"/>
        <item x="20"/>
        <item x="23"/>
        <item x="17"/>
        <item x="22"/>
        <item x="26"/>
        <item x="31"/>
        <item x="58"/>
        <item x="70"/>
        <item x="25"/>
        <item x="33"/>
        <item x="47"/>
        <item x="16"/>
        <item t="default"/>
      </items>
    </pivotField>
    <pivotField name="Proveedor" axis="axisRow" compact="0" outline="0" multipleItemSelectionAllowed="1" showAll="0" sortType="ascending">
      <items>
        <item h="1" x="0"/>
        <item h="1" x="173"/>
        <item h="1" x="27"/>
        <item h="1" x="117"/>
        <item h="1" x="54"/>
        <item h="1" x="22"/>
        <item h="1" x="183"/>
        <item h="1" x="64"/>
        <item h="1" x="172"/>
        <item h="1" x="113"/>
        <item h="1" x="98"/>
        <item h="1" x="142"/>
        <item h="1" x="115"/>
        <item h="1" x="132"/>
        <item h="1" x="92"/>
        <item h="1" x="38"/>
        <item h="1" x="161"/>
        <item h="1" x="81"/>
        <item h="1" x="150"/>
        <item h="1" x="102"/>
        <item h="1" x="118"/>
        <item h="1" x="44"/>
        <item h="1" x="134"/>
        <item h="1" x="58"/>
        <item h="1" x="131"/>
        <item h="1" x="126"/>
        <item h="1" x="133"/>
        <item h="1" x="56"/>
        <item h="1" x="49"/>
        <item h="1" x="35"/>
        <item h="1" x="53"/>
        <item h="1" x="129"/>
        <item h="1" x="36"/>
        <item h="1" x="32"/>
        <item h="1" x="57"/>
        <item h="1" x="50"/>
        <item h="1" x="137"/>
        <item h="1" x="30"/>
        <item h="1" x="146"/>
        <item h="1" x="148"/>
        <item h="1" x="66"/>
        <item h="1" x="23"/>
        <item h="1" x="83"/>
        <item h="1" x="37"/>
        <item h="1" x="90"/>
        <item h="1" x="120"/>
        <item h="1" x="135"/>
        <item h="1" x="97"/>
        <item h="1" x="138"/>
        <item h="1" x="175"/>
        <item h="1" x="40"/>
        <item h="1" x="136"/>
        <item h="1" x="94"/>
        <item h="1" x="174"/>
        <item h="1" x="171"/>
        <item h="1" x="123"/>
        <item h="1" x="79"/>
        <item h="1" x="167"/>
        <item h="1" x="186"/>
        <item h="1" x="24"/>
        <item h="1" x="78"/>
        <item h="1" x="155"/>
        <item h="1" x="144"/>
        <item h="1" x="26"/>
        <item h="1" x="77"/>
        <item h="1" x="95"/>
        <item h="1" x="63"/>
        <item h="1" x="181"/>
        <item h="1" x="99"/>
        <item h="1" x="93"/>
        <item h="1" x="39"/>
        <item h="1" x="62"/>
        <item h="1" x="46"/>
        <item h="1" x="106"/>
        <item h="1" x="180"/>
        <item h="1" x="65"/>
        <item h="1" x="42"/>
        <item h="1" x="43"/>
        <item h="1" x="169"/>
        <item h="1" x="31"/>
        <item h="1" x="91"/>
        <item h="1" x="61"/>
        <item h="1" x="163"/>
        <item h="1" x="82"/>
        <item h="1" x="45"/>
        <item h="1" x="141"/>
        <item h="1" x="140"/>
        <item x="85"/>
        <item x="16"/>
        <item x="3"/>
        <item h="1" x="121"/>
        <item x="154"/>
        <item x="4"/>
        <item x="70"/>
        <item x="19"/>
        <item h="1" x="14"/>
        <item x="158"/>
        <item x="72"/>
        <item x="5"/>
        <item x="1"/>
        <item x="8"/>
        <item x="89"/>
        <item x="2"/>
        <item x="151"/>
        <item x="10"/>
        <item x="139"/>
        <item x="13"/>
        <item x="9"/>
        <item x="69"/>
        <item x="6"/>
        <item x="15"/>
        <item x="111"/>
        <item x="7"/>
        <item h="1" x="100"/>
        <item h="1" x="101"/>
        <item h="1" x="116"/>
        <item x="11"/>
        <item x="12"/>
        <item x="71"/>
        <item h="1" x="73"/>
        <item h="1" x="182"/>
        <item h="1" x="110"/>
        <item h="1" x="52"/>
        <item h="1" x="124"/>
        <item h="1" x="128"/>
        <item h="1" x="28"/>
        <item h="1" x="103"/>
        <item h="1" x="96"/>
        <item h="1" x="25"/>
        <item h="1" x="34"/>
        <item h="1" x="127"/>
        <item h="1" x="114"/>
        <item h="1" x="185"/>
        <item h="1" x="179"/>
        <item h="1" x="170"/>
        <item h="1" x="164"/>
        <item h="1" x="122"/>
        <item h="1" x="87"/>
        <item h="1" x="68"/>
        <item x="17"/>
        <item h="1" x="130"/>
        <item h="1" x="41"/>
        <item h="1" x="176"/>
        <item h="1" x="143"/>
        <item h="1" x="153"/>
        <item h="1" x="145"/>
        <item h="1" x="149"/>
        <item h="1" x="168"/>
        <item h="1" x="109"/>
        <item h="1" x="125"/>
        <item h="1" x="157"/>
        <item h="1" x="177"/>
        <item h="1" x="165"/>
        <item h="1" x="76"/>
        <item h="1" x="108"/>
        <item h="1" x="80"/>
        <item h="1" x="75"/>
        <item h="1" x="107"/>
        <item h="1" x="112"/>
        <item h="1" x="21"/>
        <item h="1" x="105"/>
        <item h="1" x="60"/>
        <item h="1" x="67"/>
        <item h="1" x="88"/>
        <item h="1" x="59"/>
        <item h="1" x="18"/>
        <item h="1" x="86"/>
        <item h="1" x="104"/>
        <item h="1" x="33"/>
        <item h="1" x="84"/>
        <item h="1" x="178"/>
        <item h="1" x="147"/>
        <item h="1" x="55"/>
        <item h="1" x="48"/>
        <item h="1" x="160"/>
        <item h="1" x="119"/>
        <item h="1" x="51"/>
        <item h="1" x="74"/>
        <item h="1" x="29"/>
        <item h="1" x="162"/>
        <item h="1" x="20"/>
        <item h="1" x="47"/>
        <item h="1" x="184"/>
        <item h="1" x="166"/>
        <item h="1" x="152"/>
        <item h="1" x="159"/>
        <item h="1" x="156"/>
        <item t="default"/>
      </items>
    </pivotField>
    <pivotField name="COMPROBA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Concept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Entra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t="default"/>
      </items>
    </pivotField>
    <pivotField name="Salid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Sald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t="default"/>
      </items>
    </pivotField>
    <pivotField name="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Saldo 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name="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5"/>
    <field x="4"/>
  </rowFields>
  <colFields>
    <field x="2"/>
  </colFields>
  <dataFields>
    <dataField name="SUM of Entradas" fld="8" baseField="0"/>
  </dataFields>
</pivotTableDefinition>
</file>

<file path=xl/pivotTables/pivotTable5.xml><?xml version="1.0" encoding="utf-8"?>
<pivotTableDefinition xmlns="http://schemas.openxmlformats.org/spreadsheetml/2006/main" name="Resumen por Iglesia" cacheId="4" dataCaption="" compact="0" compactData="0">
  <location ref="A3:I29" firstHeaderRow="0" firstDataRow="1" firstDataCol="1" rowPageCount="1" colPageCount="1"/>
  <pivotFields>
    <pivotField name="Fec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Año" axis="axisPage" compact="0" outline="0" multipleItemSelectionAllowed="1" showAll="0">
      <items>
        <item h="1" x="0"/>
        <item h="1" x="1"/>
        <item x="2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FONDO" axis="axisCol" compact="0" outline="0" multipleItemSelectionAllowed="1" showAll="0" sortType="ascending">
      <items>
        <item x="0"/>
        <item x="4"/>
        <item x="2"/>
        <item x="9"/>
        <item x="1"/>
        <item x="8"/>
        <item x="5"/>
        <item x="6"/>
        <item x="3"/>
        <item x="7"/>
        <item t="default"/>
      </items>
    </pivotField>
    <pivotField name="Ev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Proveedor" axis="axisRow" compact="0" outline="0" multipleItemSelectionAllowed="1" showAll="0" sortType="descending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h="1" x="14"/>
        <item x="15"/>
        <item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x="69"/>
        <item x="70"/>
        <item x="71"/>
        <item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x="85"/>
        <item h="1" x="86"/>
        <item h="1" x="87"/>
        <item h="1"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x="151"/>
        <item h="1" x="152"/>
        <item h="1" x="153"/>
        <item x="154"/>
        <item h="1" x="155"/>
        <item h="1" x="156"/>
        <item h="1" x="157"/>
        <item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MPROBA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t="default"/>
      </items>
    </pivotField>
    <pivotField name="Concept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t="default"/>
      </items>
    </pivotField>
    <pivotField name="Entrada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t="default"/>
      </items>
    </pivotField>
    <pivotField name="Salid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t="default"/>
      </items>
    </pivotField>
    <pivotField name="Saldo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t="default"/>
      </items>
    </pivotField>
    <pivotField name="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t="default"/>
      </items>
    </pivotField>
    <pivotField name="Saldo Banc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t="default"/>
      </items>
    </pivotField>
    <pivotField name="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t="default"/>
      </items>
    </pivotField>
    <pivotField name=" " compact="0" outline="0" multipleItemSelectionAllowed="1" showAll="0">
      <items>
        <item x="0"/>
        <item t="default"/>
      </items>
    </pivotField>
  </pivotFields>
  <rowFields>
    <field x="5"/>
  </rowFields>
  <colFields>
    <field x="3"/>
  </colFields>
  <pageFields>
    <pageField fld="1"/>
  </pageFields>
  <dataFields>
    <dataField name=" " fld="8" baseField="0"/>
  </dataFields>
</pivotTableDefinition>
</file>

<file path=xl/tables/table1.xml><?xml version="1.0" encoding="utf-8"?>
<table xmlns="http://schemas.openxmlformats.org/spreadsheetml/2006/main" ref="C1:H1000" displayName="Tabla_1" name="Tabla_1" id="1">
  <tableColumns count="6">
    <tableColumn name="Iglesia " id="1"/>
    <tableColumn name="NIS" id="2"/>
    <tableColumn name="Pagado" id="3"/>
    <tableColumn name="Atrasado 1 mes" id="4"/>
    <tableColumn name="Atrasado 2 meses" id="5"/>
    <tableColumn name="Atrasado mas de 3 meses" id="6"/>
  </tableColumns>
  <tableStyleInfo name="Pagares  Control NI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9.5"/>
    <col customWidth="1" min="2" max="3" width="11.0"/>
    <col customWidth="1" min="4" max="4" width="13.63"/>
    <col customWidth="1" min="5" max="5" width="37.25"/>
    <col customWidth="1" min="6" max="6" width="32.88"/>
    <col customWidth="1" min="7" max="7" width="16.75"/>
    <col customWidth="1" min="8" max="8" width="29.0"/>
    <col customWidth="1" min="9" max="10" width="11.88"/>
    <col customWidth="1" min="11" max="11" width="12.0"/>
    <col customWidth="1" min="12" max="12" width="11.88"/>
    <col customWidth="1" min="13" max="13" width="13.63"/>
    <col customWidth="1" min="14" max="14" width="11.75"/>
    <col customWidth="1" min="15" max="15" width="11.5"/>
    <col customWidth="1" min="16" max="16" width="16.75"/>
    <col customWidth="1" min="17" max="17" width="16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7"/>
      <c r="S1" s="7"/>
      <c r="T1" s="7"/>
      <c r="U1" s="7"/>
      <c r="V1" s="7"/>
    </row>
    <row r="2">
      <c r="A2" s="8">
        <v>45292.0</v>
      </c>
      <c r="B2" s="9"/>
      <c r="C2" s="9"/>
      <c r="D2" s="3"/>
      <c r="E2" s="7"/>
      <c r="F2" s="5"/>
      <c r="G2" s="10"/>
      <c r="H2" s="3" t="s">
        <v>15</v>
      </c>
      <c r="I2" s="7"/>
      <c r="J2" s="11"/>
      <c r="K2" s="12">
        <v>6.345402E7</v>
      </c>
      <c r="L2" s="13"/>
      <c r="M2" s="14"/>
      <c r="N2" s="14"/>
      <c r="O2" s="14"/>
      <c r="P2" s="11"/>
      <c r="Q2" s="11"/>
      <c r="R2" s="11"/>
      <c r="S2" s="11"/>
      <c r="T2" s="11"/>
      <c r="U2" s="11"/>
      <c r="V2" s="11"/>
    </row>
    <row r="3">
      <c r="A3" s="15">
        <v>45293.0</v>
      </c>
      <c r="B3" s="16">
        <v>2024.0</v>
      </c>
      <c r="C3" s="17">
        <v>45292.0</v>
      </c>
      <c r="D3" s="4" t="s">
        <v>16</v>
      </c>
      <c r="E3" s="4" t="s">
        <v>17</v>
      </c>
      <c r="F3" s="18" t="s">
        <v>18</v>
      </c>
      <c r="G3" s="19">
        <v>1920.0</v>
      </c>
      <c r="H3" s="4" t="s">
        <v>19</v>
      </c>
      <c r="I3" s="20">
        <f>183000+34000</f>
        <v>217000</v>
      </c>
      <c r="J3" s="21"/>
      <c r="K3" s="11">
        <f t="shared" ref="K3:K1504" si="1">(I3-J3)+K2</f>
        <v>63671020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>
      <c r="A4" s="15">
        <v>45293.0</v>
      </c>
      <c r="B4" s="16">
        <v>2024.0</v>
      </c>
      <c r="C4" s="17">
        <v>45292.0</v>
      </c>
      <c r="D4" s="4" t="s">
        <v>20</v>
      </c>
      <c r="E4" s="4" t="s">
        <v>17</v>
      </c>
      <c r="F4" s="18" t="s">
        <v>18</v>
      </c>
      <c r="G4" s="19">
        <v>1920.0</v>
      </c>
      <c r="H4" s="4" t="s">
        <v>21</v>
      </c>
      <c r="I4" s="20">
        <v>50000.0</v>
      </c>
      <c r="J4" s="21"/>
      <c r="K4" s="11">
        <f t="shared" si="1"/>
        <v>63721020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>
      <c r="A5" s="15">
        <v>45293.0</v>
      </c>
      <c r="B5" s="16">
        <v>2024.0</v>
      </c>
      <c r="C5" s="17">
        <v>45292.0</v>
      </c>
      <c r="D5" s="4" t="s">
        <v>22</v>
      </c>
      <c r="E5" s="4" t="s">
        <v>17</v>
      </c>
      <c r="F5" s="18" t="s">
        <v>18</v>
      </c>
      <c r="G5" s="19">
        <v>1920.0</v>
      </c>
      <c r="H5" s="4" t="s">
        <v>21</v>
      </c>
      <c r="I5" s="20">
        <v>50000.0</v>
      </c>
      <c r="J5" s="21"/>
      <c r="K5" s="11">
        <f t="shared" si="1"/>
        <v>63771020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>
      <c r="A6" s="15">
        <v>45293.0</v>
      </c>
      <c r="B6" s="16">
        <v>2024.0</v>
      </c>
      <c r="C6" s="17">
        <v>45292.0</v>
      </c>
      <c r="D6" s="4" t="s">
        <v>23</v>
      </c>
      <c r="E6" s="4" t="s">
        <v>17</v>
      </c>
      <c r="F6" s="18" t="s">
        <v>18</v>
      </c>
      <c r="G6" s="19">
        <v>1920.0</v>
      </c>
      <c r="H6" s="4" t="s">
        <v>21</v>
      </c>
      <c r="I6" s="20">
        <v>25000.0</v>
      </c>
      <c r="J6" s="21"/>
      <c r="K6" s="11">
        <f t="shared" si="1"/>
        <v>63796020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>
      <c r="A7" s="15">
        <v>45293.0</v>
      </c>
      <c r="B7" s="16">
        <v>2024.0</v>
      </c>
      <c r="C7" s="17">
        <v>45292.0</v>
      </c>
      <c r="D7" s="4" t="s">
        <v>16</v>
      </c>
      <c r="E7" s="4" t="s">
        <v>24</v>
      </c>
      <c r="F7" s="18" t="s">
        <v>25</v>
      </c>
      <c r="G7" s="19">
        <v>1921.0</v>
      </c>
      <c r="H7" s="4" t="s">
        <v>19</v>
      </c>
      <c r="I7" s="23">
        <v>124200.0</v>
      </c>
      <c r="J7" s="21"/>
      <c r="K7" s="11">
        <f t="shared" si="1"/>
        <v>63920220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>
      <c r="A8" s="15">
        <v>45293.0</v>
      </c>
      <c r="B8" s="16">
        <v>2024.0</v>
      </c>
      <c r="C8" s="17">
        <v>45292.0</v>
      </c>
      <c r="D8" s="4" t="s">
        <v>26</v>
      </c>
      <c r="E8" s="4" t="s">
        <v>24</v>
      </c>
      <c r="F8" s="18" t="s">
        <v>25</v>
      </c>
      <c r="G8" s="19">
        <v>1921.0</v>
      </c>
      <c r="H8" s="4" t="s">
        <v>21</v>
      </c>
      <c r="I8" s="23">
        <v>38250.0</v>
      </c>
      <c r="J8" s="21"/>
      <c r="K8" s="11">
        <f t="shared" si="1"/>
        <v>63958470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>
      <c r="A9" s="15">
        <v>45293.0</v>
      </c>
      <c r="B9" s="16">
        <v>2024.0</v>
      </c>
      <c r="C9" s="17">
        <v>45292.0</v>
      </c>
      <c r="D9" s="4" t="s">
        <v>27</v>
      </c>
      <c r="E9" s="4" t="s">
        <v>24</v>
      </c>
      <c r="F9" s="18" t="s">
        <v>25</v>
      </c>
      <c r="G9" s="19">
        <v>1921.0</v>
      </c>
      <c r="H9" s="4" t="s">
        <v>21</v>
      </c>
      <c r="I9" s="23">
        <v>15000.0</v>
      </c>
      <c r="J9" s="21"/>
      <c r="K9" s="11">
        <f t="shared" si="1"/>
        <v>63973470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>
      <c r="A10" s="15">
        <v>45293.0</v>
      </c>
      <c r="B10" s="16">
        <v>2024.0</v>
      </c>
      <c r="C10" s="17">
        <v>45292.0</v>
      </c>
      <c r="D10" s="4" t="s">
        <v>22</v>
      </c>
      <c r="E10" s="4" t="s">
        <v>24</v>
      </c>
      <c r="F10" s="18" t="s">
        <v>25</v>
      </c>
      <c r="G10" s="19">
        <v>1921.0</v>
      </c>
      <c r="H10" s="4" t="s">
        <v>21</v>
      </c>
      <c r="I10" s="23">
        <v>20000.0</v>
      </c>
      <c r="J10" s="21"/>
      <c r="K10" s="11">
        <f t="shared" si="1"/>
        <v>63993470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>
      <c r="A11" s="15">
        <v>45293.0</v>
      </c>
      <c r="B11" s="16">
        <v>2024.0</v>
      </c>
      <c r="C11" s="17">
        <v>45292.0</v>
      </c>
      <c r="D11" s="4" t="s">
        <v>28</v>
      </c>
      <c r="E11" s="4" t="s">
        <v>24</v>
      </c>
      <c r="F11" s="18" t="s">
        <v>25</v>
      </c>
      <c r="G11" s="19">
        <v>1921.0</v>
      </c>
      <c r="H11" s="4" t="s">
        <v>21</v>
      </c>
      <c r="I11" s="23">
        <v>15000.0</v>
      </c>
      <c r="J11" s="21"/>
      <c r="K11" s="11">
        <f t="shared" si="1"/>
        <v>64008470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>
      <c r="A12" s="15">
        <v>45293.0</v>
      </c>
      <c r="B12" s="16">
        <v>2024.0</v>
      </c>
      <c r="C12" s="17">
        <v>45292.0</v>
      </c>
      <c r="D12" s="4" t="s">
        <v>16</v>
      </c>
      <c r="E12" s="4" t="s">
        <v>29</v>
      </c>
      <c r="F12" s="18" t="s">
        <v>25</v>
      </c>
      <c r="G12" s="19">
        <v>1921.0</v>
      </c>
      <c r="H12" s="4" t="s">
        <v>19</v>
      </c>
      <c r="I12" s="23">
        <v>91800.0</v>
      </c>
      <c r="J12" s="21"/>
      <c r="K12" s="11">
        <f t="shared" si="1"/>
        <v>64100270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>
      <c r="A13" s="15">
        <v>45293.0</v>
      </c>
      <c r="B13" s="16">
        <v>2024.0</v>
      </c>
      <c r="C13" s="17">
        <v>45292.0</v>
      </c>
      <c r="D13" s="4" t="s">
        <v>20</v>
      </c>
      <c r="E13" s="4" t="s">
        <v>29</v>
      </c>
      <c r="F13" s="18" t="s">
        <v>25</v>
      </c>
      <c r="G13" s="19">
        <v>1921.0</v>
      </c>
      <c r="H13" s="4" t="s">
        <v>21</v>
      </c>
      <c r="I13" s="23">
        <v>20000.0</v>
      </c>
      <c r="J13" s="21"/>
      <c r="K13" s="11">
        <f t="shared" si="1"/>
        <v>64120270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>
      <c r="A14" s="15">
        <v>45293.0</v>
      </c>
      <c r="B14" s="16">
        <v>2024.0</v>
      </c>
      <c r="C14" s="17">
        <v>45292.0</v>
      </c>
      <c r="D14" s="4" t="s">
        <v>27</v>
      </c>
      <c r="E14" s="4" t="s">
        <v>29</v>
      </c>
      <c r="F14" s="18" t="s">
        <v>25</v>
      </c>
      <c r="G14" s="19">
        <v>1921.0</v>
      </c>
      <c r="H14" s="4" t="s">
        <v>21</v>
      </c>
      <c r="I14" s="23">
        <v>15000.0</v>
      </c>
      <c r="J14" s="21"/>
      <c r="K14" s="11">
        <f t="shared" si="1"/>
        <v>64135270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>
      <c r="A15" s="15">
        <v>45293.0</v>
      </c>
      <c r="B15" s="16">
        <v>2024.0</v>
      </c>
      <c r="C15" s="17">
        <v>45292.0</v>
      </c>
      <c r="D15" s="4" t="s">
        <v>28</v>
      </c>
      <c r="E15" s="4" t="s">
        <v>29</v>
      </c>
      <c r="F15" s="18" t="s">
        <v>25</v>
      </c>
      <c r="G15" s="19">
        <v>1921.0</v>
      </c>
      <c r="H15" s="4" t="s">
        <v>21</v>
      </c>
      <c r="I15" s="23">
        <v>15000.0</v>
      </c>
      <c r="J15" s="21"/>
      <c r="K15" s="11">
        <f t="shared" si="1"/>
        <v>64150270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>
      <c r="A16" s="15">
        <v>45293.0</v>
      </c>
      <c r="B16" s="16">
        <v>2024.0</v>
      </c>
      <c r="C16" s="17">
        <v>45292.0</v>
      </c>
      <c r="D16" s="4" t="s">
        <v>16</v>
      </c>
      <c r="E16" s="4" t="s">
        <v>30</v>
      </c>
      <c r="F16" s="18" t="s">
        <v>25</v>
      </c>
      <c r="G16" s="19">
        <v>1921.0</v>
      </c>
      <c r="H16" s="4" t="s">
        <v>19</v>
      </c>
      <c r="I16" s="23">
        <v>113000.0</v>
      </c>
      <c r="J16" s="21"/>
      <c r="K16" s="11">
        <f t="shared" si="1"/>
        <v>64263270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>
      <c r="A17" s="15">
        <v>45293.0</v>
      </c>
      <c r="B17" s="16">
        <v>2024.0</v>
      </c>
      <c r="C17" s="17">
        <v>45292.0</v>
      </c>
      <c r="D17" s="4" t="s">
        <v>26</v>
      </c>
      <c r="E17" s="4" t="s">
        <v>30</v>
      </c>
      <c r="F17" s="18" t="s">
        <v>25</v>
      </c>
      <c r="G17" s="19">
        <v>1921.0</v>
      </c>
      <c r="H17" s="4" t="s">
        <v>21</v>
      </c>
      <c r="I17" s="23">
        <v>100000.0</v>
      </c>
      <c r="J17" s="21"/>
      <c r="K17" s="11">
        <f t="shared" si="1"/>
        <v>64363270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>
      <c r="A18" s="15">
        <v>45293.0</v>
      </c>
      <c r="B18" s="16">
        <v>2024.0</v>
      </c>
      <c r="C18" s="17">
        <v>45292.0</v>
      </c>
      <c r="D18" s="4" t="s">
        <v>20</v>
      </c>
      <c r="E18" s="4" t="s">
        <v>30</v>
      </c>
      <c r="F18" s="18" t="s">
        <v>25</v>
      </c>
      <c r="G18" s="19">
        <v>1921.0</v>
      </c>
      <c r="H18" s="4" t="s">
        <v>21</v>
      </c>
      <c r="I18" s="23">
        <v>20000.0</v>
      </c>
      <c r="J18" s="21"/>
      <c r="K18" s="11">
        <f t="shared" si="1"/>
        <v>64383270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>
      <c r="A19" s="15">
        <v>45293.0</v>
      </c>
      <c r="B19" s="16">
        <v>2024.0</v>
      </c>
      <c r="C19" s="17">
        <v>45292.0</v>
      </c>
      <c r="D19" s="4" t="s">
        <v>27</v>
      </c>
      <c r="E19" s="4" t="s">
        <v>30</v>
      </c>
      <c r="F19" s="18" t="s">
        <v>25</v>
      </c>
      <c r="G19" s="19">
        <v>1921.0</v>
      </c>
      <c r="H19" s="4" t="s">
        <v>21</v>
      </c>
      <c r="I19" s="23">
        <v>15000.0</v>
      </c>
      <c r="J19" s="21"/>
      <c r="K19" s="11">
        <f t="shared" si="1"/>
        <v>64398270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>
      <c r="A20" s="15">
        <v>45293.0</v>
      </c>
      <c r="B20" s="16">
        <v>2024.0</v>
      </c>
      <c r="C20" s="17">
        <v>45292.0</v>
      </c>
      <c r="D20" s="4" t="s">
        <v>28</v>
      </c>
      <c r="E20" s="4" t="s">
        <v>30</v>
      </c>
      <c r="F20" s="18" t="s">
        <v>25</v>
      </c>
      <c r="G20" s="19">
        <v>1921.0</v>
      </c>
      <c r="H20" s="4" t="s">
        <v>21</v>
      </c>
      <c r="I20" s="23">
        <v>15000.0</v>
      </c>
      <c r="J20" s="21"/>
      <c r="K20" s="11">
        <f t="shared" si="1"/>
        <v>64413270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>
      <c r="A21" s="15">
        <v>45293.0</v>
      </c>
      <c r="B21" s="16">
        <v>2024.0</v>
      </c>
      <c r="C21" s="17">
        <v>45292.0</v>
      </c>
      <c r="D21" s="4" t="s">
        <v>16</v>
      </c>
      <c r="E21" s="4" t="s">
        <v>31</v>
      </c>
      <c r="F21" s="18" t="s">
        <v>25</v>
      </c>
      <c r="G21" s="19">
        <v>1921.0</v>
      </c>
      <c r="H21" s="4" t="s">
        <v>19</v>
      </c>
      <c r="I21" s="23">
        <v>77000.0</v>
      </c>
      <c r="J21" s="21"/>
      <c r="K21" s="11">
        <f t="shared" si="1"/>
        <v>64490270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>
      <c r="A22" s="15">
        <v>45293.0</v>
      </c>
      <c r="B22" s="16">
        <v>2024.0</v>
      </c>
      <c r="C22" s="17">
        <v>45292.0</v>
      </c>
      <c r="D22" s="4" t="s">
        <v>26</v>
      </c>
      <c r="E22" s="4" t="s">
        <v>31</v>
      </c>
      <c r="F22" s="18" t="s">
        <v>25</v>
      </c>
      <c r="G22" s="19">
        <v>1921.0</v>
      </c>
      <c r="H22" s="4" t="s">
        <v>21</v>
      </c>
      <c r="I22" s="23">
        <v>38000.0</v>
      </c>
      <c r="J22" s="21"/>
      <c r="K22" s="11">
        <f t="shared" si="1"/>
        <v>64528270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>
      <c r="A23" s="15">
        <v>45293.0</v>
      </c>
      <c r="B23" s="16">
        <v>2024.0</v>
      </c>
      <c r="C23" s="17">
        <v>45292.0</v>
      </c>
      <c r="D23" s="4" t="s">
        <v>20</v>
      </c>
      <c r="E23" s="4" t="s">
        <v>31</v>
      </c>
      <c r="F23" s="18" t="s">
        <v>25</v>
      </c>
      <c r="G23" s="19">
        <v>1921.0</v>
      </c>
      <c r="H23" s="4" t="s">
        <v>21</v>
      </c>
      <c r="I23" s="23">
        <v>20000.0</v>
      </c>
      <c r="J23" s="21"/>
      <c r="K23" s="11">
        <f t="shared" si="1"/>
        <v>64548270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>
      <c r="A24" s="15">
        <v>45293.0</v>
      </c>
      <c r="B24" s="16">
        <v>2024.0</v>
      </c>
      <c r="C24" s="17">
        <v>45292.0</v>
      </c>
      <c r="D24" s="4" t="s">
        <v>27</v>
      </c>
      <c r="E24" s="4" t="s">
        <v>31</v>
      </c>
      <c r="F24" s="18" t="s">
        <v>25</v>
      </c>
      <c r="G24" s="19">
        <v>1921.0</v>
      </c>
      <c r="H24" s="4" t="s">
        <v>21</v>
      </c>
      <c r="I24" s="23">
        <v>15000.0</v>
      </c>
      <c r="J24" s="21"/>
      <c r="K24" s="11">
        <f t="shared" si="1"/>
        <v>64563270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>
      <c r="A25" s="15">
        <v>45293.0</v>
      </c>
      <c r="B25" s="16">
        <v>2024.0</v>
      </c>
      <c r="C25" s="17">
        <v>45292.0</v>
      </c>
      <c r="D25" s="4" t="s">
        <v>28</v>
      </c>
      <c r="E25" s="4" t="s">
        <v>31</v>
      </c>
      <c r="F25" s="18" t="s">
        <v>25</v>
      </c>
      <c r="G25" s="19">
        <v>1921.0</v>
      </c>
      <c r="H25" s="4" t="s">
        <v>21</v>
      </c>
      <c r="I25" s="23">
        <v>15000.0</v>
      </c>
      <c r="J25" s="21"/>
      <c r="K25" s="11">
        <f t="shared" si="1"/>
        <v>64578270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>
      <c r="A26" s="15">
        <v>45293.0</v>
      </c>
      <c r="B26" s="16">
        <v>2024.0</v>
      </c>
      <c r="C26" s="17">
        <v>45292.0</v>
      </c>
      <c r="D26" s="4" t="s">
        <v>16</v>
      </c>
      <c r="E26" s="4" t="s">
        <v>17</v>
      </c>
      <c r="F26" s="18" t="s">
        <v>32</v>
      </c>
      <c r="G26" s="19">
        <v>1922.0</v>
      </c>
      <c r="H26" s="4" t="s">
        <v>19</v>
      </c>
      <c r="I26" s="23">
        <v>95250.0</v>
      </c>
      <c r="J26" s="21"/>
      <c r="K26" s="11">
        <f t="shared" si="1"/>
        <v>64673520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>
      <c r="A27" s="15">
        <v>45293.0</v>
      </c>
      <c r="B27" s="16">
        <v>2024.0</v>
      </c>
      <c r="C27" s="17">
        <v>45292.0</v>
      </c>
      <c r="D27" s="4" t="s">
        <v>26</v>
      </c>
      <c r="E27" s="4" t="s">
        <v>17</v>
      </c>
      <c r="F27" s="18" t="s">
        <v>32</v>
      </c>
      <c r="G27" s="19">
        <v>1922.0</v>
      </c>
      <c r="H27" s="4" t="s">
        <v>21</v>
      </c>
      <c r="I27" s="23">
        <v>5000.0</v>
      </c>
      <c r="J27" s="21"/>
      <c r="K27" s="11">
        <f t="shared" si="1"/>
        <v>64678520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>
      <c r="A28" s="15">
        <v>45293.0</v>
      </c>
      <c r="B28" s="16">
        <v>2024.0</v>
      </c>
      <c r="C28" s="17">
        <v>45292.0</v>
      </c>
      <c r="D28" s="4" t="s">
        <v>20</v>
      </c>
      <c r="E28" s="4" t="s">
        <v>17</v>
      </c>
      <c r="F28" s="18" t="s">
        <v>32</v>
      </c>
      <c r="G28" s="19">
        <v>1922.0</v>
      </c>
      <c r="H28" s="4" t="s">
        <v>21</v>
      </c>
      <c r="I28" s="23">
        <v>5000.0</v>
      </c>
      <c r="J28" s="21"/>
      <c r="K28" s="11">
        <f t="shared" si="1"/>
        <v>64683520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>
      <c r="A29" s="15">
        <v>45293.0</v>
      </c>
      <c r="B29" s="16">
        <v>2024.0</v>
      </c>
      <c r="C29" s="17">
        <v>45292.0</v>
      </c>
      <c r="D29" s="4" t="s">
        <v>27</v>
      </c>
      <c r="E29" s="4" t="s">
        <v>17</v>
      </c>
      <c r="F29" s="18" t="s">
        <v>32</v>
      </c>
      <c r="G29" s="19">
        <v>1922.0</v>
      </c>
      <c r="H29" s="4" t="s">
        <v>21</v>
      </c>
      <c r="I29" s="23">
        <v>5000.0</v>
      </c>
      <c r="J29" s="21"/>
      <c r="K29" s="11">
        <f t="shared" si="1"/>
        <v>64688520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>
      <c r="A30" s="15">
        <v>45294.0</v>
      </c>
      <c r="B30" s="16">
        <v>2024.0</v>
      </c>
      <c r="C30" s="17">
        <v>45292.0</v>
      </c>
      <c r="D30" s="4" t="s">
        <v>16</v>
      </c>
      <c r="E30" s="4" t="s">
        <v>33</v>
      </c>
      <c r="F30" s="18" t="s">
        <v>34</v>
      </c>
      <c r="G30" s="19">
        <v>1923.0</v>
      </c>
      <c r="H30" s="4" t="s">
        <v>19</v>
      </c>
      <c r="I30" s="23">
        <v>32000.0</v>
      </c>
      <c r="J30" s="21"/>
      <c r="K30" s="11">
        <f t="shared" si="1"/>
        <v>64720520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>
      <c r="A31" s="15">
        <v>45294.0</v>
      </c>
      <c r="B31" s="16">
        <v>2024.0</v>
      </c>
      <c r="C31" s="17">
        <v>45292.0</v>
      </c>
      <c r="D31" s="4" t="s">
        <v>16</v>
      </c>
      <c r="E31" s="4" t="s">
        <v>35</v>
      </c>
      <c r="F31" s="18" t="s">
        <v>34</v>
      </c>
      <c r="G31" s="19">
        <v>1923.0</v>
      </c>
      <c r="H31" s="4" t="s">
        <v>19</v>
      </c>
      <c r="I31" s="23">
        <v>600.0</v>
      </c>
      <c r="J31" s="21"/>
      <c r="K31" s="11">
        <f t="shared" si="1"/>
        <v>64721120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>
      <c r="A32" s="15">
        <v>45294.0</v>
      </c>
      <c r="B32" s="16">
        <v>2024.0</v>
      </c>
      <c r="C32" s="17">
        <v>45292.0</v>
      </c>
      <c r="D32" s="4" t="s">
        <v>16</v>
      </c>
      <c r="E32" s="4" t="s">
        <v>36</v>
      </c>
      <c r="F32" s="18" t="s">
        <v>34</v>
      </c>
      <c r="G32" s="19">
        <v>1923.0</v>
      </c>
      <c r="H32" s="4" t="s">
        <v>19</v>
      </c>
      <c r="I32" s="23">
        <v>42600.0</v>
      </c>
      <c r="J32" s="21"/>
      <c r="K32" s="11">
        <f t="shared" si="1"/>
        <v>64763720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>
      <c r="A33" s="15">
        <v>45294.0</v>
      </c>
      <c r="B33" s="16">
        <v>2024.0</v>
      </c>
      <c r="C33" s="17">
        <v>45292.0</v>
      </c>
      <c r="D33" s="4" t="s">
        <v>16</v>
      </c>
      <c r="E33" s="4" t="s">
        <v>37</v>
      </c>
      <c r="F33" s="18" t="s">
        <v>34</v>
      </c>
      <c r="G33" s="19">
        <v>1923.0</v>
      </c>
      <c r="H33" s="4" t="s">
        <v>19</v>
      </c>
      <c r="I33" s="23">
        <v>55200.0</v>
      </c>
      <c r="J33" s="21"/>
      <c r="K33" s="11">
        <f t="shared" si="1"/>
        <v>64818920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>
      <c r="A34" s="15">
        <v>45294.0</v>
      </c>
      <c r="B34" s="16">
        <v>2024.0</v>
      </c>
      <c r="C34" s="17">
        <v>45292.0</v>
      </c>
      <c r="D34" s="4" t="s">
        <v>16</v>
      </c>
      <c r="E34" s="4" t="s">
        <v>38</v>
      </c>
      <c r="F34" s="18" t="s">
        <v>34</v>
      </c>
      <c r="G34" s="19">
        <v>1923.0</v>
      </c>
      <c r="H34" s="4" t="s">
        <v>19</v>
      </c>
      <c r="I34" s="23">
        <v>53000.0</v>
      </c>
      <c r="J34" s="21"/>
      <c r="K34" s="11">
        <f t="shared" si="1"/>
        <v>64871920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>
      <c r="A35" s="15">
        <v>45294.0</v>
      </c>
      <c r="B35" s="16">
        <v>2024.0</v>
      </c>
      <c r="C35" s="17">
        <v>45292.0</v>
      </c>
      <c r="D35" s="4" t="s">
        <v>16</v>
      </c>
      <c r="E35" s="4" t="s">
        <v>39</v>
      </c>
      <c r="F35" s="18" t="s">
        <v>34</v>
      </c>
      <c r="G35" s="19">
        <v>1923.0</v>
      </c>
      <c r="H35" s="4" t="s">
        <v>19</v>
      </c>
      <c r="I35" s="23">
        <v>42600.0</v>
      </c>
      <c r="J35" s="21"/>
      <c r="K35" s="11">
        <f t="shared" si="1"/>
        <v>64914520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>
      <c r="A36" s="15">
        <v>45294.0</v>
      </c>
      <c r="B36" s="16">
        <v>2024.0</v>
      </c>
      <c r="C36" s="17">
        <v>45292.0</v>
      </c>
      <c r="D36" s="4" t="s">
        <v>16</v>
      </c>
      <c r="E36" s="4" t="s">
        <v>40</v>
      </c>
      <c r="F36" s="18" t="s">
        <v>34</v>
      </c>
      <c r="G36" s="19">
        <v>1923.0</v>
      </c>
      <c r="H36" s="4" t="s">
        <v>19</v>
      </c>
      <c r="I36" s="23">
        <v>50000.0</v>
      </c>
      <c r="J36" s="21"/>
      <c r="K36" s="11">
        <f t="shared" si="1"/>
        <v>64964520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>
      <c r="A37" s="15">
        <v>45294.0</v>
      </c>
      <c r="B37" s="16">
        <v>2024.0</v>
      </c>
      <c r="C37" s="17">
        <v>45292.0</v>
      </c>
      <c r="D37" s="4" t="s">
        <v>16</v>
      </c>
      <c r="E37" s="4" t="s">
        <v>24</v>
      </c>
      <c r="F37" s="18" t="s">
        <v>34</v>
      </c>
      <c r="G37" s="19">
        <v>1923.0</v>
      </c>
      <c r="H37" s="4" t="s">
        <v>19</v>
      </c>
      <c r="I37" s="23">
        <v>32200.0</v>
      </c>
      <c r="J37" s="21"/>
      <c r="K37" s="11">
        <f t="shared" si="1"/>
        <v>64996720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>
      <c r="A38" s="15">
        <v>45294.0</v>
      </c>
      <c r="B38" s="16">
        <v>2024.0</v>
      </c>
      <c r="C38" s="17">
        <v>45292.0</v>
      </c>
      <c r="D38" s="4" t="s">
        <v>16</v>
      </c>
      <c r="E38" s="4" t="s">
        <v>29</v>
      </c>
      <c r="F38" s="18" t="s">
        <v>34</v>
      </c>
      <c r="G38" s="19">
        <v>1923.0</v>
      </c>
      <c r="H38" s="4" t="s">
        <v>19</v>
      </c>
      <c r="I38" s="23">
        <v>57500.0</v>
      </c>
      <c r="J38" s="21"/>
      <c r="K38" s="11">
        <f t="shared" si="1"/>
        <v>65054220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>
      <c r="A39" s="15">
        <v>45294.0</v>
      </c>
      <c r="B39" s="16">
        <v>2024.0</v>
      </c>
      <c r="C39" s="17">
        <v>45292.0</v>
      </c>
      <c r="D39" s="4" t="s">
        <v>16</v>
      </c>
      <c r="E39" s="4" t="s">
        <v>30</v>
      </c>
      <c r="F39" s="18" t="s">
        <v>34</v>
      </c>
      <c r="G39" s="19">
        <v>1923.0</v>
      </c>
      <c r="H39" s="4" t="s">
        <v>19</v>
      </c>
      <c r="I39" s="23">
        <v>57500.0</v>
      </c>
      <c r="J39" s="21"/>
      <c r="K39" s="11">
        <f t="shared" si="1"/>
        <v>65111720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>
      <c r="A40" s="15">
        <v>45294.0</v>
      </c>
      <c r="B40" s="16">
        <v>2024.0</v>
      </c>
      <c r="C40" s="17">
        <v>45292.0</v>
      </c>
      <c r="D40" s="4" t="s">
        <v>16</v>
      </c>
      <c r="E40" s="4" t="s">
        <v>31</v>
      </c>
      <c r="F40" s="18" t="s">
        <v>34</v>
      </c>
      <c r="G40" s="19">
        <v>1923.0</v>
      </c>
      <c r="H40" s="4" t="s">
        <v>19</v>
      </c>
      <c r="I40" s="23">
        <v>57500.0</v>
      </c>
      <c r="J40" s="21"/>
      <c r="K40" s="11">
        <f t="shared" si="1"/>
        <v>65169220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>
      <c r="A41" s="15">
        <v>45294.0</v>
      </c>
      <c r="B41" s="16">
        <v>2024.0</v>
      </c>
      <c r="C41" s="17">
        <v>45292.0</v>
      </c>
      <c r="D41" s="4" t="s">
        <v>16</v>
      </c>
      <c r="E41" s="4" t="s">
        <v>17</v>
      </c>
      <c r="F41" s="18" t="s">
        <v>34</v>
      </c>
      <c r="G41" s="19">
        <v>1923.0</v>
      </c>
      <c r="H41" s="4" t="s">
        <v>19</v>
      </c>
      <c r="I41" s="23">
        <v>57500.0</v>
      </c>
      <c r="J41" s="21"/>
      <c r="K41" s="11">
        <f t="shared" si="1"/>
        <v>65226720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>
      <c r="A42" s="15">
        <v>45294.0</v>
      </c>
      <c r="B42" s="16">
        <v>2024.0</v>
      </c>
      <c r="C42" s="17">
        <v>45292.0</v>
      </c>
      <c r="D42" s="4" t="s">
        <v>16</v>
      </c>
      <c r="E42" s="4" t="s">
        <v>17</v>
      </c>
      <c r="F42" s="18" t="s">
        <v>41</v>
      </c>
      <c r="G42" s="19">
        <v>1924.0</v>
      </c>
      <c r="H42" s="4" t="s">
        <v>19</v>
      </c>
      <c r="I42" s="23">
        <v>62150.0</v>
      </c>
      <c r="J42" s="21"/>
      <c r="K42" s="11">
        <f t="shared" si="1"/>
        <v>65288870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>
      <c r="A43" s="15">
        <v>45294.0</v>
      </c>
      <c r="B43" s="16">
        <v>2024.0</v>
      </c>
      <c r="C43" s="17">
        <v>45292.0</v>
      </c>
      <c r="D43" s="4" t="s">
        <v>22</v>
      </c>
      <c r="E43" s="4" t="s">
        <v>17</v>
      </c>
      <c r="F43" s="18" t="s">
        <v>41</v>
      </c>
      <c r="G43" s="19">
        <v>1924.0</v>
      </c>
      <c r="H43" s="4" t="s">
        <v>21</v>
      </c>
      <c r="I43" s="23">
        <v>29000.0</v>
      </c>
      <c r="J43" s="21"/>
      <c r="K43" s="11">
        <f t="shared" si="1"/>
        <v>65317870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>
      <c r="A44" s="15">
        <v>45294.0</v>
      </c>
      <c r="B44" s="16">
        <v>2024.0</v>
      </c>
      <c r="C44" s="17">
        <v>45292.0</v>
      </c>
      <c r="D44" s="4" t="s">
        <v>23</v>
      </c>
      <c r="E44" s="4" t="s">
        <v>17</v>
      </c>
      <c r="F44" s="18" t="s">
        <v>41</v>
      </c>
      <c r="G44" s="19">
        <v>1924.0</v>
      </c>
      <c r="H44" s="4" t="s">
        <v>21</v>
      </c>
      <c r="I44" s="23">
        <v>25000.0</v>
      </c>
      <c r="J44" s="21"/>
      <c r="K44" s="11">
        <f t="shared" si="1"/>
        <v>65342870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>
      <c r="A45" s="15">
        <v>45295.0</v>
      </c>
      <c r="B45" s="16">
        <v>2024.0</v>
      </c>
      <c r="C45" s="17">
        <v>45292.0</v>
      </c>
      <c r="D45" s="4" t="s">
        <v>16</v>
      </c>
      <c r="E45" s="4" t="s">
        <v>17</v>
      </c>
      <c r="F45" s="18" t="s">
        <v>42</v>
      </c>
      <c r="G45" s="19">
        <v>1925.0</v>
      </c>
      <c r="H45" s="4" t="s">
        <v>19</v>
      </c>
      <c r="I45" s="23">
        <v>1155000.0</v>
      </c>
      <c r="J45" s="21"/>
      <c r="K45" s="11">
        <f t="shared" si="1"/>
        <v>66497870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>
      <c r="A46" s="15">
        <v>45295.0</v>
      </c>
      <c r="B46" s="16">
        <v>2024.0</v>
      </c>
      <c r="C46" s="17">
        <v>45292.0</v>
      </c>
      <c r="D46" s="4" t="s">
        <v>26</v>
      </c>
      <c r="E46" s="4" t="s">
        <v>17</v>
      </c>
      <c r="F46" s="18" t="s">
        <v>42</v>
      </c>
      <c r="G46" s="19">
        <v>1925.0</v>
      </c>
      <c r="H46" s="4" t="s">
        <v>21</v>
      </c>
      <c r="I46" s="23">
        <v>50000.0</v>
      </c>
      <c r="J46" s="21"/>
      <c r="K46" s="11">
        <f t="shared" si="1"/>
        <v>66547870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>
      <c r="A47" s="15">
        <v>45295.0</v>
      </c>
      <c r="B47" s="16">
        <v>2024.0</v>
      </c>
      <c r="C47" s="17">
        <v>45292.0</v>
      </c>
      <c r="D47" s="4" t="s">
        <v>22</v>
      </c>
      <c r="E47" s="4" t="s">
        <v>17</v>
      </c>
      <c r="F47" s="18" t="s">
        <v>42</v>
      </c>
      <c r="G47" s="19">
        <v>1925.0</v>
      </c>
      <c r="H47" s="4" t="s">
        <v>21</v>
      </c>
      <c r="I47" s="23">
        <v>57000.0</v>
      </c>
      <c r="J47" s="21"/>
      <c r="K47" s="11">
        <f t="shared" si="1"/>
        <v>66604870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>
      <c r="A48" s="15">
        <v>45295.0</v>
      </c>
      <c r="B48" s="16">
        <v>2024.0</v>
      </c>
      <c r="C48" s="17">
        <v>45292.0</v>
      </c>
      <c r="D48" s="4" t="s">
        <v>23</v>
      </c>
      <c r="E48" s="4" t="s">
        <v>17</v>
      </c>
      <c r="F48" s="18" t="s">
        <v>42</v>
      </c>
      <c r="G48" s="19">
        <v>1925.0</v>
      </c>
      <c r="H48" s="4" t="s">
        <v>21</v>
      </c>
      <c r="I48" s="23">
        <v>25000.0</v>
      </c>
      <c r="J48" s="21"/>
      <c r="K48" s="11">
        <f t="shared" si="1"/>
        <v>66629870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>
      <c r="A49" s="15">
        <v>45295.0</v>
      </c>
      <c r="B49" s="16">
        <v>2024.0</v>
      </c>
      <c r="C49" s="17">
        <v>45292.0</v>
      </c>
      <c r="D49" s="4" t="s">
        <v>27</v>
      </c>
      <c r="E49" s="4" t="s">
        <v>17</v>
      </c>
      <c r="F49" s="18" t="s">
        <v>42</v>
      </c>
      <c r="G49" s="19">
        <v>1925.0</v>
      </c>
      <c r="H49" s="4" t="s">
        <v>21</v>
      </c>
      <c r="I49" s="23">
        <v>15000.0</v>
      </c>
      <c r="J49" s="21"/>
      <c r="K49" s="11">
        <f t="shared" si="1"/>
        <v>66644870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>
      <c r="A50" s="15">
        <v>45295.0</v>
      </c>
      <c r="B50" s="16">
        <v>2024.0</v>
      </c>
      <c r="C50" s="17">
        <v>45292.0</v>
      </c>
      <c r="D50" s="4" t="s">
        <v>20</v>
      </c>
      <c r="E50" s="4" t="s">
        <v>17</v>
      </c>
      <c r="F50" s="18" t="s">
        <v>42</v>
      </c>
      <c r="G50" s="19">
        <v>1925.0</v>
      </c>
      <c r="H50" s="4" t="s">
        <v>21</v>
      </c>
      <c r="I50" s="23">
        <v>10000.0</v>
      </c>
      <c r="J50" s="21"/>
      <c r="K50" s="11">
        <f t="shared" si="1"/>
        <v>66654870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>
      <c r="A51" s="15">
        <v>45295.0</v>
      </c>
      <c r="B51" s="16">
        <v>2024.0</v>
      </c>
      <c r="C51" s="17">
        <v>45292.0</v>
      </c>
      <c r="D51" s="4" t="s">
        <v>16</v>
      </c>
      <c r="E51" s="4" t="s">
        <v>17</v>
      </c>
      <c r="F51" s="18" t="s">
        <v>43</v>
      </c>
      <c r="G51" s="19">
        <v>1926.0</v>
      </c>
      <c r="H51" s="4" t="s">
        <v>19</v>
      </c>
      <c r="I51" s="23">
        <v>141700.0</v>
      </c>
      <c r="J51" s="21"/>
      <c r="K51" s="11">
        <f t="shared" si="1"/>
        <v>66796570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>
      <c r="A52" s="15">
        <v>45295.0</v>
      </c>
      <c r="B52" s="16">
        <v>2024.0</v>
      </c>
      <c r="C52" s="17">
        <v>45292.0</v>
      </c>
      <c r="D52" s="4" t="s">
        <v>26</v>
      </c>
      <c r="E52" s="4" t="s">
        <v>17</v>
      </c>
      <c r="F52" s="18" t="s">
        <v>43</v>
      </c>
      <c r="G52" s="19">
        <v>1926.0</v>
      </c>
      <c r="H52" s="4" t="s">
        <v>21</v>
      </c>
      <c r="I52" s="23">
        <v>50000.0</v>
      </c>
      <c r="J52" s="21"/>
      <c r="K52" s="11">
        <f t="shared" si="1"/>
        <v>66846570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>
      <c r="A53" s="15">
        <v>45295.0</v>
      </c>
      <c r="B53" s="16">
        <v>2024.0</v>
      </c>
      <c r="C53" s="17">
        <v>45292.0</v>
      </c>
      <c r="D53" s="4" t="s">
        <v>27</v>
      </c>
      <c r="E53" s="4" t="s">
        <v>17</v>
      </c>
      <c r="F53" s="18" t="s">
        <v>43</v>
      </c>
      <c r="G53" s="19">
        <v>1926.0</v>
      </c>
      <c r="H53" s="4" t="s">
        <v>21</v>
      </c>
      <c r="I53" s="23">
        <v>20000.0</v>
      </c>
      <c r="J53" s="21"/>
      <c r="K53" s="11">
        <f t="shared" si="1"/>
        <v>66866570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>
      <c r="A54" s="15">
        <v>45295.0</v>
      </c>
      <c r="B54" s="16">
        <v>2024.0</v>
      </c>
      <c r="C54" s="17">
        <v>45292.0</v>
      </c>
      <c r="D54" s="4" t="s">
        <v>23</v>
      </c>
      <c r="E54" s="4" t="s">
        <v>17</v>
      </c>
      <c r="F54" s="18" t="s">
        <v>43</v>
      </c>
      <c r="G54" s="19">
        <v>1926.0</v>
      </c>
      <c r="H54" s="4" t="s">
        <v>21</v>
      </c>
      <c r="I54" s="23">
        <v>25000.0</v>
      </c>
      <c r="J54" s="21"/>
      <c r="K54" s="11">
        <f t="shared" si="1"/>
        <v>66891570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>
      <c r="A55" s="15">
        <v>45295.0</v>
      </c>
      <c r="B55" s="16">
        <v>2024.0</v>
      </c>
      <c r="C55" s="17">
        <v>45292.0</v>
      </c>
      <c r="D55" s="4" t="s">
        <v>16</v>
      </c>
      <c r="E55" s="4" t="s">
        <v>17</v>
      </c>
      <c r="F55" s="18" t="s">
        <v>44</v>
      </c>
      <c r="G55" s="19">
        <v>1927.0</v>
      </c>
      <c r="H55" s="4" t="s">
        <v>19</v>
      </c>
      <c r="I55" s="23">
        <v>75000.0</v>
      </c>
      <c r="J55" s="21"/>
      <c r="K55" s="11">
        <f t="shared" si="1"/>
        <v>66966570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>
      <c r="A56" s="15">
        <v>45295.0</v>
      </c>
      <c r="B56" s="16">
        <v>2024.0</v>
      </c>
      <c r="C56" s="17">
        <v>45292.0</v>
      </c>
      <c r="D56" s="4" t="s">
        <v>26</v>
      </c>
      <c r="E56" s="4" t="s">
        <v>17</v>
      </c>
      <c r="F56" s="18" t="s">
        <v>44</v>
      </c>
      <c r="G56" s="19">
        <v>1927.0</v>
      </c>
      <c r="H56" s="4" t="s">
        <v>21</v>
      </c>
      <c r="I56" s="23">
        <v>10000.0</v>
      </c>
      <c r="J56" s="21"/>
      <c r="K56" s="11">
        <f t="shared" si="1"/>
        <v>66976570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>
      <c r="A57" s="15">
        <v>45295.0</v>
      </c>
      <c r="B57" s="16">
        <v>2024.0</v>
      </c>
      <c r="C57" s="17">
        <v>45292.0</v>
      </c>
      <c r="D57" s="4" t="s">
        <v>20</v>
      </c>
      <c r="E57" s="4" t="s">
        <v>17</v>
      </c>
      <c r="F57" s="18" t="s">
        <v>44</v>
      </c>
      <c r="G57" s="19">
        <v>1927.0</v>
      </c>
      <c r="H57" s="4" t="s">
        <v>21</v>
      </c>
      <c r="I57" s="23">
        <v>10000.0</v>
      </c>
      <c r="J57" s="21"/>
      <c r="K57" s="11">
        <f t="shared" si="1"/>
        <v>66986570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>
      <c r="A58" s="15">
        <v>45295.0</v>
      </c>
      <c r="B58" s="16">
        <v>2024.0</v>
      </c>
      <c r="C58" s="17">
        <v>45292.0</v>
      </c>
      <c r="D58" s="4" t="s">
        <v>22</v>
      </c>
      <c r="E58" s="4" t="s">
        <v>17</v>
      </c>
      <c r="F58" s="18" t="s">
        <v>44</v>
      </c>
      <c r="G58" s="19">
        <v>1927.0</v>
      </c>
      <c r="H58" s="4" t="s">
        <v>21</v>
      </c>
      <c r="I58" s="23">
        <v>10000.0</v>
      </c>
      <c r="J58" s="21"/>
      <c r="K58" s="11">
        <f t="shared" si="1"/>
        <v>66996570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>
      <c r="A59" s="15">
        <v>45295.0</v>
      </c>
      <c r="B59" s="16">
        <v>2024.0</v>
      </c>
      <c r="C59" s="17">
        <v>45292.0</v>
      </c>
      <c r="D59" s="4" t="s">
        <v>16</v>
      </c>
      <c r="E59" s="4" t="s">
        <v>31</v>
      </c>
      <c r="F59" s="18" t="s">
        <v>45</v>
      </c>
      <c r="G59" s="19">
        <v>1928.0</v>
      </c>
      <c r="H59" s="4" t="s">
        <v>19</v>
      </c>
      <c r="I59" s="23">
        <v>1080000.0</v>
      </c>
      <c r="J59" s="21"/>
      <c r="K59" s="11">
        <f t="shared" si="1"/>
        <v>68076570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>
      <c r="A60" s="15">
        <v>45295.0</v>
      </c>
      <c r="B60" s="16">
        <v>2024.0</v>
      </c>
      <c r="C60" s="17">
        <v>45292.0</v>
      </c>
      <c r="D60" s="4" t="s">
        <v>26</v>
      </c>
      <c r="E60" s="4" t="s">
        <v>31</v>
      </c>
      <c r="F60" s="18" t="s">
        <v>45</v>
      </c>
      <c r="G60" s="19">
        <v>1928.0</v>
      </c>
      <c r="H60" s="4" t="s">
        <v>21</v>
      </c>
      <c r="I60" s="23">
        <v>400000.0</v>
      </c>
      <c r="J60" s="21"/>
      <c r="K60" s="11">
        <f t="shared" si="1"/>
        <v>68476570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>
      <c r="A61" s="15">
        <v>45295.0</v>
      </c>
      <c r="B61" s="16">
        <v>2024.0</v>
      </c>
      <c r="C61" s="17">
        <v>45292.0</v>
      </c>
      <c r="D61" s="4" t="s">
        <v>16</v>
      </c>
      <c r="E61" s="4" t="s">
        <v>17</v>
      </c>
      <c r="F61" s="18" t="s">
        <v>46</v>
      </c>
      <c r="G61" s="19">
        <v>1929.0</v>
      </c>
      <c r="H61" s="4" t="s">
        <v>19</v>
      </c>
      <c r="I61" s="20">
        <v>729600.0</v>
      </c>
      <c r="J61" s="21"/>
      <c r="K61" s="11">
        <f t="shared" si="1"/>
        <v>69206170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>
      <c r="A62" s="15">
        <v>45295.0</v>
      </c>
      <c r="B62" s="16">
        <v>2024.0</v>
      </c>
      <c r="C62" s="17">
        <v>45292.0</v>
      </c>
      <c r="D62" s="4" t="s">
        <v>26</v>
      </c>
      <c r="E62" s="4" t="s">
        <v>17</v>
      </c>
      <c r="F62" s="18" t="s">
        <v>46</v>
      </c>
      <c r="G62" s="19">
        <v>1929.0</v>
      </c>
      <c r="H62" s="4" t="s">
        <v>21</v>
      </c>
      <c r="I62" s="20">
        <v>120000.0</v>
      </c>
      <c r="J62" s="21"/>
      <c r="K62" s="11">
        <f t="shared" si="1"/>
        <v>69326170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>
      <c r="A63" s="15">
        <v>45295.0</v>
      </c>
      <c r="B63" s="16">
        <v>2024.0</v>
      </c>
      <c r="C63" s="17">
        <v>45292.0</v>
      </c>
      <c r="D63" s="4" t="s">
        <v>27</v>
      </c>
      <c r="E63" s="4" t="s">
        <v>17</v>
      </c>
      <c r="F63" s="18" t="s">
        <v>46</v>
      </c>
      <c r="G63" s="19">
        <v>1929.0</v>
      </c>
      <c r="H63" s="4" t="s">
        <v>21</v>
      </c>
      <c r="I63" s="20">
        <v>54100.0</v>
      </c>
      <c r="J63" s="21"/>
      <c r="K63" s="11">
        <f t="shared" si="1"/>
        <v>69380270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>
      <c r="A64" s="15">
        <v>45296.0</v>
      </c>
      <c r="B64" s="16">
        <v>2024.0</v>
      </c>
      <c r="C64" s="17">
        <v>45292.0</v>
      </c>
      <c r="D64" s="4" t="s">
        <v>16</v>
      </c>
      <c r="E64" s="4" t="s">
        <v>31</v>
      </c>
      <c r="F64" s="18" t="s">
        <v>47</v>
      </c>
      <c r="G64" s="19">
        <v>1930.0</v>
      </c>
      <c r="H64" s="4" t="s">
        <v>19</v>
      </c>
      <c r="I64" s="23">
        <v>174700.0</v>
      </c>
      <c r="J64" s="21"/>
      <c r="K64" s="11">
        <f t="shared" si="1"/>
        <v>69554970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>
      <c r="A65" s="15">
        <v>45296.0</v>
      </c>
      <c r="B65" s="16">
        <v>2024.0</v>
      </c>
      <c r="C65" s="17">
        <v>45292.0</v>
      </c>
      <c r="D65" s="4" t="s">
        <v>26</v>
      </c>
      <c r="E65" s="4" t="s">
        <v>31</v>
      </c>
      <c r="F65" s="18" t="s">
        <v>47</v>
      </c>
      <c r="G65" s="19">
        <v>1930.0</v>
      </c>
      <c r="H65" s="4" t="s">
        <v>21</v>
      </c>
      <c r="I65" s="23">
        <v>50000.0</v>
      </c>
      <c r="J65" s="21"/>
      <c r="K65" s="11">
        <f t="shared" si="1"/>
        <v>69604970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>
      <c r="A66" s="15">
        <v>45296.0</v>
      </c>
      <c r="B66" s="16">
        <v>2024.0</v>
      </c>
      <c r="C66" s="17">
        <v>45292.0</v>
      </c>
      <c r="D66" s="4" t="s">
        <v>27</v>
      </c>
      <c r="E66" s="4" t="s">
        <v>31</v>
      </c>
      <c r="F66" s="18" t="s">
        <v>47</v>
      </c>
      <c r="G66" s="19">
        <v>1930.0</v>
      </c>
      <c r="H66" s="4" t="s">
        <v>21</v>
      </c>
      <c r="I66" s="23">
        <v>40000.0</v>
      </c>
      <c r="J66" s="21"/>
      <c r="K66" s="11">
        <f t="shared" si="1"/>
        <v>69644970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>
      <c r="A67" s="15">
        <v>45296.0</v>
      </c>
      <c r="B67" s="16">
        <v>2024.0</v>
      </c>
      <c r="C67" s="17">
        <v>45292.0</v>
      </c>
      <c r="D67" s="4" t="s">
        <v>16</v>
      </c>
      <c r="E67" s="4" t="s">
        <v>17</v>
      </c>
      <c r="F67" s="18" t="s">
        <v>47</v>
      </c>
      <c r="G67" s="19">
        <v>1930.0</v>
      </c>
      <c r="H67" s="4" t="s">
        <v>19</v>
      </c>
      <c r="I67" s="23">
        <v>221360.0</v>
      </c>
      <c r="J67" s="21"/>
      <c r="K67" s="11">
        <f t="shared" si="1"/>
        <v>69866330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>
      <c r="A68" s="15">
        <v>45296.0</v>
      </c>
      <c r="B68" s="16">
        <v>2024.0</v>
      </c>
      <c r="C68" s="17">
        <v>45292.0</v>
      </c>
      <c r="D68" s="4" t="s">
        <v>26</v>
      </c>
      <c r="E68" s="4" t="s">
        <v>17</v>
      </c>
      <c r="F68" s="18" t="s">
        <v>47</v>
      </c>
      <c r="G68" s="19">
        <v>1930.0</v>
      </c>
      <c r="H68" s="4" t="s">
        <v>21</v>
      </c>
      <c r="I68" s="23">
        <v>40000.0</v>
      </c>
      <c r="J68" s="21"/>
      <c r="K68" s="11">
        <f t="shared" si="1"/>
        <v>69906330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>
      <c r="A69" s="15">
        <v>45296.0</v>
      </c>
      <c r="B69" s="16">
        <v>2024.0</v>
      </c>
      <c r="C69" s="17">
        <v>45292.0</v>
      </c>
      <c r="D69" s="4" t="s">
        <v>27</v>
      </c>
      <c r="E69" s="4" t="s">
        <v>17</v>
      </c>
      <c r="F69" s="18" t="s">
        <v>47</v>
      </c>
      <c r="G69" s="19">
        <v>1930.0</v>
      </c>
      <c r="H69" s="4" t="s">
        <v>21</v>
      </c>
      <c r="I69" s="23">
        <v>40000.0</v>
      </c>
      <c r="J69" s="21"/>
      <c r="K69" s="11">
        <f t="shared" si="1"/>
        <v>69946330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>
      <c r="A70" s="15">
        <v>45296.0</v>
      </c>
      <c r="B70" s="16">
        <v>2024.0</v>
      </c>
      <c r="C70" s="17">
        <v>45292.0</v>
      </c>
      <c r="D70" s="4" t="s">
        <v>16</v>
      </c>
      <c r="E70" s="4" t="s">
        <v>17</v>
      </c>
      <c r="F70" s="18" t="s">
        <v>48</v>
      </c>
      <c r="G70" s="19">
        <v>1931.0</v>
      </c>
      <c r="H70" s="4" t="s">
        <v>19</v>
      </c>
      <c r="I70" s="23">
        <v>648250.0</v>
      </c>
      <c r="J70" s="21"/>
      <c r="K70" s="11">
        <f t="shared" si="1"/>
        <v>70594580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>
      <c r="A71" s="15">
        <v>45296.0</v>
      </c>
      <c r="B71" s="16">
        <v>2024.0</v>
      </c>
      <c r="C71" s="17">
        <v>45292.0</v>
      </c>
      <c r="D71" s="4" t="s">
        <v>20</v>
      </c>
      <c r="E71" s="4" t="s">
        <v>17</v>
      </c>
      <c r="F71" s="18" t="s">
        <v>48</v>
      </c>
      <c r="G71" s="19">
        <v>1931.0</v>
      </c>
      <c r="H71" s="4" t="s">
        <v>21</v>
      </c>
      <c r="I71" s="23">
        <v>50000.0</v>
      </c>
      <c r="J71" s="21"/>
      <c r="K71" s="11">
        <f t="shared" si="1"/>
        <v>70644580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>
      <c r="A72" s="15">
        <v>45296.0</v>
      </c>
      <c r="B72" s="16">
        <v>2024.0</v>
      </c>
      <c r="C72" s="17">
        <v>45292.0</v>
      </c>
      <c r="D72" s="4" t="s">
        <v>27</v>
      </c>
      <c r="E72" s="4" t="s">
        <v>17</v>
      </c>
      <c r="F72" s="18" t="s">
        <v>48</v>
      </c>
      <c r="G72" s="19">
        <v>1931.0</v>
      </c>
      <c r="H72" s="4" t="s">
        <v>21</v>
      </c>
      <c r="I72" s="23">
        <v>50000.0</v>
      </c>
      <c r="J72" s="21"/>
      <c r="K72" s="11">
        <f t="shared" si="1"/>
        <v>70694580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>
      <c r="A73" s="15">
        <v>45296.0</v>
      </c>
      <c r="B73" s="16">
        <v>2024.0</v>
      </c>
      <c r="C73" s="17">
        <v>45292.0</v>
      </c>
      <c r="D73" s="4" t="s">
        <v>22</v>
      </c>
      <c r="E73" s="4" t="s">
        <v>17</v>
      </c>
      <c r="F73" s="18" t="s">
        <v>48</v>
      </c>
      <c r="G73" s="19">
        <v>1931.0</v>
      </c>
      <c r="H73" s="4" t="s">
        <v>21</v>
      </c>
      <c r="I73" s="23">
        <v>50000.0</v>
      </c>
      <c r="J73" s="21"/>
      <c r="K73" s="11">
        <f t="shared" si="1"/>
        <v>70744580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>
      <c r="A74" s="15">
        <v>45296.0</v>
      </c>
      <c r="B74" s="16">
        <v>2024.0</v>
      </c>
      <c r="C74" s="17">
        <v>45292.0</v>
      </c>
      <c r="D74" s="4" t="s">
        <v>23</v>
      </c>
      <c r="E74" s="4" t="s">
        <v>17</v>
      </c>
      <c r="F74" s="18" t="s">
        <v>48</v>
      </c>
      <c r="G74" s="19">
        <v>1931.0</v>
      </c>
      <c r="H74" s="4" t="s">
        <v>21</v>
      </c>
      <c r="I74" s="23">
        <v>30000.0</v>
      </c>
      <c r="J74" s="21"/>
      <c r="K74" s="11">
        <f t="shared" si="1"/>
        <v>70774580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>
      <c r="A75" s="15">
        <v>45299.0</v>
      </c>
      <c r="B75" s="16">
        <v>2024.0</v>
      </c>
      <c r="C75" s="17">
        <v>45292.0</v>
      </c>
      <c r="D75" s="4" t="s">
        <v>16</v>
      </c>
      <c r="E75" s="4" t="s">
        <v>17</v>
      </c>
      <c r="F75" s="18" t="s">
        <v>49</v>
      </c>
      <c r="G75" s="19">
        <v>1932.0</v>
      </c>
      <c r="H75" s="4" t="s">
        <v>19</v>
      </c>
      <c r="I75" s="20">
        <v>90000.0</v>
      </c>
      <c r="J75" s="21"/>
      <c r="K75" s="11">
        <f t="shared" si="1"/>
        <v>70864580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>
      <c r="A76" s="15">
        <v>45299.0</v>
      </c>
      <c r="B76" s="16">
        <v>2024.0</v>
      </c>
      <c r="C76" s="17">
        <v>45292.0</v>
      </c>
      <c r="D76" s="4" t="s">
        <v>26</v>
      </c>
      <c r="E76" s="4" t="s">
        <v>17</v>
      </c>
      <c r="F76" s="18" t="s">
        <v>49</v>
      </c>
      <c r="G76" s="19">
        <v>1932.0</v>
      </c>
      <c r="H76" s="4" t="s">
        <v>21</v>
      </c>
      <c r="I76" s="20">
        <v>70000.0</v>
      </c>
      <c r="J76" s="21"/>
      <c r="K76" s="11">
        <f t="shared" si="1"/>
        <v>70934580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>
      <c r="A77" s="15">
        <v>45299.0</v>
      </c>
      <c r="B77" s="16">
        <v>2024.0</v>
      </c>
      <c r="C77" s="17">
        <v>45292.0</v>
      </c>
      <c r="D77" s="4" t="s">
        <v>27</v>
      </c>
      <c r="E77" s="4" t="s">
        <v>17</v>
      </c>
      <c r="F77" s="18" t="s">
        <v>49</v>
      </c>
      <c r="G77" s="19">
        <v>1932.0</v>
      </c>
      <c r="H77" s="4" t="s">
        <v>21</v>
      </c>
      <c r="I77" s="20">
        <v>30000.0</v>
      </c>
      <c r="J77" s="21"/>
      <c r="K77" s="11">
        <f t="shared" si="1"/>
        <v>70964580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>
      <c r="A78" s="15">
        <v>45299.0</v>
      </c>
      <c r="B78" s="16">
        <v>2024.0</v>
      </c>
      <c r="C78" s="17">
        <v>45292.0</v>
      </c>
      <c r="D78" s="4" t="s">
        <v>22</v>
      </c>
      <c r="E78" s="4" t="s">
        <v>17</v>
      </c>
      <c r="F78" s="18" t="s">
        <v>49</v>
      </c>
      <c r="G78" s="19">
        <v>1932.0</v>
      </c>
      <c r="H78" s="4" t="s">
        <v>21</v>
      </c>
      <c r="I78" s="20">
        <v>50000.0</v>
      </c>
      <c r="J78" s="21"/>
      <c r="K78" s="11">
        <f t="shared" si="1"/>
        <v>71014580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>
      <c r="A79" s="15">
        <v>45299.0</v>
      </c>
      <c r="B79" s="16">
        <v>2024.0</v>
      </c>
      <c r="C79" s="17">
        <v>45292.0</v>
      </c>
      <c r="D79" s="4" t="s">
        <v>23</v>
      </c>
      <c r="E79" s="4" t="s">
        <v>17</v>
      </c>
      <c r="F79" s="18" t="s">
        <v>49</v>
      </c>
      <c r="G79" s="19">
        <v>1932.0</v>
      </c>
      <c r="H79" s="4" t="s">
        <v>21</v>
      </c>
      <c r="I79" s="20">
        <v>25000.0</v>
      </c>
      <c r="J79" s="21"/>
      <c r="K79" s="11">
        <f t="shared" si="1"/>
        <v>71039580</v>
      </c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>
      <c r="A80" s="15">
        <v>45299.0</v>
      </c>
      <c r="B80" s="16">
        <v>2024.0</v>
      </c>
      <c r="C80" s="17">
        <v>45292.0</v>
      </c>
      <c r="D80" s="4" t="s">
        <v>16</v>
      </c>
      <c r="E80" s="4" t="s">
        <v>31</v>
      </c>
      <c r="F80" s="18" t="s">
        <v>50</v>
      </c>
      <c r="G80" s="19">
        <v>1933.0</v>
      </c>
      <c r="H80" s="4" t="s">
        <v>19</v>
      </c>
      <c r="I80" s="20">
        <v>25000.0</v>
      </c>
      <c r="J80" s="21"/>
      <c r="K80" s="11">
        <f t="shared" si="1"/>
        <v>71064580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>
      <c r="A81" s="15">
        <v>45299.0</v>
      </c>
      <c r="B81" s="16">
        <v>2024.0</v>
      </c>
      <c r="C81" s="17">
        <v>45292.0</v>
      </c>
      <c r="D81" s="4" t="s">
        <v>16</v>
      </c>
      <c r="E81" s="4" t="s">
        <v>17</v>
      </c>
      <c r="F81" s="18" t="s">
        <v>50</v>
      </c>
      <c r="G81" s="19">
        <v>1933.0</v>
      </c>
      <c r="H81" s="4" t="s">
        <v>19</v>
      </c>
      <c r="I81" s="20">
        <v>140000.0</v>
      </c>
      <c r="J81" s="21"/>
      <c r="K81" s="11">
        <f t="shared" si="1"/>
        <v>71204580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>
      <c r="A82" s="15">
        <v>45300.0</v>
      </c>
      <c r="B82" s="16">
        <v>2024.0</v>
      </c>
      <c r="C82" s="17">
        <v>45292.0</v>
      </c>
      <c r="D82" s="4" t="s">
        <v>16</v>
      </c>
      <c r="E82" s="4" t="s">
        <v>30</v>
      </c>
      <c r="F82" s="18" t="s">
        <v>51</v>
      </c>
      <c r="G82" s="19">
        <v>1934.0</v>
      </c>
      <c r="H82" s="4" t="s">
        <v>19</v>
      </c>
      <c r="I82" s="23">
        <v>181800.0</v>
      </c>
      <c r="J82" s="21"/>
      <c r="K82" s="11">
        <f t="shared" si="1"/>
        <v>71386380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>
      <c r="A83" s="15">
        <v>45300.0</v>
      </c>
      <c r="B83" s="16">
        <v>2024.0</v>
      </c>
      <c r="C83" s="17">
        <v>45292.0</v>
      </c>
      <c r="D83" s="4" t="s">
        <v>26</v>
      </c>
      <c r="E83" s="4" t="s">
        <v>30</v>
      </c>
      <c r="F83" s="18" t="s">
        <v>51</v>
      </c>
      <c r="G83" s="19">
        <v>1934.0</v>
      </c>
      <c r="H83" s="4" t="s">
        <v>21</v>
      </c>
      <c r="I83" s="23">
        <v>20000.0</v>
      </c>
      <c r="J83" s="21"/>
      <c r="K83" s="11">
        <f t="shared" si="1"/>
        <v>71406380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>
      <c r="A84" s="15">
        <v>45300.0</v>
      </c>
      <c r="B84" s="16">
        <v>2024.0</v>
      </c>
      <c r="C84" s="17">
        <v>45292.0</v>
      </c>
      <c r="D84" s="4" t="s">
        <v>20</v>
      </c>
      <c r="E84" s="4" t="s">
        <v>30</v>
      </c>
      <c r="F84" s="18" t="s">
        <v>51</v>
      </c>
      <c r="G84" s="19">
        <v>1934.0</v>
      </c>
      <c r="H84" s="4" t="s">
        <v>21</v>
      </c>
      <c r="I84" s="23">
        <v>30000.0</v>
      </c>
      <c r="J84" s="21"/>
      <c r="K84" s="11">
        <f t="shared" si="1"/>
        <v>71436380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>
      <c r="A85" s="15">
        <v>45300.0</v>
      </c>
      <c r="B85" s="16">
        <v>2024.0</v>
      </c>
      <c r="C85" s="17">
        <v>45292.0</v>
      </c>
      <c r="D85" s="4" t="s">
        <v>27</v>
      </c>
      <c r="E85" s="4" t="s">
        <v>30</v>
      </c>
      <c r="F85" s="18" t="s">
        <v>51</v>
      </c>
      <c r="G85" s="19">
        <v>1934.0</v>
      </c>
      <c r="H85" s="4" t="s">
        <v>21</v>
      </c>
      <c r="I85" s="23">
        <v>40000.0</v>
      </c>
      <c r="J85" s="21"/>
      <c r="K85" s="11">
        <f t="shared" si="1"/>
        <v>71476380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>
      <c r="A86" s="15">
        <v>45300.0</v>
      </c>
      <c r="B86" s="16">
        <v>2024.0</v>
      </c>
      <c r="C86" s="17">
        <v>45292.0</v>
      </c>
      <c r="D86" s="4" t="s">
        <v>16</v>
      </c>
      <c r="E86" s="4" t="s">
        <v>31</v>
      </c>
      <c r="F86" s="18" t="s">
        <v>51</v>
      </c>
      <c r="G86" s="19">
        <v>1934.0</v>
      </c>
      <c r="H86" s="4" t="s">
        <v>19</v>
      </c>
      <c r="I86" s="23">
        <v>243350.0</v>
      </c>
      <c r="J86" s="21"/>
      <c r="K86" s="11">
        <f t="shared" si="1"/>
        <v>71719730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>
      <c r="A87" s="15">
        <v>45300.0</v>
      </c>
      <c r="B87" s="16">
        <v>2024.0</v>
      </c>
      <c r="C87" s="17">
        <v>45292.0</v>
      </c>
      <c r="D87" s="4" t="s">
        <v>26</v>
      </c>
      <c r="E87" s="4" t="s">
        <v>31</v>
      </c>
      <c r="F87" s="18" t="s">
        <v>51</v>
      </c>
      <c r="G87" s="19">
        <v>1934.0</v>
      </c>
      <c r="H87" s="4" t="s">
        <v>21</v>
      </c>
      <c r="I87" s="23">
        <v>13600.0</v>
      </c>
      <c r="J87" s="21"/>
      <c r="K87" s="11">
        <f t="shared" si="1"/>
        <v>71733330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>
      <c r="A88" s="15">
        <v>45300.0</v>
      </c>
      <c r="B88" s="16">
        <v>2024.0</v>
      </c>
      <c r="C88" s="17">
        <v>45292.0</v>
      </c>
      <c r="D88" s="4" t="s">
        <v>20</v>
      </c>
      <c r="E88" s="4" t="s">
        <v>31</v>
      </c>
      <c r="F88" s="18" t="s">
        <v>51</v>
      </c>
      <c r="G88" s="19">
        <v>1934.0</v>
      </c>
      <c r="H88" s="4" t="s">
        <v>21</v>
      </c>
      <c r="I88" s="23">
        <v>30000.0</v>
      </c>
      <c r="J88" s="21"/>
      <c r="K88" s="11">
        <f t="shared" si="1"/>
        <v>71763330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>
      <c r="A89" s="15">
        <v>45300.0</v>
      </c>
      <c r="B89" s="16">
        <v>2024.0</v>
      </c>
      <c r="C89" s="17">
        <v>45292.0</v>
      </c>
      <c r="D89" s="4" t="s">
        <v>27</v>
      </c>
      <c r="E89" s="4" t="s">
        <v>31</v>
      </c>
      <c r="F89" s="18" t="s">
        <v>51</v>
      </c>
      <c r="G89" s="19">
        <v>1934.0</v>
      </c>
      <c r="H89" s="4" t="s">
        <v>21</v>
      </c>
      <c r="I89" s="23">
        <v>40000.0</v>
      </c>
      <c r="J89" s="21"/>
      <c r="K89" s="11">
        <f t="shared" si="1"/>
        <v>71803330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>
      <c r="A90" s="15">
        <v>45300.0</v>
      </c>
      <c r="B90" s="16">
        <v>2024.0</v>
      </c>
      <c r="C90" s="17">
        <v>45292.0</v>
      </c>
      <c r="D90" s="4" t="s">
        <v>16</v>
      </c>
      <c r="E90" s="4" t="s">
        <v>17</v>
      </c>
      <c r="F90" s="18" t="s">
        <v>51</v>
      </c>
      <c r="G90" s="19">
        <v>1934.0</v>
      </c>
      <c r="H90" s="4" t="s">
        <v>19</v>
      </c>
      <c r="I90" s="23">
        <v>101550.0</v>
      </c>
      <c r="J90" s="21"/>
      <c r="K90" s="11">
        <f t="shared" si="1"/>
        <v>71904880</v>
      </c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>
      <c r="A91" s="15">
        <v>45300.0</v>
      </c>
      <c r="B91" s="16">
        <v>2024.0</v>
      </c>
      <c r="C91" s="17">
        <v>45292.0</v>
      </c>
      <c r="D91" s="4" t="s">
        <v>26</v>
      </c>
      <c r="E91" s="4" t="s">
        <v>17</v>
      </c>
      <c r="F91" s="18" t="s">
        <v>51</v>
      </c>
      <c r="G91" s="19">
        <v>1934.0</v>
      </c>
      <c r="H91" s="4" t="s">
        <v>21</v>
      </c>
      <c r="I91" s="23">
        <v>25000.0</v>
      </c>
      <c r="J91" s="21"/>
      <c r="K91" s="11">
        <f t="shared" si="1"/>
        <v>71929880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>
      <c r="A92" s="15">
        <v>45300.0</v>
      </c>
      <c r="B92" s="16">
        <v>2024.0</v>
      </c>
      <c r="C92" s="17">
        <v>45292.0</v>
      </c>
      <c r="D92" s="4" t="s">
        <v>20</v>
      </c>
      <c r="E92" s="4" t="s">
        <v>17</v>
      </c>
      <c r="F92" s="18" t="s">
        <v>51</v>
      </c>
      <c r="G92" s="19">
        <v>1934.0</v>
      </c>
      <c r="H92" s="4" t="s">
        <v>21</v>
      </c>
      <c r="I92" s="23">
        <v>40000.0</v>
      </c>
      <c r="J92" s="21"/>
      <c r="K92" s="11">
        <f t="shared" si="1"/>
        <v>71969880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>
      <c r="A93" s="15">
        <v>45300.0</v>
      </c>
      <c r="B93" s="16">
        <v>2024.0</v>
      </c>
      <c r="C93" s="17">
        <v>45292.0</v>
      </c>
      <c r="D93" s="4" t="s">
        <v>27</v>
      </c>
      <c r="E93" s="4" t="s">
        <v>17</v>
      </c>
      <c r="F93" s="18" t="s">
        <v>51</v>
      </c>
      <c r="G93" s="19">
        <v>1934.0</v>
      </c>
      <c r="H93" s="4" t="s">
        <v>21</v>
      </c>
      <c r="I93" s="23">
        <v>30000.0</v>
      </c>
      <c r="J93" s="21"/>
      <c r="K93" s="11">
        <f t="shared" si="1"/>
        <v>71999880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>
      <c r="A94" s="15">
        <v>45301.0</v>
      </c>
      <c r="B94" s="16">
        <v>2024.0</v>
      </c>
      <c r="C94" s="17">
        <v>45292.0</v>
      </c>
      <c r="D94" s="4" t="s">
        <v>16</v>
      </c>
      <c r="E94" s="4" t="s">
        <v>17</v>
      </c>
      <c r="F94" s="18" t="s">
        <v>52</v>
      </c>
      <c r="G94" s="19"/>
      <c r="H94" s="4" t="s">
        <v>19</v>
      </c>
      <c r="I94" s="23">
        <v>1220000.0</v>
      </c>
      <c r="J94" s="21"/>
      <c r="K94" s="11">
        <f t="shared" si="1"/>
        <v>73219880</v>
      </c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>
      <c r="A95" s="15">
        <v>45301.0</v>
      </c>
      <c r="B95" s="16">
        <v>2024.0</v>
      </c>
      <c r="C95" s="17">
        <v>45292.0</v>
      </c>
      <c r="D95" s="4" t="s">
        <v>26</v>
      </c>
      <c r="E95" s="4" t="s">
        <v>17</v>
      </c>
      <c r="F95" s="18" t="s">
        <v>52</v>
      </c>
      <c r="G95" s="19"/>
      <c r="H95" s="4" t="s">
        <v>21</v>
      </c>
      <c r="I95" s="23">
        <v>10000.0</v>
      </c>
      <c r="J95" s="21"/>
      <c r="K95" s="11">
        <f t="shared" si="1"/>
        <v>73229880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>
      <c r="A96" s="15">
        <v>45301.0</v>
      </c>
      <c r="B96" s="16">
        <v>2024.0</v>
      </c>
      <c r="C96" s="17">
        <v>45292.0</v>
      </c>
      <c r="D96" s="4" t="s">
        <v>20</v>
      </c>
      <c r="E96" s="4" t="s">
        <v>17</v>
      </c>
      <c r="F96" s="18" t="s">
        <v>52</v>
      </c>
      <c r="G96" s="19"/>
      <c r="H96" s="4" t="s">
        <v>21</v>
      </c>
      <c r="I96" s="23">
        <v>30000.0</v>
      </c>
      <c r="J96" s="21"/>
      <c r="K96" s="11">
        <f t="shared" si="1"/>
        <v>73259880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>
      <c r="A97" s="15">
        <v>45301.0</v>
      </c>
      <c r="B97" s="16">
        <v>2024.0</v>
      </c>
      <c r="C97" s="17">
        <v>45292.0</v>
      </c>
      <c r="D97" s="4" t="s">
        <v>22</v>
      </c>
      <c r="E97" s="4" t="s">
        <v>17</v>
      </c>
      <c r="F97" s="18" t="s">
        <v>52</v>
      </c>
      <c r="G97" s="19"/>
      <c r="H97" s="4" t="s">
        <v>21</v>
      </c>
      <c r="I97" s="23">
        <v>65000.0</v>
      </c>
      <c r="J97" s="21"/>
      <c r="K97" s="11">
        <f t="shared" si="1"/>
        <v>73324880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>
      <c r="A98" s="15">
        <v>45301.0</v>
      </c>
      <c r="B98" s="16">
        <v>2024.0</v>
      </c>
      <c r="C98" s="17">
        <v>45292.0</v>
      </c>
      <c r="D98" s="4" t="s">
        <v>23</v>
      </c>
      <c r="E98" s="4" t="s">
        <v>17</v>
      </c>
      <c r="F98" s="18" t="s">
        <v>52</v>
      </c>
      <c r="G98" s="19"/>
      <c r="H98" s="4" t="s">
        <v>21</v>
      </c>
      <c r="I98" s="23">
        <v>25000.0</v>
      </c>
      <c r="J98" s="21"/>
      <c r="K98" s="11">
        <f t="shared" si="1"/>
        <v>73349880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>
      <c r="A99" s="15">
        <v>45303.0</v>
      </c>
      <c r="B99" s="16">
        <v>2024.0</v>
      </c>
      <c r="C99" s="17">
        <v>45292.0</v>
      </c>
      <c r="D99" s="4" t="s">
        <v>16</v>
      </c>
      <c r="E99" s="4" t="s">
        <v>17</v>
      </c>
      <c r="F99" s="18" t="s">
        <v>53</v>
      </c>
      <c r="G99" s="19"/>
      <c r="H99" s="4" t="s">
        <v>19</v>
      </c>
      <c r="I99" s="23">
        <v>786000.0</v>
      </c>
      <c r="J99" s="21"/>
      <c r="K99" s="11">
        <f t="shared" si="1"/>
        <v>74135880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>
      <c r="A100" s="15">
        <v>45322.0</v>
      </c>
      <c r="B100" s="16">
        <v>2024.0</v>
      </c>
      <c r="C100" s="17">
        <v>45292.0</v>
      </c>
      <c r="D100" s="4" t="s">
        <v>16</v>
      </c>
      <c r="E100" s="4" t="s">
        <v>54</v>
      </c>
      <c r="F100" s="18" t="s">
        <v>18</v>
      </c>
      <c r="G100" s="19">
        <v>1935.0</v>
      </c>
      <c r="H100" s="4" t="s">
        <v>19</v>
      </c>
      <c r="I100" s="23">
        <v>186600.0</v>
      </c>
      <c r="J100" s="21"/>
      <c r="K100" s="11">
        <f t="shared" si="1"/>
        <v>74322480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>
      <c r="A101" s="15">
        <v>45322.0</v>
      </c>
      <c r="B101" s="16">
        <v>2024.0</v>
      </c>
      <c r="C101" s="17">
        <v>45292.0</v>
      </c>
      <c r="D101" s="4" t="s">
        <v>26</v>
      </c>
      <c r="E101" s="4" t="s">
        <v>54</v>
      </c>
      <c r="F101" s="18" t="s">
        <v>18</v>
      </c>
      <c r="G101" s="19">
        <v>1935.0</v>
      </c>
      <c r="H101" s="4" t="s">
        <v>21</v>
      </c>
      <c r="I101" s="23">
        <v>125000.0</v>
      </c>
      <c r="J101" s="21"/>
      <c r="K101" s="11">
        <f t="shared" si="1"/>
        <v>74447480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>
      <c r="A102" s="15">
        <v>45322.0</v>
      </c>
      <c r="B102" s="16">
        <v>2024.0</v>
      </c>
      <c r="C102" s="17">
        <v>45292.0</v>
      </c>
      <c r="D102" s="4" t="s">
        <v>20</v>
      </c>
      <c r="E102" s="4" t="s">
        <v>54</v>
      </c>
      <c r="F102" s="18" t="s">
        <v>18</v>
      </c>
      <c r="G102" s="19">
        <v>1935.0</v>
      </c>
      <c r="H102" s="4" t="s">
        <v>21</v>
      </c>
      <c r="I102" s="23">
        <v>70000.0</v>
      </c>
      <c r="J102" s="21"/>
      <c r="K102" s="11">
        <f t="shared" si="1"/>
        <v>74517480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>
      <c r="A103" s="15">
        <v>45322.0</v>
      </c>
      <c r="B103" s="16">
        <v>2024.0</v>
      </c>
      <c r="C103" s="17">
        <v>45292.0</v>
      </c>
      <c r="D103" s="4" t="s">
        <v>22</v>
      </c>
      <c r="E103" s="4" t="s">
        <v>54</v>
      </c>
      <c r="F103" s="18" t="s">
        <v>18</v>
      </c>
      <c r="G103" s="19">
        <v>1935.0</v>
      </c>
      <c r="H103" s="4" t="s">
        <v>21</v>
      </c>
      <c r="I103" s="23">
        <v>50000.0</v>
      </c>
      <c r="J103" s="21"/>
      <c r="K103" s="11">
        <f t="shared" si="1"/>
        <v>74567480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>
      <c r="A104" s="15">
        <v>45322.0</v>
      </c>
      <c r="B104" s="16">
        <v>2024.0</v>
      </c>
      <c r="C104" s="17">
        <v>45292.0</v>
      </c>
      <c r="D104" s="4" t="s">
        <v>23</v>
      </c>
      <c r="E104" s="4" t="s">
        <v>54</v>
      </c>
      <c r="F104" s="18" t="s">
        <v>18</v>
      </c>
      <c r="G104" s="19">
        <v>1935.0</v>
      </c>
      <c r="H104" s="4" t="s">
        <v>21</v>
      </c>
      <c r="I104" s="23">
        <v>25000.0</v>
      </c>
      <c r="J104" s="21"/>
      <c r="K104" s="11">
        <f t="shared" si="1"/>
        <v>74592480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>
      <c r="A105" s="15">
        <v>45322.0</v>
      </c>
      <c r="B105" s="16">
        <v>2024.0</v>
      </c>
      <c r="C105" s="17">
        <v>45292.0</v>
      </c>
      <c r="D105" s="4" t="s">
        <v>16</v>
      </c>
      <c r="E105" s="4" t="s">
        <v>54</v>
      </c>
      <c r="F105" s="18" t="s">
        <v>34</v>
      </c>
      <c r="G105" s="19">
        <v>1936.0</v>
      </c>
      <c r="H105" s="4" t="s">
        <v>19</v>
      </c>
      <c r="I105" s="23">
        <v>63000.0</v>
      </c>
      <c r="J105" s="21"/>
      <c r="K105" s="11">
        <f t="shared" si="1"/>
        <v>74655480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>
      <c r="A106" s="15">
        <v>45322.0</v>
      </c>
      <c r="B106" s="16">
        <v>2024.0</v>
      </c>
      <c r="C106" s="17">
        <v>45292.0</v>
      </c>
      <c r="D106" s="4" t="s">
        <v>27</v>
      </c>
      <c r="E106" s="4" t="s">
        <v>55</v>
      </c>
      <c r="F106" s="18" t="s">
        <v>56</v>
      </c>
      <c r="G106" s="19" t="s">
        <v>57</v>
      </c>
      <c r="H106" s="4" t="s">
        <v>58</v>
      </c>
      <c r="I106" s="20">
        <v>1.61256E7</v>
      </c>
      <c r="J106" s="21"/>
      <c r="K106" s="11">
        <f t="shared" si="1"/>
        <v>90781080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</row>
    <row r="107">
      <c r="A107" s="15">
        <v>45322.0</v>
      </c>
      <c r="B107" s="16">
        <v>2024.0</v>
      </c>
      <c r="C107" s="17">
        <v>45292.0</v>
      </c>
      <c r="D107" s="4" t="s">
        <v>16</v>
      </c>
      <c r="E107" s="4" t="s">
        <v>59</v>
      </c>
      <c r="F107" s="18" t="s">
        <v>60</v>
      </c>
      <c r="G107" s="19"/>
      <c r="H107" s="4" t="s">
        <v>61</v>
      </c>
      <c r="I107" s="20">
        <v>100000.0</v>
      </c>
      <c r="J107" s="21"/>
      <c r="K107" s="11">
        <f t="shared" si="1"/>
        <v>90881080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>
      <c r="A108" s="15">
        <v>45294.0</v>
      </c>
      <c r="B108" s="16">
        <v>2024.0</v>
      </c>
      <c r="C108" s="17">
        <v>45292.0</v>
      </c>
      <c r="D108" s="4" t="s">
        <v>16</v>
      </c>
      <c r="E108" s="4" t="s">
        <v>62</v>
      </c>
      <c r="F108" s="18" t="s">
        <v>63</v>
      </c>
      <c r="G108" s="19">
        <v>271942.0</v>
      </c>
      <c r="H108" s="4"/>
      <c r="I108" s="20"/>
      <c r="J108" s="21">
        <v>145000.0</v>
      </c>
      <c r="K108" s="11">
        <f t="shared" si="1"/>
        <v>90736080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>
      <c r="A109" s="15">
        <v>45298.0</v>
      </c>
      <c r="B109" s="16">
        <v>2024.0</v>
      </c>
      <c r="C109" s="17">
        <v>45292.0</v>
      </c>
      <c r="D109" s="4" t="s">
        <v>27</v>
      </c>
      <c r="E109" s="4" t="s">
        <v>55</v>
      </c>
      <c r="F109" s="18" t="s">
        <v>64</v>
      </c>
      <c r="G109" s="19" t="s">
        <v>65</v>
      </c>
      <c r="H109" s="4" t="s">
        <v>66</v>
      </c>
      <c r="I109" s="20"/>
      <c r="J109" s="21">
        <v>100000.0</v>
      </c>
      <c r="K109" s="11">
        <f t="shared" si="1"/>
        <v>90636080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>
      <c r="A110" s="15">
        <v>45300.0</v>
      </c>
      <c r="B110" s="16">
        <v>2024.0</v>
      </c>
      <c r="C110" s="17">
        <v>45292.0</v>
      </c>
      <c r="D110" s="4" t="s">
        <v>16</v>
      </c>
      <c r="E110" s="4" t="s">
        <v>67</v>
      </c>
      <c r="F110" s="18" t="s">
        <v>68</v>
      </c>
      <c r="G110" s="19">
        <v>4.003740004E9</v>
      </c>
      <c r="H110" s="4" t="s">
        <v>69</v>
      </c>
      <c r="I110" s="20"/>
      <c r="J110" s="21">
        <v>191760.0</v>
      </c>
      <c r="K110" s="11">
        <f t="shared" si="1"/>
        <v>90444320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>
      <c r="A111" s="15">
        <v>45300.0</v>
      </c>
      <c r="B111" s="16">
        <v>2024.0</v>
      </c>
      <c r="C111" s="17">
        <v>45292.0</v>
      </c>
      <c r="D111" s="4" t="s">
        <v>27</v>
      </c>
      <c r="E111" s="4" t="s">
        <v>55</v>
      </c>
      <c r="F111" s="18" t="s">
        <v>70</v>
      </c>
      <c r="G111" s="19" t="s">
        <v>71</v>
      </c>
      <c r="H111" s="4" t="s">
        <v>72</v>
      </c>
      <c r="I111" s="20"/>
      <c r="J111" s="21">
        <v>46500.0</v>
      </c>
      <c r="K111" s="11">
        <f t="shared" si="1"/>
        <v>90397820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>
      <c r="A112" s="15">
        <v>45301.0</v>
      </c>
      <c r="B112" s="16">
        <v>2024.0</v>
      </c>
      <c r="C112" s="17">
        <v>45292.0</v>
      </c>
      <c r="D112" s="4" t="s">
        <v>16</v>
      </c>
      <c r="E112" s="4" t="s">
        <v>73</v>
      </c>
      <c r="F112" s="18" t="s">
        <v>74</v>
      </c>
      <c r="G112" s="19">
        <v>6512750.0</v>
      </c>
      <c r="H112" s="4" t="s">
        <v>75</v>
      </c>
      <c r="I112" s="20"/>
      <c r="J112" s="21">
        <v>591250.0</v>
      </c>
      <c r="K112" s="11">
        <f t="shared" si="1"/>
        <v>89806570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>
      <c r="A113" s="15">
        <v>45301.0</v>
      </c>
      <c r="B113" s="16">
        <v>2024.0</v>
      </c>
      <c r="C113" s="17">
        <v>45292.0</v>
      </c>
      <c r="D113" s="4" t="s">
        <v>27</v>
      </c>
      <c r="E113" s="4" t="s">
        <v>55</v>
      </c>
      <c r="F113" s="18" t="s">
        <v>76</v>
      </c>
      <c r="G113" s="19" t="s">
        <v>77</v>
      </c>
      <c r="H113" s="4" t="s">
        <v>78</v>
      </c>
      <c r="I113" s="20"/>
      <c r="J113" s="21">
        <v>3156700.0</v>
      </c>
      <c r="K113" s="11">
        <f t="shared" si="1"/>
        <v>86649870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>
      <c r="A114" s="15">
        <v>45301.0</v>
      </c>
      <c r="B114" s="16">
        <v>2024.0</v>
      </c>
      <c r="C114" s="17">
        <v>45292.0</v>
      </c>
      <c r="D114" s="4" t="s">
        <v>27</v>
      </c>
      <c r="E114" s="4" t="s">
        <v>55</v>
      </c>
      <c r="F114" s="18" t="s">
        <v>64</v>
      </c>
      <c r="G114" s="19" t="s">
        <v>79</v>
      </c>
      <c r="H114" s="4" t="s">
        <v>66</v>
      </c>
      <c r="I114" s="20"/>
      <c r="J114" s="21">
        <v>100000.0</v>
      </c>
      <c r="K114" s="11">
        <f t="shared" si="1"/>
        <v>86549870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>
      <c r="A115" s="15">
        <v>45303.0</v>
      </c>
      <c r="B115" s="16">
        <v>2024.0</v>
      </c>
      <c r="C115" s="17">
        <v>45292.0</v>
      </c>
      <c r="D115" s="4" t="s">
        <v>27</v>
      </c>
      <c r="E115" s="4" t="s">
        <v>55</v>
      </c>
      <c r="F115" s="18" t="s">
        <v>76</v>
      </c>
      <c r="G115" s="19" t="s">
        <v>80</v>
      </c>
      <c r="H115" s="4" t="s">
        <v>78</v>
      </c>
      <c r="I115" s="20"/>
      <c r="J115" s="21">
        <v>132100.0</v>
      </c>
      <c r="K115" s="11">
        <f t="shared" si="1"/>
        <v>86417770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>
      <c r="A116" s="15">
        <v>45304.0</v>
      </c>
      <c r="B116" s="16">
        <v>2024.0</v>
      </c>
      <c r="C116" s="17">
        <v>45292.0</v>
      </c>
      <c r="D116" s="4" t="s">
        <v>27</v>
      </c>
      <c r="E116" s="4" t="s">
        <v>55</v>
      </c>
      <c r="F116" s="18" t="s">
        <v>64</v>
      </c>
      <c r="G116" s="19" t="s">
        <v>81</v>
      </c>
      <c r="H116" s="4" t="s">
        <v>82</v>
      </c>
      <c r="I116" s="20"/>
      <c r="J116" s="21">
        <v>100000.0</v>
      </c>
      <c r="K116" s="11">
        <f t="shared" si="1"/>
        <v>86317770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>
      <c r="A117" s="15">
        <v>44939.0</v>
      </c>
      <c r="B117" s="16">
        <v>2024.0</v>
      </c>
      <c r="C117" s="17">
        <v>45292.0</v>
      </c>
      <c r="D117" s="4" t="s">
        <v>27</v>
      </c>
      <c r="E117" s="4" t="s">
        <v>55</v>
      </c>
      <c r="F117" s="18" t="s">
        <v>83</v>
      </c>
      <c r="G117" s="19" t="s">
        <v>84</v>
      </c>
      <c r="H117" s="4" t="s">
        <v>85</v>
      </c>
      <c r="I117" s="20"/>
      <c r="J117" s="21">
        <v>110700.0</v>
      </c>
      <c r="K117" s="11">
        <f t="shared" si="1"/>
        <v>86207070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>
      <c r="A118" s="15">
        <v>45307.0</v>
      </c>
      <c r="B118" s="16">
        <v>2024.0</v>
      </c>
      <c r="C118" s="17">
        <v>45292.0</v>
      </c>
      <c r="D118" s="4" t="s">
        <v>86</v>
      </c>
      <c r="E118" s="4" t="s">
        <v>87</v>
      </c>
      <c r="F118" s="18" t="s">
        <v>88</v>
      </c>
      <c r="G118" s="19" t="s">
        <v>89</v>
      </c>
      <c r="H118" s="4"/>
      <c r="I118" s="20"/>
      <c r="J118" s="21">
        <v>425000.0</v>
      </c>
      <c r="K118" s="11">
        <f t="shared" si="1"/>
        <v>85782070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>
      <c r="A119" s="15">
        <v>45307.0</v>
      </c>
      <c r="B119" s="16">
        <v>2024.0</v>
      </c>
      <c r="C119" s="17">
        <v>45292.0</v>
      </c>
      <c r="D119" s="4" t="s">
        <v>27</v>
      </c>
      <c r="E119" s="4" t="s">
        <v>55</v>
      </c>
      <c r="F119" s="18" t="s">
        <v>90</v>
      </c>
      <c r="G119" s="19" t="s">
        <v>91</v>
      </c>
      <c r="H119" s="4" t="s">
        <v>92</v>
      </c>
      <c r="I119" s="20"/>
      <c r="J119" s="21">
        <v>56500.0</v>
      </c>
      <c r="K119" s="11">
        <f t="shared" si="1"/>
        <v>85725570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>
      <c r="A120" s="15">
        <v>45307.0</v>
      </c>
      <c r="B120" s="16">
        <v>2024.0</v>
      </c>
      <c r="C120" s="17">
        <v>45292.0</v>
      </c>
      <c r="D120" s="4" t="s">
        <v>27</v>
      </c>
      <c r="E120" s="4" t="s">
        <v>55</v>
      </c>
      <c r="F120" s="18" t="s">
        <v>93</v>
      </c>
      <c r="G120" s="19" t="s">
        <v>94</v>
      </c>
      <c r="H120" s="4" t="s">
        <v>95</v>
      </c>
      <c r="I120" s="20"/>
      <c r="J120" s="21">
        <v>92200.0</v>
      </c>
      <c r="K120" s="11">
        <f t="shared" si="1"/>
        <v>85633370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>
      <c r="A121" s="15">
        <v>45308.0</v>
      </c>
      <c r="B121" s="16">
        <v>2024.0</v>
      </c>
      <c r="C121" s="17">
        <v>45292.0</v>
      </c>
      <c r="D121" s="4" t="s">
        <v>27</v>
      </c>
      <c r="E121" s="4" t="s">
        <v>55</v>
      </c>
      <c r="F121" s="18" t="s">
        <v>76</v>
      </c>
      <c r="G121" s="19" t="s">
        <v>96</v>
      </c>
      <c r="H121" s="4" t="s">
        <v>78</v>
      </c>
      <c r="I121" s="20"/>
      <c r="J121" s="21">
        <v>204100.0</v>
      </c>
      <c r="K121" s="11">
        <f t="shared" si="1"/>
        <v>85429270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>
      <c r="A122" s="15">
        <v>45308.0</v>
      </c>
      <c r="B122" s="16">
        <v>2024.0</v>
      </c>
      <c r="C122" s="17">
        <v>45292.0</v>
      </c>
      <c r="D122" s="4" t="s">
        <v>27</v>
      </c>
      <c r="E122" s="4" t="s">
        <v>55</v>
      </c>
      <c r="F122" s="18" t="s">
        <v>97</v>
      </c>
      <c r="G122" s="19" t="s">
        <v>98</v>
      </c>
      <c r="H122" s="4" t="s">
        <v>99</v>
      </c>
      <c r="I122" s="20"/>
      <c r="J122" s="21">
        <v>155000.0</v>
      </c>
      <c r="K122" s="11">
        <f t="shared" si="1"/>
        <v>85274270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>
      <c r="A123" s="15">
        <v>45309.0</v>
      </c>
      <c r="B123" s="16">
        <v>2024.0</v>
      </c>
      <c r="C123" s="17">
        <v>45292.0</v>
      </c>
      <c r="D123" s="4" t="s">
        <v>27</v>
      </c>
      <c r="E123" s="4" t="s">
        <v>55</v>
      </c>
      <c r="F123" s="18" t="s">
        <v>100</v>
      </c>
      <c r="G123" s="19" t="s">
        <v>101</v>
      </c>
      <c r="H123" s="4" t="s">
        <v>102</v>
      </c>
      <c r="I123" s="20"/>
      <c r="J123" s="21">
        <v>100000.0</v>
      </c>
      <c r="K123" s="11">
        <f t="shared" si="1"/>
        <v>85174270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>
      <c r="A124" s="15">
        <v>45309.0</v>
      </c>
      <c r="B124" s="16">
        <v>2024.0</v>
      </c>
      <c r="C124" s="17">
        <v>45292.0</v>
      </c>
      <c r="D124" s="4" t="s">
        <v>27</v>
      </c>
      <c r="E124" s="4" t="s">
        <v>55</v>
      </c>
      <c r="F124" s="18" t="s">
        <v>103</v>
      </c>
      <c r="G124" s="19" t="s">
        <v>104</v>
      </c>
      <c r="H124" s="4" t="s">
        <v>105</v>
      </c>
      <c r="I124" s="20"/>
      <c r="J124" s="21">
        <v>581300.0</v>
      </c>
      <c r="K124" s="11">
        <f t="shared" si="1"/>
        <v>84592970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>
      <c r="A125" s="15">
        <v>45309.0</v>
      </c>
      <c r="B125" s="16">
        <v>2024.0</v>
      </c>
      <c r="C125" s="17">
        <v>45292.0</v>
      </c>
      <c r="D125" s="4" t="s">
        <v>27</v>
      </c>
      <c r="E125" s="4" t="s">
        <v>55</v>
      </c>
      <c r="F125" s="18" t="s">
        <v>106</v>
      </c>
      <c r="G125" s="19" t="s">
        <v>107</v>
      </c>
      <c r="H125" s="4" t="s">
        <v>105</v>
      </c>
      <c r="I125" s="20"/>
      <c r="J125" s="21">
        <v>268000.0</v>
      </c>
      <c r="K125" s="11">
        <f t="shared" si="1"/>
        <v>84324970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>
      <c r="A126" s="15">
        <v>45309.0</v>
      </c>
      <c r="B126" s="16">
        <v>2024.0</v>
      </c>
      <c r="C126" s="17">
        <v>45292.0</v>
      </c>
      <c r="D126" s="4" t="s">
        <v>27</v>
      </c>
      <c r="E126" s="4" t="s">
        <v>55</v>
      </c>
      <c r="F126" s="18" t="s">
        <v>108</v>
      </c>
      <c r="G126" s="19" t="s">
        <v>109</v>
      </c>
      <c r="H126" s="4" t="s">
        <v>110</v>
      </c>
      <c r="I126" s="20"/>
      <c r="J126" s="21">
        <v>108000.0</v>
      </c>
      <c r="K126" s="11">
        <f t="shared" si="1"/>
        <v>84216970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>
      <c r="A127" s="15">
        <v>45309.0</v>
      </c>
      <c r="B127" s="16">
        <v>2024.0</v>
      </c>
      <c r="C127" s="17">
        <v>45292.0</v>
      </c>
      <c r="D127" s="4" t="s">
        <v>27</v>
      </c>
      <c r="E127" s="4" t="s">
        <v>55</v>
      </c>
      <c r="F127" s="18" t="s">
        <v>111</v>
      </c>
      <c r="G127" s="19" t="s">
        <v>112</v>
      </c>
      <c r="H127" s="4" t="s">
        <v>113</v>
      </c>
      <c r="I127" s="20"/>
      <c r="J127" s="21">
        <v>151000.0</v>
      </c>
      <c r="K127" s="11">
        <f t="shared" si="1"/>
        <v>84065970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</row>
    <row r="128">
      <c r="A128" s="15">
        <v>45309.0</v>
      </c>
      <c r="B128" s="16">
        <v>2024.0</v>
      </c>
      <c r="C128" s="17">
        <v>45292.0</v>
      </c>
      <c r="D128" s="4" t="s">
        <v>27</v>
      </c>
      <c r="E128" s="4" t="s">
        <v>55</v>
      </c>
      <c r="F128" s="18" t="s">
        <v>114</v>
      </c>
      <c r="G128" s="19" t="s">
        <v>115</v>
      </c>
      <c r="H128" s="4" t="s">
        <v>116</v>
      </c>
      <c r="I128" s="20"/>
      <c r="J128" s="21">
        <v>134000.0</v>
      </c>
      <c r="K128" s="11">
        <f t="shared" si="1"/>
        <v>83931970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</row>
    <row r="129">
      <c r="A129" s="15">
        <v>45309.0</v>
      </c>
      <c r="B129" s="16">
        <v>2024.0</v>
      </c>
      <c r="C129" s="17">
        <v>45292.0</v>
      </c>
      <c r="D129" s="4" t="s">
        <v>27</v>
      </c>
      <c r="E129" s="4" t="s">
        <v>55</v>
      </c>
      <c r="F129" s="18" t="s">
        <v>117</v>
      </c>
      <c r="G129" s="19" t="s">
        <v>118</v>
      </c>
      <c r="H129" s="4" t="s">
        <v>119</v>
      </c>
      <c r="I129" s="20"/>
      <c r="J129" s="21">
        <v>65000.0</v>
      </c>
      <c r="K129" s="11">
        <f t="shared" si="1"/>
        <v>83866970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</row>
    <row r="130">
      <c r="A130" s="15">
        <v>45309.0</v>
      </c>
      <c r="B130" s="16">
        <v>2024.0</v>
      </c>
      <c r="C130" s="17">
        <v>45292.0</v>
      </c>
      <c r="D130" s="4" t="s">
        <v>27</v>
      </c>
      <c r="E130" s="4" t="s">
        <v>55</v>
      </c>
      <c r="F130" s="18" t="s">
        <v>120</v>
      </c>
      <c r="G130" s="19" t="s">
        <v>121</v>
      </c>
      <c r="H130" s="4" t="s">
        <v>122</v>
      </c>
      <c r="I130" s="20"/>
      <c r="J130" s="21">
        <v>28000.0</v>
      </c>
      <c r="K130" s="11">
        <f t="shared" si="1"/>
        <v>83838970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</row>
    <row r="131">
      <c r="A131" s="15">
        <v>45309.0</v>
      </c>
      <c r="B131" s="16">
        <v>2024.0</v>
      </c>
      <c r="C131" s="17">
        <v>45292.0</v>
      </c>
      <c r="D131" s="4" t="s">
        <v>27</v>
      </c>
      <c r="E131" s="4" t="s">
        <v>55</v>
      </c>
      <c r="F131" s="18" t="s">
        <v>123</v>
      </c>
      <c r="G131" s="19" t="s">
        <v>124</v>
      </c>
      <c r="H131" s="4" t="s">
        <v>125</v>
      </c>
      <c r="I131" s="20"/>
      <c r="J131" s="21">
        <v>145000.0</v>
      </c>
      <c r="K131" s="11">
        <f t="shared" si="1"/>
        <v>83693970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</row>
    <row r="132">
      <c r="A132" s="15">
        <v>45309.0</v>
      </c>
      <c r="B132" s="16">
        <v>2024.0</v>
      </c>
      <c r="C132" s="17">
        <v>45292.0</v>
      </c>
      <c r="D132" s="4" t="s">
        <v>27</v>
      </c>
      <c r="E132" s="4" t="s">
        <v>55</v>
      </c>
      <c r="F132" s="18" t="s">
        <v>126</v>
      </c>
      <c r="G132" s="19" t="s">
        <v>127</v>
      </c>
      <c r="H132" s="4" t="s">
        <v>128</v>
      </c>
      <c r="I132" s="20"/>
      <c r="J132" s="21">
        <v>35000.0</v>
      </c>
      <c r="K132" s="11">
        <f t="shared" si="1"/>
        <v>83658970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</row>
    <row r="133">
      <c r="A133" s="15">
        <v>45309.0</v>
      </c>
      <c r="B133" s="16">
        <v>2024.0</v>
      </c>
      <c r="C133" s="17">
        <v>45292.0</v>
      </c>
      <c r="D133" s="4" t="s">
        <v>27</v>
      </c>
      <c r="E133" s="4" t="s">
        <v>55</v>
      </c>
      <c r="F133" s="18" t="s">
        <v>129</v>
      </c>
      <c r="G133" s="19" t="s">
        <v>130</v>
      </c>
      <c r="H133" s="4" t="s">
        <v>131</v>
      </c>
      <c r="I133" s="20"/>
      <c r="J133" s="21">
        <v>65400.0</v>
      </c>
      <c r="K133" s="11">
        <f t="shared" si="1"/>
        <v>83593570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</row>
    <row r="134">
      <c r="A134" s="15">
        <v>45309.0</v>
      </c>
      <c r="B134" s="16">
        <v>2024.0</v>
      </c>
      <c r="C134" s="17">
        <v>45292.0</v>
      </c>
      <c r="D134" s="4" t="s">
        <v>27</v>
      </c>
      <c r="E134" s="4" t="s">
        <v>55</v>
      </c>
      <c r="F134" s="18" t="s">
        <v>132</v>
      </c>
      <c r="G134" s="19" t="s">
        <v>133</v>
      </c>
      <c r="H134" s="4" t="s">
        <v>134</v>
      </c>
      <c r="I134" s="20"/>
      <c r="J134" s="21">
        <v>161975.0</v>
      </c>
      <c r="K134" s="11">
        <f t="shared" si="1"/>
        <v>83431595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</row>
    <row r="135">
      <c r="A135" s="15">
        <v>45309.0</v>
      </c>
      <c r="B135" s="16">
        <v>2024.0</v>
      </c>
      <c r="C135" s="17">
        <v>45292.0</v>
      </c>
      <c r="D135" s="4" t="s">
        <v>27</v>
      </c>
      <c r="E135" s="4" t="s">
        <v>55</v>
      </c>
      <c r="F135" s="18" t="s">
        <v>64</v>
      </c>
      <c r="G135" s="19" t="s">
        <v>135</v>
      </c>
      <c r="H135" s="4" t="s">
        <v>66</v>
      </c>
      <c r="I135" s="20"/>
      <c r="J135" s="21">
        <v>50000.0</v>
      </c>
      <c r="K135" s="11">
        <f t="shared" si="1"/>
        <v>83381595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</row>
    <row r="136">
      <c r="A136" s="15">
        <v>45310.0</v>
      </c>
      <c r="B136" s="16">
        <v>2024.0</v>
      </c>
      <c r="C136" s="17">
        <v>45292.0</v>
      </c>
      <c r="D136" s="4" t="s">
        <v>27</v>
      </c>
      <c r="E136" s="4" t="s">
        <v>55</v>
      </c>
      <c r="F136" s="18" t="s">
        <v>136</v>
      </c>
      <c r="G136" s="19" t="s">
        <v>137</v>
      </c>
      <c r="H136" s="4" t="s">
        <v>138</v>
      </c>
      <c r="I136" s="20"/>
      <c r="J136" s="21">
        <v>56500.0</v>
      </c>
      <c r="K136" s="11">
        <f t="shared" si="1"/>
        <v>83325095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</row>
    <row r="137">
      <c r="A137" s="15">
        <v>45310.0</v>
      </c>
      <c r="B137" s="16">
        <v>2024.0</v>
      </c>
      <c r="C137" s="17">
        <v>45292.0</v>
      </c>
      <c r="D137" s="4" t="s">
        <v>27</v>
      </c>
      <c r="E137" s="4" t="s">
        <v>55</v>
      </c>
      <c r="F137" s="18" t="s">
        <v>139</v>
      </c>
      <c r="G137" s="19" t="s">
        <v>140</v>
      </c>
      <c r="H137" s="4" t="s">
        <v>141</v>
      </c>
      <c r="I137" s="20"/>
      <c r="J137" s="21">
        <v>78000.0</v>
      </c>
      <c r="K137" s="11">
        <f t="shared" si="1"/>
        <v>83247095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</row>
    <row r="138">
      <c r="A138" s="15">
        <v>45310.0</v>
      </c>
      <c r="B138" s="16">
        <v>2024.0</v>
      </c>
      <c r="C138" s="17">
        <v>45292.0</v>
      </c>
      <c r="D138" s="4" t="s">
        <v>27</v>
      </c>
      <c r="E138" s="4" t="s">
        <v>55</v>
      </c>
      <c r="F138" s="18" t="s">
        <v>142</v>
      </c>
      <c r="G138" s="19" t="s">
        <v>143</v>
      </c>
      <c r="H138" s="4" t="s">
        <v>144</v>
      </c>
      <c r="I138" s="20"/>
      <c r="J138" s="21">
        <v>1336000.0</v>
      </c>
      <c r="K138" s="11">
        <f t="shared" si="1"/>
        <v>81911095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</row>
    <row r="139">
      <c r="A139" s="15">
        <v>45310.0</v>
      </c>
      <c r="B139" s="16">
        <v>2024.0</v>
      </c>
      <c r="C139" s="17">
        <v>45292.0</v>
      </c>
      <c r="D139" s="4" t="s">
        <v>27</v>
      </c>
      <c r="E139" s="4" t="s">
        <v>55</v>
      </c>
      <c r="F139" s="18" t="s">
        <v>145</v>
      </c>
      <c r="G139" s="19" t="s">
        <v>146</v>
      </c>
      <c r="H139" s="4" t="s">
        <v>147</v>
      </c>
      <c r="I139" s="20"/>
      <c r="J139" s="21">
        <v>18040.0</v>
      </c>
      <c r="K139" s="11">
        <f t="shared" si="1"/>
        <v>81893055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</row>
    <row r="140">
      <c r="A140" s="15">
        <v>45310.0</v>
      </c>
      <c r="B140" s="16">
        <v>2024.0</v>
      </c>
      <c r="C140" s="17">
        <v>45292.0</v>
      </c>
      <c r="D140" s="4" t="s">
        <v>27</v>
      </c>
      <c r="E140" s="4" t="s">
        <v>55</v>
      </c>
      <c r="F140" s="18" t="s">
        <v>148</v>
      </c>
      <c r="G140" s="19" t="s">
        <v>149</v>
      </c>
      <c r="H140" s="4" t="s">
        <v>150</v>
      </c>
      <c r="I140" s="20"/>
      <c r="J140" s="21">
        <v>117000.0</v>
      </c>
      <c r="K140" s="11">
        <f t="shared" si="1"/>
        <v>81776055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>
      <c r="A141" s="15">
        <v>45310.0</v>
      </c>
      <c r="B141" s="16">
        <v>2024.0</v>
      </c>
      <c r="C141" s="17">
        <v>45292.0</v>
      </c>
      <c r="D141" s="4" t="s">
        <v>27</v>
      </c>
      <c r="E141" s="4" t="s">
        <v>55</v>
      </c>
      <c r="F141" s="18" t="s">
        <v>136</v>
      </c>
      <c r="G141" s="19" t="s">
        <v>151</v>
      </c>
      <c r="H141" s="4" t="s">
        <v>152</v>
      </c>
      <c r="I141" s="20"/>
      <c r="J141" s="21">
        <v>100000.0</v>
      </c>
      <c r="K141" s="11">
        <f t="shared" si="1"/>
        <v>81676055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>
      <c r="A142" s="15">
        <v>45311.0</v>
      </c>
      <c r="B142" s="16">
        <v>2024.0</v>
      </c>
      <c r="C142" s="17">
        <v>45292.0</v>
      </c>
      <c r="D142" s="4" t="s">
        <v>27</v>
      </c>
      <c r="E142" s="4" t="s">
        <v>55</v>
      </c>
      <c r="F142" s="18" t="s">
        <v>153</v>
      </c>
      <c r="G142" s="19">
        <v>1.70030036371E11</v>
      </c>
      <c r="H142" s="4" t="s">
        <v>154</v>
      </c>
      <c r="I142" s="20"/>
      <c r="J142" s="21">
        <v>770000.0</v>
      </c>
      <c r="K142" s="11">
        <f t="shared" si="1"/>
        <v>80906055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>
      <c r="A143" s="15">
        <v>45311.0</v>
      </c>
      <c r="B143" s="16">
        <v>2024.0</v>
      </c>
      <c r="C143" s="17">
        <v>45292.0</v>
      </c>
      <c r="D143" s="4" t="s">
        <v>27</v>
      </c>
      <c r="E143" s="4" t="s">
        <v>55</v>
      </c>
      <c r="F143" s="18" t="s">
        <v>155</v>
      </c>
      <c r="G143" s="19" t="s">
        <v>156</v>
      </c>
      <c r="H143" s="4" t="s">
        <v>105</v>
      </c>
      <c r="I143" s="20"/>
      <c r="J143" s="21">
        <v>475855.0</v>
      </c>
      <c r="K143" s="11">
        <f t="shared" si="1"/>
        <v>80430200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>
      <c r="A144" s="15">
        <v>45311.0</v>
      </c>
      <c r="B144" s="16">
        <v>2024.0</v>
      </c>
      <c r="C144" s="17">
        <v>45292.0</v>
      </c>
      <c r="D144" s="4" t="s">
        <v>27</v>
      </c>
      <c r="E144" s="4" t="s">
        <v>55</v>
      </c>
      <c r="F144" s="18" t="s">
        <v>157</v>
      </c>
      <c r="G144" s="19" t="s">
        <v>158</v>
      </c>
      <c r="H144" s="4" t="s">
        <v>159</v>
      </c>
      <c r="I144" s="20"/>
      <c r="J144" s="21">
        <v>40000.0</v>
      </c>
      <c r="K144" s="11">
        <f t="shared" si="1"/>
        <v>80390200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>
      <c r="A145" s="15">
        <v>45311.0</v>
      </c>
      <c r="B145" s="16">
        <v>2024.0</v>
      </c>
      <c r="C145" s="17">
        <v>45292.0</v>
      </c>
      <c r="D145" s="4" t="s">
        <v>27</v>
      </c>
      <c r="E145" s="4" t="s">
        <v>55</v>
      </c>
      <c r="F145" s="18" t="s">
        <v>160</v>
      </c>
      <c r="G145" s="19" t="s">
        <v>161</v>
      </c>
      <c r="H145" s="4" t="s">
        <v>162</v>
      </c>
      <c r="I145" s="20"/>
      <c r="J145" s="21">
        <v>65880.0</v>
      </c>
      <c r="K145" s="11">
        <f t="shared" si="1"/>
        <v>80324320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>
      <c r="A146" s="15">
        <v>45311.0</v>
      </c>
      <c r="B146" s="16">
        <v>2024.0</v>
      </c>
      <c r="C146" s="17">
        <v>45292.0</v>
      </c>
      <c r="D146" s="4" t="s">
        <v>27</v>
      </c>
      <c r="E146" s="4" t="s">
        <v>55</v>
      </c>
      <c r="F146" s="18" t="s">
        <v>163</v>
      </c>
      <c r="G146" s="19" t="s">
        <v>164</v>
      </c>
      <c r="H146" s="4" t="s">
        <v>165</v>
      </c>
      <c r="I146" s="20"/>
      <c r="J146" s="21">
        <v>100000.0</v>
      </c>
      <c r="K146" s="11">
        <f t="shared" si="1"/>
        <v>80224320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>
      <c r="A147" s="15">
        <v>45311.0</v>
      </c>
      <c r="B147" s="16">
        <v>2024.0</v>
      </c>
      <c r="C147" s="17">
        <v>45292.0</v>
      </c>
      <c r="D147" s="4" t="s">
        <v>27</v>
      </c>
      <c r="E147" s="4" t="s">
        <v>55</v>
      </c>
      <c r="F147" s="18" t="s">
        <v>166</v>
      </c>
      <c r="G147" s="19" t="s">
        <v>167</v>
      </c>
      <c r="H147" s="4" t="s">
        <v>168</v>
      </c>
      <c r="I147" s="20"/>
      <c r="J147" s="21">
        <v>95000.0</v>
      </c>
      <c r="K147" s="11">
        <f t="shared" si="1"/>
        <v>80129320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>
      <c r="A148" s="15">
        <v>45311.0</v>
      </c>
      <c r="B148" s="16">
        <v>2024.0</v>
      </c>
      <c r="C148" s="17">
        <v>45292.0</v>
      </c>
      <c r="D148" s="4" t="s">
        <v>27</v>
      </c>
      <c r="E148" s="4" t="s">
        <v>55</v>
      </c>
      <c r="F148" s="18" t="s">
        <v>169</v>
      </c>
      <c r="G148" s="19" t="s">
        <v>170</v>
      </c>
      <c r="H148" s="4" t="s">
        <v>171</v>
      </c>
      <c r="I148" s="20"/>
      <c r="J148" s="21">
        <v>220000.0</v>
      </c>
      <c r="K148" s="11">
        <f t="shared" si="1"/>
        <v>79909320</v>
      </c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</row>
    <row r="149">
      <c r="A149" s="15">
        <v>45311.0</v>
      </c>
      <c r="B149" s="16">
        <v>2024.0</v>
      </c>
      <c r="C149" s="17">
        <v>45292.0</v>
      </c>
      <c r="D149" s="4" t="s">
        <v>27</v>
      </c>
      <c r="E149" s="4" t="s">
        <v>55</v>
      </c>
      <c r="F149" s="18" t="s">
        <v>172</v>
      </c>
      <c r="G149" s="19" t="s">
        <v>173</v>
      </c>
      <c r="H149" s="4" t="s">
        <v>150</v>
      </c>
      <c r="I149" s="20"/>
      <c r="J149" s="21">
        <v>88572.0</v>
      </c>
      <c r="K149" s="11">
        <f t="shared" si="1"/>
        <v>79820748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</row>
    <row r="150">
      <c r="A150" s="15">
        <v>45311.0</v>
      </c>
      <c r="B150" s="16">
        <v>2024.0</v>
      </c>
      <c r="C150" s="17">
        <v>45292.0</v>
      </c>
      <c r="D150" s="4" t="s">
        <v>27</v>
      </c>
      <c r="E150" s="4" t="s">
        <v>55</v>
      </c>
      <c r="F150" s="18" t="s">
        <v>157</v>
      </c>
      <c r="G150" s="19" t="s">
        <v>174</v>
      </c>
      <c r="H150" s="4" t="s">
        <v>175</v>
      </c>
      <c r="I150" s="20"/>
      <c r="J150" s="21">
        <v>17000.0</v>
      </c>
      <c r="K150" s="11">
        <f t="shared" si="1"/>
        <v>79803748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>
      <c r="A151" s="15">
        <v>45312.0</v>
      </c>
      <c r="B151" s="16">
        <v>2024.0</v>
      </c>
      <c r="C151" s="17">
        <v>45292.0</v>
      </c>
      <c r="D151" s="4" t="s">
        <v>27</v>
      </c>
      <c r="E151" s="4" t="s">
        <v>55</v>
      </c>
      <c r="F151" s="18" t="s">
        <v>176</v>
      </c>
      <c r="G151" s="19" t="s">
        <v>177</v>
      </c>
      <c r="H151" s="4" t="s">
        <v>105</v>
      </c>
      <c r="I151" s="20"/>
      <c r="J151" s="21">
        <v>956500.0</v>
      </c>
      <c r="K151" s="11">
        <f t="shared" si="1"/>
        <v>78847248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>
      <c r="A152" s="15">
        <v>45312.0</v>
      </c>
      <c r="B152" s="16">
        <v>2024.0</v>
      </c>
      <c r="C152" s="17">
        <v>45292.0</v>
      </c>
      <c r="D152" s="4" t="s">
        <v>27</v>
      </c>
      <c r="E152" s="4" t="s">
        <v>55</v>
      </c>
      <c r="F152" s="18" t="s">
        <v>178</v>
      </c>
      <c r="G152" s="19" t="s">
        <v>179</v>
      </c>
      <c r="H152" s="4" t="s">
        <v>180</v>
      </c>
      <c r="I152" s="20"/>
      <c r="J152" s="21">
        <v>53000.0</v>
      </c>
      <c r="K152" s="11">
        <f t="shared" si="1"/>
        <v>78794248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>
      <c r="A153" s="15">
        <v>45312.0</v>
      </c>
      <c r="B153" s="16">
        <v>2024.0</v>
      </c>
      <c r="C153" s="17">
        <v>45292.0</v>
      </c>
      <c r="D153" s="4" t="s">
        <v>27</v>
      </c>
      <c r="E153" s="4" t="s">
        <v>55</v>
      </c>
      <c r="F153" s="18" t="s">
        <v>181</v>
      </c>
      <c r="G153" s="19" t="s">
        <v>182</v>
      </c>
      <c r="H153" s="4" t="s">
        <v>183</v>
      </c>
      <c r="I153" s="20"/>
      <c r="J153" s="21">
        <v>116000.0</v>
      </c>
      <c r="K153" s="11">
        <f t="shared" si="1"/>
        <v>78678248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>
      <c r="A154" s="15">
        <v>45312.0</v>
      </c>
      <c r="B154" s="16">
        <v>2024.0</v>
      </c>
      <c r="C154" s="17">
        <v>45292.0</v>
      </c>
      <c r="D154" s="4" t="s">
        <v>27</v>
      </c>
      <c r="E154" s="4" t="s">
        <v>55</v>
      </c>
      <c r="F154" s="18" t="s">
        <v>184</v>
      </c>
      <c r="G154" s="19"/>
      <c r="H154" s="4" t="s">
        <v>185</v>
      </c>
      <c r="I154" s="20"/>
      <c r="J154" s="21">
        <v>1000000.0</v>
      </c>
      <c r="K154" s="11">
        <f t="shared" si="1"/>
        <v>77678248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</row>
    <row r="155">
      <c r="A155" s="15">
        <v>45312.0</v>
      </c>
      <c r="B155" s="16">
        <v>2024.0</v>
      </c>
      <c r="C155" s="17">
        <v>45292.0</v>
      </c>
      <c r="D155" s="4" t="s">
        <v>27</v>
      </c>
      <c r="E155" s="4" t="s">
        <v>55</v>
      </c>
      <c r="F155" s="18" t="s">
        <v>186</v>
      </c>
      <c r="G155" s="19"/>
      <c r="H155" s="4" t="s">
        <v>187</v>
      </c>
      <c r="I155" s="20"/>
      <c r="J155" s="21">
        <v>650000.0</v>
      </c>
      <c r="K155" s="11">
        <f t="shared" si="1"/>
        <v>77028248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</row>
    <row r="156">
      <c r="A156" s="15">
        <v>45312.0</v>
      </c>
      <c r="B156" s="16">
        <v>2024.0</v>
      </c>
      <c r="C156" s="17">
        <v>45292.0</v>
      </c>
      <c r="D156" s="4" t="s">
        <v>27</v>
      </c>
      <c r="E156" s="4" t="s">
        <v>55</v>
      </c>
      <c r="F156" s="18" t="s">
        <v>188</v>
      </c>
      <c r="G156" s="19" t="s">
        <v>189</v>
      </c>
      <c r="H156" s="4" t="s">
        <v>190</v>
      </c>
      <c r="I156" s="20"/>
      <c r="J156" s="21">
        <v>110000.0</v>
      </c>
      <c r="K156" s="11">
        <f t="shared" si="1"/>
        <v>76918248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>
      <c r="A157" s="15">
        <v>45312.0</v>
      </c>
      <c r="B157" s="16">
        <v>2024.0</v>
      </c>
      <c r="C157" s="17">
        <v>45292.0</v>
      </c>
      <c r="D157" s="4" t="s">
        <v>27</v>
      </c>
      <c r="E157" s="4" t="s">
        <v>55</v>
      </c>
      <c r="F157" s="18" t="s">
        <v>191</v>
      </c>
      <c r="G157" s="19" t="s">
        <v>192</v>
      </c>
      <c r="H157" s="4" t="s">
        <v>193</v>
      </c>
      <c r="I157" s="20"/>
      <c r="J157" s="21">
        <v>1075000.0</v>
      </c>
      <c r="K157" s="11">
        <f t="shared" si="1"/>
        <v>75843248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>
      <c r="A158" s="15">
        <v>45313.0</v>
      </c>
      <c r="B158" s="16">
        <v>2024.0</v>
      </c>
      <c r="C158" s="17">
        <v>45292.0</v>
      </c>
      <c r="D158" s="4" t="s">
        <v>27</v>
      </c>
      <c r="E158" s="4" t="s">
        <v>55</v>
      </c>
      <c r="F158" s="18" t="s">
        <v>194</v>
      </c>
      <c r="G158" s="19" t="s">
        <v>195</v>
      </c>
      <c r="H158" s="4" t="s">
        <v>150</v>
      </c>
      <c r="I158" s="20"/>
      <c r="J158" s="21">
        <v>141000.0</v>
      </c>
      <c r="K158" s="11">
        <f t="shared" si="1"/>
        <v>75702248</v>
      </c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</row>
    <row r="159">
      <c r="A159" s="15">
        <v>45315.0</v>
      </c>
      <c r="B159" s="16">
        <v>2024.0</v>
      </c>
      <c r="C159" s="17">
        <v>45292.0</v>
      </c>
      <c r="D159" s="4" t="s">
        <v>16</v>
      </c>
      <c r="E159" s="4" t="s">
        <v>196</v>
      </c>
      <c r="F159" s="18" t="s">
        <v>197</v>
      </c>
      <c r="G159" s="19" t="s">
        <v>198</v>
      </c>
      <c r="H159" s="4" t="s">
        <v>199</v>
      </c>
      <c r="I159" s="20"/>
      <c r="J159" s="21">
        <v>140000.0</v>
      </c>
      <c r="K159" s="11">
        <f t="shared" si="1"/>
        <v>75562248</v>
      </c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</row>
    <row r="160">
      <c r="A160" s="15">
        <v>45319.0</v>
      </c>
      <c r="B160" s="16">
        <v>2024.0</v>
      </c>
      <c r="C160" s="17">
        <v>45292.0</v>
      </c>
      <c r="D160" s="4" t="s">
        <v>27</v>
      </c>
      <c r="E160" s="4" t="s">
        <v>55</v>
      </c>
      <c r="F160" s="18" t="s">
        <v>200</v>
      </c>
      <c r="G160" s="19" t="s">
        <v>201</v>
      </c>
      <c r="H160" s="4" t="s">
        <v>202</v>
      </c>
      <c r="I160" s="20"/>
      <c r="J160" s="21">
        <v>2300000.0</v>
      </c>
      <c r="K160" s="11">
        <f t="shared" si="1"/>
        <v>73262248</v>
      </c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</row>
    <row r="161">
      <c r="A161" s="15">
        <v>45320.0</v>
      </c>
      <c r="B161" s="16">
        <v>2024.0</v>
      </c>
      <c r="C161" s="17">
        <v>45292.0</v>
      </c>
      <c r="D161" s="4" t="s">
        <v>203</v>
      </c>
      <c r="E161" s="4" t="s">
        <v>204</v>
      </c>
      <c r="F161" s="18" t="s">
        <v>136</v>
      </c>
      <c r="G161" s="19" t="s">
        <v>205</v>
      </c>
      <c r="H161" s="4" t="s">
        <v>165</v>
      </c>
      <c r="I161" s="20"/>
      <c r="J161" s="21">
        <v>50000.0</v>
      </c>
      <c r="K161" s="11">
        <f t="shared" si="1"/>
        <v>73212248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>
      <c r="A162" s="15">
        <v>45321.0</v>
      </c>
      <c r="B162" s="16">
        <v>2024.0</v>
      </c>
      <c r="C162" s="17">
        <v>45292.0</v>
      </c>
      <c r="D162" s="4" t="s">
        <v>16</v>
      </c>
      <c r="E162" s="4" t="s">
        <v>206</v>
      </c>
      <c r="F162" s="18" t="s">
        <v>207</v>
      </c>
      <c r="G162" s="19" t="s">
        <v>208</v>
      </c>
      <c r="H162" s="4" t="s">
        <v>209</v>
      </c>
      <c r="I162" s="20"/>
      <c r="J162" s="21">
        <v>1100000.0</v>
      </c>
      <c r="K162" s="11">
        <f t="shared" si="1"/>
        <v>72112248</v>
      </c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</row>
    <row r="163">
      <c r="A163" s="15">
        <v>45322.0</v>
      </c>
      <c r="B163" s="16">
        <v>2024.0</v>
      </c>
      <c r="C163" s="17">
        <v>45292.0</v>
      </c>
      <c r="D163" s="4" t="s">
        <v>16</v>
      </c>
      <c r="E163" s="4" t="s">
        <v>67</v>
      </c>
      <c r="F163" s="18" t="s">
        <v>210</v>
      </c>
      <c r="G163" s="19" t="s">
        <v>211</v>
      </c>
      <c r="H163" s="4" t="s">
        <v>212</v>
      </c>
      <c r="I163" s="20"/>
      <c r="J163" s="21">
        <v>1250000.0</v>
      </c>
      <c r="K163" s="11">
        <f t="shared" si="1"/>
        <v>70862248</v>
      </c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</row>
    <row r="164">
      <c r="A164" s="15">
        <v>45322.0</v>
      </c>
      <c r="B164" s="16">
        <v>2024.0</v>
      </c>
      <c r="C164" s="17">
        <v>45292.0</v>
      </c>
      <c r="D164" s="4" t="s">
        <v>16</v>
      </c>
      <c r="E164" s="4" t="s">
        <v>213</v>
      </c>
      <c r="F164" s="18" t="s">
        <v>214</v>
      </c>
      <c r="G164" s="19" t="s">
        <v>215</v>
      </c>
      <c r="H164" s="4"/>
      <c r="I164" s="20"/>
      <c r="J164" s="21">
        <v>700000.0</v>
      </c>
      <c r="K164" s="11">
        <f t="shared" si="1"/>
        <v>70162248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</row>
    <row r="165">
      <c r="A165" s="15">
        <v>45323.0</v>
      </c>
      <c r="B165" s="16">
        <v>2024.0</v>
      </c>
      <c r="C165" s="17">
        <v>45323.0</v>
      </c>
      <c r="D165" s="4" t="s">
        <v>16</v>
      </c>
      <c r="E165" s="4" t="s">
        <v>54</v>
      </c>
      <c r="F165" s="18" t="s">
        <v>41</v>
      </c>
      <c r="G165" s="19">
        <v>1937.0</v>
      </c>
      <c r="H165" s="4" t="s">
        <v>19</v>
      </c>
      <c r="I165" s="23">
        <v>77700.0</v>
      </c>
      <c r="J165" s="21"/>
      <c r="K165" s="11">
        <f t="shared" si="1"/>
        <v>70239948</v>
      </c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</row>
    <row r="166">
      <c r="A166" s="15">
        <v>45323.0</v>
      </c>
      <c r="B166" s="16">
        <v>2024.0</v>
      </c>
      <c r="C166" s="17">
        <v>45323.0</v>
      </c>
      <c r="D166" s="4" t="s">
        <v>26</v>
      </c>
      <c r="E166" s="4" t="s">
        <v>54</v>
      </c>
      <c r="F166" s="18" t="s">
        <v>41</v>
      </c>
      <c r="G166" s="19">
        <v>1937.0</v>
      </c>
      <c r="H166" s="4" t="s">
        <v>21</v>
      </c>
      <c r="I166" s="23">
        <v>10000.0</v>
      </c>
      <c r="J166" s="21"/>
      <c r="K166" s="11">
        <f t="shared" si="1"/>
        <v>70249948</v>
      </c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</row>
    <row r="167">
      <c r="A167" s="15">
        <v>45323.0</v>
      </c>
      <c r="B167" s="16">
        <v>2024.0</v>
      </c>
      <c r="C167" s="17">
        <v>45323.0</v>
      </c>
      <c r="D167" s="4" t="s">
        <v>22</v>
      </c>
      <c r="E167" s="4" t="s">
        <v>54</v>
      </c>
      <c r="F167" s="18" t="s">
        <v>41</v>
      </c>
      <c r="G167" s="19">
        <v>1937.0</v>
      </c>
      <c r="H167" s="4" t="s">
        <v>21</v>
      </c>
      <c r="I167" s="23">
        <v>32000.0</v>
      </c>
      <c r="J167" s="21"/>
      <c r="K167" s="11">
        <f t="shared" si="1"/>
        <v>70281948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</row>
    <row r="168">
      <c r="A168" s="15">
        <v>45323.0</v>
      </c>
      <c r="B168" s="16">
        <v>2024.0</v>
      </c>
      <c r="C168" s="17">
        <v>45323.0</v>
      </c>
      <c r="D168" s="4" t="s">
        <v>23</v>
      </c>
      <c r="E168" s="4" t="s">
        <v>54</v>
      </c>
      <c r="F168" s="18" t="s">
        <v>41</v>
      </c>
      <c r="G168" s="19">
        <v>1938.0</v>
      </c>
      <c r="H168" s="4" t="s">
        <v>21</v>
      </c>
      <c r="I168" s="23">
        <v>25000.0</v>
      </c>
      <c r="J168" s="21"/>
      <c r="K168" s="11">
        <f t="shared" si="1"/>
        <v>70306948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</row>
    <row r="169">
      <c r="A169" s="15">
        <v>45324.0</v>
      </c>
      <c r="B169" s="16">
        <v>2024.0</v>
      </c>
      <c r="C169" s="17">
        <v>45323.0</v>
      </c>
      <c r="D169" s="4" t="s">
        <v>16</v>
      </c>
      <c r="E169" s="4" t="s">
        <v>54</v>
      </c>
      <c r="F169" s="18" t="s">
        <v>49</v>
      </c>
      <c r="G169" s="19">
        <v>1938.0</v>
      </c>
      <c r="H169" s="4" t="s">
        <v>19</v>
      </c>
      <c r="I169" s="20">
        <v>90000.0</v>
      </c>
      <c r="J169" s="21"/>
      <c r="K169" s="11">
        <f t="shared" si="1"/>
        <v>70396948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>
      <c r="A170" s="15">
        <v>45324.0</v>
      </c>
      <c r="B170" s="16">
        <v>2024.0</v>
      </c>
      <c r="C170" s="17">
        <v>45323.0</v>
      </c>
      <c r="D170" s="4" t="s">
        <v>26</v>
      </c>
      <c r="E170" s="4" t="s">
        <v>54</v>
      </c>
      <c r="F170" s="18" t="s">
        <v>49</v>
      </c>
      <c r="G170" s="19">
        <v>1938.0</v>
      </c>
      <c r="H170" s="4" t="s">
        <v>21</v>
      </c>
      <c r="I170" s="20">
        <v>20000.0</v>
      </c>
      <c r="J170" s="21"/>
      <c r="K170" s="11">
        <f t="shared" si="1"/>
        <v>70416948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</row>
    <row r="171">
      <c r="A171" s="15">
        <v>45324.0</v>
      </c>
      <c r="B171" s="16">
        <v>2024.0</v>
      </c>
      <c r="C171" s="17">
        <v>45323.0</v>
      </c>
      <c r="D171" s="4" t="s">
        <v>22</v>
      </c>
      <c r="E171" s="4" t="s">
        <v>54</v>
      </c>
      <c r="F171" s="18" t="s">
        <v>49</v>
      </c>
      <c r="G171" s="19">
        <v>1938.0</v>
      </c>
      <c r="H171" s="4" t="s">
        <v>21</v>
      </c>
      <c r="I171" s="20">
        <v>50000.0</v>
      </c>
      <c r="J171" s="21"/>
      <c r="K171" s="11">
        <f t="shared" si="1"/>
        <v>70466948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>
      <c r="A172" s="15">
        <v>45324.0</v>
      </c>
      <c r="B172" s="16">
        <v>2024.0</v>
      </c>
      <c r="C172" s="17">
        <v>45323.0</v>
      </c>
      <c r="D172" s="4" t="s">
        <v>27</v>
      </c>
      <c r="E172" s="4" t="s">
        <v>54</v>
      </c>
      <c r="F172" s="18" t="s">
        <v>49</v>
      </c>
      <c r="G172" s="19">
        <v>1938.0</v>
      </c>
      <c r="H172" s="4" t="s">
        <v>21</v>
      </c>
      <c r="I172" s="20">
        <v>30000.0</v>
      </c>
      <c r="J172" s="21"/>
      <c r="K172" s="11">
        <f t="shared" si="1"/>
        <v>70496948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>
      <c r="A173" s="15">
        <v>45324.0</v>
      </c>
      <c r="B173" s="16">
        <v>2024.0</v>
      </c>
      <c r="C173" s="17">
        <v>45323.0</v>
      </c>
      <c r="D173" s="4" t="s">
        <v>23</v>
      </c>
      <c r="E173" s="4" t="s">
        <v>54</v>
      </c>
      <c r="F173" s="18" t="s">
        <v>49</v>
      </c>
      <c r="G173" s="19">
        <v>1938.0</v>
      </c>
      <c r="H173" s="4" t="s">
        <v>21</v>
      </c>
      <c r="I173" s="20">
        <v>25000.0</v>
      </c>
      <c r="J173" s="21"/>
      <c r="K173" s="11">
        <f t="shared" si="1"/>
        <v>70521948</v>
      </c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>
      <c r="A174" s="15">
        <v>45325.0</v>
      </c>
      <c r="B174" s="16">
        <v>2024.0</v>
      </c>
      <c r="C174" s="17">
        <v>45323.0</v>
      </c>
      <c r="D174" s="4" t="s">
        <v>16</v>
      </c>
      <c r="E174" s="4" t="s">
        <v>54</v>
      </c>
      <c r="F174" s="18" t="s">
        <v>43</v>
      </c>
      <c r="G174" s="19">
        <v>1939.0</v>
      </c>
      <c r="H174" s="4" t="s">
        <v>19</v>
      </c>
      <c r="I174" s="23">
        <v>164700.0</v>
      </c>
      <c r="J174" s="21"/>
      <c r="K174" s="11">
        <f t="shared" si="1"/>
        <v>70686648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</row>
    <row r="175">
      <c r="A175" s="15">
        <v>45325.0</v>
      </c>
      <c r="B175" s="16">
        <v>2024.0</v>
      </c>
      <c r="C175" s="17">
        <v>45323.0</v>
      </c>
      <c r="D175" s="4" t="s">
        <v>26</v>
      </c>
      <c r="E175" s="4" t="s">
        <v>54</v>
      </c>
      <c r="F175" s="18" t="s">
        <v>43</v>
      </c>
      <c r="G175" s="19">
        <v>1939.0</v>
      </c>
      <c r="H175" s="4" t="s">
        <v>21</v>
      </c>
      <c r="I175" s="23">
        <v>40000.0</v>
      </c>
      <c r="J175" s="21"/>
      <c r="K175" s="11">
        <f t="shared" si="1"/>
        <v>70726648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>
      <c r="A176" s="15">
        <v>45325.0</v>
      </c>
      <c r="B176" s="16">
        <v>2024.0</v>
      </c>
      <c r="C176" s="17">
        <v>45323.0</v>
      </c>
      <c r="D176" s="4" t="s">
        <v>27</v>
      </c>
      <c r="E176" s="4" t="s">
        <v>54</v>
      </c>
      <c r="F176" s="18" t="s">
        <v>43</v>
      </c>
      <c r="G176" s="19">
        <v>1939.0</v>
      </c>
      <c r="H176" s="4" t="s">
        <v>21</v>
      </c>
      <c r="I176" s="23">
        <v>20000.0</v>
      </c>
      <c r="J176" s="21"/>
      <c r="K176" s="11">
        <f t="shared" si="1"/>
        <v>70746648</v>
      </c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>
      <c r="A177" s="15">
        <v>45325.0</v>
      </c>
      <c r="B177" s="16">
        <v>2024.0</v>
      </c>
      <c r="C177" s="17">
        <v>45323.0</v>
      </c>
      <c r="D177" s="4" t="s">
        <v>23</v>
      </c>
      <c r="E177" s="4" t="s">
        <v>54</v>
      </c>
      <c r="F177" s="18" t="s">
        <v>43</v>
      </c>
      <c r="G177" s="19">
        <v>1939.0</v>
      </c>
      <c r="H177" s="4" t="s">
        <v>21</v>
      </c>
      <c r="I177" s="23">
        <v>25000.0</v>
      </c>
      <c r="J177" s="21"/>
      <c r="K177" s="11">
        <f t="shared" si="1"/>
        <v>70771648</v>
      </c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>
      <c r="A178" s="15">
        <v>45327.0</v>
      </c>
      <c r="B178" s="16">
        <v>2024.0</v>
      </c>
      <c r="C178" s="17">
        <v>45323.0</v>
      </c>
      <c r="D178" s="4" t="s">
        <v>16</v>
      </c>
      <c r="E178" s="4" t="s">
        <v>54</v>
      </c>
      <c r="F178" s="18" t="s">
        <v>42</v>
      </c>
      <c r="G178" s="19">
        <v>1940.0</v>
      </c>
      <c r="H178" s="4" t="s">
        <v>19</v>
      </c>
      <c r="I178" s="23">
        <v>219500.0</v>
      </c>
      <c r="J178" s="21"/>
      <c r="K178" s="11">
        <f t="shared" si="1"/>
        <v>70991148</v>
      </c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</row>
    <row r="179">
      <c r="A179" s="15">
        <v>45327.0</v>
      </c>
      <c r="B179" s="16">
        <v>2024.0</v>
      </c>
      <c r="C179" s="17">
        <v>45323.0</v>
      </c>
      <c r="D179" s="4" t="s">
        <v>26</v>
      </c>
      <c r="E179" s="4" t="s">
        <v>54</v>
      </c>
      <c r="F179" s="18" t="s">
        <v>42</v>
      </c>
      <c r="G179" s="19">
        <v>1940.0</v>
      </c>
      <c r="H179" s="4" t="s">
        <v>21</v>
      </c>
      <c r="I179" s="23">
        <v>58000.0</v>
      </c>
      <c r="J179" s="21"/>
      <c r="K179" s="11">
        <f t="shared" si="1"/>
        <v>71049148</v>
      </c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>
      <c r="A180" s="15">
        <v>45327.0</v>
      </c>
      <c r="B180" s="16">
        <v>2024.0</v>
      </c>
      <c r="C180" s="17">
        <v>45323.0</v>
      </c>
      <c r="D180" s="4" t="s">
        <v>27</v>
      </c>
      <c r="E180" s="4" t="s">
        <v>54</v>
      </c>
      <c r="F180" s="18" t="s">
        <v>42</v>
      </c>
      <c r="G180" s="19">
        <v>1940.0</v>
      </c>
      <c r="H180" s="4" t="s">
        <v>21</v>
      </c>
      <c r="I180" s="23">
        <v>30000.0</v>
      </c>
      <c r="J180" s="21"/>
      <c r="K180" s="11">
        <f t="shared" si="1"/>
        <v>71079148</v>
      </c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>
      <c r="A181" s="15">
        <v>45327.0</v>
      </c>
      <c r="B181" s="16">
        <v>2024.0</v>
      </c>
      <c r="C181" s="17">
        <v>45323.0</v>
      </c>
      <c r="D181" s="4" t="s">
        <v>23</v>
      </c>
      <c r="E181" s="4" t="s">
        <v>54</v>
      </c>
      <c r="F181" s="18" t="s">
        <v>42</v>
      </c>
      <c r="G181" s="19">
        <v>1940.0</v>
      </c>
      <c r="H181" s="4" t="s">
        <v>21</v>
      </c>
      <c r="I181" s="23">
        <v>25000.0</v>
      </c>
      <c r="J181" s="21"/>
      <c r="K181" s="11">
        <f t="shared" si="1"/>
        <v>71104148</v>
      </c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>
      <c r="A182" s="15">
        <v>45327.0</v>
      </c>
      <c r="B182" s="16">
        <v>2024.0</v>
      </c>
      <c r="C182" s="17">
        <v>45323.0</v>
      </c>
      <c r="D182" s="4" t="s">
        <v>16</v>
      </c>
      <c r="E182" s="4" t="s">
        <v>17</v>
      </c>
      <c r="F182" s="18" t="s">
        <v>216</v>
      </c>
      <c r="G182" s="19">
        <v>1941.0</v>
      </c>
      <c r="H182" s="4" t="s">
        <v>19</v>
      </c>
      <c r="I182" s="23">
        <v>824800.0</v>
      </c>
      <c r="J182" s="21"/>
      <c r="K182" s="11">
        <f t="shared" si="1"/>
        <v>71928948</v>
      </c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</row>
    <row r="183">
      <c r="A183" s="15">
        <v>45327.0</v>
      </c>
      <c r="B183" s="16">
        <v>2024.0</v>
      </c>
      <c r="C183" s="17">
        <v>45323.0</v>
      </c>
      <c r="D183" s="4" t="s">
        <v>22</v>
      </c>
      <c r="E183" s="4" t="s">
        <v>17</v>
      </c>
      <c r="F183" s="18" t="s">
        <v>216</v>
      </c>
      <c r="G183" s="19">
        <v>1941.0</v>
      </c>
      <c r="H183" s="4" t="s">
        <v>21</v>
      </c>
      <c r="I183" s="23">
        <v>170000.0</v>
      </c>
      <c r="J183" s="21"/>
      <c r="K183" s="11">
        <f t="shared" si="1"/>
        <v>72098948</v>
      </c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</row>
    <row r="184">
      <c r="A184" s="15">
        <v>45327.0</v>
      </c>
      <c r="B184" s="16">
        <v>2024.0</v>
      </c>
      <c r="C184" s="17">
        <v>45323.0</v>
      </c>
      <c r="D184" s="4" t="s">
        <v>16</v>
      </c>
      <c r="E184" s="4" t="s">
        <v>54</v>
      </c>
      <c r="F184" s="18" t="s">
        <v>216</v>
      </c>
      <c r="G184" s="19">
        <v>1941.0</v>
      </c>
      <c r="H184" s="4" t="s">
        <v>19</v>
      </c>
      <c r="I184" s="23">
        <v>205300.0</v>
      </c>
      <c r="J184" s="21"/>
      <c r="K184" s="11">
        <f t="shared" si="1"/>
        <v>72304248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</row>
    <row r="185">
      <c r="A185" s="15">
        <v>45327.0</v>
      </c>
      <c r="B185" s="16">
        <v>2024.0</v>
      </c>
      <c r="C185" s="17">
        <v>45323.0</v>
      </c>
      <c r="D185" s="4" t="s">
        <v>26</v>
      </c>
      <c r="E185" s="4" t="s">
        <v>54</v>
      </c>
      <c r="F185" s="18" t="s">
        <v>216</v>
      </c>
      <c r="G185" s="19">
        <v>1941.0</v>
      </c>
      <c r="H185" s="4" t="s">
        <v>21</v>
      </c>
      <c r="I185" s="23">
        <v>20000.0</v>
      </c>
      <c r="J185" s="21"/>
      <c r="K185" s="11">
        <f t="shared" si="1"/>
        <v>72324248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</row>
    <row r="186">
      <c r="A186" s="15">
        <v>45327.0</v>
      </c>
      <c r="B186" s="16">
        <v>2024.0</v>
      </c>
      <c r="C186" s="17">
        <v>45323.0</v>
      </c>
      <c r="D186" s="4" t="s">
        <v>22</v>
      </c>
      <c r="E186" s="4" t="s">
        <v>54</v>
      </c>
      <c r="F186" s="18" t="s">
        <v>216</v>
      </c>
      <c r="G186" s="19">
        <v>1941.0</v>
      </c>
      <c r="H186" s="4" t="s">
        <v>21</v>
      </c>
      <c r="I186" s="23">
        <v>271000.0</v>
      </c>
      <c r="J186" s="21"/>
      <c r="K186" s="11">
        <f t="shared" si="1"/>
        <v>72595248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>
      <c r="A187" s="15">
        <v>45329.0</v>
      </c>
      <c r="B187" s="16">
        <v>2024.0</v>
      </c>
      <c r="C187" s="17">
        <v>45323.0</v>
      </c>
      <c r="D187" s="4" t="s">
        <v>16</v>
      </c>
      <c r="E187" s="4" t="s">
        <v>54</v>
      </c>
      <c r="F187" s="18" t="s">
        <v>217</v>
      </c>
      <c r="G187" s="19">
        <v>1942.0</v>
      </c>
      <c r="H187" s="4" t="s">
        <v>19</v>
      </c>
      <c r="I187" s="23">
        <v>159400.0</v>
      </c>
      <c r="J187" s="21"/>
      <c r="K187" s="11">
        <f t="shared" si="1"/>
        <v>72754648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>
      <c r="A188" s="15">
        <v>45329.0</v>
      </c>
      <c r="B188" s="16">
        <v>2024.0</v>
      </c>
      <c r="C188" s="17">
        <v>45323.0</v>
      </c>
      <c r="D188" s="4" t="s">
        <v>16</v>
      </c>
      <c r="E188" s="4" t="s">
        <v>17</v>
      </c>
      <c r="F188" s="18" t="s">
        <v>50</v>
      </c>
      <c r="G188" s="19"/>
      <c r="H188" s="4" t="s">
        <v>19</v>
      </c>
      <c r="I188" s="23">
        <v>140000.0</v>
      </c>
      <c r="J188" s="21"/>
      <c r="K188" s="11">
        <f t="shared" si="1"/>
        <v>72894648</v>
      </c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>
      <c r="A189" s="15">
        <v>45329.0</v>
      </c>
      <c r="B189" s="16">
        <v>2024.0</v>
      </c>
      <c r="C189" s="17">
        <v>45323.0</v>
      </c>
      <c r="D189" s="4" t="s">
        <v>16</v>
      </c>
      <c r="E189" s="4" t="s">
        <v>31</v>
      </c>
      <c r="F189" s="18" t="s">
        <v>50</v>
      </c>
      <c r="G189" s="19"/>
      <c r="H189" s="4" t="s">
        <v>19</v>
      </c>
      <c r="I189" s="23">
        <v>25000.0</v>
      </c>
      <c r="J189" s="21"/>
      <c r="K189" s="11">
        <f t="shared" si="1"/>
        <v>72919648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>
      <c r="A190" s="15">
        <v>45329.0</v>
      </c>
      <c r="B190" s="16">
        <v>2024.0</v>
      </c>
      <c r="C190" s="17">
        <v>45323.0</v>
      </c>
      <c r="D190" s="4" t="s">
        <v>16</v>
      </c>
      <c r="E190" s="4" t="s">
        <v>54</v>
      </c>
      <c r="F190" s="18" t="s">
        <v>50</v>
      </c>
      <c r="G190" s="19"/>
      <c r="H190" s="4" t="s">
        <v>19</v>
      </c>
      <c r="I190" s="23">
        <v>15000.0</v>
      </c>
      <c r="J190" s="21"/>
      <c r="K190" s="11">
        <f t="shared" si="1"/>
        <v>72934648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>
      <c r="A191" s="15">
        <v>45332.0</v>
      </c>
      <c r="B191" s="16">
        <v>2024.0</v>
      </c>
      <c r="C191" s="17">
        <v>45323.0</v>
      </c>
      <c r="D191" s="4" t="s">
        <v>16</v>
      </c>
      <c r="E191" s="4" t="s">
        <v>54</v>
      </c>
      <c r="F191" s="18" t="s">
        <v>48</v>
      </c>
      <c r="G191" s="19">
        <v>1943.0</v>
      </c>
      <c r="H191" s="4" t="s">
        <v>19</v>
      </c>
      <c r="I191" s="23">
        <v>671050.0</v>
      </c>
      <c r="J191" s="21"/>
      <c r="K191" s="11">
        <f t="shared" si="1"/>
        <v>73605698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>
      <c r="A192" s="15">
        <v>45332.0</v>
      </c>
      <c r="B192" s="16">
        <v>2024.0</v>
      </c>
      <c r="C192" s="17">
        <v>45323.0</v>
      </c>
      <c r="D192" s="4" t="s">
        <v>26</v>
      </c>
      <c r="E192" s="4" t="s">
        <v>54</v>
      </c>
      <c r="F192" s="18" t="s">
        <v>48</v>
      </c>
      <c r="G192" s="19">
        <v>1943.0</v>
      </c>
      <c r="H192" s="4" t="s">
        <v>21</v>
      </c>
      <c r="I192" s="23">
        <v>120000.0</v>
      </c>
      <c r="J192" s="21"/>
      <c r="K192" s="11">
        <f t="shared" si="1"/>
        <v>73725698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>
      <c r="A193" s="15">
        <v>45332.0</v>
      </c>
      <c r="B193" s="16">
        <v>2024.0</v>
      </c>
      <c r="C193" s="17">
        <v>45323.0</v>
      </c>
      <c r="D193" s="4" t="s">
        <v>20</v>
      </c>
      <c r="E193" s="4" t="s">
        <v>54</v>
      </c>
      <c r="F193" s="18" t="s">
        <v>48</v>
      </c>
      <c r="G193" s="19">
        <v>1943.0</v>
      </c>
      <c r="H193" s="4" t="s">
        <v>21</v>
      </c>
      <c r="I193" s="23">
        <v>50000.0</v>
      </c>
      <c r="J193" s="21"/>
      <c r="K193" s="11">
        <f t="shared" si="1"/>
        <v>73775698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</row>
    <row r="194">
      <c r="A194" s="15">
        <v>45332.0</v>
      </c>
      <c r="B194" s="16">
        <v>2024.0</v>
      </c>
      <c r="C194" s="17">
        <v>45323.0</v>
      </c>
      <c r="D194" s="4" t="s">
        <v>27</v>
      </c>
      <c r="E194" s="4" t="s">
        <v>54</v>
      </c>
      <c r="F194" s="18" t="s">
        <v>48</v>
      </c>
      <c r="G194" s="19">
        <v>1943.0</v>
      </c>
      <c r="H194" s="4" t="s">
        <v>21</v>
      </c>
      <c r="I194" s="23">
        <v>50000.0</v>
      </c>
      <c r="J194" s="21"/>
      <c r="K194" s="11">
        <f t="shared" si="1"/>
        <v>73825698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>
      <c r="A195" s="15">
        <v>45332.0</v>
      </c>
      <c r="B195" s="16">
        <v>2024.0</v>
      </c>
      <c r="C195" s="17">
        <v>45323.0</v>
      </c>
      <c r="D195" s="4" t="s">
        <v>22</v>
      </c>
      <c r="E195" s="4" t="s">
        <v>54</v>
      </c>
      <c r="F195" s="18" t="s">
        <v>48</v>
      </c>
      <c r="G195" s="19">
        <v>1943.0</v>
      </c>
      <c r="H195" s="4" t="s">
        <v>21</v>
      </c>
      <c r="I195" s="23">
        <v>50000.0</v>
      </c>
      <c r="J195" s="21"/>
      <c r="K195" s="11">
        <f t="shared" si="1"/>
        <v>73875698</v>
      </c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>
      <c r="A196" s="15">
        <v>45332.0</v>
      </c>
      <c r="B196" s="16">
        <v>2024.0</v>
      </c>
      <c r="C196" s="17">
        <v>45323.0</v>
      </c>
      <c r="D196" s="4" t="s">
        <v>23</v>
      </c>
      <c r="E196" s="4" t="s">
        <v>54</v>
      </c>
      <c r="F196" s="18" t="s">
        <v>48</v>
      </c>
      <c r="G196" s="19">
        <v>1944.0</v>
      </c>
      <c r="H196" s="4" t="s">
        <v>21</v>
      </c>
      <c r="I196" s="23">
        <v>30000.0</v>
      </c>
      <c r="J196" s="21"/>
      <c r="K196" s="11">
        <f t="shared" si="1"/>
        <v>73905698</v>
      </c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>
      <c r="A197" s="15">
        <v>45333.0</v>
      </c>
      <c r="B197" s="16">
        <v>2024.0</v>
      </c>
      <c r="C197" s="17">
        <v>45323.0</v>
      </c>
      <c r="D197" s="4" t="s">
        <v>16</v>
      </c>
      <c r="E197" s="4" t="s">
        <v>54</v>
      </c>
      <c r="F197" s="18" t="s">
        <v>52</v>
      </c>
      <c r="G197" s="19">
        <v>1944.0</v>
      </c>
      <c r="H197" s="4" t="s">
        <v>19</v>
      </c>
      <c r="I197" s="23">
        <v>538950.0</v>
      </c>
      <c r="J197" s="21"/>
      <c r="K197" s="11">
        <f t="shared" si="1"/>
        <v>74444648</v>
      </c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</row>
    <row r="198">
      <c r="A198" s="15">
        <v>45333.0</v>
      </c>
      <c r="B198" s="16">
        <v>2024.0</v>
      </c>
      <c r="C198" s="17">
        <v>45323.0</v>
      </c>
      <c r="D198" s="4" t="s">
        <v>26</v>
      </c>
      <c r="E198" s="4" t="s">
        <v>54</v>
      </c>
      <c r="F198" s="18" t="s">
        <v>52</v>
      </c>
      <c r="G198" s="19">
        <v>1944.0</v>
      </c>
      <c r="H198" s="4" t="s">
        <v>21</v>
      </c>
      <c r="I198" s="23">
        <v>10000.0</v>
      </c>
      <c r="J198" s="21"/>
      <c r="K198" s="11">
        <f t="shared" si="1"/>
        <v>74454648</v>
      </c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>
      <c r="A199" s="15">
        <v>45333.0</v>
      </c>
      <c r="B199" s="16">
        <v>2024.0</v>
      </c>
      <c r="C199" s="17">
        <v>45323.0</v>
      </c>
      <c r="D199" s="4" t="s">
        <v>20</v>
      </c>
      <c r="E199" s="4" t="s">
        <v>54</v>
      </c>
      <c r="F199" s="18" t="s">
        <v>52</v>
      </c>
      <c r="G199" s="19">
        <v>1944.0</v>
      </c>
      <c r="H199" s="4" t="s">
        <v>21</v>
      </c>
      <c r="I199" s="23">
        <v>10000.0</v>
      </c>
      <c r="J199" s="21"/>
      <c r="K199" s="11">
        <f t="shared" si="1"/>
        <v>74464648</v>
      </c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</row>
    <row r="200">
      <c r="A200" s="15">
        <v>45333.0</v>
      </c>
      <c r="B200" s="16">
        <v>2024.0</v>
      </c>
      <c r="C200" s="17">
        <v>45323.0</v>
      </c>
      <c r="D200" s="4" t="s">
        <v>23</v>
      </c>
      <c r="E200" s="4" t="s">
        <v>54</v>
      </c>
      <c r="F200" s="18" t="s">
        <v>52</v>
      </c>
      <c r="G200" s="19">
        <v>1944.0</v>
      </c>
      <c r="H200" s="4" t="s">
        <v>21</v>
      </c>
      <c r="I200" s="23">
        <v>25000.0</v>
      </c>
      <c r="J200" s="21"/>
      <c r="K200" s="11">
        <f t="shared" si="1"/>
        <v>74489648</v>
      </c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>
      <c r="A201" s="15">
        <v>45334.0</v>
      </c>
      <c r="B201" s="16">
        <v>2024.0</v>
      </c>
      <c r="C201" s="17">
        <v>45323.0</v>
      </c>
      <c r="D201" s="4" t="s">
        <v>16</v>
      </c>
      <c r="E201" s="4" t="s">
        <v>31</v>
      </c>
      <c r="F201" s="18" t="s">
        <v>60</v>
      </c>
      <c r="G201" s="19">
        <v>1945.0</v>
      </c>
      <c r="H201" s="4" t="s">
        <v>19</v>
      </c>
      <c r="I201" s="20">
        <v>70900.0</v>
      </c>
      <c r="J201" s="21"/>
      <c r="K201" s="11">
        <f t="shared" si="1"/>
        <v>74560548</v>
      </c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>
      <c r="A202" s="15">
        <v>45334.0</v>
      </c>
      <c r="B202" s="16">
        <v>2024.0</v>
      </c>
      <c r="C202" s="17">
        <v>45323.0</v>
      </c>
      <c r="D202" s="4" t="s">
        <v>26</v>
      </c>
      <c r="E202" s="4" t="s">
        <v>31</v>
      </c>
      <c r="F202" s="18" t="s">
        <v>60</v>
      </c>
      <c r="G202" s="19">
        <v>1945.0</v>
      </c>
      <c r="H202" s="4" t="s">
        <v>21</v>
      </c>
      <c r="I202" s="20">
        <v>20000.0</v>
      </c>
      <c r="J202" s="21"/>
      <c r="K202" s="11">
        <f t="shared" si="1"/>
        <v>74580548</v>
      </c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</row>
    <row r="203">
      <c r="A203" s="15">
        <v>45334.0</v>
      </c>
      <c r="B203" s="16">
        <v>2024.0</v>
      </c>
      <c r="C203" s="17">
        <v>45323.0</v>
      </c>
      <c r="D203" s="4" t="s">
        <v>16</v>
      </c>
      <c r="E203" s="4" t="s">
        <v>17</v>
      </c>
      <c r="F203" s="18" t="s">
        <v>60</v>
      </c>
      <c r="G203" s="19">
        <v>1945.0</v>
      </c>
      <c r="H203" s="4" t="s">
        <v>19</v>
      </c>
      <c r="I203" s="20">
        <v>105300.0</v>
      </c>
      <c r="J203" s="21"/>
      <c r="K203" s="11">
        <f t="shared" si="1"/>
        <v>74685848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</row>
    <row r="204">
      <c r="A204" s="15">
        <v>45334.0</v>
      </c>
      <c r="B204" s="16">
        <v>2024.0</v>
      </c>
      <c r="C204" s="17">
        <v>45323.0</v>
      </c>
      <c r="D204" s="4" t="s">
        <v>26</v>
      </c>
      <c r="E204" s="4" t="s">
        <v>17</v>
      </c>
      <c r="F204" s="18" t="s">
        <v>60</v>
      </c>
      <c r="G204" s="19">
        <v>1945.0</v>
      </c>
      <c r="H204" s="4" t="s">
        <v>21</v>
      </c>
      <c r="I204" s="20">
        <v>20000.0</v>
      </c>
      <c r="J204" s="21"/>
      <c r="K204" s="11">
        <f t="shared" si="1"/>
        <v>74705848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</row>
    <row r="205">
      <c r="A205" s="15">
        <v>45334.0</v>
      </c>
      <c r="B205" s="16">
        <v>2024.0</v>
      </c>
      <c r="C205" s="17">
        <v>45323.0</v>
      </c>
      <c r="D205" s="4" t="s">
        <v>16</v>
      </c>
      <c r="E205" s="4" t="s">
        <v>54</v>
      </c>
      <c r="F205" s="18" t="s">
        <v>60</v>
      </c>
      <c r="G205" s="19">
        <v>1945.0</v>
      </c>
      <c r="H205" s="4" t="s">
        <v>19</v>
      </c>
      <c r="I205" s="23">
        <v>128950.0</v>
      </c>
      <c r="J205" s="21"/>
      <c r="K205" s="11">
        <f t="shared" si="1"/>
        <v>74834798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</row>
    <row r="206">
      <c r="A206" s="15">
        <v>45334.0</v>
      </c>
      <c r="B206" s="16">
        <v>2024.0</v>
      </c>
      <c r="C206" s="17">
        <v>45323.0</v>
      </c>
      <c r="D206" s="4" t="s">
        <v>26</v>
      </c>
      <c r="E206" s="4" t="s">
        <v>54</v>
      </c>
      <c r="F206" s="18" t="s">
        <v>60</v>
      </c>
      <c r="G206" s="19">
        <v>1945.0</v>
      </c>
      <c r="H206" s="4" t="s">
        <v>21</v>
      </c>
      <c r="I206" s="23">
        <v>30000.0</v>
      </c>
      <c r="J206" s="21"/>
      <c r="K206" s="11">
        <f t="shared" si="1"/>
        <v>74864798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</row>
    <row r="207">
      <c r="A207" s="15">
        <v>45335.0</v>
      </c>
      <c r="B207" s="16">
        <v>2024.0</v>
      </c>
      <c r="C207" s="17">
        <v>45323.0</v>
      </c>
      <c r="D207" s="4" t="s">
        <v>16</v>
      </c>
      <c r="E207" s="4" t="s">
        <v>30</v>
      </c>
      <c r="F207" s="18" t="s">
        <v>218</v>
      </c>
      <c r="G207" s="19">
        <v>1946.0</v>
      </c>
      <c r="H207" s="4" t="s">
        <v>19</v>
      </c>
      <c r="I207" s="20">
        <v>130500.0</v>
      </c>
      <c r="J207" s="21"/>
      <c r="K207" s="11">
        <f t="shared" si="1"/>
        <v>74995298</v>
      </c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</row>
    <row r="208">
      <c r="A208" s="15">
        <v>45335.0</v>
      </c>
      <c r="B208" s="16">
        <v>2024.0</v>
      </c>
      <c r="C208" s="17">
        <v>45323.0</v>
      </c>
      <c r="D208" s="4" t="s">
        <v>16</v>
      </c>
      <c r="E208" s="4" t="s">
        <v>31</v>
      </c>
      <c r="F208" s="18" t="s">
        <v>218</v>
      </c>
      <c r="G208" s="19">
        <v>1946.0</v>
      </c>
      <c r="H208" s="4" t="s">
        <v>19</v>
      </c>
      <c r="I208" s="20">
        <v>126700.0</v>
      </c>
      <c r="J208" s="21"/>
      <c r="K208" s="11">
        <f t="shared" si="1"/>
        <v>75121998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>
      <c r="A209" s="15">
        <v>45335.0</v>
      </c>
      <c r="B209" s="16">
        <v>2024.0</v>
      </c>
      <c r="C209" s="17">
        <v>45323.0</v>
      </c>
      <c r="D209" s="4" t="s">
        <v>16</v>
      </c>
      <c r="E209" s="4" t="s">
        <v>17</v>
      </c>
      <c r="F209" s="18" t="s">
        <v>218</v>
      </c>
      <c r="G209" s="19">
        <v>1946.0</v>
      </c>
      <c r="H209" s="4" t="s">
        <v>19</v>
      </c>
      <c r="I209" s="20">
        <v>162500.0</v>
      </c>
      <c r="J209" s="21"/>
      <c r="K209" s="11">
        <f t="shared" si="1"/>
        <v>75284498</v>
      </c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</row>
    <row r="210">
      <c r="A210" s="15">
        <v>45335.0</v>
      </c>
      <c r="B210" s="16">
        <v>2024.0</v>
      </c>
      <c r="C210" s="17">
        <v>45323.0</v>
      </c>
      <c r="D210" s="4" t="s">
        <v>16</v>
      </c>
      <c r="E210" s="4" t="s">
        <v>54</v>
      </c>
      <c r="F210" s="18" t="s">
        <v>218</v>
      </c>
      <c r="G210" s="19">
        <v>1946.0</v>
      </c>
      <c r="H210" s="4" t="s">
        <v>19</v>
      </c>
      <c r="I210" s="20">
        <v>140500.0</v>
      </c>
      <c r="J210" s="21"/>
      <c r="K210" s="11">
        <f t="shared" si="1"/>
        <v>75424998</v>
      </c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</row>
    <row r="211">
      <c r="A211" s="15">
        <v>45342.0</v>
      </c>
      <c r="B211" s="16">
        <v>2024.0</v>
      </c>
      <c r="C211" s="17">
        <v>45323.0</v>
      </c>
      <c r="D211" s="4" t="s">
        <v>16</v>
      </c>
      <c r="E211" s="4" t="s">
        <v>30</v>
      </c>
      <c r="F211" s="18" t="s">
        <v>219</v>
      </c>
      <c r="G211" s="19">
        <v>1947.0</v>
      </c>
      <c r="H211" s="4" t="s">
        <v>19</v>
      </c>
      <c r="I211" s="23">
        <v>81800.0</v>
      </c>
      <c r="J211" s="21"/>
      <c r="K211" s="11">
        <f t="shared" si="1"/>
        <v>75506798</v>
      </c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</row>
    <row r="212">
      <c r="A212" s="15">
        <v>45342.0</v>
      </c>
      <c r="B212" s="16">
        <v>2024.0</v>
      </c>
      <c r="C212" s="17">
        <v>45323.0</v>
      </c>
      <c r="D212" s="4" t="s">
        <v>16</v>
      </c>
      <c r="E212" s="4" t="s">
        <v>31</v>
      </c>
      <c r="F212" s="18" t="s">
        <v>219</v>
      </c>
      <c r="G212" s="19">
        <v>1947.0</v>
      </c>
      <c r="H212" s="4" t="s">
        <v>19</v>
      </c>
      <c r="I212" s="23">
        <v>101000.0</v>
      </c>
      <c r="J212" s="21"/>
      <c r="K212" s="11">
        <f t="shared" si="1"/>
        <v>75607798</v>
      </c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</row>
    <row r="213">
      <c r="A213" s="15">
        <v>45342.0</v>
      </c>
      <c r="B213" s="16">
        <v>2024.0</v>
      </c>
      <c r="C213" s="17">
        <v>45323.0</v>
      </c>
      <c r="D213" s="4" t="s">
        <v>16</v>
      </c>
      <c r="E213" s="4" t="s">
        <v>17</v>
      </c>
      <c r="F213" s="18" t="s">
        <v>219</v>
      </c>
      <c r="G213" s="19">
        <v>1948.0</v>
      </c>
      <c r="H213" s="4" t="s">
        <v>19</v>
      </c>
      <c r="I213" s="23">
        <v>146200.0</v>
      </c>
      <c r="J213" s="21"/>
      <c r="K213" s="11">
        <f t="shared" si="1"/>
        <v>75753998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</row>
    <row r="214">
      <c r="A214" s="15">
        <v>45351.0</v>
      </c>
      <c r="B214" s="16">
        <v>2024.0</v>
      </c>
      <c r="C214" s="17">
        <v>45323.0</v>
      </c>
      <c r="D214" s="4" t="s">
        <v>16</v>
      </c>
      <c r="E214" s="4" t="s">
        <v>17</v>
      </c>
      <c r="F214" s="18" t="s">
        <v>45</v>
      </c>
      <c r="G214" s="19">
        <v>1948.0</v>
      </c>
      <c r="H214" s="4" t="s">
        <v>19</v>
      </c>
      <c r="I214" s="23">
        <v>960000.0</v>
      </c>
      <c r="J214" s="21"/>
      <c r="K214" s="11">
        <f t="shared" si="1"/>
        <v>76713998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>
      <c r="A215" s="15">
        <v>45351.0</v>
      </c>
      <c r="B215" s="16">
        <v>2024.0</v>
      </c>
      <c r="C215" s="17">
        <v>45323.0</v>
      </c>
      <c r="D215" s="4" t="s">
        <v>20</v>
      </c>
      <c r="E215" s="4" t="s">
        <v>17</v>
      </c>
      <c r="F215" s="18" t="s">
        <v>45</v>
      </c>
      <c r="G215" s="19">
        <v>1948.0</v>
      </c>
      <c r="H215" s="4" t="s">
        <v>21</v>
      </c>
      <c r="I215" s="23">
        <v>100000.0</v>
      </c>
      <c r="J215" s="21"/>
      <c r="K215" s="11">
        <f t="shared" si="1"/>
        <v>76813998</v>
      </c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</row>
    <row r="216">
      <c r="A216" s="15">
        <v>45351.0</v>
      </c>
      <c r="B216" s="16">
        <v>2024.0</v>
      </c>
      <c r="C216" s="17">
        <v>45323.0</v>
      </c>
      <c r="D216" s="4" t="s">
        <v>27</v>
      </c>
      <c r="E216" s="4" t="s">
        <v>17</v>
      </c>
      <c r="F216" s="18" t="s">
        <v>45</v>
      </c>
      <c r="G216" s="19">
        <v>1948.0</v>
      </c>
      <c r="H216" s="4" t="s">
        <v>21</v>
      </c>
      <c r="I216" s="23">
        <v>50000.0</v>
      </c>
      <c r="J216" s="21"/>
      <c r="K216" s="11">
        <f t="shared" si="1"/>
        <v>76863998</v>
      </c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>
      <c r="A217" s="15">
        <v>45351.0</v>
      </c>
      <c r="B217" s="16">
        <v>2024.0</v>
      </c>
      <c r="C217" s="17">
        <v>45323.0</v>
      </c>
      <c r="D217" s="4" t="s">
        <v>22</v>
      </c>
      <c r="E217" s="4" t="s">
        <v>17</v>
      </c>
      <c r="F217" s="18" t="s">
        <v>45</v>
      </c>
      <c r="G217" s="19">
        <v>1948.0</v>
      </c>
      <c r="H217" s="4" t="s">
        <v>21</v>
      </c>
      <c r="I217" s="23">
        <v>100000.0</v>
      </c>
      <c r="J217" s="21"/>
      <c r="K217" s="11">
        <f t="shared" si="1"/>
        <v>76963998</v>
      </c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>
      <c r="A218" s="15">
        <v>45351.0</v>
      </c>
      <c r="B218" s="16">
        <v>2024.0</v>
      </c>
      <c r="C218" s="17">
        <v>45323.0</v>
      </c>
      <c r="D218" s="4" t="s">
        <v>23</v>
      </c>
      <c r="E218" s="4" t="s">
        <v>17</v>
      </c>
      <c r="F218" s="18" t="s">
        <v>45</v>
      </c>
      <c r="G218" s="19">
        <v>1948.0</v>
      </c>
      <c r="H218" s="4" t="s">
        <v>21</v>
      </c>
      <c r="I218" s="23">
        <v>50000.0</v>
      </c>
      <c r="J218" s="21"/>
      <c r="K218" s="11">
        <f t="shared" si="1"/>
        <v>77013998</v>
      </c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</row>
    <row r="219">
      <c r="A219" s="15">
        <v>45351.0</v>
      </c>
      <c r="B219" s="16">
        <v>2024.0</v>
      </c>
      <c r="C219" s="17">
        <v>45323.0</v>
      </c>
      <c r="D219" s="4" t="s">
        <v>16</v>
      </c>
      <c r="E219" s="4" t="s">
        <v>54</v>
      </c>
      <c r="F219" s="18" t="s">
        <v>45</v>
      </c>
      <c r="G219" s="19">
        <v>1948.0</v>
      </c>
      <c r="H219" s="4" t="s">
        <v>19</v>
      </c>
      <c r="I219" s="23">
        <v>752000.0</v>
      </c>
      <c r="J219" s="21"/>
      <c r="K219" s="11">
        <f t="shared" si="1"/>
        <v>77765998</v>
      </c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</row>
    <row r="220">
      <c r="A220" s="15">
        <v>45351.0</v>
      </c>
      <c r="B220" s="16">
        <v>2024.0</v>
      </c>
      <c r="C220" s="17">
        <v>45323.0</v>
      </c>
      <c r="D220" s="4" t="s">
        <v>26</v>
      </c>
      <c r="E220" s="4" t="s">
        <v>54</v>
      </c>
      <c r="F220" s="18" t="s">
        <v>45</v>
      </c>
      <c r="G220" s="19">
        <v>1948.0</v>
      </c>
      <c r="H220" s="4" t="s">
        <v>21</v>
      </c>
      <c r="I220" s="23">
        <v>200000.0</v>
      </c>
      <c r="J220" s="21"/>
      <c r="K220" s="11">
        <f t="shared" si="1"/>
        <v>77965998</v>
      </c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>
      <c r="A221" s="15">
        <v>45351.0</v>
      </c>
      <c r="B221" s="16">
        <v>2024.0</v>
      </c>
      <c r="C221" s="17">
        <v>45323.0</v>
      </c>
      <c r="D221" s="4" t="s">
        <v>23</v>
      </c>
      <c r="E221" s="4" t="s">
        <v>54</v>
      </c>
      <c r="F221" s="18" t="s">
        <v>45</v>
      </c>
      <c r="G221" s="19">
        <v>1948.0</v>
      </c>
      <c r="H221" s="4" t="s">
        <v>21</v>
      </c>
      <c r="I221" s="23">
        <v>50000.0</v>
      </c>
      <c r="J221" s="21"/>
      <c r="K221" s="11">
        <f t="shared" si="1"/>
        <v>78015998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</row>
    <row r="222">
      <c r="A222" s="15">
        <v>45328.0</v>
      </c>
      <c r="B222" s="16">
        <v>2024.0</v>
      </c>
      <c r="C222" s="17">
        <v>45323.0</v>
      </c>
      <c r="D222" s="4" t="s">
        <v>28</v>
      </c>
      <c r="E222" s="4" t="s">
        <v>220</v>
      </c>
      <c r="F222" s="18" t="s">
        <v>221</v>
      </c>
      <c r="G222" s="19" t="s">
        <v>222</v>
      </c>
      <c r="H222" s="4" t="s">
        <v>223</v>
      </c>
      <c r="I222" s="20"/>
      <c r="J222" s="21">
        <v>315000.0</v>
      </c>
      <c r="K222" s="11">
        <f t="shared" si="1"/>
        <v>77700998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</row>
    <row r="223">
      <c r="A223" s="15">
        <v>45323.0</v>
      </c>
      <c r="B223" s="16">
        <v>2024.0</v>
      </c>
      <c r="C223" s="17">
        <v>45323.0</v>
      </c>
      <c r="D223" s="4" t="s">
        <v>16</v>
      </c>
      <c r="E223" s="4" t="s">
        <v>224</v>
      </c>
      <c r="F223" s="18" t="s">
        <v>225</v>
      </c>
      <c r="G223" s="19" t="s">
        <v>226</v>
      </c>
      <c r="H223" s="4" t="s">
        <v>227</v>
      </c>
      <c r="I223" s="20"/>
      <c r="J223" s="21">
        <v>681000.0</v>
      </c>
      <c r="K223" s="11">
        <f t="shared" si="1"/>
        <v>77019998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>
      <c r="A224" s="15">
        <v>45330.0</v>
      </c>
      <c r="B224" s="16">
        <v>2024.0</v>
      </c>
      <c r="C224" s="17">
        <v>45323.0</v>
      </c>
      <c r="D224" s="4" t="s">
        <v>16</v>
      </c>
      <c r="E224" s="4" t="s">
        <v>73</v>
      </c>
      <c r="F224" s="18" t="s">
        <v>74</v>
      </c>
      <c r="G224" s="19">
        <v>7443143.0</v>
      </c>
      <c r="H224" s="4" t="s">
        <v>75</v>
      </c>
      <c r="I224" s="20"/>
      <c r="J224" s="21">
        <v>591250.0</v>
      </c>
      <c r="K224" s="11">
        <f t="shared" si="1"/>
        <v>76428748</v>
      </c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</row>
    <row r="225">
      <c r="A225" s="15">
        <v>45330.0</v>
      </c>
      <c r="B225" s="16">
        <v>2024.0</v>
      </c>
      <c r="C225" s="17">
        <v>45323.0</v>
      </c>
      <c r="D225" s="4" t="s">
        <v>16</v>
      </c>
      <c r="E225" s="4" t="s">
        <v>67</v>
      </c>
      <c r="F225" s="18" t="s">
        <v>68</v>
      </c>
      <c r="G225" s="19" t="s">
        <v>228</v>
      </c>
      <c r="H225" s="4" t="s">
        <v>69</v>
      </c>
      <c r="I225" s="20"/>
      <c r="J225" s="21">
        <v>201960.0</v>
      </c>
      <c r="K225" s="11">
        <f t="shared" si="1"/>
        <v>76226788</v>
      </c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>
      <c r="A226" s="24">
        <v>45335.0</v>
      </c>
      <c r="B226" s="16">
        <v>2024.0</v>
      </c>
      <c r="C226" s="25">
        <v>45323.0</v>
      </c>
      <c r="D226" s="26" t="s">
        <v>16</v>
      </c>
      <c r="E226" s="26" t="s">
        <v>229</v>
      </c>
      <c r="F226" s="27" t="s">
        <v>230</v>
      </c>
      <c r="G226" s="28" t="s">
        <v>231</v>
      </c>
      <c r="H226" s="26" t="s">
        <v>232</v>
      </c>
      <c r="I226" s="29"/>
      <c r="J226" s="30">
        <v>191511.0</v>
      </c>
      <c r="K226" s="11">
        <f t="shared" si="1"/>
        <v>76035277</v>
      </c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</row>
    <row r="227">
      <c r="A227" s="15">
        <v>45346.0</v>
      </c>
      <c r="B227" s="16">
        <v>2024.0</v>
      </c>
      <c r="C227" s="17">
        <v>45323.0</v>
      </c>
      <c r="D227" s="4" t="s">
        <v>22</v>
      </c>
      <c r="E227" s="4" t="s">
        <v>233</v>
      </c>
      <c r="F227" s="18" t="s">
        <v>234</v>
      </c>
      <c r="G227" s="19"/>
      <c r="H227" s="4"/>
      <c r="I227" s="20"/>
      <c r="J227" s="21">
        <v>64000.0</v>
      </c>
      <c r="K227" s="11">
        <f t="shared" si="1"/>
        <v>75971277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>
      <c r="A228" s="15">
        <v>45346.0</v>
      </c>
      <c r="B228" s="16">
        <v>2024.0</v>
      </c>
      <c r="C228" s="17">
        <v>45323.0</v>
      </c>
      <c r="D228" s="4" t="s">
        <v>22</v>
      </c>
      <c r="E228" s="4" t="s">
        <v>233</v>
      </c>
      <c r="F228" s="18" t="s">
        <v>235</v>
      </c>
      <c r="G228" s="19" t="s">
        <v>236</v>
      </c>
      <c r="H228" s="4" t="s">
        <v>237</v>
      </c>
      <c r="I228" s="20"/>
      <c r="J228" s="21">
        <v>155000.0</v>
      </c>
      <c r="K228" s="11">
        <f t="shared" si="1"/>
        <v>75816277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>
      <c r="A229" s="15">
        <v>45346.0</v>
      </c>
      <c r="B229" s="16">
        <v>2024.0</v>
      </c>
      <c r="C229" s="17">
        <v>45323.0</v>
      </c>
      <c r="D229" s="4" t="s">
        <v>23</v>
      </c>
      <c r="E229" s="4" t="s">
        <v>238</v>
      </c>
      <c r="F229" s="18" t="s">
        <v>239</v>
      </c>
      <c r="G229" s="19">
        <v>1766305.0</v>
      </c>
      <c r="H229" s="4" t="s">
        <v>240</v>
      </c>
      <c r="I229" s="20"/>
      <c r="J229" s="21">
        <v>530000.0</v>
      </c>
      <c r="K229" s="11">
        <f t="shared" si="1"/>
        <v>75286277</v>
      </c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</row>
    <row r="230">
      <c r="A230" s="15">
        <v>45347.0</v>
      </c>
      <c r="B230" s="16">
        <v>2024.0</v>
      </c>
      <c r="C230" s="17">
        <v>45323.0</v>
      </c>
      <c r="D230" s="4" t="s">
        <v>22</v>
      </c>
      <c r="E230" s="4" t="s">
        <v>233</v>
      </c>
      <c r="F230" s="18" t="s">
        <v>234</v>
      </c>
      <c r="G230" s="19"/>
      <c r="H230" s="4"/>
      <c r="I230" s="20"/>
      <c r="J230" s="21">
        <v>64000.0</v>
      </c>
      <c r="K230" s="11">
        <f t="shared" si="1"/>
        <v>75222277</v>
      </c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</row>
    <row r="231">
      <c r="A231" s="15">
        <v>45347.0</v>
      </c>
      <c r="B231" s="16">
        <v>2024.0</v>
      </c>
      <c r="C231" s="17">
        <v>45323.0</v>
      </c>
      <c r="D231" s="4" t="s">
        <v>22</v>
      </c>
      <c r="E231" s="4" t="s">
        <v>233</v>
      </c>
      <c r="F231" s="18" t="s">
        <v>241</v>
      </c>
      <c r="G231" s="19" t="s">
        <v>242</v>
      </c>
      <c r="H231" s="4" t="s">
        <v>243</v>
      </c>
      <c r="I231" s="20"/>
      <c r="J231" s="21">
        <v>160006.0</v>
      </c>
      <c r="K231" s="11">
        <f t="shared" si="1"/>
        <v>75062271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>
      <c r="A232" s="15">
        <v>45347.0</v>
      </c>
      <c r="B232" s="16">
        <v>2024.0</v>
      </c>
      <c r="C232" s="17">
        <v>45323.0</v>
      </c>
      <c r="D232" s="4" t="s">
        <v>22</v>
      </c>
      <c r="E232" s="4" t="s">
        <v>233</v>
      </c>
      <c r="F232" s="18" t="s">
        <v>244</v>
      </c>
      <c r="G232" s="19" t="s">
        <v>245</v>
      </c>
      <c r="H232" s="4" t="s">
        <v>246</v>
      </c>
      <c r="I232" s="20"/>
      <c r="J232" s="21">
        <v>100000.0</v>
      </c>
      <c r="K232" s="11">
        <f t="shared" si="1"/>
        <v>74962271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</row>
    <row r="233">
      <c r="A233" s="15">
        <v>45347.0</v>
      </c>
      <c r="B233" s="16">
        <v>2024.0</v>
      </c>
      <c r="C233" s="17">
        <v>45323.0</v>
      </c>
      <c r="D233" s="4" t="s">
        <v>22</v>
      </c>
      <c r="E233" s="4" t="s">
        <v>233</v>
      </c>
      <c r="F233" s="18" t="s">
        <v>247</v>
      </c>
      <c r="G233" s="19" t="s">
        <v>248</v>
      </c>
      <c r="H233" s="4" t="s">
        <v>249</v>
      </c>
      <c r="I233" s="20"/>
      <c r="J233" s="21">
        <v>137000.0</v>
      </c>
      <c r="K233" s="11">
        <f t="shared" si="1"/>
        <v>74825271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>
      <c r="A234" s="15">
        <v>45347.0</v>
      </c>
      <c r="B234" s="16">
        <v>2024.0</v>
      </c>
      <c r="C234" s="17">
        <v>45323.0</v>
      </c>
      <c r="D234" s="4" t="s">
        <v>22</v>
      </c>
      <c r="E234" s="4" t="s">
        <v>233</v>
      </c>
      <c r="F234" s="18" t="s">
        <v>250</v>
      </c>
      <c r="G234" s="19" t="s">
        <v>251</v>
      </c>
      <c r="H234" s="4" t="s">
        <v>252</v>
      </c>
      <c r="I234" s="20"/>
      <c r="J234" s="21">
        <v>440000.0</v>
      </c>
      <c r="K234" s="11">
        <f t="shared" si="1"/>
        <v>74385271</v>
      </c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</row>
    <row r="235">
      <c r="A235" s="24">
        <v>45348.0</v>
      </c>
      <c r="B235" s="16">
        <v>2024.0</v>
      </c>
      <c r="C235" s="25">
        <v>45323.0</v>
      </c>
      <c r="D235" s="26" t="s">
        <v>16</v>
      </c>
      <c r="E235" s="26" t="s">
        <v>229</v>
      </c>
      <c r="F235" s="27" t="s">
        <v>253</v>
      </c>
      <c r="G235" s="28">
        <v>2445332.0</v>
      </c>
      <c r="H235" s="26" t="s">
        <v>254</v>
      </c>
      <c r="I235" s="29"/>
      <c r="J235" s="30">
        <v>180000.0</v>
      </c>
      <c r="K235" s="11">
        <f t="shared" si="1"/>
        <v>74205271</v>
      </c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</row>
    <row r="236">
      <c r="A236" s="15">
        <v>45349.0</v>
      </c>
      <c r="B236" s="16">
        <v>2024.0</v>
      </c>
      <c r="C236" s="17">
        <v>45323.0</v>
      </c>
      <c r="D236" s="4" t="s">
        <v>16</v>
      </c>
      <c r="E236" s="4" t="s">
        <v>73</v>
      </c>
      <c r="F236" s="18" t="s">
        <v>74</v>
      </c>
      <c r="G236" s="19">
        <v>3575062.0</v>
      </c>
      <c r="H236" s="4" t="s">
        <v>75</v>
      </c>
      <c r="I236" s="20"/>
      <c r="J236" s="21">
        <v>574750.0</v>
      </c>
      <c r="K236" s="11">
        <f t="shared" si="1"/>
        <v>73630521</v>
      </c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</row>
    <row r="237">
      <c r="A237" s="15">
        <v>45349.0</v>
      </c>
      <c r="B237" s="16">
        <v>2024.0</v>
      </c>
      <c r="C237" s="17">
        <v>45323.0</v>
      </c>
      <c r="D237" s="4" t="s">
        <v>16</v>
      </c>
      <c r="E237" s="4" t="s">
        <v>67</v>
      </c>
      <c r="F237" s="18" t="s">
        <v>68</v>
      </c>
      <c r="G237" s="19">
        <v>1939152.0</v>
      </c>
      <c r="H237" s="4" t="s">
        <v>255</v>
      </c>
      <c r="I237" s="20"/>
      <c r="J237" s="21">
        <v>253980.0</v>
      </c>
      <c r="K237" s="11">
        <f t="shared" si="1"/>
        <v>73376541</v>
      </c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>
      <c r="A238" s="15">
        <v>45350.0</v>
      </c>
      <c r="B238" s="16">
        <v>2024.0</v>
      </c>
      <c r="C238" s="17">
        <v>45323.0</v>
      </c>
      <c r="D238" s="4" t="s">
        <v>16</v>
      </c>
      <c r="E238" s="4" t="s">
        <v>67</v>
      </c>
      <c r="F238" s="18" t="s">
        <v>68</v>
      </c>
      <c r="G238" s="19" t="s">
        <v>256</v>
      </c>
      <c r="H238" s="4" t="s">
        <v>257</v>
      </c>
      <c r="I238" s="20"/>
      <c r="J238" s="21">
        <v>315000.0</v>
      </c>
      <c r="K238" s="11">
        <f t="shared" si="1"/>
        <v>73061541</v>
      </c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</row>
    <row r="239">
      <c r="A239" s="15">
        <v>45351.0</v>
      </c>
      <c r="B239" s="16">
        <v>2024.0</v>
      </c>
      <c r="C239" s="17">
        <v>45323.0</v>
      </c>
      <c r="D239" s="4" t="s">
        <v>26</v>
      </c>
      <c r="E239" s="4" t="s">
        <v>258</v>
      </c>
      <c r="F239" s="18" t="s">
        <v>259</v>
      </c>
      <c r="G239" s="19"/>
      <c r="H239" s="4"/>
      <c r="I239" s="20">
        <v>0.0</v>
      </c>
      <c r="J239" s="21">
        <v>1577500.0</v>
      </c>
      <c r="K239" s="11">
        <f t="shared" si="1"/>
        <v>71484041</v>
      </c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</row>
    <row r="240">
      <c r="A240" s="15">
        <v>45351.0</v>
      </c>
      <c r="B240" s="16">
        <v>2024.0</v>
      </c>
      <c r="C240" s="17">
        <v>45323.0</v>
      </c>
      <c r="D240" s="4" t="s">
        <v>16</v>
      </c>
      <c r="E240" s="4" t="s">
        <v>213</v>
      </c>
      <c r="F240" s="18" t="s">
        <v>214</v>
      </c>
      <c r="G240" s="19" t="s">
        <v>215</v>
      </c>
      <c r="H240" s="4"/>
      <c r="I240" s="20"/>
      <c r="J240" s="21">
        <v>700000.0</v>
      </c>
      <c r="K240" s="11">
        <f t="shared" si="1"/>
        <v>70784041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>
      <c r="A241" s="15">
        <v>45355.0</v>
      </c>
      <c r="B241" s="16">
        <v>2024.0</v>
      </c>
      <c r="C241" s="17">
        <v>45352.0</v>
      </c>
      <c r="D241" s="4" t="s">
        <v>16</v>
      </c>
      <c r="E241" s="4" t="s">
        <v>260</v>
      </c>
      <c r="F241" s="18" t="s">
        <v>48</v>
      </c>
      <c r="G241" s="19"/>
      <c r="H241" s="4" t="s">
        <v>19</v>
      </c>
      <c r="I241" s="23">
        <v>657800.0</v>
      </c>
      <c r="J241" s="21"/>
      <c r="K241" s="11">
        <f t="shared" si="1"/>
        <v>71441841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>
      <c r="A242" s="15">
        <v>45355.0</v>
      </c>
      <c r="B242" s="16">
        <v>2024.0</v>
      </c>
      <c r="C242" s="17">
        <v>45352.0</v>
      </c>
      <c r="D242" s="4" t="s">
        <v>26</v>
      </c>
      <c r="E242" s="4" t="s">
        <v>260</v>
      </c>
      <c r="F242" s="18" t="s">
        <v>48</v>
      </c>
      <c r="G242" s="19"/>
      <c r="H242" s="4" t="s">
        <v>21</v>
      </c>
      <c r="I242" s="23">
        <v>170000.0</v>
      </c>
      <c r="J242" s="21"/>
      <c r="K242" s="11">
        <f t="shared" si="1"/>
        <v>71611841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</row>
    <row r="243">
      <c r="A243" s="15">
        <v>45355.0</v>
      </c>
      <c r="B243" s="16">
        <v>2024.0</v>
      </c>
      <c r="C243" s="17">
        <v>45352.0</v>
      </c>
      <c r="D243" s="4" t="s">
        <v>20</v>
      </c>
      <c r="E243" s="4" t="s">
        <v>260</v>
      </c>
      <c r="F243" s="18" t="s">
        <v>48</v>
      </c>
      <c r="G243" s="19"/>
      <c r="H243" s="4" t="s">
        <v>21</v>
      </c>
      <c r="I243" s="23">
        <v>50000.0</v>
      </c>
      <c r="J243" s="21"/>
      <c r="K243" s="11">
        <f t="shared" si="1"/>
        <v>71661841</v>
      </c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>
      <c r="A244" s="15">
        <v>45355.0</v>
      </c>
      <c r="B244" s="16">
        <v>2024.0</v>
      </c>
      <c r="C244" s="17">
        <v>45352.0</v>
      </c>
      <c r="D244" s="4" t="s">
        <v>27</v>
      </c>
      <c r="E244" s="4" t="s">
        <v>260</v>
      </c>
      <c r="F244" s="18" t="s">
        <v>48</v>
      </c>
      <c r="G244" s="19"/>
      <c r="H244" s="4" t="s">
        <v>21</v>
      </c>
      <c r="I244" s="23">
        <v>50000.0</v>
      </c>
      <c r="J244" s="21"/>
      <c r="K244" s="11">
        <f t="shared" si="1"/>
        <v>71711841</v>
      </c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</row>
    <row r="245">
      <c r="A245" s="15">
        <v>45355.0</v>
      </c>
      <c r="B245" s="16">
        <v>2024.0</v>
      </c>
      <c r="C245" s="17">
        <v>45352.0</v>
      </c>
      <c r="D245" s="4" t="s">
        <v>22</v>
      </c>
      <c r="E245" s="4" t="s">
        <v>260</v>
      </c>
      <c r="F245" s="18" t="s">
        <v>48</v>
      </c>
      <c r="G245" s="19"/>
      <c r="H245" s="4" t="s">
        <v>21</v>
      </c>
      <c r="I245" s="23">
        <v>50000.0</v>
      </c>
      <c r="J245" s="21"/>
      <c r="K245" s="11">
        <f t="shared" si="1"/>
        <v>71761841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>
      <c r="A246" s="15">
        <v>45355.0</v>
      </c>
      <c r="B246" s="16">
        <v>2024.0</v>
      </c>
      <c r="C246" s="17">
        <v>45352.0</v>
      </c>
      <c r="D246" s="4" t="s">
        <v>23</v>
      </c>
      <c r="E246" s="4" t="s">
        <v>260</v>
      </c>
      <c r="F246" s="18" t="s">
        <v>48</v>
      </c>
      <c r="G246" s="19"/>
      <c r="H246" s="4" t="s">
        <v>21</v>
      </c>
      <c r="I246" s="23">
        <v>30000.0</v>
      </c>
      <c r="J246" s="21"/>
      <c r="K246" s="11">
        <f t="shared" si="1"/>
        <v>71791841</v>
      </c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</row>
    <row r="247">
      <c r="A247" s="15">
        <v>45355.0</v>
      </c>
      <c r="B247" s="16">
        <v>2024.0</v>
      </c>
      <c r="C247" s="17">
        <v>45352.0</v>
      </c>
      <c r="D247" s="4" t="s">
        <v>16</v>
      </c>
      <c r="E247" s="4" t="s">
        <v>54</v>
      </c>
      <c r="F247" s="18" t="s">
        <v>261</v>
      </c>
      <c r="G247" s="19"/>
      <c r="H247" s="4" t="s">
        <v>19</v>
      </c>
      <c r="I247" s="23">
        <v>230400.0</v>
      </c>
      <c r="J247" s="21"/>
      <c r="K247" s="11">
        <f t="shared" si="1"/>
        <v>72022241</v>
      </c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>
      <c r="A248" s="15">
        <v>45355.0</v>
      </c>
      <c r="B248" s="16">
        <v>2024.0</v>
      </c>
      <c r="C248" s="17">
        <v>45352.0</v>
      </c>
      <c r="D248" s="4" t="s">
        <v>203</v>
      </c>
      <c r="E248" s="4" t="s">
        <v>54</v>
      </c>
      <c r="F248" s="18" t="s">
        <v>261</v>
      </c>
      <c r="G248" s="19"/>
      <c r="H248" s="4" t="s">
        <v>21</v>
      </c>
      <c r="I248" s="23">
        <v>15000.0</v>
      </c>
      <c r="J248" s="21"/>
      <c r="K248" s="11">
        <f t="shared" si="1"/>
        <v>72037241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</row>
    <row r="249">
      <c r="A249" s="15">
        <v>45355.0</v>
      </c>
      <c r="B249" s="16">
        <v>2024.0</v>
      </c>
      <c r="C249" s="17">
        <v>45352.0</v>
      </c>
      <c r="D249" s="4" t="s">
        <v>16</v>
      </c>
      <c r="E249" s="4" t="s">
        <v>260</v>
      </c>
      <c r="F249" s="18" t="s">
        <v>261</v>
      </c>
      <c r="G249" s="19"/>
      <c r="H249" s="4" t="s">
        <v>19</v>
      </c>
      <c r="I249" s="23">
        <v>282700.0</v>
      </c>
      <c r="J249" s="21"/>
      <c r="K249" s="11">
        <f t="shared" si="1"/>
        <v>72319941</v>
      </c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>
      <c r="A250" s="15">
        <v>45355.0</v>
      </c>
      <c r="B250" s="16">
        <v>2024.0</v>
      </c>
      <c r="C250" s="17">
        <v>45352.0</v>
      </c>
      <c r="D250" s="4" t="s">
        <v>16</v>
      </c>
      <c r="E250" s="4" t="s">
        <v>260</v>
      </c>
      <c r="F250" s="18" t="s">
        <v>217</v>
      </c>
      <c r="G250" s="19"/>
      <c r="H250" s="4" t="s">
        <v>19</v>
      </c>
      <c r="I250" s="23">
        <v>101600.0</v>
      </c>
      <c r="J250" s="21"/>
      <c r="K250" s="11">
        <f t="shared" si="1"/>
        <v>72421541</v>
      </c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</row>
    <row r="251">
      <c r="A251" s="15">
        <v>45355.0</v>
      </c>
      <c r="B251" s="16">
        <v>2024.0</v>
      </c>
      <c r="C251" s="17">
        <v>45352.0</v>
      </c>
      <c r="D251" s="4" t="s">
        <v>16</v>
      </c>
      <c r="E251" s="4" t="s">
        <v>260</v>
      </c>
      <c r="F251" s="18" t="s">
        <v>41</v>
      </c>
      <c r="G251" s="19"/>
      <c r="H251" s="4" t="s">
        <v>19</v>
      </c>
      <c r="I251" s="23">
        <v>74450.0</v>
      </c>
      <c r="J251" s="21"/>
      <c r="K251" s="11">
        <f t="shared" si="1"/>
        <v>72495991</v>
      </c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>
      <c r="A252" s="15">
        <v>45355.0</v>
      </c>
      <c r="B252" s="16">
        <v>2024.0</v>
      </c>
      <c r="C252" s="17">
        <v>45352.0</v>
      </c>
      <c r="D252" s="4" t="s">
        <v>26</v>
      </c>
      <c r="E252" s="4" t="s">
        <v>260</v>
      </c>
      <c r="F252" s="18" t="s">
        <v>41</v>
      </c>
      <c r="G252" s="19"/>
      <c r="H252" s="4" t="s">
        <v>21</v>
      </c>
      <c r="I252" s="23">
        <v>10000.0</v>
      </c>
      <c r="J252" s="21"/>
      <c r="K252" s="11">
        <f t="shared" si="1"/>
        <v>72505991</v>
      </c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</row>
    <row r="253">
      <c r="A253" s="15">
        <v>45355.0</v>
      </c>
      <c r="B253" s="16">
        <v>2024.0</v>
      </c>
      <c r="C253" s="17">
        <v>45352.0</v>
      </c>
      <c r="D253" s="4" t="s">
        <v>22</v>
      </c>
      <c r="E253" s="4" t="s">
        <v>260</v>
      </c>
      <c r="F253" s="18" t="s">
        <v>41</v>
      </c>
      <c r="G253" s="19"/>
      <c r="H253" s="4" t="s">
        <v>21</v>
      </c>
      <c r="I253" s="23">
        <v>25000.0</v>
      </c>
      <c r="J253" s="21"/>
      <c r="K253" s="11">
        <f t="shared" si="1"/>
        <v>72530991</v>
      </c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</row>
    <row r="254">
      <c r="A254" s="15">
        <v>45355.0</v>
      </c>
      <c r="B254" s="16">
        <v>2024.0</v>
      </c>
      <c r="C254" s="17">
        <v>45352.0</v>
      </c>
      <c r="D254" s="4" t="s">
        <v>23</v>
      </c>
      <c r="E254" s="4" t="s">
        <v>260</v>
      </c>
      <c r="F254" s="18" t="s">
        <v>41</v>
      </c>
      <c r="G254" s="19"/>
      <c r="H254" s="4" t="s">
        <v>21</v>
      </c>
      <c r="I254" s="23">
        <v>25000.0</v>
      </c>
      <c r="J254" s="21"/>
      <c r="K254" s="11">
        <f t="shared" si="1"/>
        <v>72555991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</row>
    <row r="255">
      <c r="A255" s="15">
        <v>45355.0</v>
      </c>
      <c r="B255" s="16">
        <v>2024.0</v>
      </c>
      <c r="C255" s="17">
        <v>45352.0</v>
      </c>
      <c r="D255" s="4" t="s">
        <v>16</v>
      </c>
      <c r="E255" s="4" t="s">
        <v>260</v>
      </c>
      <c r="F255" s="18" t="s">
        <v>34</v>
      </c>
      <c r="G255" s="19"/>
      <c r="H255" s="4" t="s">
        <v>19</v>
      </c>
      <c r="I255" s="23">
        <v>76000.0</v>
      </c>
      <c r="J255" s="21"/>
      <c r="K255" s="11">
        <f t="shared" si="1"/>
        <v>72631991</v>
      </c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</row>
    <row r="256">
      <c r="A256" s="15">
        <v>45355.0</v>
      </c>
      <c r="B256" s="16">
        <v>2024.0</v>
      </c>
      <c r="C256" s="17">
        <v>45352.0</v>
      </c>
      <c r="D256" s="4" t="s">
        <v>16</v>
      </c>
      <c r="E256" s="4" t="s">
        <v>260</v>
      </c>
      <c r="F256" s="18" t="s">
        <v>216</v>
      </c>
      <c r="G256" s="19"/>
      <c r="H256" s="4" t="s">
        <v>19</v>
      </c>
      <c r="I256" s="23">
        <v>488500.0</v>
      </c>
      <c r="J256" s="21"/>
      <c r="K256" s="11">
        <f t="shared" si="1"/>
        <v>73120491</v>
      </c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>
      <c r="A257" s="15">
        <v>45355.0</v>
      </c>
      <c r="B257" s="16">
        <v>2024.0</v>
      </c>
      <c r="C257" s="17">
        <v>45352.0</v>
      </c>
      <c r="D257" s="4" t="s">
        <v>22</v>
      </c>
      <c r="E257" s="4" t="s">
        <v>260</v>
      </c>
      <c r="F257" s="18" t="s">
        <v>216</v>
      </c>
      <c r="G257" s="19"/>
      <c r="H257" s="4" t="s">
        <v>21</v>
      </c>
      <c r="I257" s="23">
        <v>230000.0</v>
      </c>
      <c r="J257" s="21"/>
      <c r="K257" s="11">
        <f t="shared" si="1"/>
        <v>73350491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</row>
    <row r="258">
      <c r="A258" s="15">
        <v>45355.0</v>
      </c>
      <c r="B258" s="16">
        <v>2024.0</v>
      </c>
      <c r="C258" s="17">
        <v>45352.0</v>
      </c>
      <c r="D258" s="4" t="s">
        <v>16</v>
      </c>
      <c r="E258" s="4" t="s">
        <v>260</v>
      </c>
      <c r="F258" s="18" t="s">
        <v>43</v>
      </c>
      <c r="G258" s="19"/>
      <c r="H258" s="4" t="s">
        <v>19</v>
      </c>
      <c r="I258" s="23">
        <v>145150.0</v>
      </c>
      <c r="J258" s="21"/>
      <c r="K258" s="11">
        <f t="shared" si="1"/>
        <v>73495641</v>
      </c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>
      <c r="A259" s="15">
        <v>45355.0</v>
      </c>
      <c r="B259" s="16">
        <v>2024.0</v>
      </c>
      <c r="C259" s="17">
        <v>45352.0</v>
      </c>
      <c r="D259" s="4" t="s">
        <v>26</v>
      </c>
      <c r="E259" s="4" t="s">
        <v>260</v>
      </c>
      <c r="F259" s="18" t="s">
        <v>43</v>
      </c>
      <c r="G259" s="19"/>
      <c r="H259" s="4" t="s">
        <v>21</v>
      </c>
      <c r="I259" s="23">
        <v>20000.0</v>
      </c>
      <c r="J259" s="21"/>
      <c r="K259" s="11">
        <f t="shared" si="1"/>
        <v>73515641</v>
      </c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>
      <c r="A260" s="15">
        <v>45355.0</v>
      </c>
      <c r="B260" s="16">
        <v>2024.0</v>
      </c>
      <c r="C260" s="17">
        <v>45352.0</v>
      </c>
      <c r="D260" s="4" t="s">
        <v>27</v>
      </c>
      <c r="E260" s="4" t="s">
        <v>260</v>
      </c>
      <c r="F260" s="18" t="s">
        <v>43</v>
      </c>
      <c r="G260" s="19"/>
      <c r="H260" s="4" t="s">
        <v>21</v>
      </c>
      <c r="I260" s="23">
        <v>20000.0</v>
      </c>
      <c r="J260" s="21"/>
      <c r="K260" s="11">
        <f t="shared" si="1"/>
        <v>73535641</v>
      </c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</row>
    <row r="261">
      <c r="A261" s="15">
        <v>45355.0</v>
      </c>
      <c r="B261" s="16">
        <v>2024.0</v>
      </c>
      <c r="C261" s="17">
        <v>45352.0</v>
      </c>
      <c r="D261" s="4" t="s">
        <v>22</v>
      </c>
      <c r="E261" s="4" t="s">
        <v>260</v>
      </c>
      <c r="F261" s="18" t="s">
        <v>43</v>
      </c>
      <c r="G261" s="19"/>
      <c r="H261" s="4" t="s">
        <v>21</v>
      </c>
      <c r="I261" s="23">
        <v>30000.0</v>
      </c>
      <c r="J261" s="21"/>
      <c r="K261" s="11">
        <f t="shared" si="1"/>
        <v>73565641</v>
      </c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</row>
    <row r="262">
      <c r="A262" s="15">
        <v>45355.0</v>
      </c>
      <c r="B262" s="16">
        <v>2024.0</v>
      </c>
      <c r="C262" s="17">
        <v>45352.0</v>
      </c>
      <c r="D262" s="4" t="s">
        <v>23</v>
      </c>
      <c r="E262" s="4" t="s">
        <v>260</v>
      </c>
      <c r="F262" s="18" t="s">
        <v>43</v>
      </c>
      <c r="G262" s="19"/>
      <c r="H262" s="4" t="s">
        <v>21</v>
      </c>
      <c r="I262" s="23">
        <v>25000.0</v>
      </c>
      <c r="J262" s="21"/>
      <c r="K262" s="11">
        <f t="shared" si="1"/>
        <v>73590641</v>
      </c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>
      <c r="A263" s="15">
        <v>45355.0</v>
      </c>
      <c r="B263" s="16">
        <v>2024.0</v>
      </c>
      <c r="C263" s="17">
        <v>45352.0</v>
      </c>
      <c r="D263" s="4" t="s">
        <v>16</v>
      </c>
      <c r="E263" s="4" t="s">
        <v>260</v>
      </c>
      <c r="F263" s="18" t="s">
        <v>18</v>
      </c>
      <c r="G263" s="19"/>
      <c r="H263" s="4" t="s">
        <v>19</v>
      </c>
      <c r="I263" s="23">
        <v>186700.0</v>
      </c>
      <c r="J263" s="21"/>
      <c r="K263" s="11">
        <f t="shared" si="1"/>
        <v>73777341</v>
      </c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</row>
    <row r="264">
      <c r="A264" s="15">
        <v>45355.0</v>
      </c>
      <c r="B264" s="16">
        <v>2024.0</v>
      </c>
      <c r="C264" s="17">
        <v>45352.0</v>
      </c>
      <c r="D264" s="4" t="s">
        <v>20</v>
      </c>
      <c r="E264" s="4" t="s">
        <v>260</v>
      </c>
      <c r="F264" s="18" t="s">
        <v>18</v>
      </c>
      <c r="G264" s="19"/>
      <c r="H264" s="4" t="s">
        <v>21</v>
      </c>
      <c r="I264" s="23">
        <v>50000.0</v>
      </c>
      <c r="J264" s="21"/>
      <c r="K264" s="11">
        <f t="shared" si="1"/>
        <v>73827341</v>
      </c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>
      <c r="A265" s="15">
        <v>45355.0</v>
      </c>
      <c r="B265" s="16">
        <v>2024.0</v>
      </c>
      <c r="C265" s="17">
        <v>45352.0</v>
      </c>
      <c r="D265" s="4" t="s">
        <v>22</v>
      </c>
      <c r="E265" s="4" t="s">
        <v>260</v>
      </c>
      <c r="F265" s="18" t="s">
        <v>18</v>
      </c>
      <c r="G265" s="19"/>
      <c r="H265" s="4" t="s">
        <v>21</v>
      </c>
      <c r="I265" s="23">
        <v>50000.0</v>
      </c>
      <c r="J265" s="21"/>
      <c r="K265" s="11">
        <f t="shared" si="1"/>
        <v>73877341</v>
      </c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</row>
    <row r="266">
      <c r="A266" s="15">
        <v>45355.0</v>
      </c>
      <c r="B266" s="16">
        <v>2024.0</v>
      </c>
      <c r="C266" s="17">
        <v>45352.0</v>
      </c>
      <c r="D266" s="4" t="s">
        <v>23</v>
      </c>
      <c r="E266" s="4" t="s">
        <v>260</v>
      </c>
      <c r="F266" s="18" t="s">
        <v>18</v>
      </c>
      <c r="G266" s="19"/>
      <c r="H266" s="4" t="s">
        <v>21</v>
      </c>
      <c r="I266" s="23">
        <v>25000.0</v>
      </c>
      <c r="J266" s="21"/>
      <c r="K266" s="11">
        <f t="shared" si="1"/>
        <v>73902341</v>
      </c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</row>
    <row r="267">
      <c r="A267" s="15">
        <v>45355.0</v>
      </c>
      <c r="B267" s="16">
        <v>2024.0</v>
      </c>
      <c r="C267" s="17">
        <v>45352.0</v>
      </c>
      <c r="D267" s="4" t="s">
        <v>16</v>
      </c>
      <c r="E267" s="4" t="s">
        <v>260</v>
      </c>
      <c r="F267" s="18" t="s">
        <v>218</v>
      </c>
      <c r="G267" s="19"/>
      <c r="H267" s="4" t="s">
        <v>19</v>
      </c>
      <c r="I267" s="20">
        <v>130500.0</v>
      </c>
      <c r="J267" s="21"/>
      <c r="K267" s="11">
        <f t="shared" si="1"/>
        <v>74032841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</row>
    <row r="268">
      <c r="A268" s="15">
        <v>45355.0</v>
      </c>
      <c r="B268" s="16">
        <v>2024.0</v>
      </c>
      <c r="C268" s="17">
        <v>45352.0</v>
      </c>
      <c r="D268" s="4" t="s">
        <v>16</v>
      </c>
      <c r="E268" s="4" t="s">
        <v>260</v>
      </c>
      <c r="F268" s="18" t="s">
        <v>50</v>
      </c>
      <c r="G268" s="19"/>
      <c r="H268" s="4" t="s">
        <v>19</v>
      </c>
      <c r="I268" s="23">
        <v>17000.0</v>
      </c>
      <c r="J268" s="21"/>
      <c r="K268" s="11">
        <f t="shared" si="1"/>
        <v>74049841</v>
      </c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>
      <c r="A269" s="15">
        <v>45355.0</v>
      </c>
      <c r="B269" s="16">
        <v>2024.0</v>
      </c>
      <c r="C269" s="17">
        <v>45352.0</v>
      </c>
      <c r="D269" s="4" t="s">
        <v>16</v>
      </c>
      <c r="E269" s="4" t="s">
        <v>260</v>
      </c>
      <c r="F269" s="18" t="s">
        <v>60</v>
      </c>
      <c r="G269" s="19"/>
      <c r="H269" s="4" t="s">
        <v>19</v>
      </c>
      <c r="I269" s="23">
        <v>153450.0</v>
      </c>
      <c r="J269" s="21"/>
      <c r="K269" s="11">
        <f t="shared" si="1"/>
        <v>74203291</v>
      </c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</row>
    <row r="270">
      <c r="A270" s="15">
        <v>45355.0</v>
      </c>
      <c r="B270" s="16">
        <v>2024.0</v>
      </c>
      <c r="C270" s="17">
        <v>45352.0</v>
      </c>
      <c r="D270" s="4" t="s">
        <v>26</v>
      </c>
      <c r="E270" s="4" t="s">
        <v>260</v>
      </c>
      <c r="F270" s="18" t="s">
        <v>60</v>
      </c>
      <c r="G270" s="19"/>
      <c r="H270" s="4" t="s">
        <v>21</v>
      </c>
      <c r="I270" s="23">
        <v>30000.0</v>
      </c>
      <c r="J270" s="21"/>
      <c r="K270" s="11">
        <f t="shared" si="1"/>
        <v>74233291</v>
      </c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>
      <c r="A271" s="15">
        <v>45355.0</v>
      </c>
      <c r="B271" s="16">
        <v>2024.0</v>
      </c>
      <c r="C271" s="17">
        <v>45352.0</v>
      </c>
      <c r="D271" s="4" t="s">
        <v>16</v>
      </c>
      <c r="E271" s="4" t="s">
        <v>54</v>
      </c>
      <c r="F271" s="18" t="s">
        <v>51</v>
      </c>
      <c r="G271" s="19"/>
      <c r="H271" s="4" t="s">
        <v>19</v>
      </c>
      <c r="I271" s="23">
        <v>275600.0</v>
      </c>
      <c r="J271" s="21"/>
      <c r="K271" s="11">
        <f t="shared" si="1"/>
        <v>74508891</v>
      </c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</row>
    <row r="272">
      <c r="A272" s="15">
        <v>45355.0</v>
      </c>
      <c r="B272" s="16">
        <v>2024.0</v>
      </c>
      <c r="C272" s="17">
        <v>45352.0</v>
      </c>
      <c r="D272" s="4" t="s">
        <v>16</v>
      </c>
      <c r="E272" s="4" t="s">
        <v>260</v>
      </c>
      <c r="F272" s="18" t="s">
        <v>51</v>
      </c>
      <c r="G272" s="19"/>
      <c r="H272" s="4" t="s">
        <v>19</v>
      </c>
      <c r="I272" s="23">
        <v>160410.0</v>
      </c>
      <c r="J272" s="21"/>
      <c r="K272" s="11">
        <f t="shared" si="1"/>
        <v>74669301</v>
      </c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</row>
    <row r="273">
      <c r="A273" s="15">
        <v>45355.0</v>
      </c>
      <c r="B273" s="16">
        <v>2024.0</v>
      </c>
      <c r="C273" s="17">
        <v>45352.0</v>
      </c>
      <c r="D273" s="4" t="s">
        <v>16</v>
      </c>
      <c r="E273" s="4" t="s">
        <v>17</v>
      </c>
      <c r="F273" s="18" t="s">
        <v>25</v>
      </c>
      <c r="G273" s="19"/>
      <c r="H273" s="4" t="s">
        <v>19</v>
      </c>
      <c r="I273" s="23">
        <v>92700.0</v>
      </c>
      <c r="J273" s="21"/>
      <c r="K273" s="11">
        <f t="shared" si="1"/>
        <v>74762001</v>
      </c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</row>
    <row r="274">
      <c r="A274" s="15">
        <v>45355.0</v>
      </c>
      <c r="B274" s="16">
        <v>2024.0</v>
      </c>
      <c r="C274" s="17">
        <v>45352.0</v>
      </c>
      <c r="D274" s="4" t="s">
        <v>26</v>
      </c>
      <c r="E274" s="4" t="s">
        <v>17</v>
      </c>
      <c r="F274" s="18" t="s">
        <v>25</v>
      </c>
      <c r="G274" s="19"/>
      <c r="H274" s="4" t="s">
        <v>21</v>
      </c>
      <c r="I274" s="23">
        <v>60200.0</v>
      </c>
      <c r="J274" s="21"/>
      <c r="K274" s="11">
        <f t="shared" si="1"/>
        <v>74822201</v>
      </c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>
      <c r="A275" s="15">
        <v>45355.0</v>
      </c>
      <c r="B275" s="16">
        <v>2024.0</v>
      </c>
      <c r="C275" s="17">
        <v>45352.0</v>
      </c>
      <c r="D275" s="4" t="s">
        <v>16</v>
      </c>
      <c r="E275" s="4" t="s">
        <v>54</v>
      </c>
      <c r="F275" s="18" t="s">
        <v>25</v>
      </c>
      <c r="G275" s="19"/>
      <c r="H275" s="4" t="s">
        <v>19</v>
      </c>
      <c r="I275" s="23">
        <v>58000.0</v>
      </c>
      <c r="J275" s="21"/>
      <c r="K275" s="11">
        <f t="shared" si="1"/>
        <v>74880201</v>
      </c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</row>
    <row r="276">
      <c r="A276" s="15">
        <v>45355.0</v>
      </c>
      <c r="B276" s="16">
        <v>2024.0</v>
      </c>
      <c r="C276" s="17">
        <v>45352.0</v>
      </c>
      <c r="D276" s="4" t="s">
        <v>16</v>
      </c>
      <c r="E276" s="4" t="s">
        <v>260</v>
      </c>
      <c r="F276" s="18" t="s">
        <v>25</v>
      </c>
      <c r="G276" s="19"/>
      <c r="H276" s="4" t="s">
        <v>19</v>
      </c>
      <c r="I276" s="23">
        <v>99000.0</v>
      </c>
      <c r="J276" s="21"/>
      <c r="K276" s="11">
        <f t="shared" si="1"/>
        <v>74979201</v>
      </c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>
      <c r="A277" s="15">
        <v>45356.0</v>
      </c>
      <c r="B277" s="16">
        <v>2024.0</v>
      </c>
      <c r="C277" s="17">
        <v>45352.0</v>
      </c>
      <c r="D277" s="4" t="s">
        <v>16</v>
      </c>
      <c r="E277" s="4" t="s">
        <v>54</v>
      </c>
      <c r="F277" s="18" t="s">
        <v>32</v>
      </c>
      <c r="G277" s="19"/>
      <c r="H277" s="4" t="s">
        <v>19</v>
      </c>
      <c r="I277" s="23">
        <v>52500.0</v>
      </c>
      <c r="J277" s="21"/>
      <c r="K277" s="11">
        <f t="shared" si="1"/>
        <v>75031701</v>
      </c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>
      <c r="A278" s="15">
        <v>45356.0</v>
      </c>
      <c r="B278" s="16">
        <v>2024.0</v>
      </c>
      <c r="C278" s="17">
        <v>45352.0</v>
      </c>
      <c r="D278" s="4" t="s">
        <v>26</v>
      </c>
      <c r="E278" s="4" t="s">
        <v>54</v>
      </c>
      <c r="F278" s="18" t="s">
        <v>32</v>
      </c>
      <c r="G278" s="19"/>
      <c r="H278" s="4" t="s">
        <v>21</v>
      </c>
      <c r="I278" s="23">
        <v>60000.0</v>
      </c>
      <c r="J278" s="21"/>
      <c r="K278" s="11">
        <f t="shared" si="1"/>
        <v>75091701</v>
      </c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>
      <c r="A279" s="15">
        <v>45356.0</v>
      </c>
      <c r="B279" s="16">
        <v>2024.0</v>
      </c>
      <c r="C279" s="17">
        <v>45352.0</v>
      </c>
      <c r="D279" s="4" t="s">
        <v>16</v>
      </c>
      <c r="E279" s="4" t="s">
        <v>260</v>
      </c>
      <c r="F279" s="18" t="s">
        <v>32</v>
      </c>
      <c r="G279" s="19"/>
      <c r="H279" s="4" t="s">
        <v>19</v>
      </c>
      <c r="I279" s="23">
        <v>196000.0</v>
      </c>
      <c r="J279" s="21"/>
      <c r="K279" s="11">
        <f t="shared" si="1"/>
        <v>75287701</v>
      </c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>
      <c r="A280" s="15">
        <v>45356.0</v>
      </c>
      <c r="B280" s="16">
        <v>2024.0</v>
      </c>
      <c r="C280" s="17">
        <v>45352.0</v>
      </c>
      <c r="D280" s="4" t="s">
        <v>26</v>
      </c>
      <c r="E280" s="4" t="s">
        <v>260</v>
      </c>
      <c r="F280" s="18" t="s">
        <v>32</v>
      </c>
      <c r="G280" s="19"/>
      <c r="H280" s="4" t="s">
        <v>21</v>
      </c>
      <c r="I280" s="23">
        <v>20000.0</v>
      </c>
      <c r="J280" s="21"/>
      <c r="K280" s="11">
        <f t="shared" si="1"/>
        <v>75307701</v>
      </c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>
      <c r="A281" s="15">
        <v>45356.0</v>
      </c>
      <c r="B281" s="16">
        <v>2024.0</v>
      </c>
      <c r="C281" s="17">
        <v>45352.0</v>
      </c>
      <c r="D281" s="4" t="s">
        <v>16</v>
      </c>
      <c r="E281" s="4" t="s">
        <v>54</v>
      </c>
      <c r="F281" s="18" t="s">
        <v>46</v>
      </c>
      <c r="G281" s="19"/>
      <c r="H281" s="4" t="s">
        <v>19</v>
      </c>
      <c r="I281" s="23">
        <v>241300.0</v>
      </c>
      <c r="J281" s="21"/>
      <c r="K281" s="11">
        <f t="shared" si="1"/>
        <v>75549001</v>
      </c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</row>
    <row r="282">
      <c r="A282" s="15">
        <v>45356.0</v>
      </c>
      <c r="B282" s="16">
        <v>2024.0</v>
      </c>
      <c r="C282" s="17">
        <v>45352.0</v>
      </c>
      <c r="D282" s="4" t="s">
        <v>16</v>
      </c>
      <c r="E282" s="4" t="s">
        <v>54</v>
      </c>
      <c r="F282" s="18" t="s">
        <v>46</v>
      </c>
      <c r="G282" s="19"/>
      <c r="H282" s="4" t="s">
        <v>19</v>
      </c>
      <c r="I282" s="23">
        <v>45200.0</v>
      </c>
      <c r="J282" s="21"/>
      <c r="K282" s="11">
        <f t="shared" si="1"/>
        <v>75594201</v>
      </c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>
      <c r="A283" s="15">
        <v>45356.0</v>
      </c>
      <c r="B283" s="16">
        <v>2024.0</v>
      </c>
      <c r="C283" s="17">
        <v>45352.0</v>
      </c>
      <c r="D283" s="4" t="s">
        <v>26</v>
      </c>
      <c r="E283" s="4" t="s">
        <v>54</v>
      </c>
      <c r="F283" s="18" t="s">
        <v>46</v>
      </c>
      <c r="G283" s="19"/>
      <c r="H283" s="4" t="s">
        <v>21</v>
      </c>
      <c r="I283" s="23">
        <v>156850.0</v>
      </c>
      <c r="J283" s="21"/>
      <c r="K283" s="11">
        <f t="shared" si="1"/>
        <v>75751051</v>
      </c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</row>
    <row r="284">
      <c r="A284" s="15">
        <v>45356.0</v>
      </c>
      <c r="B284" s="16">
        <v>2024.0</v>
      </c>
      <c r="C284" s="17">
        <v>45352.0</v>
      </c>
      <c r="D284" s="4" t="s">
        <v>27</v>
      </c>
      <c r="E284" s="4" t="s">
        <v>54</v>
      </c>
      <c r="F284" s="18" t="s">
        <v>46</v>
      </c>
      <c r="G284" s="19"/>
      <c r="H284" s="4" t="s">
        <v>21</v>
      </c>
      <c r="I284" s="23">
        <v>43200.0</v>
      </c>
      <c r="J284" s="21"/>
      <c r="K284" s="11">
        <f t="shared" si="1"/>
        <v>75794251</v>
      </c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</row>
    <row r="285">
      <c r="A285" s="15">
        <v>45356.0</v>
      </c>
      <c r="B285" s="16">
        <v>2024.0</v>
      </c>
      <c r="C285" s="17">
        <v>45352.0</v>
      </c>
      <c r="D285" s="4" t="s">
        <v>16</v>
      </c>
      <c r="E285" s="4" t="s">
        <v>260</v>
      </c>
      <c r="F285" s="18" t="s">
        <v>46</v>
      </c>
      <c r="G285" s="19"/>
      <c r="H285" s="4" t="s">
        <v>19</v>
      </c>
      <c r="I285" s="23">
        <v>239200.0</v>
      </c>
      <c r="J285" s="21"/>
      <c r="K285" s="11">
        <f t="shared" si="1"/>
        <v>76033451</v>
      </c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</row>
    <row r="286">
      <c r="A286" s="15">
        <v>45356.0</v>
      </c>
      <c r="B286" s="16">
        <v>2024.0</v>
      </c>
      <c r="C286" s="17">
        <v>45352.0</v>
      </c>
      <c r="D286" s="4" t="s">
        <v>16</v>
      </c>
      <c r="E286" s="4" t="s">
        <v>260</v>
      </c>
      <c r="F286" s="18" t="s">
        <v>46</v>
      </c>
      <c r="G286" s="19"/>
      <c r="H286" s="4" t="s">
        <v>19</v>
      </c>
      <c r="I286" s="23">
        <v>84100.0</v>
      </c>
      <c r="J286" s="21"/>
      <c r="K286" s="11">
        <f t="shared" si="1"/>
        <v>76117551</v>
      </c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>
      <c r="A287" s="15">
        <v>45356.0</v>
      </c>
      <c r="B287" s="16">
        <v>2024.0</v>
      </c>
      <c r="C287" s="17">
        <v>45352.0</v>
      </c>
      <c r="D287" s="4" t="s">
        <v>26</v>
      </c>
      <c r="E287" s="4" t="s">
        <v>260</v>
      </c>
      <c r="F287" s="18" t="s">
        <v>46</v>
      </c>
      <c r="G287" s="19"/>
      <c r="H287" s="4" t="s">
        <v>21</v>
      </c>
      <c r="I287" s="23">
        <v>100000.0</v>
      </c>
      <c r="J287" s="21"/>
      <c r="K287" s="11">
        <f t="shared" si="1"/>
        <v>76217551</v>
      </c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>
      <c r="A288" s="15">
        <v>45356.0</v>
      </c>
      <c r="B288" s="16">
        <v>2024.0</v>
      </c>
      <c r="C288" s="17">
        <v>45352.0</v>
      </c>
      <c r="D288" s="4" t="s">
        <v>27</v>
      </c>
      <c r="E288" s="4" t="s">
        <v>260</v>
      </c>
      <c r="F288" s="18" t="s">
        <v>46</v>
      </c>
      <c r="G288" s="19"/>
      <c r="H288" s="4" t="s">
        <v>21</v>
      </c>
      <c r="I288" s="23">
        <v>15700.0</v>
      </c>
      <c r="J288" s="21"/>
      <c r="K288" s="11">
        <f t="shared" si="1"/>
        <v>76233251</v>
      </c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>
      <c r="A289" s="15">
        <v>45356.0</v>
      </c>
      <c r="B289" s="16">
        <v>2024.0</v>
      </c>
      <c r="C289" s="17">
        <v>45352.0</v>
      </c>
      <c r="D289" s="4" t="s">
        <v>23</v>
      </c>
      <c r="E289" s="4" t="s">
        <v>260</v>
      </c>
      <c r="F289" s="18" t="s">
        <v>46</v>
      </c>
      <c r="G289" s="19"/>
      <c r="H289" s="4" t="s">
        <v>21</v>
      </c>
      <c r="I289" s="23">
        <v>25000.0</v>
      </c>
      <c r="J289" s="21"/>
      <c r="K289" s="11">
        <f t="shared" si="1"/>
        <v>76258251</v>
      </c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</row>
    <row r="290">
      <c r="A290" s="15">
        <v>45356.0</v>
      </c>
      <c r="B290" s="16">
        <v>2024.0</v>
      </c>
      <c r="C290" s="17">
        <v>45352.0</v>
      </c>
      <c r="D290" s="4" t="s">
        <v>16</v>
      </c>
      <c r="E290" s="4" t="s">
        <v>54</v>
      </c>
      <c r="F290" s="18" t="s">
        <v>47</v>
      </c>
      <c r="G290" s="19"/>
      <c r="H290" s="4" t="s">
        <v>19</v>
      </c>
      <c r="I290" s="23">
        <v>146760.0</v>
      </c>
      <c r="J290" s="21"/>
      <c r="K290" s="11">
        <f t="shared" si="1"/>
        <v>76405011</v>
      </c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</row>
    <row r="291">
      <c r="A291" s="15">
        <v>45356.0</v>
      </c>
      <c r="B291" s="16">
        <v>2024.0</v>
      </c>
      <c r="C291" s="17">
        <v>45352.0</v>
      </c>
      <c r="D291" s="4" t="s">
        <v>26</v>
      </c>
      <c r="E291" s="4" t="s">
        <v>54</v>
      </c>
      <c r="F291" s="18" t="s">
        <v>47</v>
      </c>
      <c r="G291" s="19"/>
      <c r="H291" s="4" t="s">
        <v>21</v>
      </c>
      <c r="I291" s="23">
        <v>45000.0</v>
      </c>
      <c r="J291" s="21"/>
      <c r="K291" s="11">
        <f t="shared" si="1"/>
        <v>76450011</v>
      </c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>
      <c r="A292" s="15">
        <v>45356.0</v>
      </c>
      <c r="B292" s="16">
        <v>2024.0</v>
      </c>
      <c r="C292" s="17">
        <v>45352.0</v>
      </c>
      <c r="D292" s="4" t="s">
        <v>27</v>
      </c>
      <c r="E292" s="4" t="s">
        <v>54</v>
      </c>
      <c r="F292" s="18" t="s">
        <v>47</v>
      </c>
      <c r="G292" s="19"/>
      <c r="H292" s="4" t="s">
        <v>21</v>
      </c>
      <c r="I292" s="23">
        <v>45000.0</v>
      </c>
      <c r="J292" s="21"/>
      <c r="K292" s="11">
        <f t="shared" si="1"/>
        <v>76495011</v>
      </c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>
      <c r="A293" s="15">
        <v>45356.0</v>
      </c>
      <c r="B293" s="16">
        <v>2024.0</v>
      </c>
      <c r="C293" s="17">
        <v>45352.0</v>
      </c>
      <c r="D293" s="4" t="s">
        <v>16</v>
      </c>
      <c r="E293" s="4" t="s">
        <v>260</v>
      </c>
      <c r="F293" s="18" t="s">
        <v>47</v>
      </c>
      <c r="G293" s="19"/>
      <c r="H293" s="4" t="s">
        <v>19</v>
      </c>
      <c r="I293" s="20">
        <v>110000.0</v>
      </c>
      <c r="J293" s="21"/>
      <c r="K293" s="11">
        <f t="shared" si="1"/>
        <v>76605011</v>
      </c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>
      <c r="A294" s="15">
        <v>45356.0</v>
      </c>
      <c r="B294" s="16">
        <v>2024.0</v>
      </c>
      <c r="C294" s="17">
        <v>45352.0</v>
      </c>
      <c r="D294" s="4" t="s">
        <v>16</v>
      </c>
      <c r="E294" s="4" t="s">
        <v>260</v>
      </c>
      <c r="F294" s="18" t="s">
        <v>47</v>
      </c>
      <c r="G294" s="19"/>
      <c r="H294" s="4" t="s">
        <v>19</v>
      </c>
      <c r="I294" s="20">
        <v>44000.0</v>
      </c>
      <c r="J294" s="21"/>
      <c r="K294" s="11">
        <f t="shared" si="1"/>
        <v>76649011</v>
      </c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>
      <c r="A295" s="15">
        <v>45356.0</v>
      </c>
      <c r="B295" s="16">
        <v>2024.0</v>
      </c>
      <c r="C295" s="17">
        <v>45352.0</v>
      </c>
      <c r="D295" s="4" t="s">
        <v>26</v>
      </c>
      <c r="E295" s="4" t="s">
        <v>260</v>
      </c>
      <c r="F295" s="18" t="s">
        <v>47</v>
      </c>
      <c r="G295" s="19"/>
      <c r="H295" s="4" t="s">
        <v>21</v>
      </c>
      <c r="I295" s="20">
        <v>40000.0</v>
      </c>
      <c r="J295" s="21"/>
      <c r="K295" s="11">
        <f t="shared" si="1"/>
        <v>76689011</v>
      </c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>
      <c r="A296" s="15">
        <v>45356.0</v>
      </c>
      <c r="B296" s="16">
        <v>2024.0</v>
      </c>
      <c r="C296" s="17">
        <v>45352.0</v>
      </c>
      <c r="D296" s="4" t="s">
        <v>27</v>
      </c>
      <c r="E296" s="4" t="s">
        <v>260</v>
      </c>
      <c r="F296" s="18" t="s">
        <v>47</v>
      </c>
      <c r="G296" s="19"/>
      <c r="H296" s="4" t="s">
        <v>21</v>
      </c>
      <c r="I296" s="20">
        <v>40000.0</v>
      </c>
      <c r="J296" s="21"/>
      <c r="K296" s="11">
        <f t="shared" si="1"/>
        <v>76729011</v>
      </c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>
      <c r="A297" s="15">
        <v>45355.0</v>
      </c>
      <c r="B297" s="16">
        <v>2024.0</v>
      </c>
      <c r="C297" s="17">
        <v>45352.0</v>
      </c>
      <c r="D297" s="4" t="s">
        <v>16</v>
      </c>
      <c r="E297" s="4" t="s">
        <v>206</v>
      </c>
      <c r="F297" s="18" t="s">
        <v>262</v>
      </c>
      <c r="G297" s="19" t="s">
        <v>263</v>
      </c>
      <c r="H297" s="4" t="s">
        <v>264</v>
      </c>
      <c r="I297" s="20"/>
      <c r="J297" s="21">
        <v>309273.0</v>
      </c>
      <c r="K297" s="11">
        <f t="shared" si="1"/>
        <v>76419738</v>
      </c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>
      <c r="A298" s="15">
        <v>45355.0</v>
      </c>
      <c r="B298" s="16">
        <v>2024.0</v>
      </c>
      <c r="C298" s="17">
        <v>45352.0</v>
      </c>
      <c r="D298" s="4" t="s">
        <v>16</v>
      </c>
      <c r="E298" s="4" t="s">
        <v>265</v>
      </c>
      <c r="F298" s="18" t="s">
        <v>266</v>
      </c>
      <c r="G298" s="19">
        <v>850319.0</v>
      </c>
      <c r="H298" s="4" t="s">
        <v>267</v>
      </c>
      <c r="I298" s="20"/>
      <c r="J298" s="21">
        <v>98250.0</v>
      </c>
      <c r="K298" s="11">
        <f t="shared" si="1"/>
        <v>76321488</v>
      </c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>
      <c r="A299" s="15">
        <v>45355.0</v>
      </c>
      <c r="B299" s="16">
        <v>2024.0</v>
      </c>
      <c r="C299" s="17">
        <v>45352.0</v>
      </c>
      <c r="D299" s="4" t="s">
        <v>16</v>
      </c>
      <c r="E299" s="4" t="s">
        <v>265</v>
      </c>
      <c r="F299" s="18" t="s">
        <v>266</v>
      </c>
      <c r="G299" s="19">
        <v>850318.0</v>
      </c>
      <c r="H299" s="4" t="s">
        <v>267</v>
      </c>
      <c r="I299" s="20"/>
      <c r="J299" s="21">
        <v>98250.0</v>
      </c>
      <c r="K299" s="11">
        <f t="shared" si="1"/>
        <v>76223238</v>
      </c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>
      <c r="A300" s="15">
        <v>45355.0</v>
      </c>
      <c r="B300" s="16">
        <v>2024.0</v>
      </c>
      <c r="C300" s="17">
        <v>45352.0</v>
      </c>
      <c r="D300" s="4" t="s">
        <v>16</v>
      </c>
      <c r="E300" s="4" t="s">
        <v>265</v>
      </c>
      <c r="F300" s="18" t="s">
        <v>266</v>
      </c>
      <c r="G300" s="19">
        <v>850320.0</v>
      </c>
      <c r="H300" s="4" t="s">
        <v>267</v>
      </c>
      <c r="I300" s="20"/>
      <c r="J300" s="21">
        <v>101730.0</v>
      </c>
      <c r="K300" s="11">
        <f t="shared" si="1"/>
        <v>76121508</v>
      </c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</row>
    <row r="301">
      <c r="A301" s="15">
        <v>45355.0</v>
      </c>
      <c r="B301" s="16">
        <v>2024.0</v>
      </c>
      <c r="C301" s="17">
        <v>45352.0</v>
      </c>
      <c r="D301" s="4" t="s">
        <v>16</v>
      </c>
      <c r="E301" s="4" t="s">
        <v>265</v>
      </c>
      <c r="F301" s="4" t="s">
        <v>268</v>
      </c>
      <c r="G301" s="19"/>
      <c r="H301" s="18" t="s">
        <v>269</v>
      </c>
      <c r="I301" s="20"/>
      <c r="J301" s="21">
        <v>300000.0</v>
      </c>
      <c r="K301" s="11">
        <f t="shared" si="1"/>
        <v>75821508</v>
      </c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>
      <c r="A302" s="15">
        <v>45355.0</v>
      </c>
      <c r="B302" s="16">
        <v>2024.0</v>
      </c>
      <c r="C302" s="17">
        <v>45352.0</v>
      </c>
      <c r="D302" s="4" t="s">
        <v>16</v>
      </c>
      <c r="E302" s="4" t="s">
        <v>265</v>
      </c>
      <c r="F302" s="4" t="s">
        <v>268</v>
      </c>
      <c r="G302" s="19"/>
      <c r="H302" s="18" t="s">
        <v>270</v>
      </c>
      <c r="I302" s="20"/>
      <c r="J302" s="21">
        <v>151770.0</v>
      </c>
      <c r="K302" s="11">
        <f t="shared" si="1"/>
        <v>75669738</v>
      </c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>
      <c r="A303" s="15">
        <v>45356.0</v>
      </c>
      <c r="B303" s="16">
        <v>2024.0</v>
      </c>
      <c r="C303" s="17">
        <v>45352.0</v>
      </c>
      <c r="D303" s="4" t="s">
        <v>16</v>
      </c>
      <c r="E303" s="4" t="s">
        <v>260</v>
      </c>
      <c r="F303" s="18" t="s">
        <v>52</v>
      </c>
      <c r="G303" s="19"/>
      <c r="H303" s="4" t="s">
        <v>19</v>
      </c>
      <c r="I303" s="20">
        <v>955000.0</v>
      </c>
      <c r="J303" s="21"/>
      <c r="K303" s="11">
        <f t="shared" si="1"/>
        <v>76624738</v>
      </c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>
      <c r="A304" s="15">
        <v>45356.0</v>
      </c>
      <c r="B304" s="16">
        <v>2024.0</v>
      </c>
      <c r="C304" s="17">
        <v>45352.0</v>
      </c>
      <c r="D304" s="4" t="s">
        <v>26</v>
      </c>
      <c r="E304" s="4" t="s">
        <v>260</v>
      </c>
      <c r="F304" s="18" t="s">
        <v>52</v>
      </c>
      <c r="G304" s="19"/>
      <c r="H304" s="4" t="s">
        <v>21</v>
      </c>
      <c r="I304" s="20">
        <v>10000.0</v>
      </c>
      <c r="J304" s="21"/>
      <c r="K304" s="11">
        <f t="shared" si="1"/>
        <v>76634738</v>
      </c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>
      <c r="A305" s="15">
        <v>45356.0</v>
      </c>
      <c r="B305" s="16">
        <v>2024.0</v>
      </c>
      <c r="C305" s="17">
        <v>45352.0</v>
      </c>
      <c r="D305" s="4" t="s">
        <v>20</v>
      </c>
      <c r="E305" s="4" t="s">
        <v>260</v>
      </c>
      <c r="F305" s="18" t="s">
        <v>52</v>
      </c>
      <c r="G305" s="19"/>
      <c r="H305" s="4" t="s">
        <v>21</v>
      </c>
      <c r="I305" s="20">
        <v>10000.0</v>
      </c>
      <c r="J305" s="21"/>
      <c r="K305" s="11">
        <f t="shared" si="1"/>
        <v>76644738</v>
      </c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>
      <c r="A306" s="15">
        <v>45356.0</v>
      </c>
      <c r="B306" s="16">
        <v>2024.0</v>
      </c>
      <c r="C306" s="17">
        <v>45352.0</v>
      </c>
      <c r="D306" s="4" t="s">
        <v>22</v>
      </c>
      <c r="E306" s="4" t="s">
        <v>260</v>
      </c>
      <c r="F306" s="18" t="s">
        <v>52</v>
      </c>
      <c r="G306" s="19"/>
      <c r="H306" s="4" t="s">
        <v>21</v>
      </c>
      <c r="I306" s="20">
        <v>10000.0</v>
      </c>
      <c r="J306" s="21"/>
      <c r="K306" s="11">
        <f t="shared" si="1"/>
        <v>76654738</v>
      </c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</row>
    <row r="307">
      <c r="A307" s="15">
        <v>45356.0</v>
      </c>
      <c r="B307" s="16">
        <v>2024.0</v>
      </c>
      <c r="C307" s="17">
        <v>45352.0</v>
      </c>
      <c r="D307" s="4" t="s">
        <v>23</v>
      </c>
      <c r="E307" s="4" t="s">
        <v>260</v>
      </c>
      <c r="F307" s="18" t="s">
        <v>52</v>
      </c>
      <c r="G307" s="19"/>
      <c r="H307" s="4" t="s">
        <v>21</v>
      </c>
      <c r="I307" s="20">
        <v>25000.0</v>
      </c>
      <c r="J307" s="21"/>
      <c r="K307" s="11">
        <f t="shared" si="1"/>
        <v>76679738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>
      <c r="A308" s="15">
        <v>45356.0</v>
      </c>
      <c r="B308" s="16">
        <v>2024.0</v>
      </c>
      <c r="C308" s="17">
        <v>45352.0</v>
      </c>
      <c r="D308" s="4" t="s">
        <v>27</v>
      </c>
      <c r="E308" s="4" t="s">
        <v>260</v>
      </c>
      <c r="F308" s="18" t="s">
        <v>52</v>
      </c>
      <c r="G308" s="19"/>
      <c r="H308" s="4" t="s">
        <v>271</v>
      </c>
      <c r="I308" s="20">
        <v>29200.0</v>
      </c>
      <c r="J308" s="21"/>
      <c r="K308" s="11">
        <f t="shared" si="1"/>
        <v>76708938</v>
      </c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</row>
    <row r="309">
      <c r="A309" s="15">
        <v>45356.0</v>
      </c>
      <c r="B309" s="16">
        <v>2024.0</v>
      </c>
      <c r="C309" s="17">
        <v>45352.0</v>
      </c>
      <c r="D309" s="4" t="s">
        <v>16</v>
      </c>
      <c r="E309" s="4" t="s">
        <v>272</v>
      </c>
      <c r="F309" s="18" t="s">
        <v>273</v>
      </c>
      <c r="G309" s="19"/>
      <c r="H309" s="4" t="s">
        <v>19</v>
      </c>
      <c r="I309" s="20">
        <v>190500.0</v>
      </c>
      <c r="J309" s="21"/>
      <c r="K309" s="11">
        <f t="shared" si="1"/>
        <v>76899438</v>
      </c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>
      <c r="A310" s="15">
        <v>45357.0</v>
      </c>
      <c r="B310" s="16">
        <v>2024.0</v>
      </c>
      <c r="C310" s="17">
        <v>45352.0</v>
      </c>
      <c r="D310" s="4" t="s">
        <v>26</v>
      </c>
      <c r="E310" s="4" t="s">
        <v>258</v>
      </c>
      <c r="F310" s="18" t="s">
        <v>274</v>
      </c>
      <c r="G310" s="19" t="s">
        <v>275</v>
      </c>
      <c r="H310" s="4"/>
      <c r="I310" s="20"/>
      <c r="J310" s="21">
        <v>991500.0</v>
      </c>
      <c r="K310" s="11">
        <f t="shared" si="1"/>
        <v>75907938</v>
      </c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</row>
    <row r="311">
      <c r="A311" s="1" t="s">
        <v>276</v>
      </c>
      <c r="B311" s="16">
        <v>2024.0</v>
      </c>
      <c r="C311" s="17">
        <v>45352.0</v>
      </c>
      <c r="D311" s="4" t="s">
        <v>26</v>
      </c>
      <c r="E311" s="4" t="s">
        <v>258</v>
      </c>
      <c r="F311" s="18" t="s">
        <v>277</v>
      </c>
      <c r="G311" s="19" t="s">
        <v>278</v>
      </c>
      <c r="H311" s="4"/>
      <c r="I311" s="20"/>
      <c r="J311" s="21">
        <v>4977000.0</v>
      </c>
      <c r="K311" s="11">
        <f t="shared" si="1"/>
        <v>70930938</v>
      </c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</row>
    <row r="312">
      <c r="A312" s="15">
        <v>45357.0</v>
      </c>
      <c r="B312" s="16">
        <v>2024.0</v>
      </c>
      <c r="C312" s="17">
        <v>45352.0</v>
      </c>
      <c r="D312" s="4" t="s">
        <v>26</v>
      </c>
      <c r="E312" s="4" t="s">
        <v>258</v>
      </c>
      <c r="F312" s="18" t="s">
        <v>277</v>
      </c>
      <c r="G312" s="19" t="s">
        <v>279</v>
      </c>
      <c r="H312" s="4"/>
      <c r="I312" s="20"/>
      <c r="J312" s="21">
        <v>921000.0</v>
      </c>
      <c r="K312" s="11">
        <f t="shared" si="1"/>
        <v>70009938</v>
      </c>
      <c r="L312" s="22"/>
      <c r="M312" s="22"/>
      <c r="N312" s="21"/>
      <c r="O312" s="22"/>
      <c r="P312" s="22"/>
      <c r="Q312" s="22"/>
      <c r="R312" s="22"/>
      <c r="S312" s="22"/>
      <c r="T312" s="22"/>
      <c r="U312" s="22"/>
      <c r="V312" s="22"/>
    </row>
    <row r="313">
      <c r="A313" s="15">
        <v>45358.0</v>
      </c>
      <c r="B313" s="16">
        <v>2024.0</v>
      </c>
      <c r="C313" s="17">
        <v>45352.0</v>
      </c>
      <c r="D313" s="4" t="s">
        <v>16</v>
      </c>
      <c r="E313" s="4" t="s">
        <v>206</v>
      </c>
      <c r="F313" s="18" t="s">
        <v>207</v>
      </c>
      <c r="G313" s="19" t="s">
        <v>280</v>
      </c>
      <c r="H313" s="4" t="s">
        <v>209</v>
      </c>
      <c r="I313" s="20"/>
      <c r="J313" s="21">
        <v>1100000.0</v>
      </c>
      <c r="K313" s="11">
        <f t="shared" si="1"/>
        <v>68909938</v>
      </c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>
      <c r="A314" s="15">
        <v>45373.0</v>
      </c>
      <c r="B314" s="16">
        <v>2024.0</v>
      </c>
      <c r="C314" s="17">
        <v>45352.0</v>
      </c>
      <c r="D314" s="4" t="s">
        <v>26</v>
      </c>
      <c r="E314" s="4" t="s">
        <v>258</v>
      </c>
      <c r="F314" s="18" t="s">
        <v>274</v>
      </c>
      <c r="G314" s="19" t="s">
        <v>281</v>
      </c>
      <c r="H314" s="4" t="s">
        <v>282</v>
      </c>
      <c r="I314" s="20"/>
      <c r="J314" s="21">
        <v>405000.0</v>
      </c>
      <c r="K314" s="11">
        <f t="shared" si="1"/>
        <v>68504938</v>
      </c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</row>
    <row r="315">
      <c r="A315" s="15">
        <v>45373.0</v>
      </c>
      <c r="B315" s="16">
        <v>2024.0</v>
      </c>
      <c r="C315" s="17">
        <v>45352.0</v>
      </c>
      <c r="D315" s="4" t="s">
        <v>26</v>
      </c>
      <c r="E315" s="4" t="s">
        <v>258</v>
      </c>
      <c r="F315" s="18" t="s">
        <v>274</v>
      </c>
      <c r="G315" s="19" t="s">
        <v>283</v>
      </c>
      <c r="H315" s="4" t="s">
        <v>284</v>
      </c>
      <c r="I315" s="20"/>
      <c r="J315" s="21">
        <v>128000.0</v>
      </c>
      <c r="K315" s="11">
        <f t="shared" si="1"/>
        <v>68376938</v>
      </c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>
      <c r="A316" s="15">
        <v>45373.0</v>
      </c>
      <c r="B316" s="16">
        <v>2024.0</v>
      </c>
      <c r="C316" s="17">
        <v>45352.0</v>
      </c>
      <c r="D316" s="4" t="s">
        <v>26</v>
      </c>
      <c r="E316" s="4" t="s">
        <v>258</v>
      </c>
      <c r="F316" s="18" t="s">
        <v>45</v>
      </c>
      <c r="G316" s="19"/>
      <c r="H316" s="4" t="s">
        <v>285</v>
      </c>
      <c r="I316" s="20">
        <v>4500000.0</v>
      </c>
      <c r="J316" s="21"/>
      <c r="K316" s="11">
        <f t="shared" si="1"/>
        <v>72876938</v>
      </c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</row>
    <row r="317">
      <c r="A317" s="15">
        <v>45374.0</v>
      </c>
      <c r="B317" s="16">
        <v>2024.0</v>
      </c>
      <c r="C317" s="17">
        <v>45352.0</v>
      </c>
      <c r="D317" s="4" t="s">
        <v>16</v>
      </c>
      <c r="E317" s="4" t="s">
        <v>286</v>
      </c>
      <c r="F317" s="18" t="s">
        <v>234</v>
      </c>
      <c r="G317" s="19"/>
      <c r="H317" s="4"/>
      <c r="I317" s="20"/>
      <c r="J317" s="21">
        <v>22000.0</v>
      </c>
      <c r="K317" s="11">
        <f t="shared" si="1"/>
        <v>72854938</v>
      </c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</row>
    <row r="318">
      <c r="A318" s="15">
        <v>45374.0</v>
      </c>
      <c r="B318" s="16">
        <v>2024.0</v>
      </c>
      <c r="C318" s="17">
        <v>45352.0</v>
      </c>
      <c r="D318" s="4" t="s">
        <v>16</v>
      </c>
      <c r="E318" s="4" t="s">
        <v>286</v>
      </c>
      <c r="F318" s="18" t="s">
        <v>287</v>
      </c>
      <c r="G318" s="19" t="s">
        <v>288</v>
      </c>
      <c r="H318" s="4" t="s">
        <v>289</v>
      </c>
      <c r="I318" s="20"/>
      <c r="J318" s="21">
        <v>175010.0</v>
      </c>
      <c r="K318" s="11">
        <f t="shared" si="1"/>
        <v>72679928</v>
      </c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</row>
    <row r="319">
      <c r="A319" s="15">
        <v>45374.0</v>
      </c>
      <c r="B319" s="16">
        <v>2024.0</v>
      </c>
      <c r="C319" s="17">
        <v>45352.0</v>
      </c>
      <c r="D319" s="4" t="s">
        <v>16</v>
      </c>
      <c r="E319" s="4" t="s">
        <v>286</v>
      </c>
      <c r="F319" s="18" t="s">
        <v>290</v>
      </c>
      <c r="G319" s="19" t="s">
        <v>291</v>
      </c>
      <c r="H319" s="4" t="s">
        <v>249</v>
      </c>
      <c r="I319" s="20"/>
      <c r="J319" s="21">
        <v>41000.0</v>
      </c>
      <c r="K319" s="11">
        <f t="shared" si="1"/>
        <v>72638928</v>
      </c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>
      <c r="A320" s="15">
        <v>45374.0</v>
      </c>
      <c r="B320" s="16">
        <v>2024.0</v>
      </c>
      <c r="C320" s="17">
        <v>45352.0</v>
      </c>
      <c r="D320" s="4" t="s">
        <v>16</v>
      </c>
      <c r="E320" s="4" t="s">
        <v>286</v>
      </c>
      <c r="F320" s="18" t="s">
        <v>292</v>
      </c>
      <c r="G320" s="19" t="s">
        <v>293</v>
      </c>
      <c r="H320" s="4" t="s">
        <v>294</v>
      </c>
      <c r="I320" s="20"/>
      <c r="J320" s="21">
        <v>59000.0</v>
      </c>
      <c r="K320" s="11">
        <f t="shared" si="1"/>
        <v>72579928</v>
      </c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</row>
    <row r="321">
      <c r="A321" s="15">
        <v>45374.0</v>
      </c>
      <c r="B321" s="16">
        <v>2024.0</v>
      </c>
      <c r="C321" s="17">
        <v>45352.0</v>
      </c>
      <c r="D321" s="4" t="s">
        <v>16</v>
      </c>
      <c r="E321" s="4" t="s">
        <v>286</v>
      </c>
      <c r="F321" s="18" t="s">
        <v>295</v>
      </c>
      <c r="G321" s="19" t="s">
        <v>296</v>
      </c>
      <c r="H321" s="4" t="s">
        <v>297</v>
      </c>
      <c r="I321" s="20"/>
      <c r="J321" s="21">
        <v>190000.0</v>
      </c>
      <c r="K321" s="11">
        <f t="shared" si="1"/>
        <v>72389928</v>
      </c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>
      <c r="A322" s="15">
        <v>45015.0</v>
      </c>
      <c r="B322" s="16">
        <v>2024.0</v>
      </c>
      <c r="C322" s="17">
        <v>45352.0</v>
      </c>
      <c r="D322" s="4" t="s">
        <v>16</v>
      </c>
      <c r="E322" s="4" t="s">
        <v>206</v>
      </c>
      <c r="F322" s="18" t="s">
        <v>298</v>
      </c>
      <c r="G322" s="19" t="s">
        <v>299</v>
      </c>
      <c r="H322" s="4" t="s">
        <v>300</v>
      </c>
      <c r="I322" s="20"/>
      <c r="J322" s="21">
        <v>2000000.0</v>
      </c>
      <c r="K322" s="11">
        <f t="shared" si="1"/>
        <v>70389928</v>
      </c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</row>
    <row r="323">
      <c r="A323" s="15">
        <v>45015.0</v>
      </c>
      <c r="B323" s="16">
        <v>2024.0</v>
      </c>
      <c r="C323" s="17">
        <v>45352.0</v>
      </c>
      <c r="D323" s="4" t="s">
        <v>16</v>
      </c>
      <c r="E323" s="4" t="s">
        <v>213</v>
      </c>
      <c r="F323" s="18" t="s">
        <v>214</v>
      </c>
      <c r="G323" s="19" t="s">
        <v>301</v>
      </c>
      <c r="H323" s="4" t="s">
        <v>302</v>
      </c>
      <c r="I323" s="20"/>
      <c r="J323" s="21">
        <v>700000.0</v>
      </c>
      <c r="K323" s="11">
        <f t="shared" si="1"/>
        <v>69689928</v>
      </c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</row>
    <row r="324">
      <c r="A324" s="15">
        <v>45015.0</v>
      </c>
      <c r="B324" s="16">
        <v>2024.0</v>
      </c>
      <c r="C324" s="17">
        <v>45352.0</v>
      </c>
      <c r="D324" s="4" t="s">
        <v>16</v>
      </c>
      <c r="E324" s="4" t="s">
        <v>206</v>
      </c>
      <c r="F324" s="18" t="s">
        <v>207</v>
      </c>
      <c r="G324" s="19" t="s">
        <v>303</v>
      </c>
      <c r="H324" s="4" t="s">
        <v>209</v>
      </c>
      <c r="I324" s="20"/>
      <c r="J324" s="21">
        <v>1100000.0</v>
      </c>
      <c r="K324" s="11">
        <f t="shared" si="1"/>
        <v>68589928</v>
      </c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</row>
    <row r="325">
      <c r="A325" s="15">
        <v>45017.0</v>
      </c>
      <c r="B325" s="16">
        <v>2024.0</v>
      </c>
      <c r="C325" s="17">
        <v>45383.0</v>
      </c>
      <c r="D325" s="4" t="s">
        <v>16</v>
      </c>
      <c r="E325" s="4" t="s">
        <v>304</v>
      </c>
      <c r="F325" s="18" t="s">
        <v>217</v>
      </c>
      <c r="G325" s="19"/>
      <c r="H325" s="4" t="s">
        <v>19</v>
      </c>
      <c r="I325" s="20">
        <v>159000.0</v>
      </c>
      <c r="J325" s="21"/>
      <c r="K325" s="11">
        <f t="shared" si="1"/>
        <v>68748928</v>
      </c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</row>
    <row r="326">
      <c r="A326" s="15">
        <v>45018.0</v>
      </c>
      <c r="B326" s="16">
        <v>2024.0</v>
      </c>
      <c r="C326" s="17">
        <v>45383.0</v>
      </c>
      <c r="D326" s="4" t="s">
        <v>16</v>
      </c>
      <c r="E326" s="4" t="s">
        <v>304</v>
      </c>
      <c r="F326" s="18" t="s">
        <v>18</v>
      </c>
      <c r="G326" s="19"/>
      <c r="H326" s="4" t="s">
        <v>19</v>
      </c>
      <c r="I326" s="20">
        <f>241900+28100</f>
        <v>270000</v>
      </c>
      <c r="J326" s="21"/>
      <c r="K326" s="11">
        <f t="shared" si="1"/>
        <v>69018928</v>
      </c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</row>
    <row r="327">
      <c r="A327" s="15">
        <v>45018.0</v>
      </c>
      <c r="B327" s="16">
        <v>2024.0</v>
      </c>
      <c r="C327" s="17">
        <v>45383.0</v>
      </c>
      <c r="D327" s="4" t="s">
        <v>20</v>
      </c>
      <c r="E327" s="4" t="s">
        <v>304</v>
      </c>
      <c r="F327" s="18" t="s">
        <v>18</v>
      </c>
      <c r="G327" s="19"/>
      <c r="H327" s="4" t="s">
        <v>21</v>
      </c>
      <c r="I327" s="20">
        <v>60000.0</v>
      </c>
      <c r="J327" s="21"/>
      <c r="K327" s="11">
        <f t="shared" si="1"/>
        <v>69078928</v>
      </c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>
      <c r="A328" s="15">
        <v>45018.0</v>
      </c>
      <c r="B328" s="16">
        <v>2024.0</v>
      </c>
      <c r="C328" s="17">
        <v>45383.0</v>
      </c>
      <c r="D328" s="4" t="s">
        <v>22</v>
      </c>
      <c r="E328" s="4" t="s">
        <v>304</v>
      </c>
      <c r="F328" s="18" t="s">
        <v>18</v>
      </c>
      <c r="G328" s="19"/>
      <c r="H328" s="4" t="s">
        <v>21</v>
      </c>
      <c r="I328" s="20">
        <v>48000.0</v>
      </c>
      <c r="J328" s="21"/>
      <c r="K328" s="11">
        <f t="shared" si="1"/>
        <v>69126928</v>
      </c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</row>
    <row r="329">
      <c r="A329" s="15">
        <v>45018.0</v>
      </c>
      <c r="B329" s="16">
        <v>2024.0</v>
      </c>
      <c r="C329" s="17">
        <v>45383.0</v>
      </c>
      <c r="D329" s="4" t="s">
        <v>23</v>
      </c>
      <c r="E329" s="4" t="s">
        <v>304</v>
      </c>
      <c r="F329" s="18" t="s">
        <v>18</v>
      </c>
      <c r="G329" s="19"/>
      <c r="H329" s="4" t="s">
        <v>21</v>
      </c>
      <c r="I329" s="20">
        <v>25000.0</v>
      </c>
      <c r="J329" s="21"/>
      <c r="K329" s="11">
        <f t="shared" si="1"/>
        <v>69151928</v>
      </c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</row>
    <row r="330">
      <c r="A330" s="15">
        <v>45018.0</v>
      </c>
      <c r="B330" s="16">
        <v>2024.0</v>
      </c>
      <c r="C330" s="17">
        <v>45383.0</v>
      </c>
      <c r="D330" s="4" t="s">
        <v>16</v>
      </c>
      <c r="E330" s="4" t="s">
        <v>304</v>
      </c>
      <c r="F330" s="18" t="s">
        <v>41</v>
      </c>
      <c r="G330" s="19"/>
      <c r="H330" s="4" t="s">
        <v>19</v>
      </c>
      <c r="I330" s="20">
        <v>44000.0</v>
      </c>
      <c r="J330" s="21"/>
      <c r="K330" s="11">
        <f t="shared" si="1"/>
        <v>69195928</v>
      </c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>
      <c r="A331" s="15">
        <v>45018.0</v>
      </c>
      <c r="B331" s="16">
        <v>2024.0</v>
      </c>
      <c r="C331" s="17">
        <v>45383.0</v>
      </c>
      <c r="D331" s="4" t="s">
        <v>26</v>
      </c>
      <c r="E331" s="4" t="s">
        <v>304</v>
      </c>
      <c r="F331" s="18" t="s">
        <v>41</v>
      </c>
      <c r="G331" s="19"/>
      <c r="H331" s="4" t="s">
        <v>21</v>
      </c>
      <c r="I331" s="20">
        <v>10000.0</v>
      </c>
      <c r="J331" s="21"/>
      <c r="K331" s="11">
        <f t="shared" si="1"/>
        <v>69205928</v>
      </c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</row>
    <row r="332">
      <c r="A332" s="15">
        <v>45018.0</v>
      </c>
      <c r="B332" s="16">
        <v>2024.0</v>
      </c>
      <c r="C332" s="17">
        <v>45383.0</v>
      </c>
      <c r="D332" s="4" t="s">
        <v>22</v>
      </c>
      <c r="E332" s="4" t="s">
        <v>304</v>
      </c>
      <c r="F332" s="18" t="s">
        <v>41</v>
      </c>
      <c r="G332" s="19"/>
      <c r="H332" s="4" t="s">
        <v>21</v>
      </c>
      <c r="I332" s="20">
        <v>54000.0</v>
      </c>
      <c r="J332" s="21"/>
      <c r="K332" s="11">
        <f t="shared" si="1"/>
        <v>69259928</v>
      </c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</row>
    <row r="333">
      <c r="A333" s="15">
        <v>45018.0</v>
      </c>
      <c r="B333" s="16">
        <v>2024.0</v>
      </c>
      <c r="C333" s="17">
        <v>45383.0</v>
      </c>
      <c r="D333" s="4" t="s">
        <v>23</v>
      </c>
      <c r="E333" s="4" t="s">
        <v>304</v>
      </c>
      <c r="F333" s="18" t="s">
        <v>41</v>
      </c>
      <c r="G333" s="19"/>
      <c r="H333" s="4" t="s">
        <v>21</v>
      </c>
      <c r="I333" s="20">
        <v>25000.0</v>
      </c>
      <c r="J333" s="21"/>
      <c r="K333" s="11">
        <f t="shared" si="1"/>
        <v>69284928</v>
      </c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</row>
    <row r="334">
      <c r="A334" s="15">
        <v>45019.0</v>
      </c>
      <c r="B334" s="16">
        <v>2024.0</v>
      </c>
      <c r="C334" s="17">
        <v>45383.0</v>
      </c>
      <c r="D334" s="4" t="s">
        <v>16</v>
      </c>
      <c r="E334" s="4" t="s">
        <v>304</v>
      </c>
      <c r="F334" s="18" t="s">
        <v>42</v>
      </c>
      <c r="G334" s="19"/>
      <c r="H334" s="4" t="s">
        <v>19</v>
      </c>
      <c r="I334" s="20">
        <v>624500.0</v>
      </c>
      <c r="J334" s="21"/>
      <c r="K334" s="11">
        <f t="shared" si="1"/>
        <v>69909428</v>
      </c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>
      <c r="A335" s="15">
        <v>45019.0</v>
      </c>
      <c r="B335" s="16">
        <v>2024.0</v>
      </c>
      <c r="C335" s="17">
        <v>45383.0</v>
      </c>
      <c r="D335" s="4" t="s">
        <v>22</v>
      </c>
      <c r="E335" s="4" t="s">
        <v>304</v>
      </c>
      <c r="F335" s="18" t="s">
        <v>42</v>
      </c>
      <c r="G335" s="19"/>
      <c r="H335" s="4" t="s">
        <v>21</v>
      </c>
      <c r="I335" s="20">
        <v>30000.0</v>
      </c>
      <c r="J335" s="21"/>
      <c r="K335" s="11">
        <f t="shared" si="1"/>
        <v>69939428</v>
      </c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</row>
    <row r="336">
      <c r="A336" s="15">
        <v>45019.0</v>
      </c>
      <c r="B336" s="16">
        <v>2024.0</v>
      </c>
      <c r="C336" s="17">
        <v>45383.0</v>
      </c>
      <c r="D336" s="4" t="s">
        <v>23</v>
      </c>
      <c r="E336" s="4" t="s">
        <v>304</v>
      </c>
      <c r="F336" s="18" t="s">
        <v>42</v>
      </c>
      <c r="G336" s="19"/>
      <c r="H336" s="4" t="s">
        <v>21</v>
      </c>
      <c r="I336" s="20">
        <v>25000.0</v>
      </c>
      <c r="J336" s="21"/>
      <c r="K336" s="11">
        <f t="shared" si="1"/>
        <v>69964428</v>
      </c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>
      <c r="A337" s="15">
        <v>45019.0</v>
      </c>
      <c r="B337" s="16">
        <v>2024.0</v>
      </c>
      <c r="C337" s="17">
        <v>45383.0</v>
      </c>
      <c r="D337" s="4" t="s">
        <v>20</v>
      </c>
      <c r="E337" s="4" t="s">
        <v>304</v>
      </c>
      <c r="F337" s="18" t="s">
        <v>42</v>
      </c>
      <c r="G337" s="19"/>
      <c r="H337" s="4" t="s">
        <v>21</v>
      </c>
      <c r="I337" s="20">
        <v>10000.0</v>
      </c>
      <c r="J337" s="21"/>
      <c r="K337" s="11">
        <f t="shared" si="1"/>
        <v>69974428</v>
      </c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</row>
    <row r="338">
      <c r="A338" s="15">
        <v>45019.0</v>
      </c>
      <c r="B338" s="16">
        <v>2024.0</v>
      </c>
      <c r="C338" s="17">
        <v>45383.0</v>
      </c>
      <c r="D338" s="4" t="s">
        <v>16</v>
      </c>
      <c r="E338" s="4" t="s">
        <v>304</v>
      </c>
      <c r="F338" s="18" t="s">
        <v>34</v>
      </c>
      <c r="G338" s="19"/>
      <c r="H338" s="4" t="s">
        <v>19</v>
      </c>
      <c r="I338" s="20">
        <v>100000.0</v>
      </c>
      <c r="J338" s="21"/>
      <c r="K338" s="11">
        <f t="shared" si="1"/>
        <v>70074428</v>
      </c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</row>
    <row r="339">
      <c r="A339" s="15">
        <v>45019.0</v>
      </c>
      <c r="B339" s="16">
        <v>2024.0</v>
      </c>
      <c r="C339" s="17">
        <v>45383.0</v>
      </c>
      <c r="D339" s="4" t="s">
        <v>16</v>
      </c>
      <c r="E339" s="4" t="s">
        <v>304</v>
      </c>
      <c r="F339" s="18" t="s">
        <v>43</v>
      </c>
      <c r="G339" s="19"/>
      <c r="H339" s="4" t="s">
        <v>19</v>
      </c>
      <c r="I339" s="20">
        <v>154200.0</v>
      </c>
      <c r="J339" s="21"/>
      <c r="K339" s="11">
        <f t="shared" si="1"/>
        <v>70228628</v>
      </c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</row>
    <row r="340">
      <c r="A340" s="15">
        <v>45019.0</v>
      </c>
      <c r="B340" s="16">
        <v>2024.0</v>
      </c>
      <c r="C340" s="17">
        <v>45383.0</v>
      </c>
      <c r="D340" s="4" t="s">
        <v>23</v>
      </c>
      <c r="E340" s="4" t="s">
        <v>304</v>
      </c>
      <c r="F340" s="18" t="s">
        <v>43</v>
      </c>
      <c r="G340" s="19"/>
      <c r="H340" s="4" t="s">
        <v>21</v>
      </c>
      <c r="I340" s="20">
        <v>25000.0</v>
      </c>
      <c r="J340" s="21"/>
      <c r="K340" s="11">
        <f t="shared" si="1"/>
        <v>70253628</v>
      </c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>
      <c r="A341" s="15">
        <v>45019.0</v>
      </c>
      <c r="B341" s="16">
        <v>2024.0</v>
      </c>
      <c r="C341" s="17">
        <v>45383.0</v>
      </c>
      <c r="D341" s="4" t="s">
        <v>26</v>
      </c>
      <c r="E341" s="4" t="s">
        <v>304</v>
      </c>
      <c r="F341" s="18" t="s">
        <v>43</v>
      </c>
      <c r="G341" s="19"/>
      <c r="H341" s="4" t="s">
        <v>21</v>
      </c>
      <c r="I341" s="20">
        <v>20000.0</v>
      </c>
      <c r="J341" s="21"/>
      <c r="K341" s="11">
        <f t="shared" si="1"/>
        <v>70273628</v>
      </c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</row>
    <row r="342">
      <c r="A342" s="15">
        <v>45019.0</v>
      </c>
      <c r="B342" s="16">
        <v>2024.0</v>
      </c>
      <c r="C342" s="17">
        <v>45383.0</v>
      </c>
      <c r="D342" s="4" t="s">
        <v>27</v>
      </c>
      <c r="E342" s="4" t="s">
        <v>304</v>
      </c>
      <c r="F342" s="18" t="s">
        <v>43</v>
      </c>
      <c r="G342" s="19"/>
      <c r="H342" s="4" t="s">
        <v>21</v>
      </c>
      <c r="I342" s="20">
        <v>20000.0</v>
      </c>
      <c r="J342" s="21"/>
      <c r="K342" s="11">
        <f t="shared" si="1"/>
        <v>70293628</v>
      </c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>
      <c r="A343" s="15">
        <v>45019.0</v>
      </c>
      <c r="B343" s="16">
        <v>2024.0</v>
      </c>
      <c r="C343" s="17">
        <v>45383.0</v>
      </c>
      <c r="D343" s="4" t="s">
        <v>16</v>
      </c>
      <c r="E343" s="4" t="s">
        <v>304</v>
      </c>
      <c r="F343" s="18" t="s">
        <v>48</v>
      </c>
      <c r="G343" s="19"/>
      <c r="H343" s="4" t="s">
        <v>19</v>
      </c>
      <c r="I343" s="20">
        <v>738550.0</v>
      </c>
      <c r="J343" s="21"/>
      <c r="K343" s="11">
        <f t="shared" si="1"/>
        <v>71032178</v>
      </c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</row>
    <row r="344">
      <c r="A344" s="15">
        <v>45019.0</v>
      </c>
      <c r="B344" s="16">
        <v>2024.0</v>
      </c>
      <c r="C344" s="17">
        <v>45383.0</v>
      </c>
      <c r="D344" s="4" t="s">
        <v>26</v>
      </c>
      <c r="E344" s="4" t="s">
        <v>304</v>
      </c>
      <c r="F344" s="18" t="s">
        <v>48</v>
      </c>
      <c r="G344" s="19"/>
      <c r="H344" s="4" t="s">
        <v>21</v>
      </c>
      <c r="I344" s="20">
        <v>260000.0</v>
      </c>
      <c r="J344" s="21"/>
      <c r="K344" s="11">
        <f t="shared" si="1"/>
        <v>71292178</v>
      </c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</row>
    <row r="345">
      <c r="A345" s="15">
        <v>45019.0</v>
      </c>
      <c r="B345" s="16">
        <v>2024.0</v>
      </c>
      <c r="C345" s="17">
        <v>45383.0</v>
      </c>
      <c r="D345" s="4" t="s">
        <v>20</v>
      </c>
      <c r="E345" s="4" t="s">
        <v>304</v>
      </c>
      <c r="F345" s="18" t="s">
        <v>48</v>
      </c>
      <c r="G345" s="19"/>
      <c r="H345" s="4" t="s">
        <v>21</v>
      </c>
      <c r="I345" s="20">
        <v>50000.0</v>
      </c>
      <c r="J345" s="21"/>
      <c r="K345" s="11">
        <f t="shared" si="1"/>
        <v>71342178</v>
      </c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</row>
    <row r="346">
      <c r="A346" s="15">
        <v>45019.0</v>
      </c>
      <c r="B346" s="16">
        <v>2024.0</v>
      </c>
      <c r="C346" s="17">
        <v>45383.0</v>
      </c>
      <c r="D346" s="4" t="s">
        <v>27</v>
      </c>
      <c r="E346" s="4" t="s">
        <v>304</v>
      </c>
      <c r="F346" s="18" t="s">
        <v>48</v>
      </c>
      <c r="G346" s="19"/>
      <c r="H346" s="4" t="s">
        <v>21</v>
      </c>
      <c r="I346" s="20">
        <v>50000.0</v>
      </c>
      <c r="J346" s="21"/>
      <c r="K346" s="11">
        <f t="shared" si="1"/>
        <v>71392178</v>
      </c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>
      <c r="A347" s="15">
        <v>45019.0</v>
      </c>
      <c r="B347" s="16">
        <v>2024.0</v>
      </c>
      <c r="C347" s="17">
        <v>45383.0</v>
      </c>
      <c r="D347" s="4" t="s">
        <v>22</v>
      </c>
      <c r="E347" s="4" t="s">
        <v>304</v>
      </c>
      <c r="F347" s="18" t="s">
        <v>48</v>
      </c>
      <c r="G347" s="19"/>
      <c r="H347" s="4" t="s">
        <v>21</v>
      </c>
      <c r="I347" s="20">
        <v>50000.0</v>
      </c>
      <c r="J347" s="21"/>
      <c r="K347" s="11">
        <f t="shared" si="1"/>
        <v>71442178</v>
      </c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</row>
    <row r="348">
      <c r="A348" s="15">
        <v>45019.0</v>
      </c>
      <c r="B348" s="16">
        <v>2024.0</v>
      </c>
      <c r="C348" s="17">
        <v>45383.0</v>
      </c>
      <c r="D348" s="4" t="s">
        <v>23</v>
      </c>
      <c r="E348" s="4" t="s">
        <v>304</v>
      </c>
      <c r="F348" s="18" t="s">
        <v>48</v>
      </c>
      <c r="G348" s="19"/>
      <c r="H348" s="4" t="s">
        <v>21</v>
      </c>
      <c r="I348" s="20">
        <v>30000.0</v>
      </c>
      <c r="J348" s="21"/>
      <c r="K348" s="11">
        <f t="shared" si="1"/>
        <v>71472178</v>
      </c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>
      <c r="A349" s="15">
        <v>45020.0</v>
      </c>
      <c r="B349" s="16">
        <v>2024.0</v>
      </c>
      <c r="C349" s="17">
        <v>45383.0</v>
      </c>
      <c r="D349" s="4" t="s">
        <v>16</v>
      </c>
      <c r="E349" s="4" t="s">
        <v>304</v>
      </c>
      <c r="F349" s="18" t="s">
        <v>216</v>
      </c>
      <c r="G349" s="19"/>
      <c r="H349" s="4" t="s">
        <v>19</v>
      </c>
      <c r="I349" s="20">
        <v>449200.0</v>
      </c>
      <c r="J349" s="21"/>
      <c r="K349" s="11">
        <f t="shared" si="1"/>
        <v>71921378</v>
      </c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</row>
    <row r="350">
      <c r="A350" s="15">
        <v>45020.0</v>
      </c>
      <c r="B350" s="16">
        <v>2024.0</v>
      </c>
      <c r="C350" s="17">
        <v>45383.0</v>
      </c>
      <c r="D350" s="4" t="s">
        <v>16</v>
      </c>
      <c r="E350" s="4" t="s">
        <v>304</v>
      </c>
      <c r="F350" s="18" t="s">
        <v>216</v>
      </c>
      <c r="G350" s="19"/>
      <c r="H350" s="4" t="s">
        <v>19</v>
      </c>
      <c r="I350" s="20">
        <v>99100.0</v>
      </c>
      <c r="J350" s="21"/>
      <c r="K350" s="11">
        <f t="shared" si="1"/>
        <v>72020478</v>
      </c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</row>
    <row r="351">
      <c r="A351" s="15">
        <v>45020.0</v>
      </c>
      <c r="B351" s="16">
        <v>2024.0</v>
      </c>
      <c r="C351" s="17">
        <v>45383.0</v>
      </c>
      <c r="D351" s="4" t="s">
        <v>16</v>
      </c>
      <c r="E351" s="4" t="s">
        <v>304</v>
      </c>
      <c r="F351" s="18" t="s">
        <v>216</v>
      </c>
      <c r="G351" s="19"/>
      <c r="H351" s="4" t="s">
        <v>19</v>
      </c>
      <c r="I351" s="20">
        <v>47700.0</v>
      </c>
      <c r="J351" s="21"/>
      <c r="K351" s="11">
        <f t="shared" si="1"/>
        <v>72068178</v>
      </c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</row>
    <row r="352">
      <c r="A352" s="15">
        <v>45020.0</v>
      </c>
      <c r="B352" s="16">
        <v>2024.0</v>
      </c>
      <c r="C352" s="17">
        <v>45383.0</v>
      </c>
      <c r="D352" s="4" t="s">
        <v>22</v>
      </c>
      <c r="E352" s="4" t="s">
        <v>304</v>
      </c>
      <c r="F352" s="18" t="s">
        <v>216</v>
      </c>
      <c r="G352" s="19"/>
      <c r="H352" s="4" t="s">
        <v>21</v>
      </c>
      <c r="I352" s="20">
        <v>200000.0</v>
      </c>
      <c r="J352" s="21"/>
      <c r="K352" s="11">
        <f t="shared" si="1"/>
        <v>72268178</v>
      </c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>
      <c r="A353" s="15">
        <v>45020.0</v>
      </c>
      <c r="B353" s="16">
        <v>2024.0</v>
      </c>
      <c r="C353" s="17">
        <v>45383.0</v>
      </c>
      <c r="D353" s="4" t="s">
        <v>28</v>
      </c>
      <c r="E353" s="4" t="s">
        <v>304</v>
      </c>
      <c r="F353" s="18" t="s">
        <v>216</v>
      </c>
      <c r="G353" s="19"/>
      <c r="H353" s="4" t="s">
        <v>21</v>
      </c>
      <c r="I353" s="20">
        <v>58000.0</v>
      </c>
      <c r="J353" s="21"/>
      <c r="K353" s="11">
        <f t="shared" si="1"/>
        <v>72326178</v>
      </c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</row>
    <row r="354">
      <c r="A354" s="15">
        <v>45020.0</v>
      </c>
      <c r="B354" s="16">
        <v>2024.0</v>
      </c>
      <c r="C354" s="17">
        <v>45383.0</v>
      </c>
      <c r="D354" s="4" t="s">
        <v>16</v>
      </c>
      <c r="E354" s="4" t="s">
        <v>304</v>
      </c>
      <c r="F354" s="18" t="s">
        <v>47</v>
      </c>
      <c r="G354" s="19"/>
      <c r="H354" s="4" t="s">
        <v>19</v>
      </c>
      <c r="I354" s="20">
        <v>118500.0</v>
      </c>
      <c r="J354" s="21"/>
      <c r="K354" s="11">
        <f t="shared" si="1"/>
        <v>72444678</v>
      </c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</row>
    <row r="355">
      <c r="A355" s="15">
        <v>45020.0</v>
      </c>
      <c r="B355" s="16">
        <v>2024.0</v>
      </c>
      <c r="C355" s="17">
        <v>45383.0</v>
      </c>
      <c r="D355" s="4" t="s">
        <v>26</v>
      </c>
      <c r="E355" s="4" t="s">
        <v>304</v>
      </c>
      <c r="F355" s="18" t="s">
        <v>47</v>
      </c>
      <c r="G355" s="19"/>
      <c r="H355" s="4" t="s">
        <v>21</v>
      </c>
      <c r="I355" s="20">
        <v>50000.0</v>
      </c>
      <c r="J355" s="21"/>
      <c r="K355" s="11">
        <f t="shared" si="1"/>
        <v>72494678</v>
      </c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</row>
    <row r="356">
      <c r="A356" s="15">
        <v>45020.0</v>
      </c>
      <c r="B356" s="16">
        <v>2024.0</v>
      </c>
      <c r="C356" s="17">
        <v>45383.0</v>
      </c>
      <c r="D356" s="4" t="s">
        <v>27</v>
      </c>
      <c r="E356" s="4" t="s">
        <v>304</v>
      </c>
      <c r="F356" s="18" t="s">
        <v>47</v>
      </c>
      <c r="G356" s="19"/>
      <c r="H356" s="4" t="s">
        <v>21</v>
      </c>
      <c r="I356" s="20">
        <v>50000.0</v>
      </c>
      <c r="J356" s="21"/>
      <c r="K356" s="11">
        <f t="shared" si="1"/>
        <v>72544678</v>
      </c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>
      <c r="A357" s="15">
        <v>45020.0</v>
      </c>
      <c r="B357" s="16">
        <v>2024.0</v>
      </c>
      <c r="C357" s="17">
        <v>45383.0</v>
      </c>
      <c r="D357" s="4" t="s">
        <v>16</v>
      </c>
      <c r="E357" s="4" t="s">
        <v>304</v>
      </c>
      <c r="F357" s="18" t="s">
        <v>25</v>
      </c>
      <c r="G357" s="19"/>
      <c r="H357" s="4" t="s">
        <v>19</v>
      </c>
      <c r="I357" s="20">
        <v>100000.0</v>
      </c>
      <c r="J357" s="21"/>
      <c r="K357" s="11">
        <f t="shared" si="1"/>
        <v>72644678</v>
      </c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</row>
    <row r="358">
      <c r="A358" s="15">
        <v>45020.0</v>
      </c>
      <c r="B358" s="16">
        <v>2024.0</v>
      </c>
      <c r="C358" s="17">
        <v>45383.0</v>
      </c>
      <c r="D358" s="4" t="s">
        <v>23</v>
      </c>
      <c r="E358" s="4" t="s">
        <v>304</v>
      </c>
      <c r="F358" s="18" t="s">
        <v>25</v>
      </c>
      <c r="G358" s="19"/>
      <c r="H358" s="4" t="s">
        <v>21</v>
      </c>
      <c r="I358" s="20">
        <v>25000.0</v>
      </c>
      <c r="J358" s="21"/>
      <c r="K358" s="11">
        <f t="shared" si="1"/>
        <v>72669678</v>
      </c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</row>
    <row r="359">
      <c r="A359" s="15">
        <v>45020.0</v>
      </c>
      <c r="B359" s="16">
        <v>2024.0</v>
      </c>
      <c r="C359" s="17">
        <v>45383.0</v>
      </c>
      <c r="D359" s="4" t="s">
        <v>203</v>
      </c>
      <c r="E359" s="4" t="s">
        <v>87</v>
      </c>
      <c r="F359" s="18" t="s">
        <v>305</v>
      </c>
      <c r="G359" s="19"/>
      <c r="H359" s="4" t="s">
        <v>306</v>
      </c>
      <c r="I359" s="20"/>
      <c r="J359" s="21">
        <v>887500.0</v>
      </c>
      <c r="K359" s="11">
        <f t="shared" si="1"/>
        <v>71782178</v>
      </c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</row>
    <row r="360">
      <c r="A360" s="15">
        <v>45020.0</v>
      </c>
      <c r="B360" s="16">
        <v>2024.0</v>
      </c>
      <c r="C360" s="17">
        <v>45383.0</v>
      </c>
      <c r="D360" s="4" t="s">
        <v>203</v>
      </c>
      <c r="E360" s="4" t="s">
        <v>87</v>
      </c>
      <c r="F360" s="18" t="s">
        <v>307</v>
      </c>
      <c r="G360" s="19"/>
      <c r="H360" s="4" t="s">
        <v>232</v>
      </c>
      <c r="I360" s="20"/>
      <c r="J360" s="21">
        <v>50000.0</v>
      </c>
      <c r="K360" s="11">
        <f t="shared" si="1"/>
        <v>71732178</v>
      </c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</row>
    <row r="361">
      <c r="A361" s="15">
        <v>45021.0</v>
      </c>
      <c r="B361" s="16">
        <v>2024.0</v>
      </c>
      <c r="C361" s="17">
        <v>45383.0</v>
      </c>
      <c r="D361" s="4" t="s">
        <v>16</v>
      </c>
      <c r="E361" s="4" t="s">
        <v>67</v>
      </c>
      <c r="F361" s="18" t="s">
        <v>68</v>
      </c>
      <c r="G361" s="19"/>
      <c r="H361" s="4" t="s">
        <v>308</v>
      </c>
      <c r="I361" s="20"/>
      <c r="J361" s="21">
        <v>156060.0</v>
      </c>
      <c r="K361" s="11">
        <f t="shared" si="1"/>
        <v>71576118</v>
      </c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</row>
    <row r="362">
      <c r="A362" s="15">
        <v>45021.0</v>
      </c>
      <c r="B362" s="16">
        <v>2024.0</v>
      </c>
      <c r="C362" s="17">
        <v>45383.0</v>
      </c>
      <c r="D362" s="4" t="s">
        <v>16</v>
      </c>
      <c r="E362" s="4" t="s">
        <v>73</v>
      </c>
      <c r="F362" s="18" t="s">
        <v>74</v>
      </c>
      <c r="G362" s="19"/>
      <c r="H362" s="4" t="s">
        <v>75</v>
      </c>
      <c r="I362" s="20"/>
      <c r="J362" s="21">
        <v>591250.0</v>
      </c>
      <c r="K362" s="11">
        <f t="shared" si="1"/>
        <v>70984868</v>
      </c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</row>
    <row r="363">
      <c r="A363" s="15">
        <v>45021.0</v>
      </c>
      <c r="B363" s="16">
        <v>2024.0</v>
      </c>
      <c r="C363" s="17">
        <v>45383.0</v>
      </c>
      <c r="D363" s="4" t="s">
        <v>16</v>
      </c>
      <c r="E363" s="4" t="s">
        <v>73</v>
      </c>
      <c r="F363" s="18" t="s">
        <v>74</v>
      </c>
      <c r="G363" s="19"/>
      <c r="H363" s="4" t="s">
        <v>75</v>
      </c>
      <c r="I363" s="20"/>
      <c r="J363" s="21">
        <v>574750.0</v>
      </c>
      <c r="K363" s="11">
        <f t="shared" si="1"/>
        <v>70410118</v>
      </c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</row>
    <row r="364">
      <c r="A364" s="15">
        <v>45021.0</v>
      </c>
      <c r="B364" s="16">
        <v>2024.0</v>
      </c>
      <c r="C364" s="17">
        <v>45383.0</v>
      </c>
      <c r="D364" s="4" t="s">
        <v>86</v>
      </c>
      <c r="E364" s="4" t="s">
        <v>87</v>
      </c>
      <c r="F364" s="18" t="s">
        <v>309</v>
      </c>
      <c r="G364" s="19"/>
      <c r="H364" s="4" t="s">
        <v>310</v>
      </c>
      <c r="I364" s="20"/>
      <c r="J364" s="21">
        <v>450000.0</v>
      </c>
      <c r="K364" s="11">
        <f t="shared" si="1"/>
        <v>69960118</v>
      </c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</row>
    <row r="365">
      <c r="A365" s="15">
        <v>45021.0</v>
      </c>
      <c r="B365" s="16">
        <v>2024.0</v>
      </c>
      <c r="C365" s="17">
        <v>45383.0</v>
      </c>
      <c r="D365" s="4" t="s">
        <v>16</v>
      </c>
      <c r="E365" s="4" t="s">
        <v>304</v>
      </c>
      <c r="F365" s="18" t="s">
        <v>32</v>
      </c>
      <c r="G365" s="19"/>
      <c r="H365" s="4" t="s">
        <v>19</v>
      </c>
      <c r="I365" s="20">
        <v>175000.0</v>
      </c>
      <c r="J365" s="21"/>
      <c r="K365" s="11">
        <f t="shared" si="1"/>
        <v>70135118</v>
      </c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</row>
    <row r="366">
      <c r="A366" s="15">
        <v>45021.0</v>
      </c>
      <c r="B366" s="16">
        <v>2024.0</v>
      </c>
      <c r="C366" s="17">
        <v>45383.0</v>
      </c>
      <c r="D366" s="4" t="s">
        <v>23</v>
      </c>
      <c r="E366" s="4" t="s">
        <v>304</v>
      </c>
      <c r="F366" s="18" t="s">
        <v>32</v>
      </c>
      <c r="G366" s="19"/>
      <c r="H366" s="4" t="s">
        <v>21</v>
      </c>
      <c r="I366" s="20">
        <v>30000.0</v>
      </c>
      <c r="J366" s="21"/>
      <c r="K366" s="11">
        <f t="shared" si="1"/>
        <v>70165118</v>
      </c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</row>
    <row r="367">
      <c r="A367" s="15">
        <v>45021.0</v>
      </c>
      <c r="B367" s="16">
        <v>2024.0</v>
      </c>
      <c r="C367" s="17">
        <v>45383.0</v>
      </c>
      <c r="D367" s="4" t="s">
        <v>16</v>
      </c>
      <c r="E367" s="4" t="s">
        <v>304</v>
      </c>
      <c r="F367" s="18" t="s">
        <v>273</v>
      </c>
      <c r="G367" s="19"/>
      <c r="H367" s="4" t="s">
        <v>19</v>
      </c>
      <c r="I367" s="20">
        <v>57700.0</v>
      </c>
      <c r="J367" s="21"/>
      <c r="K367" s="11">
        <f t="shared" si="1"/>
        <v>70222818</v>
      </c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</row>
    <row r="368">
      <c r="A368" s="15">
        <v>45021.0</v>
      </c>
      <c r="B368" s="16">
        <v>2024.0</v>
      </c>
      <c r="C368" s="17">
        <v>45383.0</v>
      </c>
      <c r="D368" s="4" t="s">
        <v>16</v>
      </c>
      <c r="E368" s="4" t="s">
        <v>304</v>
      </c>
      <c r="F368" s="18" t="s">
        <v>51</v>
      </c>
      <c r="G368" s="19"/>
      <c r="H368" s="4" t="s">
        <v>19</v>
      </c>
      <c r="I368" s="20">
        <v>130000.0</v>
      </c>
      <c r="J368" s="21"/>
      <c r="K368" s="11">
        <f t="shared" si="1"/>
        <v>70352818</v>
      </c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</row>
    <row r="369">
      <c r="A369" s="15">
        <v>45021.0</v>
      </c>
      <c r="B369" s="16">
        <v>2024.0</v>
      </c>
      <c r="C369" s="17">
        <v>45383.0</v>
      </c>
      <c r="D369" s="4" t="s">
        <v>16</v>
      </c>
      <c r="E369" s="4" t="s">
        <v>67</v>
      </c>
      <c r="F369" s="18" t="s">
        <v>44</v>
      </c>
      <c r="G369" s="19" t="s">
        <v>311</v>
      </c>
      <c r="H369" s="4" t="s">
        <v>69</v>
      </c>
      <c r="I369" s="20"/>
      <c r="J369" s="21">
        <v>2808750.0</v>
      </c>
      <c r="K369" s="11">
        <f t="shared" si="1"/>
        <v>67544068</v>
      </c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>
      <c r="A370" s="15">
        <v>45024.0</v>
      </c>
      <c r="B370" s="16">
        <v>2024.0</v>
      </c>
      <c r="C370" s="17">
        <v>45383.0</v>
      </c>
      <c r="D370" s="4" t="s">
        <v>16</v>
      </c>
      <c r="E370" s="4" t="s">
        <v>304</v>
      </c>
      <c r="F370" s="18" t="s">
        <v>52</v>
      </c>
      <c r="G370" s="19"/>
      <c r="H370" s="4" t="s">
        <v>19</v>
      </c>
      <c r="I370" s="20">
        <v>926760.0</v>
      </c>
      <c r="J370" s="21"/>
      <c r="K370" s="11">
        <f t="shared" si="1"/>
        <v>68470828</v>
      </c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</row>
    <row r="371">
      <c r="A371" s="15">
        <v>45024.0</v>
      </c>
      <c r="B371" s="16">
        <v>2024.0</v>
      </c>
      <c r="C371" s="17">
        <v>45383.0</v>
      </c>
      <c r="D371" s="4" t="s">
        <v>16</v>
      </c>
      <c r="E371" s="4" t="s">
        <v>304</v>
      </c>
      <c r="F371" s="18" t="s">
        <v>52</v>
      </c>
      <c r="G371" s="19"/>
      <c r="H371" s="4" t="s">
        <v>19</v>
      </c>
      <c r="I371" s="20">
        <v>87300.0</v>
      </c>
      <c r="J371" s="21"/>
      <c r="K371" s="11">
        <f t="shared" si="1"/>
        <v>68558128</v>
      </c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</row>
    <row r="372">
      <c r="A372" s="15">
        <v>45024.0</v>
      </c>
      <c r="B372" s="16">
        <v>2024.0</v>
      </c>
      <c r="C372" s="17">
        <v>45383.0</v>
      </c>
      <c r="D372" s="4" t="s">
        <v>26</v>
      </c>
      <c r="E372" s="4" t="s">
        <v>304</v>
      </c>
      <c r="F372" s="18" t="s">
        <v>52</v>
      </c>
      <c r="G372" s="19"/>
      <c r="H372" s="4" t="s">
        <v>21</v>
      </c>
      <c r="I372" s="20">
        <v>10000.0</v>
      </c>
      <c r="J372" s="21"/>
      <c r="K372" s="11">
        <f t="shared" si="1"/>
        <v>68568128</v>
      </c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</row>
    <row r="373">
      <c r="A373" s="15">
        <v>45024.0</v>
      </c>
      <c r="B373" s="16">
        <v>2024.0</v>
      </c>
      <c r="C373" s="17">
        <v>45383.0</v>
      </c>
      <c r="D373" s="4" t="s">
        <v>20</v>
      </c>
      <c r="E373" s="4" t="s">
        <v>304</v>
      </c>
      <c r="F373" s="18" t="s">
        <v>52</v>
      </c>
      <c r="G373" s="19"/>
      <c r="H373" s="4" t="s">
        <v>21</v>
      </c>
      <c r="I373" s="20">
        <v>10000.0</v>
      </c>
      <c r="J373" s="21"/>
      <c r="K373" s="11">
        <f t="shared" si="1"/>
        <v>68578128</v>
      </c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</row>
    <row r="374">
      <c r="A374" s="15">
        <v>45024.0</v>
      </c>
      <c r="B374" s="16">
        <v>2024.0</v>
      </c>
      <c r="C374" s="17">
        <v>45383.0</v>
      </c>
      <c r="D374" s="4" t="s">
        <v>23</v>
      </c>
      <c r="E374" s="4" t="s">
        <v>304</v>
      </c>
      <c r="F374" s="18" t="s">
        <v>52</v>
      </c>
      <c r="G374" s="19"/>
      <c r="H374" s="4" t="s">
        <v>21</v>
      </c>
      <c r="I374" s="20">
        <v>25000.0</v>
      </c>
      <c r="J374" s="21"/>
      <c r="K374" s="11">
        <f t="shared" si="1"/>
        <v>68603128</v>
      </c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</row>
    <row r="375">
      <c r="A375" s="15">
        <v>45027.0</v>
      </c>
      <c r="B375" s="16">
        <v>2024.0</v>
      </c>
      <c r="C375" s="17">
        <v>45383.0</v>
      </c>
      <c r="D375" s="4" t="s">
        <v>16</v>
      </c>
      <c r="E375" s="4" t="s">
        <v>304</v>
      </c>
      <c r="F375" s="18" t="s">
        <v>46</v>
      </c>
      <c r="G375" s="19"/>
      <c r="H375" s="4" t="s">
        <v>19</v>
      </c>
      <c r="I375" s="20">
        <v>580000.0</v>
      </c>
      <c r="J375" s="21"/>
      <c r="K375" s="11">
        <f t="shared" si="1"/>
        <v>69183128</v>
      </c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</row>
    <row r="376">
      <c r="A376" s="15">
        <v>45027.0</v>
      </c>
      <c r="B376" s="16">
        <v>2024.0</v>
      </c>
      <c r="C376" s="17">
        <v>45383.0</v>
      </c>
      <c r="D376" s="4" t="s">
        <v>16</v>
      </c>
      <c r="E376" s="4" t="s">
        <v>304</v>
      </c>
      <c r="F376" s="18" t="s">
        <v>46</v>
      </c>
      <c r="G376" s="19"/>
      <c r="H376" s="4" t="s">
        <v>19</v>
      </c>
      <c r="I376" s="20">
        <v>115000.0</v>
      </c>
      <c r="J376" s="21"/>
      <c r="K376" s="11">
        <f t="shared" si="1"/>
        <v>69298128</v>
      </c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</row>
    <row r="377">
      <c r="A377" s="15">
        <v>45027.0</v>
      </c>
      <c r="B377" s="16">
        <v>2024.0</v>
      </c>
      <c r="C377" s="17">
        <v>45383.0</v>
      </c>
      <c r="D377" s="4" t="s">
        <v>26</v>
      </c>
      <c r="E377" s="4" t="s">
        <v>304</v>
      </c>
      <c r="F377" s="18" t="s">
        <v>46</v>
      </c>
      <c r="G377" s="19"/>
      <c r="H377" s="4" t="s">
        <v>21</v>
      </c>
      <c r="I377" s="20">
        <v>120000.0</v>
      </c>
      <c r="J377" s="21"/>
      <c r="K377" s="11">
        <f t="shared" si="1"/>
        <v>69418128</v>
      </c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</row>
    <row r="378">
      <c r="A378" s="15">
        <v>45027.0</v>
      </c>
      <c r="B378" s="16">
        <v>2024.0</v>
      </c>
      <c r="C378" s="17">
        <v>45383.0</v>
      </c>
      <c r="D378" s="4" t="s">
        <v>27</v>
      </c>
      <c r="E378" s="4" t="s">
        <v>304</v>
      </c>
      <c r="F378" s="18" t="s">
        <v>46</v>
      </c>
      <c r="G378" s="19"/>
      <c r="H378" s="4" t="s">
        <v>21</v>
      </c>
      <c r="I378" s="20">
        <v>25000.0</v>
      </c>
      <c r="J378" s="21"/>
      <c r="K378" s="11">
        <f t="shared" si="1"/>
        <v>69443128</v>
      </c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</row>
    <row r="379">
      <c r="A379" s="15">
        <v>45027.0</v>
      </c>
      <c r="B379" s="16">
        <v>2024.0</v>
      </c>
      <c r="C379" s="17">
        <v>45383.0</v>
      </c>
      <c r="D379" s="4" t="s">
        <v>23</v>
      </c>
      <c r="E379" s="4" t="s">
        <v>304</v>
      </c>
      <c r="F379" s="18" t="s">
        <v>46</v>
      </c>
      <c r="G379" s="19"/>
      <c r="H379" s="4" t="s">
        <v>21</v>
      </c>
      <c r="I379" s="20">
        <v>25000.0</v>
      </c>
      <c r="J379" s="21"/>
      <c r="K379" s="11">
        <f t="shared" si="1"/>
        <v>69468128</v>
      </c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>
      <c r="A380" s="15">
        <v>45027.0</v>
      </c>
      <c r="B380" s="16">
        <v>2024.0</v>
      </c>
      <c r="C380" s="17">
        <v>45383.0</v>
      </c>
      <c r="D380" s="4" t="s">
        <v>27</v>
      </c>
      <c r="E380" s="4" t="s">
        <v>304</v>
      </c>
      <c r="F380" s="18" t="s">
        <v>46</v>
      </c>
      <c r="G380" s="19"/>
      <c r="H380" s="4" t="s">
        <v>312</v>
      </c>
      <c r="I380" s="20">
        <v>25000.0</v>
      </c>
      <c r="J380" s="21"/>
      <c r="K380" s="11">
        <f t="shared" si="1"/>
        <v>69493128</v>
      </c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>
      <c r="A381" s="15">
        <v>45032.0</v>
      </c>
      <c r="B381" s="16">
        <v>2024.0</v>
      </c>
      <c r="C381" s="17">
        <v>45383.0</v>
      </c>
      <c r="D381" s="4" t="s">
        <v>16</v>
      </c>
      <c r="E381" s="4" t="s">
        <v>304</v>
      </c>
      <c r="F381" s="18" t="s">
        <v>60</v>
      </c>
      <c r="G381" s="19"/>
      <c r="H381" s="4" t="s">
        <v>19</v>
      </c>
      <c r="I381" s="20">
        <v>143000.0</v>
      </c>
      <c r="J381" s="21"/>
      <c r="K381" s="11">
        <f t="shared" si="1"/>
        <v>69636128</v>
      </c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>
      <c r="A382" s="15">
        <v>45032.0</v>
      </c>
      <c r="B382" s="16">
        <v>2024.0</v>
      </c>
      <c r="C382" s="17">
        <v>45383.0</v>
      </c>
      <c r="D382" s="4" t="s">
        <v>26</v>
      </c>
      <c r="E382" s="4" t="s">
        <v>304</v>
      </c>
      <c r="F382" s="18" t="s">
        <v>60</v>
      </c>
      <c r="G382" s="19"/>
      <c r="H382" s="4" t="s">
        <v>21</v>
      </c>
      <c r="I382" s="20">
        <v>30000.0</v>
      </c>
      <c r="J382" s="21"/>
      <c r="K382" s="11">
        <f t="shared" si="1"/>
        <v>69666128</v>
      </c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</row>
    <row r="383">
      <c r="A383" s="15">
        <v>45032.0</v>
      </c>
      <c r="B383" s="16">
        <v>2024.0</v>
      </c>
      <c r="C383" s="17">
        <v>45383.0</v>
      </c>
      <c r="D383" s="4" t="s">
        <v>16</v>
      </c>
      <c r="E383" s="4" t="s">
        <v>260</v>
      </c>
      <c r="F383" s="18" t="s">
        <v>49</v>
      </c>
      <c r="G383" s="19"/>
      <c r="H383" s="4" t="s">
        <v>19</v>
      </c>
      <c r="I383" s="20">
        <v>90000.0</v>
      </c>
      <c r="J383" s="21"/>
      <c r="K383" s="11">
        <f t="shared" si="1"/>
        <v>69756128</v>
      </c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</row>
    <row r="384">
      <c r="A384" s="15">
        <v>45032.0</v>
      </c>
      <c r="B384" s="16">
        <v>2024.0</v>
      </c>
      <c r="C384" s="17">
        <v>45383.0</v>
      </c>
      <c r="D384" s="4" t="s">
        <v>26</v>
      </c>
      <c r="E384" s="4" t="s">
        <v>260</v>
      </c>
      <c r="F384" s="18" t="s">
        <v>49</v>
      </c>
      <c r="G384" s="19"/>
      <c r="H384" s="4" t="s">
        <v>21</v>
      </c>
      <c r="I384" s="20">
        <v>20000.0</v>
      </c>
      <c r="J384" s="21"/>
      <c r="K384" s="11">
        <f t="shared" si="1"/>
        <v>69776128</v>
      </c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</row>
    <row r="385">
      <c r="A385" s="15">
        <v>45032.0</v>
      </c>
      <c r="B385" s="16">
        <v>2024.0</v>
      </c>
      <c r="C385" s="17">
        <v>45383.0</v>
      </c>
      <c r="D385" s="4" t="s">
        <v>22</v>
      </c>
      <c r="E385" s="4" t="s">
        <v>260</v>
      </c>
      <c r="F385" s="18" t="s">
        <v>49</v>
      </c>
      <c r="G385" s="19"/>
      <c r="H385" s="4" t="s">
        <v>21</v>
      </c>
      <c r="I385" s="20">
        <v>50000.0</v>
      </c>
      <c r="J385" s="21"/>
      <c r="K385" s="11">
        <f t="shared" si="1"/>
        <v>69826128</v>
      </c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</row>
    <row r="386">
      <c r="A386" s="15">
        <v>45032.0</v>
      </c>
      <c r="B386" s="16">
        <v>2024.0</v>
      </c>
      <c r="C386" s="17">
        <v>45383.0</v>
      </c>
      <c r="D386" s="4" t="s">
        <v>27</v>
      </c>
      <c r="E386" s="4" t="s">
        <v>260</v>
      </c>
      <c r="F386" s="18" t="s">
        <v>49</v>
      </c>
      <c r="G386" s="19"/>
      <c r="H386" s="4" t="s">
        <v>21</v>
      </c>
      <c r="I386" s="20">
        <v>30000.0</v>
      </c>
      <c r="J386" s="21"/>
      <c r="K386" s="11">
        <f t="shared" si="1"/>
        <v>69856128</v>
      </c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</row>
    <row r="387">
      <c r="A387" s="15">
        <v>45032.0</v>
      </c>
      <c r="B387" s="16">
        <v>2024.0</v>
      </c>
      <c r="C387" s="17">
        <v>45383.0</v>
      </c>
      <c r="D387" s="4" t="s">
        <v>23</v>
      </c>
      <c r="E387" s="4" t="s">
        <v>260</v>
      </c>
      <c r="F387" s="18" t="s">
        <v>49</v>
      </c>
      <c r="G387" s="19"/>
      <c r="H387" s="4" t="s">
        <v>21</v>
      </c>
      <c r="I387" s="20">
        <v>25000.0</v>
      </c>
      <c r="J387" s="21"/>
      <c r="K387" s="11">
        <f t="shared" si="1"/>
        <v>69881128</v>
      </c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</row>
    <row r="388">
      <c r="A388" s="15">
        <v>45032.0</v>
      </c>
      <c r="B388" s="16">
        <v>2024.0</v>
      </c>
      <c r="C388" s="17">
        <v>45383.0</v>
      </c>
      <c r="D388" s="4" t="s">
        <v>16</v>
      </c>
      <c r="E388" s="4" t="s">
        <v>304</v>
      </c>
      <c r="F388" s="18" t="s">
        <v>49</v>
      </c>
      <c r="G388" s="19"/>
      <c r="H388" s="4" t="s">
        <v>19</v>
      </c>
      <c r="I388" s="20">
        <v>90000.0</v>
      </c>
      <c r="J388" s="21"/>
      <c r="K388" s="11">
        <f t="shared" si="1"/>
        <v>69971128</v>
      </c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</row>
    <row r="389">
      <c r="A389" s="15">
        <v>45032.0</v>
      </c>
      <c r="B389" s="16">
        <v>2024.0</v>
      </c>
      <c r="C389" s="17">
        <v>45383.0</v>
      </c>
      <c r="D389" s="4" t="s">
        <v>26</v>
      </c>
      <c r="E389" s="4" t="s">
        <v>304</v>
      </c>
      <c r="F389" s="18" t="s">
        <v>49</v>
      </c>
      <c r="G389" s="19"/>
      <c r="H389" s="4" t="s">
        <v>21</v>
      </c>
      <c r="I389" s="20">
        <v>20000.0</v>
      </c>
      <c r="J389" s="21"/>
      <c r="K389" s="11">
        <f t="shared" si="1"/>
        <v>69991128</v>
      </c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</row>
    <row r="390">
      <c r="A390" s="15">
        <v>45032.0</v>
      </c>
      <c r="B390" s="16">
        <v>2024.0</v>
      </c>
      <c r="C390" s="17">
        <v>45383.0</v>
      </c>
      <c r="D390" s="4" t="s">
        <v>22</v>
      </c>
      <c r="E390" s="4" t="s">
        <v>304</v>
      </c>
      <c r="F390" s="18" t="s">
        <v>49</v>
      </c>
      <c r="G390" s="19"/>
      <c r="H390" s="4" t="s">
        <v>21</v>
      </c>
      <c r="I390" s="20">
        <v>50000.0</v>
      </c>
      <c r="J390" s="21"/>
      <c r="K390" s="11">
        <f t="shared" si="1"/>
        <v>70041128</v>
      </c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</row>
    <row r="391">
      <c r="A391" s="15">
        <v>45032.0</v>
      </c>
      <c r="B391" s="16">
        <v>2024.0</v>
      </c>
      <c r="C391" s="17">
        <v>45383.0</v>
      </c>
      <c r="D391" s="4" t="s">
        <v>27</v>
      </c>
      <c r="E391" s="4" t="s">
        <v>304</v>
      </c>
      <c r="F391" s="18" t="s">
        <v>49</v>
      </c>
      <c r="G391" s="19"/>
      <c r="H391" s="4" t="s">
        <v>21</v>
      </c>
      <c r="I391" s="20">
        <v>30000.0</v>
      </c>
      <c r="J391" s="21"/>
      <c r="K391" s="11">
        <f t="shared" si="1"/>
        <v>70071128</v>
      </c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</row>
    <row r="392">
      <c r="A392" s="15">
        <v>45032.0</v>
      </c>
      <c r="B392" s="16">
        <v>2024.0</v>
      </c>
      <c r="C392" s="17">
        <v>45383.0</v>
      </c>
      <c r="D392" s="4" t="s">
        <v>23</v>
      </c>
      <c r="E392" s="4" t="s">
        <v>304</v>
      </c>
      <c r="F392" s="18" t="s">
        <v>49</v>
      </c>
      <c r="G392" s="19"/>
      <c r="H392" s="4" t="s">
        <v>21</v>
      </c>
      <c r="I392" s="20">
        <v>25000.0</v>
      </c>
      <c r="J392" s="21"/>
      <c r="K392" s="11">
        <f t="shared" si="1"/>
        <v>70096128</v>
      </c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</row>
    <row r="393">
      <c r="A393" s="15">
        <v>45032.0</v>
      </c>
      <c r="B393" s="16">
        <v>2024.0</v>
      </c>
      <c r="C393" s="17">
        <v>45383.0</v>
      </c>
      <c r="D393" s="4" t="s">
        <v>16</v>
      </c>
      <c r="E393" s="4" t="s">
        <v>304</v>
      </c>
      <c r="F393" s="18" t="s">
        <v>50</v>
      </c>
      <c r="G393" s="19"/>
      <c r="H393" s="4" t="s">
        <v>19</v>
      </c>
      <c r="I393" s="20">
        <v>50000.0</v>
      </c>
      <c r="J393" s="21"/>
      <c r="K393" s="11">
        <f t="shared" si="1"/>
        <v>70146128</v>
      </c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</row>
    <row r="394">
      <c r="A394" s="15">
        <v>45032.0</v>
      </c>
      <c r="B394" s="16">
        <v>2024.0</v>
      </c>
      <c r="C394" s="17">
        <v>45383.0</v>
      </c>
      <c r="D394" s="4" t="s">
        <v>26</v>
      </c>
      <c r="E394" s="4" t="s">
        <v>304</v>
      </c>
      <c r="F394" s="18" t="s">
        <v>50</v>
      </c>
      <c r="G394" s="19"/>
      <c r="H394" s="4" t="s">
        <v>21</v>
      </c>
      <c r="I394" s="20">
        <v>50000.0</v>
      </c>
      <c r="J394" s="21"/>
      <c r="K394" s="11">
        <f t="shared" si="1"/>
        <v>70196128</v>
      </c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</row>
    <row r="395">
      <c r="A395" s="15">
        <v>45032.0</v>
      </c>
      <c r="B395" s="16">
        <v>2024.0</v>
      </c>
      <c r="C395" s="17">
        <v>45383.0</v>
      </c>
      <c r="D395" s="4" t="s">
        <v>16</v>
      </c>
      <c r="E395" s="4" t="s">
        <v>304</v>
      </c>
      <c r="F395" s="18" t="s">
        <v>218</v>
      </c>
      <c r="G395" s="19"/>
      <c r="H395" s="4" t="s">
        <v>19</v>
      </c>
      <c r="I395" s="20">
        <v>130700.0</v>
      </c>
      <c r="J395" s="21"/>
      <c r="K395" s="11">
        <f t="shared" si="1"/>
        <v>70326828</v>
      </c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</row>
    <row r="396">
      <c r="A396" s="15">
        <v>45032.0</v>
      </c>
      <c r="B396" s="16">
        <v>2024.0</v>
      </c>
      <c r="C396" s="17">
        <v>45383.0</v>
      </c>
      <c r="D396" s="4" t="s">
        <v>16</v>
      </c>
      <c r="E396" s="4" t="s">
        <v>304</v>
      </c>
      <c r="F396" s="18" t="s">
        <v>261</v>
      </c>
      <c r="G396" s="19"/>
      <c r="H396" s="4" t="s">
        <v>19</v>
      </c>
      <c r="I396" s="20">
        <v>155000.0</v>
      </c>
      <c r="J396" s="21"/>
      <c r="K396" s="11">
        <f t="shared" si="1"/>
        <v>70481828</v>
      </c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</row>
    <row r="397">
      <c r="A397" s="15">
        <v>45032.0</v>
      </c>
      <c r="B397" s="16">
        <v>2024.0</v>
      </c>
      <c r="C397" s="17">
        <v>45383.0</v>
      </c>
      <c r="D397" s="4" t="s">
        <v>26</v>
      </c>
      <c r="E397" s="4" t="s">
        <v>304</v>
      </c>
      <c r="F397" s="18" t="s">
        <v>261</v>
      </c>
      <c r="G397" s="19"/>
      <c r="H397" s="4" t="s">
        <v>21</v>
      </c>
      <c r="I397" s="20">
        <v>200000.0</v>
      </c>
      <c r="J397" s="21"/>
      <c r="K397" s="11">
        <f t="shared" si="1"/>
        <v>70681828</v>
      </c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</row>
    <row r="398">
      <c r="A398" s="15">
        <v>45032.0</v>
      </c>
      <c r="B398" s="16">
        <v>2024.0</v>
      </c>
      <c r="C398" s="17">
        <v>45383.0</v>
      </c>
      <c r="D398" s="4" t="s">
        <v>16</v>
      </c>
      <c r="E398" s="4" t="s">
        <v>87</v>
      </c>
      <c r="F398" s="18" t="s">
        <v>313</v>
      </c>
      <c r="G398" s="19"/>
      <c r="H398" s="4" t="s">
        <v>314</v>
      </c>
      <c r="I398" s="20">
        <v>755000.0</v>
      </c>
      <c r="J398" s="21"/>
      <c r="K398" s="11">
        <f t="shared" si="1"/>
        <v>71436828</v>
      </c>
      <c r="L398" s="22"/>
      <c r="M398" s="22"/>
      <c r="N398" s="22"/>
      <c r="O398" s="21"/>
      <c r="P398" s="22"/>
      <c r="Q398" s="22"/>
      <c r="R398" s="22"/>
      <c r="S398" s="22"/>
      <c r="T398" s="22"/>
      <c r="U398" s="22"/>
      <c r="V398" s="22"/>
    </row>
    <row r="399">
      <c r="A399" s="15">
        <v>45032.0</v>
      </c>
      <c r="B399" s="16">
        <v>2024.0</v>
      </c>
      <c r="C399" s="17">
        <v>45383.0</v>
      </c>
      <c r="D399" s="4" t="s">
        <v>86</v>
      </c>
      <c r="E399" s="4" t="s">
        <v>87</v>
      </c>
      <c r="F399" s="18" t="s">
        <v>315</v>
      </c>
      <c r="G399" s="19"/>
      <c r="H399" s="4" t="s">
        <v>316</v>
      </c>
      <c r="I399" s="20">
        <v>279000.0</v>
      </c>
      <c r="J399" s="21"/>
      <c r="K399" s="11">
        <f t="shared" si="1"/>
        <v>71715828</v>
      </c>
      <c r="L399" s="21">
        <v>5.6557482E7</v>
      </c>
      <c r="M399" s="22">
        <f>L399</f>
        <v>56557482</v>
      </c>
      <c r="N399" s="22">
        <f t="shared" ref="N399:N1078" si="2">K399-M399</f>
        <v>15158346</v>
      </c>
      <c r="O399" s="12"/>
      <c r="P399" s="21"/>
      <c r="Q399" s="22"/>
      <c r="R399" s="22"/>
      <c r="S399" s="22"/>
      <c r="T399" s="22"/>
      <c r="U399" s="22"/>
      <c r="V399" s="22"/>
    </row>
    <row r="400">
      <c r="A400" s="15">
        <v>45034.0</v>
      </c>
      <c r="B400" s="16">
        <v>2024.0</v>
      </c>
      <c r="C400" s="17">
        <v>45383.0</v>
      </c>
      <c r="D400" s="4" t="s">
        <v>16</v>
      </c>
      <c r="E400" s="4" t="s">
        <v>87</v>
      </c>
      <c r="F400" s="18" t="s">
        <v>45</v>
      </c>
      <c r="G400" s="19" t="s">
        <v>317</v>
      </c>
      <c r="H400" s="4" t="s">
        <v>318</v>
      </c>
      <c r="I400" s="20"/>
      <c r="J400" s="21">
        <v>3276000.0</v>
      </c>
      <c r="K400" s="11">
        <f t="shared" si="1"/>
        <v>68439828</v>
      </c>
      <c r="L400" s="21">
        <v>0.0</v>
      </c>
      <c r="M400" s="22">
        <f t="shared" ref="M400:M1125" si="3">L400+M399</f>
        <v>56557482</v>
      </c>
      <c r="N400" s="22">
        <f t="shared" si="2"/>
        <v>11882346</v>
      </c>
      <c r="O400" s="12"/>
      <c r="P400" s="22"/>
      <c r="Q400" s="22"/>
      <c r="R400" s="22"/>
      <c r="S400" s="22"/>
      <c r="T400" s="22"/>
      <c r="U400" s="22"/>
      <c r="V400" s="22"/>
    </row>
    <row r="401">
      <c r="A401" s="15">
        <v>45034.0</v>
      </c>
      <c r="B401" s="16">
        <v>2024.0</v>
      </c>
      <c r="C401" s="17">
        <v>45383.0</v>
      </c>
      <c r="D401" s="4" t="s">
        <v>26</v>
      </c>
      <c r="E401" s="4" t="s">
        <v>258</v>
      </c>
      <c r="F401" s="18" t="s">
        <v>259</v>
      </c>
      <c r="G401" s="19" t="s">
        <v>319</v>
      </c>
      <c r="H401" s="31" t="s">
        <v>320</v>
      </c>
      <c r="I401" s="32"/>
      <c r="J401" s="33">
        <v>700000.0</v>
      </c>
      <c r="K401" s="11">
        <f t="shared" si="1"/>
        <v>67739828</v>
      </c>
      <c r="L401" s="22"/>
      <c r="M401" s="22">
        <f t="shared" si="3"/>
        <v>56557482</v>
      </c>
      <c r="N401" s="22">
        <f t="shared" si="2"/>
        <v>11182346</v>
      </c>
      <c r="O401" s="12"/>
      <c r="P401" s="22"/>
      <c r="Q401" s="22"/>
      <c r="R401" s="22"/>
      <c r="S401" s="22"/>
      <c r="T401" s="22"/>
      <c r="U401" s="22"/>
      <c r="V401" s="22"/>
    </row>
    <row r="402">
      <c r="A402" s="15">
        <v>45034.0</v>
      </c>
      <c r="B402" s="16">
        <v>2024.0</v>
      </c>
      <c r="C402" s="17">
        <v>45383.0</v>
      </c>
      <c r="D402" s="4" t="s">
        <v>26</v>
      </c>
      <c r="E402" s="4" t="s">
        <v>258</v>
      </c>
      <c r="F402" s="18" t="s">
        <v>259</v>
      </c>
      <c r="G402" s="19" t="s">
        <v>319</v>
      </c>
      <c r="H402" s="31" t="s">
        <v>321</v>
      </c>
      <c r="I402" s="32"/>
      <c r="J402" s="33">
        <v>2660000.0</v>
      </c>
      <c r="K402" s="11">
        <f t="shared" si="1"/>
        <v>65079828</v>
      </c>
      <c r="L402" s="22"/>
      <c r="M402" s="22">
        <f t="shared" si="3"/>
        <v>56557482</v>
      </c>
      <c r="N402" s="22">
        <f t="shared" si="2"/>
        <v>8522346</v>
      </c>
      <c r="O402" s="12"/>
      <c r="P402" s="22"/>
      <c r="Q402" s="22"/>
      <c r="R402" s="22"/>
      <c r="S402" s="22"/>
      <c r="T402" s="22"/>
      <c r="U402" s="22"/>
      <c r="V402" s="22"/>
    </row>
    <row r="403">
      <c r="A403" s="15">
        <v>45034.0</v>
      </c>
      <c r="B403" s="16">
        <v>2024.0</v>
      </c>
      <c r="C403" s="17">
        <v>45383.0</v>
      </c>
      <c r="D403" s="4" t="s">
        <v>26</v>
      </c>
      <c r="E403" s="4" t="s">
        <v>258</v>
      </c>
      <c r="F403" s="18" t="s">
        <v>322</v>
      </c>
      <c r="G403" s="34" t="s">
        <v>323</v>
      </c>
      <c r="H403" s="31" t="s">
        <v>324</v>
      </c>
      <c r="I403" s="32"/>
      <c r="J403" s="33">
        <v>631000.0</v>
      </c>
      <c r="K403" s="11">
        <f t="shared" si="1"/>
        <v>64448828</v>
      </c>
      <c r="L403" s="22"/>
      <c r="M403" s="22">
        <f t="shared" si="3"/>
        <v>56557482</v>
      </c>
      <c r="N403" s="22">
        <f t="shared" si="2"/>
        <v>7891346</v>
      </c>
      <c r="O403" s="12"/>
      <c r="P403" s="22"/>
      <c r="Q403" s="22"/>
      <c r="R403" s="22"/>
      <c r="S403" s="22"/>
      <c r="T403" s="22"/>
      <c r="U403" s="22"/>
      <c r="V403" s="22"/>
    </row>
    <row r="404">
      <c r="A404" s="15">
        <v>45034.0</v>
      </c>
      <c r="B404" s="16">
        <v>2024.0</v>
      </c>
      <c r="C404" s="17">
        <v>45383.0</v>
      </c>
      <c r="D404" s="4" t="s">
        <v>26</v>
      </c>
      <c r="E404" s="4" t="s">
        <v>258</v>
      </c>
      <c r="F404" s="18" t="s">
        <v>259</v>
      </c>
      <c r="G404" s="19" t="s">
        <v>319</v>
      </c>
      <c r="H404" s="31" t="s">
        <v>325</v>
      </c>
      <c r="I404" s="32"/>
      <c r="J404" s="33">
        <v>1100000.0</v>
      </c>
      <c r="K404" s="11">
        <f t="shared" si="1"/>
        <v>63348828</v>
      </c>
      <c r="L404" s="22"/>
      <c r="M404" s="22">
        <f t="shared" si="3"/>
        <v>56557482</v>
      </c>
      <c r="N404" s="22">
        <f t="shared" si="2"/>
        <v>6791346</v>
      </c>
      <c r="O404" s="12"/>
      <c r="P404" s="22"/>
      <c r="Q404" s="22"/>
      <c r="R404" s="22"/>
      <c r="S404" s="22"/>
      <c r="T404" s="22"/>
      <c r="U404" s="22"/>
      <c r="V404" s="22"/>
    </row>
    <row r="405">
      <c r="A405" s="15">
        <v>45034.0</v>
      </c>
      <c r="B405" s="16">
        <v>2024.0</v>
      </c>
      <c r="C405" s="17">
        <v>45383.0</v>
      </c>
      <c r="D405" s="4" t="s">
        <v>26</v>
      </c>
      <c r="E405" s="4" t="s">
        <v>258</v>
      </c>
      <c r="F405" s="18" t="s">
        <v>45</v>
      </c>
      <c r="G405" s="19"/>
      <c r="H405" s="4" t="s">
        <v>285</v>
      </c>
      <c r="I405" s="20">
        <v>2545500.0</v>
      </c>
      <c r="J405" s="21"/>
      <c r="K405" s="11">
        <f t="shared" si="1"/>
        <v>65894328</v>
      </c>
      <c r="L405" s="22"/>
      <c r="M405" s="22">
        <f t="shared" si="3"/>
        <v>56557482</v>
      </c>
      <c r="N405" s="22">
        <f t="shared" si="2"/>
        <v>9336846</v>
      </c>
      <c r="O405" s="12"/>
      <c r="P405" s="22"/>
      <c r="Q405" s="22"/>
      <c r="R405" s="22"/>
      <c r="S405" s="22"/>
      <c r="T405" s="22"/>
      <c r="U405" s="22"/>
      <c r="V405" s="22"/>
    </row>
    <row r="406">
      <c r="A406" s="15">
        <v>45034.0</v>
      </c>
      <c r="B406" s="16">
        <v>2024.0</v>
      </c>
      <c r="C406" s="17">
        <v>45383.0</v>
      </c>
      <c r="D406" s="4" t="s">
        <v>16</v>
      </c>
      <c r="E406" s="4" t="s">
        <v>260</v>
      </c>
      <c r="F406" s="18" t="s">
        <v>45</v>
      </c>
      <c r="G406" s="19"/>
      <c r="H406" s="4" t="s">
        <v>19</v>
      </c>
      <c r="I406" s="33">
        <v>1053000.0</v>
      </c>
      <c r="J406" s="21"/>
      <c r="K406" s="11">
        <f t="shared" si="1"/>
        <v>66947328</v>
      </c>
      <c r="L406" s="22"/>
      <c r="M406" s="22">
        <f t="shared" si="3"/>
        <v>56557482</v>
      </c>
      <c r="N406" s="22">
        <f t="shared" si="2"/>
        <v>10389846</v>
      </c>
      <c r="O406" s="12"/>
      <c r="P406" s="22"/>
      <c r="Q406" s="22"/>
      <c r="R406" s="22"/>
      <c r="S406" s="22"/>
      <c r="T406" s="22"/>
      <c r="U406" s="22"/>
      <c r="V406" s="22"/>
    </row>
    <row r="407">
      <c r="A407" s="15">
        <v>45034.0</v>
      </c>
      <c r="B407" s="16">
        <v>2024.0</v>
      </c>
      <c r="C407" s="17">
        <v>45383.0</v>
      </c>
      <c r="D407" s="4" t="s">
        <v>26</v>
      </c>
      <c r="E407" s="4" t="s">
        <v>260</v>
      </c>
      <c r="F407" s="18" t="s">
        <v>45</v>
      </c>
      <c r="G407" s="19"/>
      <c r="H407" s="4" t="s">
        <v>21</v>
      </c>
      <c r="I407" s="33">
        <v>200000.0</v>
      </c>
      <c r="J407" s="21"/>
      <c r="K407" s="11">
        <f t="shared" si="1"/>
        <v>67147328</v>
      </c>
      <c r="L407" s="22"/>
      <c r="M407" s="22">
        <f t="shared" si="3"/>
        <v>56557482</v>
      </c>
      <c r="N407" s="22">
        <f t="shared" si="2"/>
        <v>10589846</v>
      </c>
      <c r="O407" s="12"/>
      <c r="P407" s="22"/>
      <c r="Q407" s="22"/>
      <c r="R407" s="22"/>
      <c r="S407" s="22"/>
      <c r="T407" s="22"/>
      <c r="U407" s="22"/>
      <c r="V407" s="22"/>
    </row>
    <row r="408">
      <c r="A408" s="15">
        <v>45034.0</v>
      </c>
      <c r="B408" s="16">
        <v>2024.0</v>
      </c>
      <c r="C408" s="17">
        <v>45383.0</v>
      </c>
      <c r="D408" s="4" t="s">
        <v>20</v>
      </c>
      <c r="E408" s="4" t="s">
        <v>260</v>
      </c>
      <c r="F408" s="18" t="s">
        <v>45</v>
      </c>
      <c r="G408" s="19"/>
      <c r="H408" s="4" t="s">
        <v>21</v>
      </c>
      <c r="I408" s="33">
        <v>50000.0</v>
      </c>
      <c r="J408" s="21"/>
      <c r="K408" s="11">
        <f t="shared" si="1"/>
        <v>67197328</v>
      </c>
      <c r="L408" s="22"/>
      <c r="M408" s="22">
        <f t="shared" si="3"/>
        <v>56557482</v>
      </c>
      <c r="N408" s="22">
        <f t="shared" si="2"/>
        <v>10639846</v>
      </c>
      <c r="O408" s="12"/>
      <c r="P408" s="22"/>
      <c r="Q408" s="22"/>
      <c r="R408" s="22"/>
      <c r="S408" s="22"/>
      <c r="T408" s="22"/>
      <c r="U408" s="22"/>
      <c r="V408" s="22"/>
    </row>
    <row r="409">
      <c r="A409" s="15">
        <v>45034.0</v>
      </c>
      <c r="B409" s="16">
        <v>2024.0</v>
      </c>
      <c r="C409" s="17">
        <v>45383.0</v>
      </c>
      <c r="D409" s="4" t="s">
        <v>27</v>
      </c>
      <c r="E409" s="4" t="s">
        <v>260</v>
      </c>
      <c r="F409" s="18" t="s">
        <v>45</v>
      </c>
      <c r="G409" s="19"/>
      <c r="H409" s="4" t="s">
        <v>21</v>
      </c>
      <c r="I409" s="33">
        <v>50000.0</v>
      </c>
      <c r="J409" s="21"/>
      <c r="K409" s="11">
        <f t="shared" si="1"/>
        <v>67247328</v>
      </c>
      <c r="L409" s="22"/>
      <c r="M409" s="22">
        <f t="shared" si="3"/>
        <v>56557482</v>
      </c>
      <c r="N409" s="22">
        <f t="shared" si="2"/>
        <v>10689846</v>
      </c>
      <c r="O409" s="12"/>
      <c r="P409" s="22"/>
      <c r="Q409" s="22"/>
      <c r="R409" s="22"/>
      <c r="S409" s="22"/>
      <c r="T409" s="22"/>
      <c r="U409" s="22"/>
      <c r="V409" s="22"/>
    </row>
    <row r="410">
      <c r="A410" s="15">
        <v>45034.0</v>
      </c>
      <c r="B410" s="16">
        <v>2024.0</v>
      </c>
      <c r="C410" s="17">
        <v>45383.0</v>
      </c>
      <c r="D410" s="4" t="s">
        <v>23</v>
      </c>
      <c r="E410" s="4" t="s">
        <v>260</v>
      </c>
      <c r="F410" s="18" t="s">
        <v>45</v>
      </c>
      <c r="G410" s="19"/>
      <c r="H410" s="4" t="s">
        <v>21</v>
      </c>
      <c r="I410" s="33">
        <v>50000.0</v>
      </c>
      <c r="J410" s="21"/>
      <c r="K410" s="11">
        <f t="shared" si="1"/>
        <v>67297328</v>
      </c>
      <c r="L410" s="22"/>
      <c r="M410" s="22">
        <f t="shared" si="3"/>
        <v>56557482</v>
      </c>
      <c r="N410" s="22">
        <f t="shared" si="2"/>
        <v>10739846</v>
      </c>
      <c r="O410" s="12"/>
      <c r="P410" s="22"/>
      <c r="Q410" s="22"/>
      <c r="R410" s="22"/>
      <c r="S410" s="22"/>
      <c r="T410" s="22"/>
      <c r="U410" s="22"/>
      <c r="V410" s="22"/>
    </row>
    <row r="411">
      <c r="A411" s="15">
        <v>45034.0</v>
      </c>
      <c r="B411" s="16">
        <v>2024.0</v>
      </c>
      <c r="C411" s="17">
        <v>45383.0</v>
      </c>
      <c r="D411" s="4" t="s">
        <v>16</v>
      </c>
      <c r="E411" s="4" t="s">
        <v>304</v>
      </c>
      <c r="F411" s="18" t="s">
        <v>45</v>
      </c>
      <c r="G411" s="19"/>
      <c r="H411" s="4" t="s">
        <v>19</v>
      </c>
      <c r="I411" s="33">
        <v>938000.0</v>
      </c>
      <c r="J411" s="21"/>
      <c r="K411" s="11">
        <f t="shared" si="1"/>
        <v>68235328</v>
      </c>
      <c r="L411" s="22"/>
      <c r="M411" s="22">
        <f t="shared" si="3"/>
        <v>56557482</v>
      </c>
      <c r="N411" s="22">
        <f t="shared" si="2"/>
        <v>11677846</v>
      </c>
      <c r="O411" s="12"/>
      <c r="P411" s="22"/>
      <c r="Q411" s="22"/>
      <c r="R411" s="22"/>
      <c r="S411" s="22"/>
      <c r="T411" s="22"/>
      <c r="U411" s="22"/>
      <c r="V411" s="22"/>
    </row>
    <row r="412">
      <c r="A412" s="15">
        <v>45034.0</v>
      </c>
      <c r="B412" s="16">
        <v>2024.0</v>
      </c>
      <c r="C412" s="17">
        <v>45383.0</v>
      </c>
      <c r="D412" s="4" t="s">
        <v>26</v>
      </c>
      <c r="E412" s="4" t="s">
        <v>304</v>
      </c>
      <c r="F412" s="18" t="s">
        <v>45</v>
      </c>
      <c r="G412" s="19"/>
      <c r="H412" s="4" t="s">
        <v>21</v>
      </c>
      <c r="I412" s="33">
        <v>100000.0</v>
      </c>
      <c r="J412" s="21"/>
      <c r="K412" s="11">
        <f t="shared" si="1"/>
        <v>68335328</v>
      </c>
      <c r="L412" s="22"/>
      <c r="M412" s="22">
        <f t="shared" si="3"/>
        <v>56557482</v>
      </c>
      <c r="N412" s="22">
        <f t="shared" si="2"/>
        <v>11777846</v>
      </c>
      <c r="O412" s="12"/>
      <c r="P412" s="22"/>
      <c r="Q412" s="22"/>
      <c r="R412" s="22"/>
      <c r="S412" s="22"/>
      <c r="T412" s="22"/>
      <c r="U412" s="22"/>
      <c r="V412" s="22"/>
    </row>
    <row r="413">
      <c r="A413" s="15">
        <v>45034.0</v>
      </c>
      <c r="B413" s="16">
        <v>2024.0</v>
      </c>
      <c r="C413" s="17">
        <v>45383.0</v>
      </c>
      <c r="D413" s="4" t="s">
        <v>22</v>
      </c>
      <c r="E413" s="4" t="s">
        <v>304</v>
      </c>
      <c r="F413" s="18" t="s">
        <v>45</v>
      </c>
      <c r="G413" s="19"/>
      <c r="H413" s="4" t="s">
        <v>21</v>
      </c>
      <c r="I413" s="33">
        <v>50000.0</v>
      </c>
      <c r="J413" s="21"/>
      <c r="K413" s="11">
        <f t="shared" si="1"/>
        <v>68385328</v>
      </c>
      <c r="L413" s="22"/>
      <c r="M413" s="22">
        <f t="shared" si="3"/>
        <v>56557482</v>
      </c>
      <c r="N413" s="22">
        <f t="shared" si="2"/>
        <v>11827846</v>
      </c>
      <c r="O413" s="12"/>
      <c r="P413" s="22"/>
      <c r="Q413" s="22"/>
      <c r="R413" s="22"/>
      <c r="S413" s="22"/>
      <c r="T413" s="22"/>
      <c r="U413" s="22"/>
      <c r="V413" s="22"/>
    </row>
    <row r="414">
      <c r="A414" s="15">
        <v>45034.0</v>
      </c>
      <c r="B414" s="16">
        <v>2024.0</v>
      </c>
      <c r="C414" s="17">
        <v>45383.0</v>
      </c>
      <c r="D414" s="4" t="s">
        <v>27</v>
      </c>
      <c r="E414" s="4" t="s">
        <v>304</v>
      </c>
      <c r="F414" s="18" t="s">
        <v>45</v>
      </c>
      <c r="G414" s="19"/>
      <c r="H414" s="4" t="s">
        <v>21</v>
      </c>
      <c r="I414" s="33">
        <v>50000.0</v>
      </c>
      <c r="J414" s="21"/>
      <c r="K414" s="11">
        <f t="shared" si="1"/>
        <v>68435328</v>
      </c>
      <c r="L414" s="22"/>
      <c r="M414" s="22">
        <f t="shared" si="3"/>
        <v>56557482</v>
      </c>
      <c r="N414" s="22">
        <f t="shared" si="2"/>
        <v>11877846</v>
      </c>
      <c r="O414" s="12"/>
      <c r="P414" s="22"/>
      <c r="Q414" s="22"/>
      <c r="R414" s="22"/>
      <c r="S414" s="22"/>
      <c r="T414" s="22"/>
      <c r="U414" s="22"/>
      <c r="V414" s="22"/>
    </row>
    <row r="415">
      <c r="A415" s="15">
        <v>45034.0</v>
      </c>
      <c r="B415" s="16">
        <v>2024.0</v>
      </c>
      <c r="C415" s="17">
        <v>45383.0</v>
      </c>
      <c r="D415" s="4" t="s">
        <v>20</v>
      </c>
      <c r="E415" s="4" t="s">
        <v>304</v>
      </c>
      <c r="F415" s="18" t="s">
        <v>45</v>
      </c>
      <c r="G415" s="19"/>
      <c r="H415" s="4" t="s">
        <v>21</v>
      </c>
      <c r="I415" s="33">
        <v>50000.0</v>
      </c>
      <c r="J415" s="21"/>
      <c r="K415" s="11">
        <f t="shared" si="1"/>
        <v>68485328</v>
      </c>
      <c r="L415" s="21">
        <v>1202524.0</v>
      </c>
      <c r="M415" s="22">
        <f t="shared" si="3"/>
        <v>57760006</v>
      </c>
      <c r="N415" s="22">
        <f t="shared" si="2"/>
        <v>10725322</v>
      </c>
      <c r="O415" s="12"/>
      <c r="P415" s="22"/>
      <c r="Q415" s="22"/>
      <c r="R415" s="22"/>
      <c r="S415" s="22"/>
      <c r="T415" s="22"/>
      <c r="U415" s="22"/>
      <c r="V415" s="22"/>
    </row>
    <row r="416">
      <c r="A416" s="15">
        <v>45034.0</v>
      </c>
      <c r="B416" s="16">
        <v>2024.0</v>
      </c>
      <c r="C416" s="17">
        <v>45383.0</v>
      </c>
      <c r="D416" s="4" t="s">
        <v>23</v>
      </c>
      <c r="E416" s="4" t="s">
        <v>304</v>
      </c>
      <c r="F416" s="18" t="s">
        <v>45</v>
      </c>
      <c r="G416" s="19"/>
      <c r="H416" s="4" t="s">
        <v>21</v>
      </c>
      <c r="I416" s="33">
        <v>50000.0</v>
      </c>
      <c r="J416" s="21"/>
      <c r="K416" s="11">
        <f t="shared" si="1"/>
        <v>68535328</v>
      </c>
      <c r="L416" s="21">
        <v>95500.0</v>
      </c>
      <c r="M416" s="22">
        <f t="shared" si="3"/>
        <v>57855506</v>
      </c>
      <c r="N416" s="22">
        <f t="shared" si="2"/>
        <v>10679822</v>
      </c>
      <c r="O416" s="12"/>
      <c r="P416" s="22"/>
      <c r="Q416" s="22"/>
      <c r="R416" s="22"/>
      <c r="S416" s="22"/>
      <c r="T416" s="22"/>
      <c r="U416" s="22"/>
      <c r="V416" s="22"/>
    </row>
    <row r="417">
      <c r="A417" s="15">
        <v>45408.0</v>
      </c>
      <c r="B417" s="16">
        <v>2024.0</v>
      </c>
      <c r="C417" s="17">
        <v>45383.0</v>
      </c>
      <c r="D417" s="4" t="s">
        <v>16</v>
      </c>
      <c r="E417" s="4" t="s">
        <v>326</v>
      </c>
      <c r="F417" s="18" t="s">
        <v>327</v>
      </c>
      <c r="G417" s="19" t="s">
        <v>328</v>
      </c>
      <c r="H417" s="35" t="s">
        <v>329</v>
      </c>
      <c r="I417" s="20"/>
      <c r="J417" s="21">
        <v>44100.0</v>
      </c>
      <c r="K417" s="11">
        <f t="shared" si="1"/>
        <v>68491228</v>
      </c>
      <c r="L417" s="22"/>
      <c r="M417" s="22">
        <f t="shared" si="3"/>
        <v>57855506</v>
      </c>
      <c r="N417" s="22">
        <f t="shared" si="2"/>
        <v>10635722</v>
      </c>
      <c r="O417" s="22"/>
      <c r="P417" s="22"/>
      <c r="Q417" s="22"/>
      <c r="R417" s="22"/>
      <c r="S417" s="22"/>
      <c r="T417" s="22"/>
      <c r="U417" s="22"/>
      <c r="V417" s="22"/>
    </row>
    <row r="418">
      <c r="A418" s="15">
        <v>45408.0</v>
      </c>
      <c r="B418" s="16">
        <v>2024.0</v>
      </c>
      <c r="C418" s="17">
        <v>45383.0</v>
      </c>
      <c r="D418" s="4" t="s">
        <v>16</v>
      </c>
      <c r="E418" s="4" t="s">
        <v>326</v>
      </c>
      <c r="F418" s="18" t="s">
        <v>234</v>
      </c>
      <c r="G418" s="19"/>
      <c r="H418" s="35" t="s">
        <v>232</v>
      </c>
      <c r="I418" s="20"/>
      <c r="J418" s="21">
        <v>10000.0</v>
      </c>
      <c r="K418" s="11">
        <f t="shared" si="1"/>
        <v>68481228</v>
      </c>
      <c r="L418" s="22"/>
      <c r="M418" s="22">
        <f t="shared" si="3"/>
        <v>57855506</v>
      </c>
      <c r="N418" s="22">
        <f t="shared" si="2"/>
        <v>10625722</v>
      </c>
      <c r="O418" s="22"/>
      <c r="P418" s="22"/>
      <c r="Q418" s="22"/>
      <c r="R418" s="22"/>
      <c r="S418" s="22"/>
      <c r="T418" s="22"/>
      <c r="U418" s="22"/>
      <c r="V418" s="22"/>
    </row>
    <row r="419">
      <c r="A419" s="15">
        <v>45408.0</v>
      </c>
      <c r="B419" s="16">
        <v>2024.0</v>
      </c>
      <c r="C419" s="17">
        <v>45383.0</v>
      </c>
      <c r="D419" s="4" t="s">
        <v>16</v>
      </c>
      <c r="E419" s="4" t="s">
        <v>326</v>
      </c>
      <c r="F419" s="18" t="s">
        <v>330</v>
      </c>
      <c r="G419" s="19" t="s">
        <v>331</v>
      </c>
      <c r="H419" s="35" t="s">
        <v>329</v>
      </c>
      <c r="I419" s="20"/>
      <c r="J419" s="21">
        <v>50001.0</v>
      </c>
      <c r="K419" s="11">
        <f t="shared" si="1"/>
        <v>68431227</v>
      </c>
      <c r="L419" s="22"/>
      <c r="M419" s="22">
        <f t="shared" si="3"/>
        <v>57855506</v>
      </c>
      <c r="N419" s="22">
        <f t="shared" si="2"/>
        <v>10575721</v>
      </c>
      <c r="O419" s="22"/>
      <c r="P419" s="22"/>
      <c r="Q419" s="22"/>
      <c r="R419" s="22"/>
      <c r="S419" s="22"/>
      <c r="T419" s="22"/>
      <c r="U419" s="22"/>
      <c r="V419" s="22"/>
    </row>
    <row r="420">
      <c r="A420" s="15">
        <v>45409.0</v>
      </c>
      <c r="B420" s="16">
        <v>2024.0</v>
      </c>
      <c r="C420" s="17">
        <v>45383.0</v>
      </c>
      <c r="D420" s="4" t="s">
        <v>16</v>
      </c>
      <c r="E420" s="4" t="s">
        <v>326</v>
      </c>
      <c r="F420" s="18" t="s">
        <v>332</v>
      </c>
      <c r="G420" s="19" t="s">
        <v>333</v>
      </c>
      <c r="H420" s="35" t="s">
        <v>232</v>
      </c>
      <c r="I420" s="20"/>
      <c r="J420" s="21">
        <v>155000.0</v>
      </c>
      <c r="K420" s="11">
        <f t="shared" si="1"/>
        <v>68276227</v>
      </c>
      <c r="L420" s="22"/>
      <c r="M420" s="22">
        <f t="shared" si="3"/>
        <v>57855506</v>
      </c>
      <c r="N420" s="22">
        <f t="shared" si="2"/>
        <v>10420721</v>
      </c>
      <c r="O420" s="22"/>
      <c r="P420" s="22"/>
      <c r="Q420" s="22"/>
      <c r="R420" s="22"/>
      <c r="S420" s="22"/>
      <c r="T420" s="22"/>
      <c r="U420" s="22"/>
      <c r="V420" s="22"/>
    </row>
    <row r="421">
      <c r="A421" s="15">
        <v>45409.0</v>
      </c>
      <c r="B421" s="16">
        <v>2024.0</v>
      </c>
      <c r="C421" s="17">
        <v>45383.0</v>
      </c>
      <c r="D421" s="4" t="s">
        <v>16</v>
      </c>
      <c r="E421" s="4" t="s">
        <v>326</v>
      </c>
      <c r="F421" s="18" t="s">
        <v>334</v>
      </c>
      <c r="G421" s="19" t="s">
        <v>335</v>
      </c>
      <c r="H421" s="35" t="s">
        <v>336</v>
      </c>
      <c r="I421" s="20"/>
      <c r="J421" s="21">
        <v>106000.0</v>
      </c>
      <c r="K421" s="11">
        <f t="shared" si="1"/>
        <v>68170227</v>
      </c>
      <c r="L421" s="22"/>
      <c r="M421" s="22">
        <f t="shared" si="3"/>
        <v>57855506</v>
      </c>
      <c r="N421" s="22">
        <f t="shared" si="2"/>
        <v>10314721</v>
      </c>
      <c r="O421" s="22"/>
      <c r="P421" s="22"/>
      <c r="Q421" s="22"/>
      <c r="R421" s="22"/>
      <c r="S421" s="22"/>
      <c r="T421" s="22"/>
      <c r="U421" s="22"/>
      <c r="V421" s="22"/>
    </row>
    <row r="422">
      <c r="A422" s="15">
        <v>45409.0</v>
      </c>
      <c r="B422" s="16">
        <v>2024.0</v>
      </c>
      <c r="C422" s="17">
        <v>45383.0</v>
      </c>
      <c r="D422" s="4" t="s">
        <v>16</v>
      </c>
      <c r="E422" s="4" t="s">
        <v>326</v>
      </c>
      <c r="F422" s="18" t="s">
        <v>337</v>
      </c>
      <c r="G422" s="19" t="s">
        <v>338</v>
      </c>
      <c r="H422" s="35" t="s">
        <v>237</v>
      </c>
      <c r="I422" s="20"/>
      <c r="J422" s="21">
        <v>195000.0</v>
      </c>
      <c r="K422" s="11">
        <f t="shared" si="1"/>
        <v>67975227</v>
      </c>
      <c r="L422" s="22"/>
      <c r="M422" s="22">
        <f t="shared" si="3"/>
        <v>57855506</v>
      </c>
      <c r="N422" s="22">
        <f t="shared" si="2"/>
        <v>10119721</v>
      </c>
      <c r="O422" s="22"/>
      <c r="P422" s="22"/>
      <c r="Q422" s="22"/>
      <c r="R422" s="22"/>
      <c r="S422" s="22"/>
      <c r="T422" s="22"/>
      <c r="U422" s="22"/>
      <c r="V422" s="22"/>
    </row>
    <row r="423">
      <c r="A423" s="15">
        <v>45410.0</v>
      </c>
      <c r="B423" s="16">
        <v>2024.0</v>
      </c>
      <c r="C423" s="17">
        <v>45383.0</v>
      </c>
      <c r="D423" s="4" t="s">
        <v>16</v>
      </c>
      <c r="E423" s="4" t="s">
        <v>326</v>
      </c>
      <c r="F423" s="18" t="s">
        <v>334</v>
      </c>
      <c r="G423" s="19" t="s">
        <v>339</v>
      </c>
      <c r="H423" s="35" t="s">
        <v>336</v>
      </c>
      <c r="I423" s="20"/>
      <c r="J423" s="21">
        <v>266800.0</v>
      </c>
      <c r="K423" s="11">
        <f t="shared" si="1"/>
        <v>67708427</v>
      </c>
      <c r="L423" s="22"/>
      <c r="M423" s="22">
        <f t="shared" si="3"/>
        <v>57855506</v>
      </c>
      <c r="N423" s="22">
        <f t="shared" si="2"/>
        <v>9852921</v>
      </c>
      <c r="O423" s="22"/>
      <c r="P423" s="22"/>
      <c r="Q423" s="22"/>
      <c r="R423" s="22"/>
      <c r="S423" s="22"/>
      <c r="T423" s="22"/>
      <c r="U423" s="22"/>
      <c r="V423" s="22"/>
    </row>
    <row r="424">
      <c r="A424" s="15">
        <v>45410.0</v>
      </c>
      <c r="B424" s="16">
        <v>2024.0</v>
      </c>
      <c r="C424" s="17">
        <v>45383.0</v>
      </c>
      <c r="D424" s="4" t="s">
        <v>16</v>
      </c>
      <c r="E424" s="4" t="s">
        <v>326</v>
      </c>
      <c r="F424" s="18" t="s">
        <v>340</v>
      </c>
      <c r="G424" s="19" t="s">
        <v>341</v>
      </c>
      <c r="H424" s="35" t="s">
        <v>237</v>
      </c>
      <c r="I424" s="20"/>
      <c r="J424" s="21">
        <v>100000.0</v>
      </c>
      <c r="K424" s="11">
        <f t="shared" si="1"/>
        <v>67608427</v>
      </c>
      <c r="L424" s="22"/>
      <c r="M424" s="22">
        <f t="shared" si="3"/>
        <v>57855506</v>
      </c>
      <c r="N424" s="22">
        <f t="shared" si="2"/>
        <v>9752921</v>
      </c>
      <c r="O424" s="22"/>
      <c r="P424" s="22"/>
      <c r="Q424" s="22"/>
      <c r="R424" s="22"/>
      <c r="S424" s="22"/>
      <c r="T424" s="22"/>
      <c r="U424" s="22"/>
      <c r="V424" s="22"/>
    </row>
    <row r="425">
      <c r="A425" s="15">
        <v>45412.0</v>
      </c>
      <c r="B425" s="16">
        <v>2024.0</v>
      </c>
      <c r="C425" s="17">
        <v>45383.0</v>
      </c>
      <c r="D425" s="4" t="s">
        <v>16</v>
      </c>
      <c r="E425" s="4" t="s">
        <v>206</v>
      </c>
      <c r="F425" s="18" t="s">
        <v>207</v>
      </c>
      <c r="G425" s="19" t="s">
        <v>342</v>
      </c>
      <c r="H425" s="4" t="s">
        <v>209</v>
      </c>
      <c r="I425" s="20"/>
      <c r="J425" s="21">
        <v>1100000.0</v>
      </c>
      <c r="K425" s="11">
        <f t="shared" si="1"/>
        <v>66508427</v>
      </c>
      <c r="L425" s="22"/>
      <c r="M425" s="22">
        <f t="shared" si="3"/>
        <v>57855506</v>
      </c>
      <c r="N425" s="22">
        <f t="shared" si="2"/>
        <v>8652921</v>
      </c>
      <c r="O425" s="22"/>
      <c r="P425" s="22"/>
      <c r="Q425" s="22"/>
      <c r="R425" s="22"/>
      <c r="S425" s="22"/>
      <c r="T425" s="22"/>
      <c r="U425" s="22"/>
      <c r="V425" s="22"/>
    </row>
    <row r="426">
      <c r="A426" s="15">
        <v>45413.0</v>
      </c>
      <c r="B426" s="16">
        <v>2024.0</v>
      </c>
      <c r="C426" s="17">
        <v>45413.0</v>
      </c>
      <c r="D426" s="4" t="s">
        <v>16</v>
      </c>
      <c r="E426" s="4" t="s">
        <v>343</v>
      </c>
      <c r="F426" s="18" t="s">
        <v>45</v>
      </c>
      <c r="G426" s="19"/>
      <c r="H426" s="31" t="s">
        <v>344</v>
      </c>
      <c r="I426" s="20">
        <v>937000.0</v>
      </c>
      <c r="J426" s="21"/>
      <c r="K426" s="11">
        <f t="shared" si="1"/>
        <v>67445427</v>
      </c>
      <c r="L426" s="22"/>
      <c r="M426" s="22">
        <f t="shared" si="3"/>
        <v>57855506</v>
      </c>
      <c r="N426" s="22">
        <f t="shared" si="2"/>
        <v>9589921</v>
      </c>
      <c r="O426" s="22"/>
      <c r="P426" s="22"/>
      <c r="Q426" s="22"/>
      <c r="R426" s="22"/>
      <c r="S426" s="22"/>
      <c r="T426" s="22"/>
      <c r="U426" s="22"/>
      <c r="V426" s="22"/>
    </row>
    <row r="427">
      <c r="A427" s="15">
        <v>45413.0</v>
      </c>
      <c r="B427" s="16">
        <v>2024.0</v>
      </c>
      <c r="C427" s="17">
        <v>45413.0</v>
      </c>
      <c r="D427" s="4" t="s">
        <v>26</v>
      </c>
      <c r="E427" s="4" t="s">
        <v>343</v>
      </c>
      <c r="F427" s="18" t="s">
        <v>45</v>
      </c>
      <c r="G427" s="19"/>
      <c r="H427" s="35" t="s">
        <v>21</v>
      </c>
      <c r="I427" s="33">
        <v>303000.0</v>
      </c>
      <c r="J427" s="21"/>
      <c r="K427" s="11">
        <f t="shared" si="1"/>
        <v>67748427</v>
      </c>
      <c r="L427" s="22"/>
      <c r="M427" s="22">
        <f t="shared" si="3"/>
        <v>57855506</v>
      </c>
      <c r="N427" s="22">
        <f t="shared" si="2"/>
        <v>9892921</v>
      </c>
      <c r="O427" s="22"/>
      <c r="P427" s="22"/>
      <c r="Q427" s="22"/>
      <c r="R427" s="22"/>
      <c r="S427" s="22"/>
      <c r="T427" s="22"/>
      <c r="U427" s="22"/>
      <c r="V427" s="22"/>
    </row>
    <row r="428">
      <c r="A428" s="15">
        <v>45413.0</v>
      </c>
      <c r="B428" s="16">
        <v>2024.0</v>
      </c>
      <c r="C428" s="17">
        <v>45413.0</v>
      </c>
      <c r="D428" s="4" t="s">
        <v>20</v>
      </c>
      <c r="E428" s="4" t="s">
        <v>343</v>
      </c>
      <c r="F428" s="18" t="s">
        <v>45</v>
      </c>
      <c r="G428" s="19"/>
      <c r="H428" s="35" t="s">
        <v>21</v>
      </c>
      <c r="I428" s="33">
        <v>100000.0</v>
      </c>
      <c r="J428" s="21"/>
      <c r="K428" s="11">
        <f t="shared" si="1"/>
        <v>67848427</v>
      </c>
      <c r="L428" s="22"/>
      <c r="M428" s="22">
        <f t="shared" si="3"/>
        <v>57855506</v>
      </c>
      <c r="N428" s="22">
        <f t="shared" si="2"/>
        <v>9992921</v>
      </c>
      <c r="O428" s="22"/>
      <c r="P428" s="22"/>
      <c r="Q428" s="22"/>
      <c r="R428" s="22"/>
      <c r="S428" s="22"/>
      <c r="T428" s="22"/>
      <c r="U428" s="22"/>
      <c r="V428" s="22"/>
    </row>
    <row r="429">
      <c r="A429" s="15">
        <v>45413.0</v>
      </c>
      <c r="B429" s="16">
        <v>2024.0</v>
      </c>
      <c r="C429" s="17">
        <v>45413.0</v>
      </c>
      <c r="D429" s="4" t="s">
        <v>27</v>
      </c>
      <c r="E429" s="4" t="s">
        <v>343</v>
      </c>
      <c r="F429" s="18" t="s">
        <v>45</v>
      </c>
      <c r="G429" s="19"/>
      <c r="H429" s="35" t="s">
        <v>21</v>
      </c>
      <c r="I429" s="33">
        <v>100000.0</v>
      </c>
      <c r="J429" s="21"/>
      <c r="K429" s="11">
        <f t="shared" si="1"/>
        <v>67948427</v>
      </c>
      <c r="L429" s="22"/>
      <c r="M429" s="22">
        <f t="shared" si="3"/>
        <v>57855506</v>
      </c>
      <c r="N429" s="22">
        <f t="shared" si="2"/>
        <v>10092921</v>
      </c>
      <c r="O429" s="22"/>
      <c r="P429" s="22"/>
      <c r="Q429" s="22"/>
      <c r="R429" s="22"/>
      <c r="S429" s="22"/>
      <c r="T429" s="22"/>
      <c r="U429" s="22"/>
      <c r="V429" s="22"/>
    </row>
    <row r="430">
      <c r="A430" s="15">
        <v>45413.0</v>
      </c>
      <c r="B430" s="16">
        <v>2024.0</v>
      </c>
      <c r="C430" s="17">
        <v>45413.0</v>
      </c>
      <c r="D430" s="4" t="s">
        <v>23</v>
      </c>
      <c r="E430" s="4" t="s">
        <v>343</v>
      </c>
      <c r="F430" s="18" t="s">
        <v>45</v>
      </c>
      <c r="G430" s="19"/>
      <c r="H430" s="35" t="s">
        <v>345</v>
      </c>
      <c r="I430" s="33">
        <v>50000.0</v>
      </c>
      <c r="J430" s="21"/>
      <c r="K430" s="11">
        <f t="shared" si="1"/>
        <v>67998427</v>
      </c>
      <c r="L430" s="21">
        <v>0.0</v>
      </c>
      <c r="M430" s="22">
        <f t="shared" si="3"/>
        <v>57855506</v>
      </c>
      <c r="N430" s="22">
        <f t="shared" si="2"/>
        <v>10142921</v>
      </c>
      <c r="O430" s="22"/>
      <c r="P430" s="22"/>
      <c r="Q430" s="22"/>
      <c r="R430" s="22"/>
      <c r="S430" s="22"/>
      <c r="T430" s="22"/>
      <c r="U430" s="22"/>
      <c r="V430" s="22"/>
    </row>
    <row r="431">
      <c r="A431" s="15">
        <v>45414.0</v>
      </c>
      <c r="B431" s="16">
        <v>2024.0</v>
      </c>
      <c r="C431" s="17">
        <v>45413.0</v>
      </c>
      <c r="D431" s="4" t="s">
        <v>16</v>
      </c>
      <c r="E431" s="4" t="s">
        <v>343</v>
      </c>
      <c r="F431" s="18" t="s">
        <v>18</v>
      </c>
      <c r="G431" s="19"/>
      <c r="H431" s="4" t="s">
        <v>344</v>
      </c>
      <c r="I431" s="20">
        <f>157000+42000</f>
        <v>199000</v>
      </c>
      <c r="J431" s="21"/>
      <c r="K431" s="11">
        <f t="shared" si="1"/>
        <v>68197427</v>
      </c>
      <c r="L431" s="22"/>
      <c r="M431" s="22">
        <f t="shared" si="3"/>
        <v>57855506</v>
      </c>
      <c r="N431" s="22">
        <f t="shared" si="2"/>
        <v>10341921</v>
      </c>
      <c r="O431" s="22"/>
      <c r="P431" s="22"/>
      <c r="Q431" s="22"/>
      <c r="R431" s="22"/>
      <c r="S431" s="22"/>
      <c r="T431" s="22"/>
      <c r="U431" s="22"/>
      <c r="V431" s="22"/>
    </row>
    <row r="432">
      <c r="A432" s="15">
        <v>45414.0</v>
      </c>
      <c r="B432" s="16">
        <v>2024.0</v>
      </c>
      <c r="C432" s="17">
        <v>45413.0</v>
      </c>
      <c r="D432" s="4" t="s">
        <v>20</v>
      </c>
      <c r="E432" s="4" t="s">
        <v>343</v>
      </c>
      <c r="F432" s="18" t="s">
        <v>18</v>
      </c>
      <c r="G432" s="19"/>
      <c r="H432" s="4" t="s">
        <v>21</v>
      </c>
      <c r="I432" s="20">
        <v>60000.0</v>
      </c>
      <c r="J432" s="21"/>
      <c r="K432" s="11">
        <f t="shared" si="1"/>
        <v>68257427</v>
      </c>
      <c r="L432" s="22"/>
      <c r="M432" s="22">
        <f t="shared" si="3"/>
        <v>57855506</v>
      </c>
      <c r="N432" s="22">
        <f t="shared" si="2"/>
        <v>10401921</v>
      </c>
      <c r="O432" s="22"/>
      <c r="P432" s="22"/>
      <c r="Q432" s="22"/>
      <c r="R432" s="22"/>
      <c r="S432" s="22"/>
      <c r="T432" s="22"/>
      <c r="U432" s="22"/>
      <c r="V432" s="22"/>
    </row>
    <row r="433">
      <c r="A433" s="15">
        <v>45414.0</v>
      </c>
      <c r="B433" s="16">
        <v>2024.0</v>
      </c>
      <c r="C433" s="17">
        <v>45413.0</v>
      </c>
      <c r="D433" s="4" t="s">
        <v>22</v>
      </c>
      <c r="E433" s="4" t="s">
        <v>343</v>
      </c>
      <c r="F433" s="18" t="s">
        <v>18</v>
      </c>
      <c r="G433" s="19"/>
      <c r="H433" s="4" t="s">
        <v>21</v>
      </c>
      <c r="I433" s="20">
        <v>50000.0</v>
      </c>
      <c r="J433" s="21"/>
      <c r="K433" s="11">
        <f t="shared" si="1"/>
        <v>68307427</v>
      </c>
      <c r="L433" s="22"/>
      <c r="M433" s="22">
        <f t="shared" si="3"/>
        <v>57855506</v>
      </c>
      <c r="N433" s="22">
        <f t="shared" si="2"/>
        <v>10451921</v>
      </c>
      <c r="O433" s="22"/>
      <c r="P433" s="22"/>
      <c r="Q433" s="22"/>
      <c r="R433" s="22"/>
      <c r="S433" s="22"/>
      <c r="T433" s="22"/>
      <c r="U433" s="22"/>
      <c r="V433" s="22"/>
    </row>
    <row r="434">
      <c r="A434" s="15">
        <v>45414.0</v>
      </c>
      <c r="B434" s="16">
        <v>2024.0</v>
      </c>
      <c r="C434" s="17">
        <v>45413.0</v>
      </c>
      <c r="D434" s="4" t="s">
        <v>23</v>
      </c>
      <c r="E434" s="4" t="s">
        <v>343</v>
      </c>
      <c r="F434" s="18" t="s">
        <v>18</v>
      </c>
      <c r="G434" s="19"/>
      <c r="H434" s="4" t="s">
        <v>345</v>
      </c>
      <c r="I434" s="20">
        <v>25000.0</v>
      </c>
      <c r="J434" s="21"/>
      <c r="K434" s="11">
        <f t="shared" si="1"/>
        <v>68332427</v>
      </c>
      <c r="L434" s="21">
        <v>334000.0</v>
      </c>
      <c r="M434" s="22">
        <f t="shared" si="3"/>
        <v>58189506</v>
      </c>
      <c r="N434" s="22">
        <f t="shared" si="2"/>
        <v>10142921</v>
      </c>
      <c r="O434" s="22"/>
      <c r="P434" s="22"/>
      <c r="Q434" s="22"/>
      <c r="R434" s="22"/>
      <c r="S434" s="22"/>
      <c r="T434" s="22"/>
      <c r="U434" s="22"/>
      <c r="V434" s="22"/>
    </row>
    <row r="435">
      <c r="A435" s="15">
        <v>45414.0</v>
      </c>
      <c r="B435" s="16">
        <v>2024.0</v>
      </c>
      <c r="C435" s="17">
        <v>45413.0</v>
      </c>
      <c r="D435" s="4" t="s">
        <v>16</v>
      </c>
      <c r="E435" s="4" t="s">
        <v>343</v>
      </c>
      <c r="F435" s="18" t="s">
        <v>41</v>
      </c>
      <c r="G435" s="19"/>
      <c r="H435" s="4" t="s">
        <v>344</v>
      </c>
      <c r="I435" s="20">
        <v>63000.0</v>
      </c>
      <c r="J435" s="21"/>
      <c r="K435" s="11">
        <f t="shared" si="1"/>
        <v>68395427</v>
      </c>
      <c r="L435" s="22"/>
      <c r="M435" s="22">
        <f t="shared" si="3"/>
        <v>58189506</v>
      </c>
      <c r="N435" s="22">
        <f t="shared" si="2"/>
        <v>10205921</v>
      </c>
      <c r="O435" s="22"/>
      <c r="P435" s="22"/>
      <c r="Q435" s="22"/>
      <c r="R435" s="22"/>
      <c r="S435" s="22"/>
      <c r="T435" s="22"/>
      <c r="U435" s="22"/>
      <c r="V435" s="22"/>
    </row>
    <row r="436">
      <c r="A436" s="15">
        <v>45414.0</v>
      </c>
      <c r="B436" s="16">
        <v>2024.0</v>
      </c>
      <c r="C436" s="17">
        <v>45413.0</v>
      </c>
      <c r="D436" s="4" t="s">
        <v>26</v>
      </c>
      <c r="E436" s="4" t="s">
        <v>343</v>
      </c>
      <c r="F436" s="18" t="s">
        <v>41</v>
      </c>
      <c r="G436" s="19"/>
      <c r="H436" s="35" t="s">
        <v>21</v>
      </c>
      <c r="I436" s="20">
        <v>10000.0</v>
      </c>
      <c r="J436" s="21"/>
      <c r="K436" s="11">
        <f t="shared" si="1"/>
        <v>68405427</v>
      </c>
      <c r="L436" s="22"/>
      <c r="M436" s="22">
        <f t="shared" si="3"/>
        <v>58189506</v>
      </c>
      <c r="N436" s="22">
        <f t="shared" si="2"/>
        <v>10215921</v>
      </c>
      <c r="O436" s="22"/>
      <c r="P436" s="22"/>
      <c r="Q436" s="22"/>
      <c r="R436" s="22"/>
      <c r="S436" s="22"/>
      <c r="T436" s="22"/>
      <c r="U436" s="22"/>
      <c r="V436" s="22"/>
    </row>
    <row r="437">
      <c r="A437" s="15">
        <v>45414.0</v>
      </c>
      <c r="B437" s="16">
        <v>2024.0</v>
      </c>
      <c r="C437" s="17">
        <v>45413.0</v>
      </c>
      <c r="D437" s="4" t="s">
        <v>22</v>
      </c>
      <c r="E437" s="4" t="s">
        <v>343</v>
      </c>
      <c r="F437" s="18" t="s">
        <v>41</v>
      </c>
      <c r="G437" s="19"/>
      <c r="H437" s="4" t="s">
        <v>21</v>
      </c>
      <c r="I437" s="20">
        <v>40000.0</v>
      </c>
      <c r="J437" s="21"/>
      <c r="K437" s="11">
        <f t="shared" si="1"/>
        <v>68445427</v>
      </c>
      <c r="L437" s="22"/>
      <c r="M437" s="22">
        <f t="shared" si="3"/>
        <v>58189506</v>
      </c>
      <c r="N437" s="22">
        <f t="shared" si="2"/>
        <v>10255921</v>
      </c>
      <c r="O437" s="22"/>
      <c r="P437" s="22"/>
      <c r="Q437" s="22"/>
      <c r="R437" s="22"/>
      <c r="S437" s="22"/>
      <c r="T437" s="22"/>
      <c r="U437" s="22"/>
      <c r="V437" s="22"/>
    </row>
    <row r="438">
      <c r="A438" s="15">
        <v>45414.0</v>
      </c>
      <c r="B438" s="16">
        <v>2024.0</v>
      </c>
      <c r="C438" s="17">
        <v>45413.0</v>
      </c>
      <c r="D438" s="4" t="s">
        <v>23</v>
      </c>
      <c r="E438" s="4" t="s">
        <v>343</v>
      </c>
      <c r="F438" s="18" t="s">
        <v>41</v>
      </c>
      <c r="G438" s="19"/>
      <c r="H438" s="4" t="s">
        <v>345</v>
      </c>
      <c r="I438" s="20">
        <v>25000.0</v>
      </c>
      <c r="J438" s="21"/>
      <c r="K438" s="11">
        <f t="shared" si="1"/>
        <v>68470427</v>
      </c>
      <c r="L438" s="21">
        <v>138000.0</v>
      </c>
      <c r="M438" s="22">
        <f t="shared" si="3"/>
        <v>58327506</v>
      </c>
      <c r="N438" s="22">
        <f t="shared" si="2"/>
        <v>10142921</v>
      </c>
      <c r="O438" s="22"/>
      <c r="P438" s="22"/>
      <c r="Q438" s="22"/>
      <c r="R438" s="22"/>
      <c r="S438" s="22"/>
      <c r="T438" s="22"/>
      <c r="U438" s="22"/>
      <c r="V438" s="22"/>
    </row>
    <row r="439">
      <c r="A439" s="15">
        <v>45415.0</v>
      </c>
      <c r="B439" s="16">
        <v>2024.0</v>
      </c>
      <c r="C439" s="17">
        <v>45413.0</v>
      </c>
      <c r="D439" s="4" t="s">
        <v>16</v>
      </c>
      <c r="E439" s="4" t="s">
        <v>343</v>
      </c>
      <c r="F439" s="18" t="s">
        <v>217</v>
      </c>
      <c r="G439" s="19"/>
      <c r="H439" s="4" t="s">
        <v>344</v>
      </c>
      <c r="I439" s="20">
        <v>166600.0</v>
      </c>
      <c r="J439" s="21"/>
      <c r="K439" s="11">
        <f t="shared" si="1"/>
        <v>68637027</v>
      </c>
      <c r="L439" s="22"/>
      <c r="M439" s="22">
        <f t="shared" si="3"/>
        <v>58327506</v>
      </c>
      <c r="N439" s="22">
        <f t="shared" si="2"/>
        <v>10309521</v>
      </c>
      <c r="O439" s="22"/>
      <c r="P439" s="22"/>
      <c r="Q439" s="22"/>
      <c r="R439" s="22"/>
      <c r="S439" s="22"/>
      <c r="T439" s="22"/>
      <c r="U439" s="22"/>
      <c r="V439" s="22"/>
    </row>
    <row r="440">
      <c r="A440" s="15">
        <v>45415.0</v>
      </c>
      <c r="B440" s="16">
        <v>2024.0</v>
      </c>
      <c r="C440" s="17">
        <v>45413.0</v>
      </c>
      <c r="D440" s="4" t="s">
        <v>26</v>
      </c>
      <c r="E440" s="4" t="s">
        <v>343</v>
      </c>
      <c r="F440" s="18" t="s">
        <v>217</v>
      </c>
      <c r="G440" s="19"/>
      <c r="H440" s="35" t="s">
        <v>21</v>
      </c>
      <c r="I440" s="20">
        <v>50000.0</v>
      </c>
      <c r="J440" s="21"/>
      <c r="K440" s="11">
        <f t="shared" si="1"/>
        <v>68687027</v>
      </c>
      <c r="L440" s="21">
        <v>216600.0</v>
      </c>
      <c r="M440" s="22">
        <f t="shared" si="3"/>
        <v>58544106</v>
      </c>
      <c r="N440" s="22">
        <f t="shared" si="2"/>
        <v>10142921</v>
      </c>
      <c r="O440" s="22"/>
      <c r="P440" s="22"/>
      <c r="Q440" s="22"/>
      <c r="R440" s="22"/>
      <c r="S440" s="22"/>
      <c r="T440" s="22"/>
      <c r="U440" s="22"/>
      <c r="V440" s="22"/>
    </row>
    <row r="441">
      <c r="A441" s="15">
        <v>45415.0</v>
      </c>
      <c r="B441" s="16">
        <v>2024.0</v>
      </c>
      <c r="C441" s="17">
        <v>45413.0</v>
      </c>
      <c r="D441" s="4" t="s">
        <v>16</v>
      </c>
      <c r="E441" s="4" t="s">
        <v>343</v>
      </c>
      <c r="F441" s="18" t="s">
        <v>43</v>
      </c>
      <c r="G441" s="19"/>
      <c r="H441" s="4" t="s">
        <v>344</v>
      </c>
      <c r="I441" s="20">
        <v>135200.0</v>
      </c>
      <c r="J441" s="21"/>
      <c r="K441" s="11">
        <f t="shared" si="1"/>
        <v>68822227</v>
      </c>
      <c r="L441" s="22"/>
      <c r="M441" s="22">
        <f t="shared" si="3"/>
        <v>58544106</v>
      </c>
      <c r="N441" s="22">
        <f t="shared" si="2"/>
        <v>10278121</v>
      </c>
      <c r="O441" s="22"/>
      <c r="P441" s="22"/>
      <c r="Q441" s="22"/>
      <c r="R441" s="22"/>
      <c r="S441" s="22"/>
      <c r="T441" s="22"/>
      <c r="U441" s="22"/>
      <c r="V441" s="22"/>
    </row>
    <row r="442">
      <c r="A442" s="15">
        <v>45415.0</v>
      </c>
      <c r="B442" s="16">
        <v>2024.0</v>
      </c>
      <c r="C442" s="17">
        <v>45413.0</v>
      </c>
      <c r="D442" s="4" t="s">
        <v>26</v>
      </c>
      <c r="E442" s="4" t="s">
        <v>343</v>
      </c>
      <c r="F442" s="18" t="s">
        <v>43</v>
      </c>
      <c r="G442" s="19"/>
      <c r="H442" s="35" t="s">
        <v>21</v>
      </c>
      <c r="I442" s="20">
        <v>30000.0</v>
      </c>
      <c r="J442" s="21"/>
      <c r="K442" s="11">
        <f t="shared" si="1"/>
        <v>68852227</v>
      </c>
      <c r="L442" s="22"/>
      <c r="M442" s="22">
        <f t="shared" si="3"/>
        <v>58544106</v>
      </c>
      <c r="N442" s="22">
        <f t="shared" si="2"/>
        <v>10308121</v>
      </c>
      <c r="O442" s="22"/>
      <c r="P442" s="22"/>
      <c r="Q442" s="22"/>
      <c r="R442" s="22"/>
      <c r="S442" s="22"/>
      <c r="T442" s="22"/>
      <c r="U442" s="22"/>
      <c r="V442" s="22"/>
    </row>
    <row r="443">
      <c r="A443" s="15">
        <v>45415.0</v>
      </c>
      <c r="B443" s="16">
        <v>2024.0</v>
      </c>
      <c r="C443" s="17">
        <v>45413.0</v>
      </c>
      <c r="D443" s="4" t="s">
        <v>27</v>
      </c>
      <c r="E443" s="4" t="s">
        <v>343</v>
      </c>
      <c r="F443" s="18" t="s">
        <v>43</v>
      </c>
      <c r="G443" s="19"/>
      <c r="H443" s="35" t="s">
        <v>21</v>
      </c>
      <c r="I443" s="20">
        <v>20000.0</v>
      </c>
      <c r="J443" s="21"/>
      <c r="K443" s="11">
        <f t="shared" si="1"/>
        <v>68872227</v>
      </c>
      <c r="L443" s="21">
        <v>185200.0</v>
      </c>
      <c r="M443" s="22">
        <f t="shared" si="3"/>
        <v>58729306</v>
      </c>
      <c r="N443" s="22">
        <f t="shared" si="2"/>
        <v>10142921</v>
      </c>
      <c r="O443" s="22"/>
      <c r="P443" s="22"/>
      <c r="Q443" s="22"/>
      <c r="R443" s="22"/>
      <c r="S443" s="22"/>
      <c r="T443" s="22"/>
      <c r="U443" s="22"/>
      <c r="V443" s="22"/>
    </row>
    <row r="444">
      <c r="A444" s="15">
        <v>45416.0</v>
      </c>
      <c r="B444" s="16">
        <v>2024.0</v>
      </c>
      <c r="C444" s="17">
        <v>45413.0</v>
      </c>
      <c r="D444" s="4" t="s">
        <v>16</v>
      </c>
      <c r="E444" s="4" t="s">
        <v>343</v>
      </c>
      <c r="F444" s="18" t="s">
        <v>32</v>
      </c>
      <c r="G444" s="19"/>
      <c r="H444" s="4" t="s">
        <v>344</v>
      </c>
      <c r="I444" s="20">
        <v>69000.0</v>
      </c>
      <c r="J444" s="21"/>
      <c r="K444" s="11">
        <f t="shared" si="1"/>
        <v>68941227</v>
      </c>
      <c r="L444" s="22"/>
      <c r="M444" s="22">
        <f t="shared" si="3"/>
        <v>58729306</v>
      </c>
      <c r="N444" s="22">
        <f t="shared" si="2"/>
        <v>10211921</v>
      </c>
      <c r="O444" s="22"/>
      <c r="P444" s="22"/>
      <c r="Q444" s="22"/>
      <c r="R444" s="22"/>
      <c r="S444" s="22"/>
      <c r="T444" s="22"/>
      <c r="U444" s="22"/>
      <c r="V444" s="22"/>
    </row>
    <row r="445">
      <c r="A445" s="15">
        <v>45416.0</v>
      </c>
      <c r="B445" s="16">
        <v>2024.0</v>
      </c>
      <c r="C445" s="17">
        <v>45413.0</v>
      </c>
      <c r="D445" s="4" t="s">
        <v>26</v>
      </c>
      <c r="E445" s="4" t="s">
        <v>343</v>
      </c>
      <c r="F445" s="18" t="s">
        <v>32</v>
      </c>
      <c r="G445" s="19"/>
      <c r="H445" s="35" t="s">
        <v>21</v>
      </c>
      <c r="I445" s="20">
        <v>20000.0</v>
      </c>
      <c r="J445" s="21"/>
      <c r="K445" s="11">
        <f t="shared" si="1"/>
        <v>68961227</v>
      </c>
      <c r="L445" s="21">
        <v>89000.0</v>
      </c>
      <c r="M445" s="22">
        <f t="shared" si="3"/>
        <v>58818306</v>
      </c>
      <c r="N445" s="22">
        <f t="shared" si="2"/>
        <v>10142921</v>
      </c>
      <c r="O445" s="22"/>
      <c r="P445" s="22"/>
      <c r="Q445" s="22"/>
      <c r="R445" s="22"/>
      <c r="S445" s="22"/>
      <c r="T445" s="22"/>
      <c r="U445" s="22"/>
      <c r="V445" s="22"/>
    </row>
    <row r="446">
      <c r="A446" s="15">
        <v>45416.0</v>
      </c>
      <c r="B446" s="16">
        <v>2024.0</v>
      </c>
      <c r="C446" s="17">
        <v>45413.0</v>
      </c>
      <c r="D446" s="4" t="s">
        <v>16</v>
      </c>
      <c r="E446" s="4" t="s">
        <v>343</v>
      </c>
      <c r="F446" s="18" t="s">
        <v>216</v>
      </c>
      <c r="G446" s="19"/>
      <c r="H446" s="4" t="s">
        <v>344</v>
      </c>
      <c r="I446" s="20">
        <v>561000.0</v>
      </c>
      <c r="J446" s="21"/>
      <c r="K446" s="11">
        <f t="shared" si="1"/>
        <v>69522227</v>
      </c>
      <c r="L446" s="22"/>
      <c r="M446" s="22">
        <f t="shared" si="3"/>
        <v>58818306</v>
      </c>
      <c r="N446" s="22">
        <f t="shared" si="2"/>
        <v>10703921</v>
      </c>
      <c r="O446" s="22"/>
      <c r="P446" s="22"/>
      <c r="Q446" s="22"/>
      <c r="R446" s="22"/>
      <c r="S446" s="22"/>
      <c r="T446" s="22"/>
      <c r="U446" s="22"/>
      <c r="V446" s="22"/>
    </row>
    <row r="447">
      <c r="A447" s="15">
        <v>45416.0</v>
      </c>
      <c r="B447" s="16">
        <v>2024.0</v>
      </c>
      <c r="C447" s="17">
        <v>45413.0</v>
      </c>
      <c r="D447" s="4" t="s">
        <v>26</v>
      </c>
      <c r="E447" s="4" t="s">
        <v>343</v>
      </c>
      <c r="F447" s="18" t="s">
        <v>216</v>
      </c>
      <c r="G447" s="19"/>
      <c r="H447" s="35" t="s">
        <v>21</v>
      </c>
      <c r="I447" s="20">
        <v>500000.0</v>
      </c>
      <c r="J447" s="21"/>
      <c r="K447" s="11">
        <f t="shared" si="1"/>
        <v>70022227</v>
      </c>
      <c r="L447" s="22"/>
      <c r="M447" s="22">
        <f t="shared" si="3"/>
        <v>58818306</v>
      </c>
      <c r="N447" s="22">
        <f t="shared" si="2"/>
        <v>11203921</v>
      </c>
      <c r="O447" s="22"/>
      <c r="P447" s="22"/>
      <c r="Q447" s="22"/>
      <c r="R447" s="22"/>
      <c r="S447" s="22"/>
      <c r="T447" s="22"/>
      <c r="U447" s="22"/>
      <c r="V447" s="22"/>
    </row>
    <row r="448">
      <c r="A448" s="15">
        <v>45416.0</v>
      </c>
      <c r="B448" s="16">
        <v>2024.0</v>
      </c>
      <c r="C448" s="17">
        <v>45413.0</v>
      </c>
      <c r="D448" s="4" t="s">
        <v>22</v>
      </c>
      <c r="E448" s="4" t="s">
        <v>343</v>
      </c>
      <c r="F448" s="18" t="s">
        <v>216</v>
      </c>
      <c r="G448" s="19"/>
      <c r="H448" s="35" t="s">
        <v>21</v>
      </c>
      <c r="I448" s="20">
        <v>227000.0</v>
      </c>
      <c r="J448" s="21"/>
      <c r="K448" s="11">
        <f t="shared" si="1"/>
        <v>70249227</v>
      </c>
      <c r="L448" s="22"/>
      <c r="M448" s="22">
        <f t="shared" si="3"/>
        <v>58818306</v>
      </c>
      <c r="N448" s="22">
        <f t="shared" si="2"/>
        <v>11430921</v>
      </c>
      <c r="O448" s="22"/>
      <c r="P448" s="22"/>
      <c r="Q448" s="22"/>
      <c r="R448" s="22"/>
      <c r="S448" s="22"/>
      <c r="T448" s="22"/>
      <c r="U448" s="22"/>
      <c r="V448" s="22"/>
    </row>
    <row r="449">
      <c r="A449" s="15">
        <v>45416.0</v>
      </c>
      <c r="B449" s="16">
        <v>2024.0</v>
      </c>
      <c r="C449" s="17">
        <v>45413.0</v>
      </c>
      <c r="D449" s="4" t="s">
        <v>28</v>
      </c>
      <c r="E449" s="4" t="s">
        <v>343</v>
      </c>
      <c r="F449" s="18" t="s">
        <v>216</v>
      </c>
      <c r="G449" s="19"/>
      <c r="H449" s="35" t="s">
        <v>21</v>
      </c>
      <c r="I449" s="20">
        <v>58000.0</v>
      </c>
      <c r="J449" s="21"/>
      <c r="K449" s="11">
        <f t="shared" si="1"/>
        <v>70307227</v>
      </c>
      <c r="L449" s="21">
        <v>1346000.0</v>
      </c>
      <c r="M449" s="22">
        <f t="shared" si="3"/>
        <v>60164306</v>
      </c>
      <c r="N449" s="22">
        <f t="shared" si="2"/>
        <v>10142921</v>
      </c>
      <c r="O449" s="22"/>
      <c r="P449" s="22"/>
      <c r="Q449" s="22"/>
      <c r="R449" s="22"/>
      <c r="S449" s="22"/>
      <c r="T449" s="22"/>
      <c r="U449" s="22"/>
      <c r="V449" s="22"/>
    </row>
    <row r="450">
      <c r="A450" s="15">
        <v>45416.0</v>
      </c>
      <c r="B450" s="16">
        <v>2024.0</v>
      </c>
      <c r="C450" s="17">
        <v>45413.0</v>
      </c>
      <c r="D450" s="4" t="s">
        <v>16</v>
      </c>
      <c r="E450" s="4" t="s">
        <v>343</v>
      </c>
      <c r="F450" s="18" t="s">
        <v>42</v>
      </c>
      <c r="G450" s="19"/>
      <c r="H450" s="4" t="s">
        <v>344</v>
      </c>
      <c r="I450" s="20">
        <v>175350.0</v>
      </c>
      <c r="J450" s="21"/>
      <c r="K450" s="11">
        <f t="shared" si="1"/>
        <v>70482577</v>
      </c>
      <c r="L450" s="22"/>
      <c r="M450" s="22">
        <f t="shared" si="3"/>
        <v>60164306</v>
      </c>
      <c r="N450" s="22">
        <f t="shared" si="2"/>
        <v>10318271</v>
      </c>
      <c r="O450" s="22"/>
      <c r="P450" s="22"/>
      <c r="Q450" s="22"/>
      <c r="R450" s="22"/>
      <c r="S450" s="22"/>
      <c r="T450" s="22"/>
      <c r="U450" s="22"/>
      <c r="V450" s="22"/>
    </row>
    <row r="451">
      <c r="A451" s="15">
        <v>45416.0</v>
      </c>
      <c r="B451" s="16">
        <v>2024.0</v>
      </c>
      <c r="C451" s="17">
        <v>45413.0</v>
      </c>
      <c r="D451" s="4" t="s">
        <v>20</v>
      </c>
      <c r="E451" s="4" t="s">
        <v>343</v>
      </c>
      <c r="F451" s="18" t="s">
        <v>42</v>
      </c>
      <c r="G451" s="19"/>
      <c r="H451" s="35" t="s">
        <v>21</v>
      </c>
      <c r="I451" s="20">
        <v>140000.0</v>
      </c>
      <c r="J451" s="21"/>
      <c r="K451" s="11">
        <f t="shared" si="1"/>
        <v>70622577</v>
      </c>
      <c r="L451" s="22"/>
      <c r="M451" s="22">
        <f t="shared" si="3"/>
        <v>60164306</v>
      </c>
      <c r="N451" s="22">
        <f t="shared" si="2"/>
        <v>10458271</v>
      </c>
      <c r="O451" s="22"/>
      <c r="P451" s="22"/>
      <c r="Q451" s="22"/>
      <c r="R451" s="22"/>
      <c r="S451" s="22"/>
      <c r="T451" s="22"/>
      <c r="U451" s="22"/>
      <c r="V451" s="22"/>
    </row>
    <row r="452">
      <c r="A452" s="15">
        <v>45416.0</v>
      </c>
      <c r="B452" s="16">
        <v>2024.0</v>
      </c>
      <c r="C452" s="17">
        <v>45413.0</v>
      </c>
      <c r="D452" s="4" t="s">
        <v>26</v>
      </c>
      <c r="E452" s="4" t="s">
        <v>343</v>
      </c>
      <c r="F452" s="18" t="s">
        <v>42</v>
      </c>
      <c r="G452" s="19"/>
      <c r="H452" s="35" t="s">
        <v>21</v>
      </c>
      <c r="I452" s="20">
        <v>130000.0</v>
      </c>
      <c r="J452" s="21"/>
      <c r="K452" s="11">
        <f t="shared" si="1"/>
        <v>70752577</v>
      </c>
      <c r="L452" s="22"/>
      <c r="M452" s="22">
        <f t="shared" si="3"/>
        <v>60164306</v>
      </c>
      <c r="N452" s="22">
        <f t="shared" si="2"/>
        <v>10588271</v>
      </c>
      <c r="O452" s="22"/>
      <c r="P452" s="22"/>
      <c r="Q452" s="22"/>
      <c r="R452" s="22"/>
      <c r="S452" s="22"/>
      <c r="T452" s="22"/>
      <c r="U452" s="22"/>
      <c r="V452" s="22"/>
    </row>
    <row r="453">
      <c r="A453" s="15">
        <v>45416.0</v>
      </c>
      <c r="B453" s="16">
        <v>2024.0</v>
      </c>
      <c r="C453" s="17">
        <v>45413.0</v>
      </c>
      <c r="D453" s="4" t="s">
        <v>28</v>
      </c>
      <c r="E453" s="4" t="s">
        <v>343</v>
      </c>
      <c r="F453" s="18" t="s">
        <v>42</v>
      </c>
      <c r="G453" s="19"/>
      <c r="H453" s="35" t="s">
        <v>21</v>
      </c>
      <c r="I453" s="20">
        <v>2700.0</v>
      </c>
      <c r="J453" s="21"/>
      <c r="K453" s="11">
        <f t="shared" si="1"/>
        <v>70755277</v>
      </c>
      <c r="L453" s="22"/>
      <c r="M453" s="22">
        <f t="shared" si="3"/>
        <v>60164306</v>
      </c>
      <c r="N453" s="22">
        <f t="shared" si="2"/>
        <v>10590971</v>
      </c>
      <c r="O453" s="22"/>
      <c r="P453" s="22"/>
      <c r="Q453" s="22"/>
      <c r="R453" s="22"/>
      <c r="S453" s="22"/>
      <c r="T453" s="22"/>
      <c r="U453" s="22"/>
      <c r="V453" s="22"/>
    </row>
    <row r="454">
      <c r="A454" s="15">
        <v>45416.0</v>
      </c>
      <c r="B454" s="16">
        <v>2024.0</v>
      </c>
      <c r="C454" s="17">
        <v>45413.0</v>
      </c>
      <c r="D454" s="4" t="s">
        <v>23</v>
      </c>
      <c r="E454" s="4" t="s">
        <v>343</v>
      </c>
      <c r="F454" s="18" t="s">
        <v>42</v>
      </c>
      <c r="G454" s="19"/>
      <c r="H454" s="4" t="s">
        <v>345</v>
      </c>
      <c r="I454" s="20">
        <v>25000.0</v>
      </c>
      <c r="J454" s="21"/>
      <c r="K454" s="11">
        <f t="shared" si="1"/>
        <v>70780277</v>
      </c>
      <c r="L454" s="21">
        <v>473050.0</v>
      </c>
      <c r="M454" s="22">
        <f t="shared" si="3"/>
        <v>60637356</v>
      </c>
      <c r="N454" s="22">
        <f t="shared" si="2"/>
        <v>10142921</v>
      </c>
      <c r="O454" s="22"/>
      <c r="P454" s="22"/>
      <c r="Q454" s="22"/>
      <c r="R454" s="22"/>
      <c r="S454" s="22"/>
      <c r="T454" s="22"/>
      <c r="U454" s="22"/>
      <c r="V454" s="22"/>
    </row>
    <row r="455">
      <c r="A455" s="15">
        <v>45417.0</v>
      </c>
      <c r="B455" s="16">
        <v>2024.0</v>
      </c>
      <c r="C455" s="17">
        <v>45413.0</v>
      </c>
      <c r="D455" s="4" t="s">
        <v>16</v>
      </c>
      <c r="E455" s="4" t="s">
        <v>343</v>
      </c>
      <c r="F455" s="18" t="s">
        <v>52</v>
      </c>
      <c r="G455" s="19"/>
      <c r="H455" s="4" t="s">
        <v>344</v>
      </c>
      <c r="I455" s="20">
        <v>750000.0</v>
      </c>
      <c r="J455" s="21"/>
      <c r="K455" s="11">
        <f t="shared" si="1"/>
        <v>71530277</v>
      </c>
      <c r="L455" s="22"/>
      <c r="M455" s="22">
        <f t="shared" si="3"/>
        <v>60637356</v>
      </c>
      <c r="N455" s="22">
        <f t="shared" si="2"/>
        <v>10892921</v>
      </c>
      <c r="O455" s="22"/>
      <c r="P455" s="22"/>
      <c r="Q455" s="22"/>
      <c r="R455" s="22"/>
      <c r="S455" s="22"/>
      <c r="T455" s="22"/>
      <c r="U455" s="22"/>
      <c r="V455" s="22"/>
    </row>
    <row r="456">
      <c r="A456" s="15">
        <v>45417.0</v>
      </c>
      <c r="B456" s="16">
        <v>2024.0</v>
      </c>
      <c r="C456" s="17">
        <v>45413.0</v>
      </c>
      <c r="D456" s="4" t="s">
        <v>26</v>
      </c>
      <c r="E456" s="4" t="s">
        <v>343</v>
      </c>
      <c r="F456" s="18" t="s">
        <v>52</v>
      </c>
      <c r="G456" s="19"/>
      <c r="H456" s="35" t="s">
        <v>21</v>
      </c>
      <c r="I456" s="20">
        <v>10000.0</v>
      </c>
      <c r="J456" s="21"/>
      <c r="K456" s="11">
        <f t="shared" si="1"/>
        <v>71540277</v>
      </c>
      <c r="L456" s="22"/>
      <c r="M456" s="22">
        <f t="shared" si="3"/>
        <v>60637356</v>
      </c>
      <c r="N456" s="22">
        <f t="shared" si="2"/>
        <v>10902921</v>
      </c>
      <c r="O456" s="22"/>
      <c r="P456" s="22"/>
      <c r="Q456" s="22"/>
      <c r="R456" s="22"/>
      <c r="S456" s="22"/>
      <c r="T456" s="22"/>
      <c r="U456" s="22"/>
      <c r="V456" s="22"/>
    </row>
    <row r="457">
      <c r="A457" s="15">
        <v>45417.0</v>
      </c>
      <c r="B457" s="16">
        <v>2024.0</v>
      </c>
      <c r="C457" s="17">
        <v>45413.0</v>
      </c>
      <c r="D457" s="4" t="s">
        <v>20</v>
      </c>
      <c r="E457" s="4" t="s">
        <v>343</v>
      </c>
      <c r="F457" s="18" t="s">
        <v>52</v>
      </c>
      <c r="G457" s="19"/>
      <c r="H457" s="35" t="s">
        <v>21</v>
      </c>
      <c r="I457" s="20">
        <v>10000.0</v>
      </c>
      <c r="J457" s="21"/>
      <c r="K457" s="11">
        <f t="shared" si="1"/>
        <v>71550277</v>
      </c>
      <c r="L457" s="22"/>
      <c r="M457" s="22">
        <f t="shared" si="3"/>
        <v>60637356</v>
      </c>
      <c r="N457" s="22">
        <f t="shared" si="2"/>
        <v>10912921</v>
      </c>
      <c r="O457" s="22"/>
      <c r="P457" s="22"/>
      <c r="Q457" s="22"/>
      <c r="R457" s="22"/>
      <c r="S457" s="22"/>
      <c r="T457" s="22"/>
      <c r="U457" s="22"/>
      <c r="V457" s="22"/>
    </row>
    <row r="458">
      <c r="A458" s="15">
        <v>45417.0</v>
      </c>
      <c r="B458" s="16">
        <v>2024.0</v>
      </c>
      <c r="C458" s="17">
        <v>45413.0</v>
      </c>
      <c r="D458" s="4" t="s">
        <v>23</v>
      </c>
      <c r="E458" s="4" t="s">
        <v>343</v>
      </c>
      <c r="F458" s="18" t="s">
        <v>52</v>
      </c>
      <c r="G458" s="19"/>
      <c r="H458" s="4" t="s">
        <v>345</v>
      </c>
      <c r="I458" s="20">
        <v>25000.0</v>
      </c>
      <c r="J458" s="21"/>
      <c r="K458" s="11">
        <f t="shared" si="1"/>
        <v>71575277</v>
      </c>
      <c r="L458" s="21">
        <v>795000.0</v>
      </c>
      <c r="M458" s="22">
        <f t="shared" si="3"/>
        <v>61432356</v>
      </c>
      <c r="N458" s="22">
        <f t="shared" si="2"/>
        <v>10142921</v>
      </c>
      <c r="O458" s="22"/>
      <c r="P458" s="22"/>
      <c r="Q458" s="22"/>
      <c r="R458" s="22"/>
      <c r="S458" s="22"/>
      <c r="T458" s="22"/>
      <c r="U458" s="22"/>
      <c r="V458" s="22"/>
    </row>
    <row r="459">
      <c r="A459" s="15">
        <v>45417.0</v>
      </c>
      <c r="B459" s="16">
        <v>2024.0</v>
      </c>
      <c r="C459" s="17">
        <v>45413.0</v>
      </c>
      <c r="D459" s="4" t="s">
        <v>16</v>
      </c>
      <c r="E459" s="4" t="s">
        <v>343</v>
      </c>
      <c r="F459" s="18" t="s">
        <v>48</v>
      </c>
      <c r="G459" s="19"/>
      <c r="H459" s="4" t="s">
        <v>344</v>
      </c>
      <c r="I459" s="20">
        <v>707255.0</v>
      </c>
      <c r="J459" s="21"/>
      <c r="K459" s="11">
        <f t="shared" si="1"/>
        <v>72282532</v>
      </c>
      <c r="L459" s="22"/>
      <c r="M459" s="22">
        <f t="shared" si="3"/>
        <v>61432356</v>
      </c>
      <c r="N459" s="22">
        <f t="shared" si="2"/>
        <v>10850176</v>
      </c>
      <c r="O459" s="22"/>
      <c r="P459" s="22"/>
      <c r="Q459" s="22"/>
      <c r="R459" s="22"/>
      <c r="S459" s="22"/>
      <c r="T459" s="22"/>
      <c r="U459" s="22"/>
      <c r="V459" s="22"/>
    </row>
    <row r="460">
      <c r="A460" s="15">
        <v>45417.0</v>
      </c>
      <c r="B460" s="16">
        <v>2024.0</v>
      </c>
      <c r="C460" s="17">
        <v>45413.0</v>
      </c>
      <c r="D460" s="4" t="s">
        <v>26</v>
      </c>
      <c r="E460" s="4" t="s">
        <v>343</v>
      </c>
      <c r="F460" s="18" t="s">
        <v>48</v>
      </c>
      <c r="G460" s="19"/>
      <c r="H460" s="35" t="s">
        <v>21</v>
      </c>
      <c r="I460" s="20">
        <v>246000.0</v>
      </c>
      <c r="J460" s="21"/>
      <c r="K460" s="11">
        <f t="shared" si="1"/>
        <v>72528532</v>
      </c>
      <c r="L460" s="22"/>
      <c r="M460" s="22">
        <f t="shared" si="3"/>
        <v>61432356</v>
      </c>
      <c r="N460" s="22">
        <f t="shared" si="2"/>
        <v>11096176</v>
      </c>
      <c r="O460" s="22"/>
      <c r="P460" s="22"/>
      <c r="Q460" s="22"/>
      <c r="R460" s="22"/>
      <c r="S460" s="22"/>
      <c r="T460" s="22"/>
      <c r="U460" s="22"/>
      <c r="V460" s="22"/>
    </row>
    <row r="461">
      <c r="A461" s="15">
        <v>45417.0</v>
      </c>
      <c r="B461" s="16">
        <v>2024.0</v>
      </c>
      <c r="C461" s="17">
        <v>45413.0</v>
      </c>
      <c r="D461" s="4" t="s">
        <v>20</v>
      </c>
      <c r="E461" s="4" t="s">
        <v>343</v>
      </c>
      <c r="F461" s="18" t="s">
        <v>48</v>
      </c>
      <c r="G461" s="19"/>
      <c r="H461" s="35" t="s">
        <v>21</v>
      </c>
      <c r="I461" s="20">
        <v>50000.0</v>
      </c>
      <c r="J461" s="21"/>
      <c r="K461" s="11">
        <f t="shared" si="1"/>
        <v>72578532</v>
      </c>
      <c r="L461" s="22"/>
      <c r="M461" s="22">
        <f t="shared" si="3"/>
        <v>61432356</v>
      </c>
      <c r="N461" s="22">
        <f t="shared" si="2"/>
        <v>11146176</v>
      </c>
      <c r="O461" s="22"/>
      <c r="P461" s="22"/>
      <c r="Q461" s="22"/>
      <c r="R461" s="22"/>
      <c r="S461" s="22"/>
      <c r="T461" s="22"/>
      <c r="U461" s="22"/>
      <c r="V461" s="22"/>
    </row>
    <row r="462">
      <c r="A462" s="15">
        <v>45417.0</v>
      </c>
      <c r="B462" s="16">
        <v>2024.0</v>
      </c>
      <c r="C462" s="17">
        <v>45413.0</v>
      </c>
      <c r="D462" s="4" t="s">
        <v>27</v>
      </c>
      <c r="E462" s="4" t="s">
        <v>343</v>
      </c>
      <c r="F462" s="18" t="s">
        <v>48</v>
      </c>
      <c r="G462" s="19"/>
      <c r="H462" s="35" t="s">
        <v>21</v>
      </c>
      <c r="I462" s="20">
        <v>50000.0</v>
      </c>
      <c r="J462" s="21"/>
      <c r="K462" s="11">
        <f t="shared" si="1"/>
        <v>72628532</v>
      </c>
      <c r="L462" s="22"/>
      <c r="M462" s="22">
        <f t="shared" si="3"/>
        <v>61432356</v>
      </c>
      <c r="N462" s="22">
        <f t="shared" si="2"/>
        <v>11196176</v>
      </c>
      <c r="O462" s="22"/>
      <c r="P462" s="22"/>
      <c r="Q462" s="22"/>
      <c r="R462" s="22"/>
      <c r="S462" s="22"/>
      <c r="T462" s="22"/>
      <c r="U462" s="22"/>
      <c r="V462" s="22"/>
    </row>
    <row r="463">
      <c r="A463" s="15">
        <v>45417.0</v>
      </c>
      <c r="B463" s="16">
        <v>2024.0</v>
      </c>
      <c r="C463" s="17">
        <v>45413.0</v>
      </c>
      <c r="D463" s="4" t="s">
        <v>22</v>
      </c>
      <c r="E463" s="4" t="s">
        <v>343</v>
      </c>
      <c r="F463" s="18" t="s">
        <v>48</v>
      </c>
      <c r="G463" s="19"/>
      <c r="H463" s="35" t="s">
        <v>21</v>
      </c>
      <c r="I463" s="20">
        <v>50000.0</v>
      </c>
      <c r="J463" s="21"/>
      <c r="K463" s="11">
        <f t="shared" si="1"/>
        <v>72678532</v>
      </c>
      <c r="L463" s="22"/>
      <c r="M463" s="22">
        <f t="shared" si="3"/>
        <v>61432356</v>
      </c>
      <c r="N463" s="22">
        <f t="shared" si="2"/>
        <v>11246176</v>
      </c>
      <c r="O463" s="22"/>
      <c r="P463" s="22"/>
      <c r="Q463" s="22"/>
      <c r="R463" s="22"/>
      <c r="S463" s="22"/>
      <c r="T463" s="22"/>
      <c r="U463" s="22"/>
      <c r="V463" s="22"/>
    </row>
    <row r="464">
      <c r="A464" s="15">
        <v>45417.0</v>
      </c>
      <c r="B464" s="16">
        <v>2024.0</v>
      </c>
      <c r="C464" s="17">
        <v>45413.0</v>
      </c>
      <c r="D464" s="4" t="s">
        <v>23</v>
      </c>
      <c r="E464" s="4" t="s">
        <v>343</v>
      </c>
      <c r="F464" s="18" t="s">
        <v>48</v>
      </c>
      <c r="G464" s="19"/>
      <c r="H464" s="4" t="s">
        <v>345</v>
      </c>
      <c r="I464" s="20">
        <v>30000.0</v>
      </c>
      <c r="J464" s="21"/>
      <c r="K464" s="11">
        <f t="shared" si="1"/>
        <v>72708532</v>
      </c>
      <c r="L464" s="21">
        <v>1133255.0</v>
      </c>
      <c r="M464" s="22">
        <f t="shared" si="3"/>
        <v>62565611</v>
      </c>
      <c r="N464" s="22">
        <f t="shared" si="2"/>
        <v>10142921</v>
      </c>
      <c r="O464" s="22"/>
      <c r="P464" s="22"/>
      <c r="Q464" s="22"/>
      <c r="R464" s="22"/>
      <c r="S464" s="22"/>
      <c r="T464" s="22"/>
      <c r="U464" s="22"/>
      <c r="V464" s="22"/>
    </row>
    <row r="465">
      <c r="A465" s="15">
        <v>45418.0</v>
      </c>
      <c r="B465" s="16">
        <v>2024.0</v>
      </c>
      <c r="C465" s="17">
        <v>45413.0</v>
      </c>
      <c r="D465" s="4" t="s">
        <v>16</v>
      </c>
      <c r="E465" s="4" t="s">
        <v>343</v>
      </c>
      <c r="F465" s="18" t="s">
        <v>47</v>
      </c>
      <c r="G465" s="19"/>
      <c r="H465" s="4" t="s">
        <v>344</v>
      </c>
      <c r="I465" s="20">
        <v>243000.0</v>
      </c>
      <c r="J465" s="21"/>
      <c r="K465" s="11">
        <f t="shared" si="1"/>
        <v>72951532</v>
      </c>
      <c r="L465" s="22"/>
      <c r="M465" s="22">
        <f t="shared" si="3"/>
        <v>62565611</v>
      </c>
      <c r="N465" s="22">
        <f t="shared" si="2"/>
        <v>10385921</v>
      </c>
      <c r="O465" s="22"/>
      <c r="P465" s="22"/>
      <c r="Q465" s="22"/>
      <c r="R465" s="22"/>
      <c r="S465" s="22"/>
      <c r="T465" s="22"/>
      <c r="U465" s="22"/>
      <c r="V465" s="22"/>
    </row>
    <row r="466">
      <c r="A466" s="15">
        <v>45418.0</v>
      </c>
      <c r="B466" s="16">
        <v>2024.0</v>
      </c>
      <c r="C466" s="17">
        <v>45413.0</v>
      </c>
      <c r="D466" s="4" t="s">
        <v>26</v>
      </c>
      <c r="E466" s="4" t="s">
        <v>343</v>
      </c>
      <c r="F466" s="18" t="s">
        <v>47</v>
      </c>
      <c r="G466" s="19"/>
      <c r="H466" s="35" t="s">
        <v>21</v>
      </c>
      <c r="I466" s="20">
        <v>70000.0</v>
      </c>
      <c r="J466" s="21"/>
      <c r="K466" s="11">
        <f t="shared" si="1"/>
        <v>73021532</v>
      </c>
      <c r="L466" s="22"/>
      <c r="M466" s="22">
        <f t="shared" si="3"/>
        <v>62565611</v>
      </c>
      <c r="N466" s="22">
        <f t="shared" si="2"/>
        <v>10455921</v>
      </c>
      <c r="O466" s="22"/>
      <c r="P466" s="22"/>
      <c r="Q466" s="22"/>
      <c r="R466" s="22"/>
      <c r="S466" s="22"/>
      <c r="T466" s="22"/>
      <c r="U466" s="22"/>
      <c r="V466" s="22"/>
    </row>
    <row r="467">
      <c r="A467" s="15">
        <v>45418.0</v>
      </c>
      <c r="B467" s="16">
        <v>2024.0</v>
      </c>
      <c r="C467" s="17">
        <v>45413.0</v>
      </c>
      <c r="D467" s="4" t="s">
        <v>27</v>
      </c>
      <c r="E467" s="4" t="s">
        <v>343</v>
      </c>
      <c r="F467" s="18" t="s">
        <v>47</v>
      </c>
      <c r="G467" s="19"/>
      <c r="H467" s="35" t="s">
        <v>21</v>
      </c>
      <c r="I467" s="20">
        <v>60000.0</v>
      </c>
      <c r="J467" s="21"/>
      <c r="K467" s="11">
        <f t="shared" si="1"/>
        <v>73081532</v>
      </c>
      <c r="L467" s="22"/>
      <c r="M467" s="22">
        <f t="shared" si="3"/>
        <v>62565611</v>
      </c>
      <c r="N467" s="22">
        <f t="shared" si="2"/>
        <v>10515921</v>
      </c>
      <c r="O467" s="22"/>
      <c r="P467" s="22"/>
      <c r="Q467" s="22"/>
      <c r="R467" s="22"/>
      <c r="S467" s="22"/>
      <c r="T467" s="22"/>
      <c r="U467" s="22"/>
      <c r="V467" s="22"/>
    </row>
    <row r="468">
      <c r="A468" s="15">
        <v>45418.0</v>
      </c>
      <c r="B468" s="16">
        <v>2024.0</v>
      </c>
      <c r="C468" s="17">
        <v>45413.0</v>
      </c>
      <c r="D468" s="4" t="s">
        <v>23</v>
      </c>
      <c r="E468" s="4" t="s">
        <v>343</v>
      </c>
      <c r="F468" s="18" t="s">
        <v>47</v>
      </c>
      <c r="G468" s="19"/>
      <c r="H468" s="4" t="s">
        <v>345</v>
      </c>
      <c r="I468" s="20">
        <v>20000.0</v>
      </c>
      <c r="J468" s="21"/>
      <c r="K468" s="11">
        <f t="shared" si="1"/>
        <v>73101532</v>
      </c>
      <c r="L468" s="22"/>
      <c r="M468" s="22">
        <f t="shared" si="3"/>
        <v>62565611</v>
      </c>
      <c r="N468" s="22">
        <f t="shared" si="2"/>
        <v>10535921</v>
      </c>
      <c r="O468" s="22"/>
      <c r="P468" s="22"/>
      <c r="Q468" s="22"/>
      <c r="R468" s="22"/>
      <c r="S468" s="22"/>
      <c r="T468" s="22"/>
      <c r="U468" s="22"/>
      <c r="V468" s="22"/>
    </row>
    <row r="469">
      <c r="A469" s="15">
        <v>45418.0</v>
      </c>
      <c r="B469" s="16">
        <v>2024.0</v>
      </c>
      <c r="C469" s="17">
        <v>45413.0</v>
      </c>
      <c r="D469" s="4" t="s">
        <v>28</v>
      </c>
      <c r="E469" s="4" t="s">
        <v>343</v>
      </c>
      <c r="F469" s="18" t="s">
        <v>47</v>
      </c>
      <c r="G469" s="19"/>
      <c r="H469" s="35" t="s">
        <v>21</v>
      </c>
      <c r="I469" s="20">
        <v>40000.0</v>
      </c>
      <c r="J469" s="21"/>
      <c r="K469" s="11">
        <f t="shared" si="1"/>
        <v>73141532</v>
      </c>
      <c r="L469" s="21">
        <v>433000.0</v>
      </c>
      <c r="M469" s="22">
        <f t="shared" si="3"/>
        <v>62998611</v>
      </c>
      <c r="N469" s="22">
        <f t="shared" si="2"/>
        <v>10142921</v>
      </c>
      <c r="O469" s="22"/>
      <c r="P469" s="22"/>
      <c r="Q469" s="22"/>
      <c r="R469" s="22"/>
      <c r="S469" s="22"/>
      <c r="T469" s="22"/>
      <c r="U469" s="22"/>
      <c r="V469" s="22"/>
    </row>
    <row r="470">
      <c r="A470" s="15">
        <v>45418.0</v>
      </c>
      <c r="B470" s="16">
        <v>2024.0</v>
      </c>
      <c r="C470" s="17">
        <v>45413.0</v>
      </c>
      <c r="D470" s="4" t="s">
        <v>16</v>
      </c>
      <c r="E470" s="4" t="s">
        <v>343</v>
      </c>
      <c r="F470" s="18" t="s">
        <v>273</v>
      </c>
      <c r="G470" s="19"/>
      <c r="H470" s="4" t="s">
        <v>344</v>
      </c>
      <c r="I470" s="20">
        <v>78500.0</v>
      </c>
      <c r="J470" s="21"/>
      <c r="K470" s="11">
        <f t="shared" si="1"/>
        <v>73220032</v>
      </c>
      <c r="L470" s="20">
        <v>78500.0</v>
      </c>
      <c r="M470" s="22">
        <f t="shared" si="3"/>
        <v>63077111</v>
      </c>
      <c r="N470" s="22">
        <f t="shared" si="2"/>
        <v>10142921</v>
      </c>
      <c r="O470" s="22"/>
      <c r="P470" s="22"/>
      <c r="Q470" s="22"/>
      <c r="R470" s="22"/>
      <c r="S470" s="22"/>
      <c r="T470" s="22"/>
      <c r="U470" s="22"/>
      <c r="V470" s="22"/>
    </row>
    <row r="471">
      <c r="A471" s="15">
        <v>45418.0</v>
      </c>
      <c r="B471" s="16">
        <v>2024.0</v>
      </c>
      <c r="C471" s="17">
        <v>45413.0</v>
      </c>
      <c r="D471" s="4" t="s">
        <v>16</v>
      </c>
      <c r="E471" s="4" t="s">
        <v>343</v>
      </c>
      <c r="F471" s="18" t="s">
        <v>46</v>
      </c>
      <c r="G471" s="19"/>
      <c r="H471" s="4" t="s">
        <v>344</v>
      </c>
      <c r="I471" s="20">
        <v>433000.0</v>
      </c>
      <c r="J471" s="21"/>
      <c r="K471" s="11">
        <f t="shared" si="1"/>
        <v>73653032</v>
      </c>
      <c r="L471" s="22"/>
      <c r="M471" s="22">
        <f t="shared" si="3"/>
        <v>63077111</v>
      </c>
      <c r="N471" s="22">
        <f t="shared" si="2"/>
        <v>10575921</v>
      </c>
      <c r="O471" s="22"/>
      <c r="P471" s="22"/>
      <c r="Q471" s="22"/>
      <c r="R471" s="22"/>
      <c r="S471" s="22"/>
      <c r="T471" s="22"/>
      <c r="U471" s="22"/>
      <c r="V471" s="22"/>
    </row>
    <row r="472">
      <c r="A472" s="15">
        <v>45418.0</v>
      </c>
      <c r="B472" s="16">
        <v>2024.0</v>
      </c>
      <c r="C472" s="17">
        <v>45413.0</v>
      </c>
      <c r="D472" s="4" t="s">
        <v>26</v>
      </c>
      <c r="E472" s="4" t="s">
        <v>343</v>
      </c>
      <c r="F472" s="18" t="s">
        <v>46</v>
      </c>
      <c r="G472" s="19"/>
      <c r="H472" s="35" t="s">
        <v>21</v>
      </c>
      <c r="I472" s="20">
        <v>170000.0</v>
      </c>
      <c r="J472" s="21"/>
      <c r="K472" s="11">
        <f t="shared" si="1"/>
        <v>73823032</v>
      </c>
      <c r="L472" s="22"/>
      <c r="M472" s="22">
        <f t="shared" si="3"/>
        <v>63077111</v>
      </c>
      <c r="N472" s="22">
        <f t="shared" si="2"/>
        <v>10745921</v>
      </c>
      <c r="O472" s="22"/>
      <c r="P472" s="22"/>
      <c r="Q472" s="22"/>
      <c r="R472" s="22"/>
      <c r="S472" s="22"/>
      <c r="T472" s="22"/>
      <c r="U472" s="22"/>
      <c r="V472" s="22"/>
    </row>
    <row r="473">
      <c r="A473" s="15">
        <v>45418.0</v>
      </c>
      <c r="B473" s="16">
        <v>2024.0</v>
      </c>
      <c r="C473" s="17">
        <v>45413.0</v>
      </c>
      <c r="D473" s="4" t="s">
        <v>27</v>
      </c>
      <c r="E473" s="4" t="s">
        <v>343</v>
      </c>
      <c r="F473" s="18" t="s">
        <v>46</v>
      </c>
      <c r="G473" s="19"/>
      <c r="H473" s="35" t="s">
        <v>21</v>
      </c>
      <c r="I473" s="20">
        <v>51000.0</v>
      </c>
      <c r="J473" s="21"/>
      <c r="K473" s="11">
        <f t="shared" si="1"/>
        <v>73874032</v>
      </c>
      <c r="L473" s="22"/>
      <c r="M473" s="22">
        <f t="shared" si="3"/>
        <v>63077111</v>
      </c>
      <c r="N473" s="22">
        <f t="shared" si="2"/>
        <v>10796921</v>
      </c>
      <c r="O473" s="22"/>
      <c r="P473" s="22"/>
      <c r="Q473" s="22"/>
      <c r="R473" s="22"/>
      <c r="S473" s="22"/>
      <c r="T473" s="22"/>
      <c r="U473" s="22"/>
      <c r="V473" s="22"/>
    </row>
    <row r="474">
      <c r="A474" s="15">
        <v>45418.0</v>
      </c>
      <c r="B474" s="16">
        <v>2024.0</v>
      </c>
      <c r="C474" s="17">
        <v>45413.0</v>
      </c>
      <c r="D474" s="4" t="s">
        <v>22</v>
      </c>
      <c r="E474" s="4" t="s">
        <v>343</v>
      </c>
      <c r="F474" s="18" t="s">
        <v>46</v>
      </c>
      <c r="G474" s="19"/>
      <c r="H474" s="35" t="s">
        <v>21</v>
      </c>
      <c r="I474" s="20">
        <v>25000.0</v>
      </c>
      <c r="J474" s="21"/>
      <c r="K474" s="11">
        <f t="shared" si="1"/>
        <v>73899032</v>
      </c>
      <c r="L474" s="22"/>
      <c r="M474" s="22">
        <f t="shared" si="3"/>
        <v>63077111</v>
      </c>
      <c r="N474" s="22">
        <f t="shared" si="2"/>
        <v>10821921</v>
      </c>
      <c r="O474" s="22"/>
      <c r="P474" s="22"/>
      <c r="Q474" s="22"/>
      <c r="R474" s="22"/>
      <c r="S474" s="22"/>
      <c r="T474" s="22"/>
      <c r="U474" s="22"/>
      <c r="V474" s="22"/>
    </row>
    <row r="475">
      <c r="A475" s="15">
        <v>45418.0</v>
      </c>
      <c r="B475" s="16">
        <v>2024.0</v>
      </c>
      <c r="C475" s="17">
        <v>45413.0</v>
      </c>
      <c r="D475" s="4" t="s">
        <v>23</v>
      </c>
      <c r="E475" s="4" t="s">
        <v>343</v>
      </c>
      <c r="F475" s="18" t="s">
        <v>46</v>
      </c>
      <c r="G475" s="19"/>
      <c r="H475" s="4" t="s">
        <v>345</v>
      </c>
      <c r="I475" s="20">
        <v>25000.0</v>
      </c>
      <c r="J475" s="21"/>
      <c r="K475" s="11">
        <f t="shared" si="1"/>
        <v>73924032</v>
      </c>
      <c r="L475" s="21">
        <v>704000.0</v>
      </c>
      <c r="M475" s="22">
        <f t="shared" si="3"/>
        <v>63781111</v>
      </c>
      <c r="N475" s="22">
        <f t="shared" si="2"/>
        <v>10142921</v>
      </c>
      <c r="O475" s="22"/>
      <c r="P475" s="22"/>
      <c r="Q475" s="22"/>
      <c r="R475" s="22"/>
      <c r="S475" s="22"/>
      <c r="T475" s="22"/>
      <c r="U475" s="22"/>
      <c r="V475" s="22"/>
    </row>
    <row r="476">
      <c r="A476" s="15">
        <v>45418.0</v>
      </c>
      <c r="B476" s="16">
        <v>2024.0</v>
      </c>
      <c r="C476" s="17">
        <v>45413.0</v>
      </c>
      <c r="D476" s="4" t="s">
        <v>16</v>
      </c>
      <c r="E476" s="4" t="s">
        <v>343</v>
      </c>
      <c r="F476" s="18" t="s">
        <v>218</v>
      </c>
      <c r="G476" s="19"/>
      <c r="H476" s="4" t="s">
        <v>344</v>
      </c>
      <c r="I476" s="20">
        <v>133000.0</v>
      </c>
      <c r="J476" s="21"/>
      <c r="K476" s="11">
        <f t="shared" si="1"/>
        <v>74057032</v>
      </c>
      <c r="L476" s="21">
        <v>0.0</v>
      </c>
      <c r="M476" s="22">
        <f t="shared" si="3"/>
        <v>63781111</v>
      </c>
      <c r="N476" s="22">
        <f t="shared" si="2"/>
        <v>10275921</v>
      </c>
      <c r="O476" s="22"/>
      <c r="P476" s="22"/>
      <c r="Q476" s="22"/>
      <c r="R476" s="22"/>
      <c r="S476" s="22"/>
      <c r="T476" s="22"/>
      <c r="U476" s="22"/>
      <c r="V476" s="22"/>
    </row>
    <row r="477">
      <c r="A477" s="15">
        <v>45418.0</v>
      </c>
      <c r="B477" s="16">
        <v>2024.0</v>
      </c>
      <c r="C477" s="17">
        <v>45413.0</v>
      </c>
      <c r="D477" s="4" t="s">
        <v>23</v>
      </c>
      <c r="E477" s="4" t="s">
        <v>238</v>
      </c>
      <c r="F477" s="18" t="s">
        <v>346</v>
      </c>
      <c r="G477" s="19"/>
      <c r="H477" s="4" t="s">
        <v>347</v>
      </c>
      <c r="I477" s="20"/>
      <c r="J477" s="21">
        <v>1000000.0</v>
      </c>
      <c r="K477" s="11">
        <f t="shared" si="1"/>
        <v>73057032</v>
      </c>
      <c r="L477" s="22"/>
      <c r="M477" s="22">
        <f t="shared" si="3"/>
        <v>63781111</v>
      </c>
      <c r="N477" s="22">
        <f t="shared" si="2"/>
        <v>9275921</v>
      </c>
      <c r="O477" s="22"/>
      <c r="P477" s="22"/>
      <c r="Q477" s="22"/>
      <c r="R477" s="22"/>
      <c r="S477" s="22"/>
      <c r="T477" s="22"/>
      <c r="U477" s="22"/>
      <c r="V477" s="22"/>
    </row>
    <row r="478">
      <c r="A478" s="15">
        <v>45419.0</v>
      </c>
      <c r="B478" s="16">
        <v>2024.0</v>
      </c>
      <c r="C478" s="17">
        <v>45413.0</v>
      </c>
      <c r="D478" s="4" t="s">
        <v>16</v>
      </c>
      <c r="E478" s="4" t="s">
        <v>343</v>
      </c>
      <c r="F478" s="18" t="s">
        <v>49</v>
      </c>
      <c r="G478" s="19"/>
      <c r="H478" s="4" t="s">
        <v>344</v>
      </c>
      <c r="I478" s="20">
        <v>105900.0</v>
      </c>
      <c r="J478" s="21"/>
      <c r="K478" s="11">
        <f t="shared" si="1"/>
        <v>73162932</v>
      </c>
      <c r="L478" s="22"/>
      <c r="M478" s="22">
        <f t="shared" si="3"/>
        <v>63781111</v>
      </c>
      <c r="N478" s="22">
        <f t="shared" si="2"/>
        <v>9381821</v>
      </c>
      <c r="O478" s="22"/>
      <c r="P478" s="22"/>
      <c r="Q478" s="22"/>
      <c r="R478" s="22"/>
      <c r="S478" s="22"/>
      <c r="T478" s="22"/>
      <c r="U478" s="22"/>
      <c r="V478" s="22"/>
    </row>
    <row r="479">
      <c r="A479" s="15">
        <v>45419.0</v>
      </c>
      <c r="B479" s="16">
        <v>2024.0</v>
      </c>
      <c r="C479" s="17">
        <v>45413.0</v>
      </c>
      <c r="D479" s="4" t="s">
        <v>26</v>
      </c>
      <c r="E479" s="4" t="s">
        <v>343</v>
      </c>
      <c r="F479" s="18" t="s">
        <v>49</v>
      </c>
      <c r="G479" s="19"/>
      <c r="H479" s="35" t="s">
        <v>21</v>
      </c>
      <c r="I479" s="20">
        <v>20000.0</v>
      </c>
      <c r="J479" s="21"/>
      <c r="K479" s="11">
        <f t="shared" si="1"/>
        <v>73182932</v>
      </c>
      <c r="L479" s="22"/>
      <c r="M479" s="22">
        <f t="shared" si="3"/>
        <v>63781111</v>
      </c>
      <c r="N479" s="22">
        <f t="shared" si="2"/>
        <v>9401821</v>
      </c>
      <c r="O479" s="22"/>
      <c r="P479" s="22"/>
      <c r="Q479" s="22"/>
      <c r="R479" s="22"/>
      <c r="S479" s="22"/>
      <c r="T479" s="22"/>
      <c r="U479" s="22"/>
      <c r="V479" s="22"/>
    </row>
    <row r="480">
      <c r="A480" s="15">
        <v>45419.0</v>
      </c>
      <c r="B480" s="16">
        <v>2024.0</v>
      </c>
      <c r="C480" s="17">
        <v>45413.0</v>
      </c>
      <c r="D480" s="4" t="s">
        <v>27</v>
      </c>
      <c r="E480" s="4" t="s">
        <v>343</v>
      </c>
      <c r="F480" s="18" t="s">
        <v>49</v>
      </c>
      <c r="G480" s="19"/>
      <c r="H480" s="35" t="s">
        <v>21</v>
      </c>
      <c r="I480" s="20">
        <v>30000.0</v>
      </c>
      <c r="J480" s="21"/>
      <c r="K480" s="11">
        <f t="shared" si="1"/>
        <v>73212932</v>
      </c>
      <c r="L480" s="22"/>
      <c r="M480" s="22">
        <f t="shared" si="3"/>
        <v>63781111</v>
      </c>
      <c r="N480" s="22">
        <f t="shared" si="2"/>
        <v>9431821</v>
      </c>
      <c r="O480" s="22"/>
      <c r="P480" s="22"/>
      <c r="Q480" s="22"/>
      <c r="R480" s="22"/>
      <c r="S480" s="22"/>
      <c r="T480" s="22"/>
      <c r="U480" s="22"/>
      <c r="V480" s="22"/>
    </row>
    <row r="481">
      <c r="A481" s="15">
        <v>45419.0</v>
      </c>
      <c r="B481" s="16">
        <v>2024.0</v>
      </c>
      <c r="C481" s="17">
        <v>45413.0</v>
      </c>
      <c r="D481" s="4" t="s">
        <v>22</v>
      </c>
      <c r="E481" s="4" t="s">
        <v>343</v>
      </c>
      <c r="F481" s="18" t="s">
        <v>49</v>
      </c>
      <c r="G481" s="19"/>
      <c r="H481" s="35" t="s">
        <v>21</v>
      </c>
      <c r="I481" s="20">
        <v>50000.0</v>
      </c>
      <c r="J481" s="21"/>
      <c r="K481" s="11">
        <f t="shared" si="1"/>
        <v>73262932</v>
      </c>
      <c r="L481" s="22"/>
      <c r="M481" s="22">
        <f t="shared" si="3"/>
        <v>63781111</v>
      </c>
      <c r="N481" s="22">
        <f t="shared" si="2"/>
        <v>9481821</v>
      </c>
      <c r="O481" s="22"/>
      <c r="P481" s="22"/>
      <c r="Q481" s="22"/>
      <c r="R481" s="22"/>
      <c r="S481" s="22"/>
      <c r="T481" s="22"/>
      <c r="U481" s="22"/>
      <c r="V481" s="22"/>
    </row>
    <row r="482">
      <c r="A482" s="15">
        <v>45419.0</v>
      </c>
      <c r="B482" s="16">
        <v>2024.0</v>
      </c>
      <c r="C482" s="17">
        <v>45413.0</v>
      </c>
      <c r="D482" s="4" t="s">
        <v>23</v>
      </c>
      <c r="E482" s="4" t="s">
        <v>343</v>
      </c>
      <c r="F482" s="18" t="s">
        <v>49</v>
      </c>
      <c r="G482" s="19"/>
      <c r="H482" s="4" t="s">
        <v>345</v>
      </c>
      <c r="I482" s="20">
        <v>25000.0</v>
      </c>
      <c r="J482" s="21"/>
      <c r="K482" s="11">
        <f t="shared" si="1"/>
        <v>73287932</v>
      </c>
      <c r="L482" s="22"/>
      <c r="M482" s="22">
        <f t="shared" si="3"/>
        <v>63781111</v>
      </c>
      <c r="N482" s="22">
        <f t="shared" si="2"/>
        <v>9506821</v>
      </c>
      <c r="O482" s="22"/>
      <c r="P482" s="22"/>
      <c r="Q482" s="22"/>
      <c r="R482" s="22"/>
      <c r="S482" s="22"/>
      <c r="T482" s="22"/>
      <c r="U482" s="22"/>
      <c r="V482" s="22"/>
    </row>
    <row r="483">
      <c r="A483" s="15">
        <v>45419.0</v>
      </c>
      <c r="B483" s="16">
        <v>2024.0</v>
      </c>
      <c r="C483" s="17">
        <v>45413.0</v>
      </c>
      <c r="D483" s="4" t="s">
        <v>16</v>
      </c>
      <c r="E483" s="4" t="s">
        <v>343</v>
      </c>
      <c r="F483" s="18" t="s">
        <v>49</v>
      </c>
      <c r="G483" s="19"/>
      <c r="H483" s="4" t="s">
        <v>314</v>
      </c>
      <c r="I483" s="20">
        <v>50000.0</v>
      </c>
      <c r="J483" s="21"/>
      <c r="K483" s="11">
        <f t="shared" si="1"/>
        <v>73337932</v>
      </c>
      <c r="L483" s="21">
        <v>0.0</v>
      </c>
      <c r="M483" s="22">
        <f t="shared" si="3"/>
        <v>63781111</v>
      </c>
      <c r="N483" s="22">
        <f t="shared" si="2"/>
        <v>9556821</v>
      </c>
      <c r="O483" s="22"/>
      <c r="P483" s="22"/>
      <c r="Q483" s="22"/>
      <c r="R483" s="22"/>
      <c r="S483" s="22"/>
      <c r="T483" s="22"/>
      <c r="U483" s="22"/>
      <c r="V483" s="22"/>
    </row>
    <row r="484">
      <c r="A484" s="15">
        <v>45419.0</v>
      </c>
      <c r="B484" s="16">
        <v>2024.0</v>
      </c>
      <c r="C484" s="17">
        <v>45413.0</v>
      </c>
      <c r="D484" s="4" t="s">
        <v>16</v>
      </c>
      <c r="E484" s="4" t="s">
        <v>67</v>
      </c>
      <c r="F484" s="18" t="s">
        <v>68</v>
      </c>
      <c r="G484" s="4" t="s">
        <v>348</v>
      </c>
      <c r="H484" s="4" t="s">
        <v>69</v>
      </c>
      <c r="I484" s="20"/>
      <c r="J484" s="21">
        <v>171360.0</v>
      </c>
      <c r="K484" s="11">
        <f t="shared" si="1"/>
        <v>73166572</v>
      </c>
      <c r="L484" s="21"/>
      <c r="M484" s="22">
        <f t="shared" si="3"/>
        <v>63781111</v>
      </c>
      <c r="N484" s="22">
        <f t="shared" si="2"/>
        <v>9385461</v>
      </c>
      <c r="O484" s="22"/>
      <c r="P484" s="22"/>
      <c r="Q484" s="22"/>
      <c r="R484" s="22"/>
      <c r="S484" s="22"/>
      <c r="T484" s="22"/>
      <c r="U484" s="22"/>
      <c r="V484" s="22"/>
    </row>
    <row r="485">
      <c r="A485" s="15">
        <v>45419.0</v>
      </c>
      <c r="B485" s="16">
        <v>2024.0</v>
      </c>
      <c r="C485" s="17">
        <v>45413.0</v>
      </c>
      <c r="D485" s="4" t="s">
        <v>16</v>
      </c>
      <c r="E485" s="4" t="s">
        <v>67</v>
      </c>
      <c r="F485" s="18" t="s">
        <v>349</v>
      </c>
      <c r="G485" s="19"/>
      <c r="H485" s="4" t="s">
        <v>350</v>
      </c>
      <c r="I485" s="20"/>
      <c r="J485" s="21">
        <v>315100.0</v>
      </c>
      <c r="K485" s="11">
        <f t="shared" si="1"/>
        <v>72851472</v>
      </c>
      <c r="L485" s="21"/>
      <c r="M485" s="22">
        <f t="shared" si="3"/>
        <v>63781111</v>
      </c>
      <c r="N485" s="22">
        <f t="shared" si="2"/>
        <v>9070361</v>
      </c>
      <c r="O485" s="22"/>
      <c r="P485" s="22"/>
      <c r="Q485" s="22"/>
      <c r="R485" s="22"/>
      <c r="S485" s="22"/>
      <c r="T485" s="22"/>
      <c r="U485" s="22"/>
      <c r="V485" s="22"/>
    </row>
    <row r="486">
      <c r="A486" s="15">
        <v>45420.0</v>
      </c>
      <c r="B486" s="16">
        <v>2024.0</v>
      </c>
      <c r="C486" s="17">
        <v>45413.0</v>
      </c>
      <c r="D486" s="4" t="s">
        <v>16</v>
      </c>
      <c r="E486" s="4" t="s">
        <v>343</v>
      </c>
      <c r="F486" s="18" t="s">
        <v>50</v>
      </c>
      <c r="G486" s="19"/>
      <c r="H486" s="4" t="s">
        <v>344</v>
      </c>
      <c r="I486" s="20">
        <v>40000.0</v>
      </c>
      <c r="J486" s="21"/>
      <c r="K486" s="11">
        <f t="shared" si="1"/>
        <v>72891472</v>
      </c>
      <c r="L486" s="21">
        <v>0.0</v>
      </c>
      <c r="M486" s="22">
        <f t="shared" si="3"/>
        <v>63781111</v>
      </c>
      <c r="N486" s="22">
        <f t="shared" si="2"/>
        <v>9110361</v>
      </c>
      <c r="O486" s="22"/>
      <c r="P486" s="22"/>
      <c r="Q486" s="22"/>
      <c r="R486" s="22"/>
      <c r="S486" s="22"/>
      <c r="T486" s="22"/>
      <c r="U486" s="22"/>
      <c r="V486" s="22"/>
    </row>
    <row r="487">
      <c r="A487" s="15">
        <v>45420.0</v>
      </c>
      <c r="B487" s="16">
        <v>2024.0</v>
      </c>
      <c r="C487" s="17">
        <v>45413.0</v>
      </c>
      <c r="D487" s="4" t="s">
        <v>16</v>
      </c>
      <c r="E487" s="4" t="s">
        <v>343</v>
      </c>
      <c r="F487" s="18" t="s">
        <v>60</v>
      </c>
      <c r="G487" s="19"/>
      <c r="H487" s="4" t="s">
        <v>344</v>
      </c>
      <c r="I487" s="20">
        <v>118000.0</v>
      </c>
      <c r="J487" s="21"/>
      <c r="K487" s="11">
        <f t="shared" si="1"/>
        <v>73009472</v>
      </c>
      <c r="L487" s="22"/>
      <c r="M487" s="22">
        <f t="shared" si="3"/>
        <v>63781111</v>
      </c>
      <c r="N487" s="22">
        <f t="shared" si="2"/>
        <v>9228361</v>
      </c>
      <c r="O487" s="22"/>
      <c r="P487" s="22"/>
      <c r="Q487" s="22"/>
      <c r="R487" s="22"/>
      <c r="S487" s="22"/>
      <c r="T487" s="22"/>
      <c r="U487" s="22"/>
      <c r="V487" s="22"/>
    </row>
    <row r="488">
      <c r="A488" s="15">
        <v>45420.0</v>
      </c>
      <c r="B488" s="16">
        <v>2024.0</v>
      </c>
      <c r="C488" s="17">
        <v>45413.0</v>
      </c>
      <c r="D488" s="4" t="s">
        <v>26</v>
      </c>
      <c r="E488" s="4" t="s">
        <v>343</v>
      </c>
      <c r="F488" s="18" t="s">
        <v>60</v>
      </c>
      <c r="G488" s="19"/>
      <c r="H488" s="35" t="s">
        <v>21</v>
      </c>
      <c r="I488" s="20">
        <v>30000.0</v>
      </c>
      <c r="J488" s="21"/>
      <c r="K488" s="11">
        <f t="shared" si="1"/>
        <v>73039472</v>
      </c>
      <c r="L488" s="21">
        <v>148000.0</v>
      </c>
      <c r="M488" s="22">
        <f t="shared" si="3"/>
        <v>63929111</v>
      </c>
      <c r="N488" s="22">
        <f t="shared" si="2"/>
        <v>9110361</v>
      </c>
      <c r="O488" s="22"/>
      <c r="P488" s="22"/>
      <c r="Q488" s="22"/>
      <c r="R488" s="22"/>
      <c r="S488" s="22"/>
      <c r="T488" s="22"/>
      <c r="U488" s="22"/>
      <c r="V488" s="22"/>
    </row>
    <row r="489">
      <c r="A489" s="15">
        <v>45425.0</v>
      </c>
      <c r="B489" s="16">
        <v>2024.0</v>
      </c>
      <c r="C489" s="17">
        <v>45413.0</v>
      </c>
      <c r="D489" s="4" t="s">
        <v>16</v>
      </c>
      <c r="E489" s="4" t="s">
        <v>343</v>
      </c>
      <c r="F489" s="18" t="s">
        <v>25</v>
      </c>
      <c r="G489" s="19"/>
      <c r="H489" s="4" t="s">
        <v>344</v>
      </c>
      <c r="I489" s="20">
        <v>47000.0</v>
      </c>
      <c r="J489" s="21"/>
      <c r="K489" s="11">
        <f t="shared" si="1"/>
        <v>73086472</v>
      </c>
      <c r="L489" s="22"/>
      <c r="M489" s="22">
        <f t="shared" si="3"/>
        <v>63929111</v>
      </c>
      <c r="N489" s="22">
        <f t="shared" si="2"/>
        <v>9157361</v>
      </c>
      <c r="O489" s="22"/>
      <c r="P489" s="22"/>
      <c r="Q489" s="22"/>
      <c r="R489" s="22"/>
      <c r="S489" s="22"/>
      <c r="T489" s="22"/>
      <c r="U489" s="22"/>
      <c r="V489" s="22"/>
    </row>
    <row r="490">
      <c r="A490" s="15">
        <v>45425.0</v>
      </c>
      <c r="B490" s="16">
        <v>2024.0</v>
      </c>
      <c r="C490" s="17">
        <v>45413.0</v>
      </c>
      <c r="D490" s="4" t="s">
        <v>22</v>
      </c>
      <c r="E490" s="4" t="s">
        <v>343</v>
      </c>
      <c r="F490" s="18" t="s">
        <v>25</v>
      </c>
      <c r="G490" s="19"/>
      <c r="H490" s="35" t="s">
        <v>21</v>
      </c>
      <c r="I490" s="20">
        <v>25000.0</v>
      </c>
      <c r="J490" s="21"/>
      <c r="K490" s="11">
        <f t="shared" si="1"/>
        <v>73111472</v>
      </c>
      <c r="L490" s="22"/>
      <c r="M490" s="22">
        <f t="shared" si="3"/>
        <v>63929111</v>
      </c>
      <c r="N490" s="22">
        <f t="shared" si="2"/>
        <v>9182361</v>
      </c>
      <c r="O490" s="22"/>
      <c r="P490" s="22"/>
      <c r="Q490" s="22"/>
      <c r="R490" s="22"/>
      <c r="S490" s="22"/>
      <c r="T490" s="22"/>
      <c r="U490" s="22"/>
      <c r="V490" s="22"/>
    </row>
    <row r="491">
      <c r="A491" s="15">
        <v>45425.0</v>
      </c>
      <c r="B491" s="16">
        <v>2024.0</v>
      </c>
      <c r="C491" s="17">
        <v>45413.0</v>
      </c>
      <c r="D491" s="4" t="s">
        <v>23</v>
      </c>
      <c r="E491" s="4" t="s">
        <v>343</v>
      </c>
      <c r="F491" s="18" t="s">
        <v>25</v>
      </c>
      <c r="G491" s="19"/>
      <c r="H491" s="4" t="s">
        <v>345</v>
      </c>
      <c r="I491" s="20">
        <v>25000.0</v>
      </c>
      <c r="J491" s="21"/>
      <c r="K491" s="11">
        <f t="shared" si="1"/>
        <v>73136472</v>
      </c>
      <c r="L491" s="21">
        <v>97000.0</v>
      </c>
      <c r="M491" s="22">
        <f t="shared" si="3"/>
        <v>64026111</v>
      </c>
      <c r="N491" s="22">
        <f t="shared" si="2"/>
        <v>9110361</v>
      </c>
      <c r="O491" s="22"/>
      <c r="P491" s="22"/>
      <c r="Q491" s="22"/>
      <c r="R491" s="22"/>
      <c r="S491" s="22"/>
      <c r="T491" s="22"/>
      <c r="U491" s="22"/>
      <c r="V491" s="22"/>
    </row>
    <row r="492">
      <c r="A492" s="15">
        <v>45428.0</v>
      </c>
      <c r="B492" s="16">
        <v>2024.0</v>
      </c>
      <c r="C492" s="17">
        <v>45413.0</v>
      </c>
      <c r="D492" s="4" t="s">
        <v>16</v>
      </c>
      <c r="E492" s="4" t="s">
        <v>343</v>
      </c>
      <c r="F492" s="18" t="s">
        <v>351</v>
      </c>
      <c r="G492" s="19"/>
      <c r="H492" s="4" t="s">
        <v>344</v>
      </c>
      <c r="I492" s="20">
        <v>15000.0</v>
      </c>
      <c r="J492" s="21"/>
      <c r="K492" s="11">
        <f t="shared" si="1"/>
        <v>73151472</v>
      </c>
      <c r="L492" s="21">
        <v>0.0</v>
      </c>
      <c r="M492" s="22">
        <f t="shared" si="3"/>
        <v>64026111</v>
      </c>
      <c r="N492" s="22">
        <f t="shared" si="2"/>
        <v>9125361</v>
      </c>
      <c r="O492" s="22"/>
      <c r="P492" s="22"/>
      <c r="Q492" s="22"/>
      <c r="R492" s="22"/>
      <c r="S492" s="22"/>
      <c r="T492" s="22"/>
      <c r="U492" s="22"/>
      <c r="V492" s="22"/>
    </row>
    <row r="493">
      <c r="A493" s="15">
        <v>45428.0</v>
      </c>
      <c r="B493" s="16">
        <v>2024.0</v>
      </c>
      <c r="C493" s="17">
        <v>45413.0</v>
      </c>
      <c r="D493" s="4" t="s">
        <v>16</v>
      </c>
      <c r="E493" s="4" t="s">
        <v>343</v>
      </c>
      <c r="F493" s="18" t="s">
        <v>34</v>
      </c>
      <c r="G493" s="19"/>
      <c r="H493" s="4" t="s">
        <v>344</v>
      </c>
      <c r="I493" s="20">
        <v>55000.0</v>
      </c>
      <c r="J493" s="21"/>
      <c r="K493" s="11">
        <f t="shared" si="1"/>
        <v>73206472</v>
      </c>
      <c r="L493" s="21">
        <v>55000.0</v>
      </c>
      <c r="M493" s="22">
        <f t="shared" si="3"/>
        <v>64081111</v>
      </c>
      <c r="N493" s="22">
        <f t="shared" si="2"/>
        <v>9125361</v>
      </c>
      <c r="O493" s="22"/>
      <c r="P493" s="22"/>
      <c r="Q493" s="22"/>
      <c r="R493" s="22"/>
      <c r="S493" s="22"/>
      <c r="T493" s="22"/>
      <c r="U493" s="22"/>
      <c r="V493" s="22"/>
    </row>
    <row r="494">
      <c r="A494" s="15">
        <v>45433.0</v>
      </c>
      <c r="B494" s="16">
        <v>2024.0</v>
      </c>
      <c r="C494" s="17">
        <v>45413.0</v>
      </c>
      <c r="D494" s="4" t="s">
        <v>16</v>
      </c>
      <c r="E494" s="4" t="s">
        <v>229</v>
      </c>
      <c r="F494" s="18" t="s">
        <v>352</v>
      </c>
      <c r="G494" s="19"/>
      <c r="H494" s="4" t="s">
        <v>353</v>
      </c>
      <c r="I494" s="20"/>
      <c r="J494" s="21">
        <v>200000.0</v>
      </c>
      <c r="K494" s="11">
        <f t="shared" si="1"/>
        <v>73006472</v>
      </c>
      <c r="L494" s="22"/>
      <c r="M494" s="22">
        <f t="shared" si="3"/>
        <v>64081111</v>
      </c>
      <c r="N494" s="22">
        <f t="shared" si="2"/>
        <v>8925361</v>
      </c>
      <c r="O494" s="22"/>
      <c r="P494" s="22"/>
      <c r="Q494" s="22"/>
      <c r="R494" s="22"/>
      <c r="S494" s="22"/>
      <c r="T494" s="22"/>
      <c r="U494" s="22"/>
      <c r="V494" s="22"/>
    </row>
    <row r="495">
      <c r="A495" s="15">
        <v>45438.0</v>
      </c>
      <c r="B495" s="16">
        <v>2024.0</v>
      </c>
      <c r="C495" s="17">
        <v>45413.0</v>
      </c>
      <c r="D495" s="4" t="s">
        <v>16</v>
      </c>
      <c r="E495" s="4" t="s">
        <v>354</v>
      </c>
      <c r="F495" s="18" t="s">
        <v>45</v>
      </c>
      <c r="G495" s="19"/>
      <c r="H495" s="4" t="s">
        <v>344</v>
      </c>
      <c r="I495" s="20">
        <v>905000.0</v>
      </c>
      <c r="J495" s="21"/>
      <c r="K495" s="11">
        <f t="shared" si="1"/>
        <v>73911472</v>
      </c>
      <c r="L495" s="22"/>
      <c r="M495" s="22">
        <f t="shared" si="3"/>
        <v>64081111</v>
      </c>
      <c r="N495" s="22">
        <f t="shared" si="2"/>
        <v>9830361</v>
      </c>
      <c r="O495" s="22"/>
      <c r="P495" s="22"/>
      <c r="Q495" s="22"/>
      <c r="R495" s="22"/>
      <c r="S495" s="22"/>
      <c r="T495" s="22"/>
      <c r="U495" s="22"/>
      <c r="V495" s="22"/>
    </row>
    <row r="496">
      <c r="A496" s="15">
        <v>45438.0</v>
      </c>
      <c r="B496" s="16">
        <v>2024.0</v>
      </c>
      <c r="C496" s="17">
        <v>45413.0</v>
      </c>
      <c r="D496" s="4" t="s">
        <v>26</v>
      </c>
      <c r="E496" s="4" t="s">
        <v>354</v>
      </c>
      <c r="F496" s="18" t="s">
        <v>45</v>
      </c>
      <c r="G496" s="19"/>
      <c r="H496" s="4" t="s">
        <v>21</v>
      </c>
      <c r="I496" s="20">
        <v>100000.0</v>
      </c>
      <c r="J496" s="21"/>
      <c r="K496" s="11">
        <f t="shared" si="1"/>
        <v>74011472</v>
      </c>
      <c r="L496" s="22"/>
      <c r="M496" s="22">
        <f t="shared" si="3"/>
        <v>64081111</v>
      </c>
      <c r="N496" s="22">
        <f t="shared" si="2"/>
        <v>9930361</v>
      </c>
      <c r="O496" s="22"/>
      <c r="P496" s="22"/>
      <c r="Q496" s="22"/>
      <c r="R496" s="22"/>
      <c r="S496" s="22"/>
      <c r="T496" s="22"/>
      <c r="U496" s="22"/>
      <c r="V496" s="22"/>
    </row>
    <row r="497">
      <c r="A497" s="15">
        <v>45438.0</v>
      </c>
      <c r="B497" s="16">
        <v>2024.0</v>
      </c>
      <c r="C497" s="17">
        <v>45413.0</v>
      </c>
      <c r="D497" s="4" t="s">
        <v>20</v>
      </c>
      <c r="E497" s="4" t="s">
        <v>354</v>
      </c>
      <c r="F497" s="18" t="s">
        <v>45</v>
      </c>
      <c r="G497" s="19"/>
      <c r="H497" s="4" t="s">
        <v>21</v>
      </c>
      <c r="I497" s="20">
        <v>100000.0</v>
      </c>
      <c r="J497" s="21"/>
      <c r="K497" s="11">
        <f t="shared" si="1"/>
        <v>74111472</v>
      </c>
      <c r="L497" s="22"/>
      <c r="M497" s="22">
        <f t="shared" si="3"/>
        <v>64081111</v>
      </c>
      <c r="N497" s="22">
        <f t="shared" si="2"/>
        <v>10030361</v>
      </c>
      <c r="O497" s="22"/>
      <c r="P497" s="22"/>
      <c r="Q497" s="22"/>
      <c r="R497" s="22"/>
      <c r="S497" s="22"/>
      <c r="T497" s="22"/>
      <c r="U497" s="22"/>
      <c r="V497" s="22"/>
    </row>
    <row r="498">
      <c r="A498" s="15">
        <v>45438.0</v>
      </c>
      <c r="B498" s="16">
        <v>2024.0</v>
      </c>
      <c r="C498" s="17">
        <v>45413.0</v>
      </c>
      <c r="D498" s="4" t="s">
        <v>27</v>
      </c>
      <c r="E498" s="4" t="s">
        <v>354</v>
      </c>
      <c r="F498" s="18" t="s">
        <v>45</v>
      </c>
      <c r="G498" s="19"/>
      <c r="H498" s="4" t="s">
        <v>21</v>
      </c>
      <c r="I498" s="20">
        <v>100000.0</v>
      </c>
      <c r="J498" s="21"/>
      <c r="K498" s="11">
        <f t="shared" si="1"/>
        <v>74211472</v>
      </c>
      <c r="L498" s="22"/>
      <c r="M498" s="22">
        <f t="shared" si="3"/>
        <v>64081111</v>
      </c>
      <c r="N498" s="22">
        <f t="shared" si="2"/>
        <v>10130361</v>
      </c>
      <c r="O498" s="22"/>
      <c r="P498" s="22"/>
      <c r="Q498" s="22"/>
      <c r="R498" s="22"/>
      <c r="S498" s="22"/>
      <c r="T498" s="22"/>
      <c r="U498" s="22"/>
      <c r="V498" s="22"/>
    </row>
    <row r="499">
      <c r="A499" s="15">
        <v>45438.0</v>
      </c>
      <c r="B499" s="16">
        <v>2024.0</v>
      </c>
      <c r="C499" s="17">
        <v>45413.0</v>
      </c>
      <c r="D499" s="4" t="s">
        <v>22</v>
      </c>
      <c r="E499" s="4" t="s">
        <v>354</v>
      </c>
      <c r="F499" s="18" t="s">
        <v>45</v>
      </c>
      <c r="G499" s="19"/>
      <c r="H499" s="4" t="s">
        <v>21</v>
      </c>
      <c r="I499" s="20">
        <v>100000.0</v>
      </c>
      <c r="J499" s="21"/>
      <c r="K499" s="11">
        <f t="shared" si="1"/>
        <v>74311472</v>
      </c>
      <c r="L499" s="22"/>
      <c r="M499" s="22">
        <f t="shared" si="3"/>
        <v>64081111</v>
      </c>
      <c r="N499" s="22">
        <f t="shared" si="2"/>
        <v>10230361</v>
      </c>
      <c r="O499" s="22"/>
      <c r="P499" s="22"/>
      <c r="Q499" s="22"/>
      <c r="R499" s="22"/>
      <c r="S499" s="22"/>
      <c r="T499" s="22"/>
      <c r="U499" s="22"/>
      <c r="V499" s="22"/>
    </row>
    <row r="500">
      <c r="A500" s="15">
        <v>45438.0</v>
      </c>
      <c r="B500" s="16">
        <v>2024.0</v>
      </c>
      <c r="C500" s="17">
        <v>45413.0</v>
      </c>
      <c r="D500" s="4" t="s">
        <v>23</v>
      </c>
      <c r="E500" s="4" t="s">
        <v>354</v>
      </c>
      <c r="F500" s="18" t="s">
        <v>45</v>
      </c>
      <c r="G500" s="19"/>
      <c r="H500" s="4" t="s">
        <v>21</v>
      </c>
      <c r="I500" s="20">
        <v>100000.0</v>
      </c>
      <c r="J500" s="21"/>
      <c r="K500" s="11">
        <f t="shared" si="1"/>
        <v>74411472</v>
      </c>
      <c r="L500" s="21">
        <v>950539.0</v>
      </c>
      <c r="M500" s="22">
        <f t="shared" si="3"/>
        <v>65031650</v>
      </c>
      <c r="N500" s="22">
        <f t="shared" si="2"/>
        <v>9379822</v>
      </c>
      <c r="O500" s="22"/>
      <c r="P500" s="22"/>
      <c r="Q500" s="22"/>
      <c r="R500" s="22"/>
      <c r="S500" s="22"/>
      <c r="T500" s="22"/>
      <c r="U500" s="22"/>
      <c r="V500" s="22"/>
    </row>
    <row r="501">
      <c r="A501" s="15">
        <v>45439.0</v>
      </c>
      <c r="B501" s="16">
        <v>2024.0</v>
      </c>
      <c r="C501" s="17">
        <v>45413.0</v>
      </c>
      <c r="D501" s="4" t="s">
        <v>16</v>
      </c>
      <c r="E501" s="4" t="s">
        <v>54</v>
      </c>
      <c r="F501" s="18" t="s">
        <v>351</v>
      </c>
      <c r="G501" s="19"/>
      <c r="H501" s="4" t="s">
        <v>344</v>
      </c>
      <c r="I501" s="20">
        <v>26000.0</v>
      </c>
      <c r="J501" s="21"/>
      <c r="K501" s="11">
        <f t="shared" si="1"/>
        <v>74437472</v>
      </c>
      <c r="L501" s="22"/>
      <c r="M501" s="22">
        <f t="shared" si="3"/>
        <v>65031650</v>
      </c>
      <c r="N501" s="22">
        <f t="shared" si="2"/>
        <v>9405822</v>
      </c>
      <c r="O501" s="22"/>
      <c r="P501" s="22"/>
      <c r="Q501" s="22"/>
      <c r="R501" s="22"/>
      <c r="S501" s="22"/>
      <c r="T501" s="22"/>
      <c r="U501" s="22"/>
      <c r="V501" s="22"/>
    </row>
    <row r="502">
      <c r="A502" s="15">
        <v>45439.0</v>
      </c>
      <c r="B502" s="16">
        <v>2024.0</v>
      </c>
      <c r="C502" s="17">
        <v>45413.0</v>
      </c>
      <c r="D502" s="4" t="s">
        <v>16</v>
      </c>
      <c r="E502" s="4" t="s">
        <v>260</v>
      </c>
      <c r="F502" s="18" t="s">
        <v>351</v>
      </c>
      <c r="G502" s="19"/>
      <c r="H502" s="4" t="s">
        <v>344</v>
      </c>
      <c r="I502" s="20">
        <v>24000.0</v>
      </c>
      <c r="J502" s="21"/>
      <c r="K502" s="11">
        <f t="shared" si="1"/>
        <v>74461472</v>
      </c>
      <c r="L502" s="22"/>
      <c r="M502" s="22">
        <f t="shared" si="3"/>
        <v>65031650</v>
      </c>
      <c r="N502" s="22">
        <f t="shared" si="2"/>
        <v>9429822</v>
      </c>
      <c r="O502" s="22"/>
      <c r="P502" s="22"/>
      <c r="Q502" s="22"/>
      <c r="R502" s="22"/>
      <c r="S502" s="22"/>
      <c r="T502" s="22"/>
      <c r="U502" s="22"/>
      <c r="V502" s="22"/>
    </row>
    <row r="503">
      <c r="A503" s="15">
        <v>45439.0</v>
      </c>
      <c r="B503" s="16">
        <v>2024.0</v>
      </c>
      <c r="C503" s="17">
        <v>45413.0</v>
      </c>
      <c r="D503" s="4" t="s">
        <v>16</v>
      </c>
      <c r="E503" s="4" t="s">
        <v>304</v>
      </c>
      <c r="F503" s="18" t="s">
        <v>351</v>
      </c>
      <c r="G503" s="19"/>
      <c r="H503" s="4" t="s">
        <v>344</v>
      </c>
      <c r="I503" s="20">
        <v>83000.0</v>
      </c>
      <c r="J503" s="21"/>
      <c r="K503" s="11">
        <f t="shared" si="1"/>
        <v>74544472</v>
      </c>
      <c r="L503" s="21">
        <v>133000.0</v>
      </c>
      <c r="M503" s="22">
        <f t="shared" si="3"/>
        <v>65164650</v>
      </c>
      <c r="N503" s="22">
        <f t="shared" si="2"/>
        <v>9379822</v>
      </c>
      <c r="O503" s="22"/>
      <c r="P503" s="22"/>
      <c r="Q503" s="22"/>
      <c r="R503" s="22"/>
      <c r="S503" s="22"/>
      <c r="T503" s="22"/>
      <c r="U503" s="22"/>
      <c r="V503" s="22"/>
    </row>
    <row r="504">
      <c r="A504" s="15">
        <v>45439.0</v>
      </c>
      <c r="B504" s="16">
        <v>2024.0</v>
      </c>
      <c r="C504" s="17">
        <v>45413.0</v>
      </c>
      <c r="D504" s="4" t="s">
        <v>16</v>
      </c>
      <c r="E504" s="4" t="s">
        <v>206</v>
      </c>
      <c r="F504" s="18" t="s">
        <v>207</v>
      </c>
      <c r="G504" s="19" t="s">
        <v>355</v>
      </c>
      <c r="H504" s="4" t="s">
        <v>209</v>
      </c>
      <c r="I504" s="20"/>
      <c r="J504" s="21">
        <v>1100000.0</v>
      </c>
      <c r="K504" s="11">
        <f t="shared" si="1"/>
        <v>73444472</v>
      </c>
      <c r="L504" s="22"/>
      <c r="M504" s="22">
        <f t="shared" si="3"/>
        <v>65164650</v>
      </c>
      <c r="N504" s="22">
        <f t="shared" si="2"/>
        <v>8279822</v>
      </c>
      <c r="O504" s="22"/>
      <c r="P504" s="22"/>
      <c r="Q504" s="22"/>
      <c r="R504" s="22"/>
      <c r="S504" s="22"/>
      <c r="T504" s="22"/>
      <c r="U504" s="22"/>
      <c r="V504" s="22"/>
    </row>
    <row r="505">
      <c r="A505" s="15">
        <v>45446.0</v>
      </c>
      <c r="B505" s="16">
        <v>2024.0</v>
      </c>
      <c r="C505" s="17">
        <v>45444.0</v>
      </c>
      <c r="D505" s="4" t="s">
        <v>16</v>
      </c>
      <c r="E505" s="4" t="s">
        <v>354</v>
      </c>
      <c r="F505" s="18" t="s">
        <v>41</v>
      </c>
      <c r="G505" s="19"/>
      <c r="H505" s="4" t="s">
        <v>344</v>
      </c>
      <c r="I505" s="20">
        <v>67000.0</v>
      </c>
      <c r="J505" s="21"/>
      <c r="K505" s="11">
        <f t="shared" si="1"/>
        <v>73511472</v>
      </c>
      <c r="L505" s="22"/>
      <c r="M505" s="22">
        <f t="shared" si="3"/>
        <v>65164650</v>
      </c>
      <c r="N505" s="22">
        <f t="shared" si="2"/>
        <v>8346822</v>
      </c>
      <c r="O505" s="22"/>
      <c r="P505" s="22"/>
      <c r="Q505" s="22"/>
      <c r="R505" s="22"/>
      <c r="S505" s="22"/>
      <c r="T505" s="22"/>
      <c r="U505" s="22"/>
      <c r="V505" s="22"/>
    </row>
    <row r="506">
      <c r="A506" s="15">
        <v>45446.0</v>
      </c>
      <c r="B506" s="16">
        <v>2024.0</v>
      </c>
      <c r="C506" s="17">
        <v>45444.0</v>
      </c>
      <c r="D506" s="4" t="s">
        <v>26</v>
      </c>
      <c r="E506" s="4" t="s">
        <v>354</v>
      </c>
      <c r="F506" s="18" t="s">
        <v>41</v>
      </c>
      <c r="G506" s="19"/>
      <c r="H506" s="4" t="s">
        <v>21</v>
      </c>
      <c r="I506" s="20">
        <v>10000.0</v>
      </c>
      <c r="J506" s="21"/>
      <c r="K506" s="11">
        <f t="shared" si="1"/>
        <v>73521472</v>
      </c>
      <c r="L506" s="22"/>
      <c r="M506" s="22">
        <f t="shared" si="3"/>
        <v>65164650</v>
      </c>
      <c r="N506" s="22">
        <f t="shared" si="2"/>
        <v>8356822</v>
      </c>
      <c r="O506" s="21"/>
      <c r="P506" s="22"/>
      <c r="Q506" s="22"/>
      <c r="R506" s="22"/>
      <c r="S506" s="22"/>
      <c r="T506" s="22"/>
      <c r="U506" s="22"/>
      <c r="V506" s="22"/>
    </row>
    <row r="507">
      <c r="A507" s="15">
        <v>45446.0</v>
      </c>
      <c r="B507" s="16">
        <v>2024.0</v>
      </c>
      <c r="C507" s="17">
        <v>45444.0</v>
      </c>
      <c r="D507" s="4" t="s">
        <v>22</v>
      </c>
      <c r="E507" s="4" t="s">
        <v>354</v>
      </c>
      <c r="F507" s="18" t="s">
        <v>41</v>
      </c>
      <c r="G507" s="19"/>
      <c r="H507" s="4" t="s">
        <v>21</v>
      </c>
      <c r="I507" s="20">
        <v>48000.0</v>
      </c>
      <c r="J507" s="21"/>
      <c r="K507" s="11">
        <f t="shared" si="1"/>
        <v>73569472</v>
      </c>
      <c r="L507" s="22"/>
      <c r="M507" s="22">
        <f t="shared" si="3"/>
        <v>65164650</v>
      </c>
      <c r="N507" s="22">
        <f t="shared" si="2"/>
        <v>8404822</v>
      </c>
      <c r="O507" s="22"/>
      <c r="P507" s="22"/>
      <c r="Q507" s="22"/>
      <c r="R507" s="22"/>
      <c r="S507" s="22"/>
      <c r="T507" s="22"/>
      <c r="U507" s="22"/>
      <c r="V507" s="22"/>
    </row>
    <row r="508">
      <c r="A508" s="15">
        <v>45446.0</v>
      </c>
      <c r="B508" s="16">
        <v>2024.0</v>
      </c>
      <c r="C508" s="17">
        <v>45444.0</v>
      </c>
      <c r="D508" s="4" t="s">
        <v>23</v>
      </c>
      <c r="E508" s="4" t="s">
        <v>354</v>
      </c>
      <c r="F508" s="18" t="s">
        <v>41</v>
      </c>
      <c r="G508" s="19"/>
      <c r="H508" s="4" t="s">
        <v>345</v>
      </c>
      <c r="I508" s="20">
        <v>25000.0</v>
      </c>
      <c r="J508" s="21"/>
      <c r="K508" s="11">
        <f t="shared" si="1"/>
        <v>73594472</v>
      </c>
      <c r="L508" s="21">
        <v>150000.0</v>
      </c>
      <c r="M508" s="22">
        <f t="shared" si="3"/>
        <v>65314650</v>
      </c>
      <c r="N508" s="22">
        <f t="shared" si="2"/>
        <v>8279822</v>
      </c>
      <c r="O508" s="22"/>
      <c r="P508" s="22"/>
      <c r="Q508" s="22"/>
      <c r="R508" s="22"/>
      <c r="S508" s="22"/>
      <c r="T508" s="22"/>
      <c r="U508" s="22"/>
      <c r="V508" s="22"/>
    </row>
    <row r="509">
      <c r="A509" s="15">
        <v>45446.0</v>
      </c>
      <c r="B509" s="16">
        <v>2024.0</v>
      </c>
      <c r="C509" s="17">
        <v>45444.0</v>
      </c>
      <c r="D509" s="4" t="s">
        <v>16</v>
      </c>
      <c r="E509" s="4" t="s">
        <v>354</v>
      </c>
      <c r="F509" s="18" t="s">
        <v>351</v>
      </c>
      <c r="G509" s="19"/>
      <c r="H509" s="4" t="s">
        <v>344</v>
      </c>
      <c r="I509" s="20">
        <v>27000.0</v>
      </c>
      <c r="J509" s="21"/>
      <c r="K509" s="11">
        <f t="shared" si="1"/>
        <v>73621472</v>
      </c>
      <c r="L509" s="21">
        <v>0.0</v>
      </c>
      <c r="M509" s="22">
        <f t="shared" si="3"/>
        <v>65314650</v>
      </c>
      <c r="N509" s="22">
        <f t="shared" si="2"/>
        <v>8306822</v>
      </c>
      <c r="O509" s="22"/>
      <c r="P509" s="22"/>
      <c r="Q509" s="22"/>
      <c r="R509" s="22"/>
      <c r="S509" s="22"/>
      <c r="T509" s="22"/>
      <c r="U509" s="22"/>
      <c r="V509" s="22"/>
    </row>
    <row r="510">
      <c r="A510" s="15">
        <v>45446.0</v>
      </c>
      <c r="B510" s="16">
        <v>2024.0</v>
      </c>
      <c r="C510" s="17">
        <v>45444.0</v>
      </c>
      <c r="D510" s="4" t="s">
        <v>16</v>
      </c>
      <c r="E510" s="4" t="s">
        <v>354</v>
      </c>
      <c r="F510" s="18" t="s">
        <v>217</v>
      </c>
      <c r="G510" s="19"/>
      <c r="H510" s="4" t="s">
        <v>21</v>
      </c>
      <c r="I510" s="20">
        <v>163000.0</v>
      </c>
      <c r="J510" s="21"/>
      <c r="K510" s="11">
        <f t="shared" si="1"/>
        <v>73784472</v>
      </c>
      <c r="L510" s="20">
        <v>163000.0</v>
      </c>
      <c r="M510" s="22">
        <f t="shared" si="3"/>
        <v>65477650</v>
      </c>
      <c r="N510" s="22">
        <f t="shared" si="2"/>
        <v>8306822</v>
      </c>
      <c r="O510" s="22"/>
      <c r="P510" s="22"/>
      <c r="Q510" s="22"/>
      <c r="R510" s="22"/>
      <c r="S510" s="22"/>
      <c r="T510" s="22"/>
      <c r="U510" s="22"/>
      <c r="V510" s="22"/>
    </row>
    <row r="511">
      <c r="A511" s="15">
        <v>45446.0</v>
      </c>
      <c r="B511" s="16">
        <v>2024.0</v>
      </c>
      <c r="C511" s="17">
        <v>45444.0</v>
      </c>
      <c r="D511" s="4" t="s">
        <v>16</v>
      </c>
      <c r="E511" s="4" t="s">
        <v>354</v>
      </c>
      <c r="F511" s="18" t="s">
        <v>43</v>
      </c>
      <c r="G511" s="19"/>
      <c r="H511" s="4" t="s">
        <v>344</v>
      </c>
      <c r="I511" s="20">
        <v>147000.0</v>
      </c>
      <c r="J511" s="21"/>
      <c r="K511" s="11">
        <f t="shared" si="1"/>
        <v>73931472</v>
      </c>
      <c r="L511" s="22"/>
      <c r="M511" s="22">
        <f t="shared" si="3"/>
        <v>65477650</v>
      </c>
      <c r="N511" s="22">
        <f t="shared" si="2"/>
        <v>8453822</v>
      </c>
      <c r="O511" s="22"/>
      <c r="P511" s="22"/>
      <c r="Q511" s="22"/>
      <c r="R511" s="22"/>
      <c r="S511" s="22"/>
      <c r="T511" s="22"/>
      <c r="U511" s="22"/>
      <c r="V511" s="22"/>
    </row>
    <row r="512">
      <c r="A512" s="15">
        <v>45446.0</v>
      </c>
      <c r="B512" s="16">
        <v>2024.0</v>
      </c>
      <c r="C512" s="17">
        <v>45444.0</v>
      </c>
      <c r="D512" s="4" t="s">
        <v>26</v>
      </c>
      <c r="E512" s="4" t="s">
        <v>354</v>
      </c>
      <c r="F512" s="18" t="s">
        <v>43</v>
      </c>
      <c r="G512" s="19"/>
      <c r="H512" s="4" t="s">
        <v>21</v>
      </c>
      <c r="I512" s="20">
        <v>30000.0</v>
      </c>
      <c r="J512" s="21"/>
      <c r="K512" s="11">
        <f t="shared" si="1"/>
        <v>73961472</v>
      </c>
      <c r="L512" s="22"/>
      <c r="M512" s="22">
        <f t="shared" si="3"/>
        <v>65477650</v>
      </c>
      <c r="N512" s="22">
        <f t="shared" si="2"/>
        <v>8483822</v>
      </c>
      <c r="O512" s="22"/>
      <c r="P512" s="22"/>
      <c r="Q512" s="22"/>
      <c r="R512" s="22"/>
      <c r="S512" s="22"/>
      <c r="T512" s="22"/>
      <c r="U512" s="22"/>
      <c r="V512" s="22"/>
    </row>
    <row r="513">
      <c r="A513" s="15">
        <v>45446.0</v>
      </c>
      <c r="B513" s="16">
        <v>2024.0</v>
      </c>
      <c r="C513" s="17">
        <v>45444.0</v>
      </c>
      <c r="D513" s="4" t="s">
        <v>27</v>
      </c>
      <c r="E513" s="4" t="s">
        <v>354</v>
      </c>
      <c r="F513" s="18" t="s">
        <v>43</v>
      </c>
      <c r="G513" s="19"/>
      <c r="H513" s="4" t="s">
        <v>21</v>
      </c>
      <c r="I513" s="20">
        <v>20000.0</v>
      </c>
      <c r="J513" s="21"/>
      <c r="K513" s="11">
        <f t="shared" si="1"/>
        <v>73981472</v>
      </c>
      <c r="L513" s="21">
        <v>197000.0</v>
      </c>
      <c r="M513" s="22">
        <f t="shared" si="3"/>
        <v>65674650</v>
      </c>
      <c r="N513" s="22">
        <f t="shared" si="2"/>
        <v>8306822</v>
      </c>
      <c r="O513" s="22"/>
      <c r="P513" s="22"/>
      <c r="Q513" s="22"/>
      <c r="R513" s="22"/>
      <c r="S513" s="22"/>
      <c r="T513" s="22"/>
      <c r="U513" s="22"/>
      <c r="V513" s="22"/>
    </row>
    <row r="514">
      <c r="A514" s="15">
        <v>45446.0</v>
      </c>
      <c r="B514" s="16">
        <v>2024.0</v>
      </c>
      <c r="C514" s="17">
        <v>45444.0</v>
      </c>
      <c r="D514" s="4" t="s">
        <v>16</v>
      </c>
      <c r="E514" s="4" t="s">
        <v>354</v>
      </c>
      <c r="F514" s="18" t="s">
        <v>52</v>
      </c>
      <c r="G514" s="19"/>
      <c r="H514" s="4" t="s">
        <v>344</v>
      </c>
      <c r="I514" s="20">
        <v>725000.0</v>
      </c>
      <c r="J514" s="21"/>
      <c r="K514" s="11">
        <f t="shared" si="1"/>
        <v>74706472</v>
      </c>
      <c r="L514" s="22"/>
      <c r="M514" s="22">
        <f t="shared" si="3"/>
        <v>65674650</v>
      </c>
      <c r="N514" s="22">
        <f t="shared" si="2"/>
        <v>9031822</v>
      </c>
      <c r="O514" s="22"/>
      <c r="P514" s="22"/>
      <c r="Q514" s="22"/>
      <c r="R514" s="22"/>
      <c r="S514" s="22"/>
      <c r="T514" s="22"/>
      <c r="U514" s="22"/>
      <c r="V514" s="22"/>
    </row>
    <row r="515">
      <c r="A515" s="15">
        <v>45446.0</v>
      </c>
      <c r="B515" s="16">
        <v>2024.0</v>
      </c>
      <c r="C515" s="17">
        <v>45444.0</v>
      </c>
      <c r="D515" s="4" t="s">
        <v>26</v>
      </c>
      <c r="E515" s="4" t="s">
        <v>354</v>
      </c>
      <c r="F515" s="18" t="s">
        <v>52</v>
      </c>
      <c r="G515" s="19"/>
      <c r="H515" s="4" t="s">
        <v>21</v>
      </c>
      <c r="I515" s="20">
        <v>10000.0</v>
      </c>
      <c r="J515" s="21"/>
      <c r="K515" s="11">
        <f t="shared" si="1"/>
        <v>74716472</v>
      </c>
      <c r="L515" s="22"/>
      <c r="M515" s="22">
        <f t="shared" si="3"/>
        <v>65674650</v>
      </c>
      <c r="N515" s="22">
        <f t="shared" si="2"/>
        <v>9041822</v>
      </c>
      <c r="O515" s="22"/>
      <c r="P515" s="22"/>
      <c r="Q515" s="22"/>
      <c r="R515" s="22"/>
      <c r="S515" s="22"/>
      <c r="T515" s="22"/>
      <c r="U515" s="22"/>
      <c r="V515" s="22"/>
    </row>
    <row r="516">
      <c r="A516" s="15">
        <v>45446.0</v>
      </c>
      <c r="B516" s="16">
        <v>2024.0</v>
      </c>
      <c r="C516" s="17">
        <v>45444.0</v>
      </c>
      <c r="D516" s="4" t="s">
        <v>20</v>
      </c>
      <c r="E516" s="4" t="s">
        <v>354</v>
      </c>
      <c r="F516" s="18" t="s">
        <v>52</v>
      </c>
      <c r="G516" s="19"/>
      <c r="H516" s="4" t="s">
        <v>21</v>
      </c>
      <c r="I516" s="20">
        <v>10000.0</v>
      </c>
      <c r="J516" s="21"/>
      <c r="K516" s="11">
        <f t="shared" si="1"/>
        <v>74726472</v>
      </c>
      <c r="L516" s="22"/>
      <c r="M516" s="22">
        <f t="shared" si="3"/>
        <v>65674650</v>
      </c>
      <c r="N516" s="22">
        <f t="shared" si="2"/>
        <v>9051822</v>
      </c>
      <c r="O516" s="22"/>
      <c r="P516" s="22"/>
      <c r="Q516" s="22"/>
      <c r="R516" s="22"/>
      <c r="S516" s="22"/>
      <c r="T516" s="22"/>
      <c r="U516" s="22"/>
      <c r="V516" s="22"/>
    </row>
    <row r="517">
      <c r="A517" s="15">
        <v>45446.0</v>
      </c>
      <c r="B517" s="16">
        <v>2024.0</v>
      </c>
      <c r="C517" s="17">
        <v>45444.0</v>
      </c>
      <c r="D517" s="4" t="s">
        <v>23</v>
      </c>
      <c r="E517" s="4" t="s">
        <v>354</v>
      </c>
      <c r="F517" s="18" t="s">
        <v>52</v>
      </c>
      <c r="G517" s="19"/>
      <c r="H517" s="4" t="s">
        <v>345</v>
      </c>
      <c r="I517" s="20">
        <v>25000.0</v>
      </c>
      <c r="J517" s="21"/>
      <c r="K517" s="11">
        <f t="shared" si="1"/>
        <v>74751472</v>
      </c>
      <c r="L517" s="21">
        <v>770000.0</v>
      </c>
      <c r="M517" s="22">
        <f t="shared" si="3"/>
        <v>66444650</v>
      </c>
      <c r="N517" s="22">
        <f t="shared" si="2"/>
        <v>8306822</v>
      </c>
      <c r="O517" s="22"/>
      <c r="P517" s="22"/>
      <c r="Q517" s="22"/>
      <c r="R517" s="22"/>
      <c r="S517" s="22"/>
      <c r="T517" s="22"/>
      <c r="U517" s="22"/>
      <c r="V517" s="22"/>
    </row>
    <row r="518">
      <c r="A518" s="15">
        <v>45446.0</v>
      </c>
      <c r="B518" s="16">
        <v>2024.0</v>
      </c>
      <c r="C518" s="17">
        <v>45444.0</v>
      </c>
      <c r="D518" s="4" t="s">
        <v>16</v>
      </c>
      <c r="E518" s="4" t="s">
        <v>343</v>
      </c>
      <c r="F518" s="18" t="s">
        <v>51</v>
      </c>
      <c r="G518" s="19"/>
      <c r="H518" s="4" t="s">
        <v>344</v>
      </c>
      <c r="I518" s="20">
        <v>160570.0</v>
      </c>
      <c r="J518" s="21"/>
      <c r="K518" s="11">
        <f t="shared" si="1"/>
        <v>74912042</v>
      </c>
      <c r="L518" s="22"/>
      <c r="M518" s="22">
        <f t="shared" si="3"/>
        <v>66444650</v>
      </c>
      <c r="N518" s="22">
        <f t="shared" si="2"/>
        <v>8467392</v>
      </c>
      <c r="O518" s="22"/>
      <c r="P518" s="22"/>
      <c r="Q518" s="22"/>
      <c r="R518" s="22"/>
      <c r="S518" s="22"/>
      <c r="T518" s="22"/>
      <c r="U518" s="22"/>
      <c r="V518" s="22"/>
    </row>
    <row r="519">
      <c r="A519" s="15">
        <v>45446.0</v>
      </c>
      <c r="B519" s="16">
        <v>2024.0</v>
      </c>
      <c r="C519" s="17">
        <v>45444.0</v>
      </c>
      <c r="D519" s="4" t="s">
        <v>23</v>
      </c>
      <c r="E519" s="4" t="s">
        <v>343</v>
      </c>
      <c r="F519" s="18" t="s">
        <v>51</v>
      </c>
      <c r="G519" s="19"/>
      <c r="H519" s="4" t="s">
        <v>345</v>
      </c>
      <c r="I519" s="20">
        <v>20000.0</v>
      </c>
      <c r="J519" s="21"/>
      <c r="K519" s="11">
        <f t="shared" si="1"/>
        <v>74932042</v>
      </c>
      <c r="L519" s="22"/>
      <c r="M519" s="22">
        <f t="shared" si="3"/>
        <v>66444650</v>
      </c>
      <c r="N519" s="22">
        <f t="shared" si="2"/>
        <v>8487392</v>
      </c>
      <c r="O519" s="22"/>
      <c r="P519" s="22"/>
      <c r="Q519" s="22"/>
      <c r="R519" s="22"/>
      <c r="S519" s="22"/>
      <c r="T519" s="22"/>
      <c r="U519" s="22"/>
      <c r="V519" s="22"/>
    </row>
    <row r="520">
      <c r="A520" s="15">
        <v>45446.0</v>
      </c>
      <c r="B520" s="16">
        <v>2024.0</v>
      </c>
      <c r="C520" s="17">
        <v>45444.0</v>
      </c>
      <c r="D520" s="4" t="s">
        <v>16</v>
      </c>
      <c r="E520" s="4" t="s">
        <v>354</v>
      </c>
      <c r="F520" s="18" t="s">
        <v>51</v>
      </c>
      <c r="G520" s="19"/>
      <c r="H520" s="4" t="s">
        <v>344</v>
      </c>
      <c r="I520" s="20">
        <v>138600.0</v>
      </c>
      <c r="J520" s="21"/>
      <c r="K520" s="11">
        <f t="shared" si="1"/>
        <v>75070642</v>
      </c>
      <c r="L520" s="22"/>
      <c r="M520" s="22">
        <f t="shared" si="3"/>
        <v>66444650</v>
      </c>
      <c r="N520" s="22">
        <f t="shared" si="2"/>
        <v>8625992</v>
      </c>
      <c r="O520" s="22"/>
      <c r="P520" s="22"/>
      <c r="Q520" s="22"/>
      <c r="R520" s="22"/>
      <c r="S520" s="22"/>
      <c r="T520" s="22"/>
      <c r="U520" s="22"/>
      <c r="V520" s="22"/>
    </row>
    <row r="521">
      <c r="A521" s="15">
        <v>45446.0</v>
      </c>
      <c r="B521" s="16">
        <v>2024.0</v>
      </c>
      <c r="C521" s="17">
        <v>45444.0</v>
      </c>
      <c r="D521" s="4" t="s">
        <v>23</v>
      </c>
      <c r="E521" s="4" t="s">
        <v>354</v>
      </c>
      <c r="F521" s="18" t="s">
        <v>51</v>
      </c>
      <c r="G521" s="19"/>
      <c r="H521" s="4" t="s">
        <v>345</v>
      </c>
      <c r="I521" s="20">
        <v>20000.0</v>
      </c>
      <c r="J521" s="21"/>
      <c r="K521" s="11">
        <f t="shared" si="1"/>
        <v>75090642</v>
      </c>
      <c r="L521" s="21">
        <v>339170.0</v>
      </c>
      <c r="M521" s="22">
        <f t="shared" si="3"/>
        <v>66783820</v>
      </c>
      <c r="N521" s="22">
        <f t="shared" si="2"/>
        <v>8306822</v>
      </c>
      <c r="O521" s="22"/>
      <c r="P521" s="22"/>
      <c r="Q521" s="22"/>
      <c r="R521" s="22"/>
      <c r="S521" s="22"/>
      <c r="T521" s="22"/>
      <c r="U521" s="22"/>
      <c r="V521" s="22"/>
    </row>
    <row r="522">
      <c r="A522" s="15">
        <v>45447.0</v>
      </c>
      <c r="B522" s="16">
        <v>2024.0</v>
      </c>
      <c r="C522" s="17">
        <v>45444.0</v>
      </c>
      <c r="D522" s="4" t="s">
        <v>16</v>
      </c>
      <c r="E522" s="4" t="s">
        <v>354</v>
      </c>
      <c r="F522" s="18" t="s">
        <v>32</v>
      </c>
      <c r="G522" s="19"/>
      <c r="H522" s="4" t="s">
        <v>344</v>
      </c>
      <c r="I522" s="20">
        <v>98000.0</v>
      </c>
      <c r="J522" s="21"/>
      <c r="K522" s="11">
        <f t="shared" si="1"/>
        <v>75188642</v>
      </c>
      <c r="L522" s="36"/>
      <c r="M522" s="22">
        <f t="shared" si="3"/>
        <v>66783820</v>
      </c>
      <c r="N522" s="22">
        <f t="shared" si="2"/>
        <v>8404822</v>
      </c>
      <c r="O522" s="22"/>
      <c r="P522" s="22"/>
      <c r="Q522" s="22"/>
      <c r="R522" s="22"/>
      <c r="S522" s="22"/>
      <c r="T522" s="22"/>
      <c r="U522" s="22"/>
      <c r="V522" s="22"/>
    </row>
    <row r="523">
      <c r="A523" s="15">
        <v>45447.0</v>
      </c>
      <c r="B523" s="16">
        <v>2024.0</v>
      </c>
      <c r="C523" s="17">
        <v>45444.0</v>
      </c>
      <c r="D523" s="4" t="s">
        <v>26</v>
      </c>
      <c r="E523" s="4" t="s">
        <v>354</v>
      </c>
      <c r="F523" s="18" t="s">
        <v>32</v>
      </c>
      <c r="G523" s="19"/>
      <c r="H523" s="4" t="s">
        <v>21</v>
      </c>
      <c r="I523" s="20">
        <v>20000.0</v>
      </c>
      <c r="J523" s="21"/>
      <c r="K523" s="11">
        <f t="shared" si="1"/>
        <v>75208642</v>
      </c>
      <c r="L523" s="21">
        <v>118000.0</v>
      </c>
      <c r="M523" s="22">
        <f t="shared" si="3"/>
        <v>66901820</v>
      </c>
      <c r="N523" s="22">
        <f t="shared" si="2"/>
        <v>8306822</v>
      </c>
      <c r="O523" s="22"/>
      <c r="P523" s="22"/>
      <c r="Q523" s="22"/>
      <c r="R523" s="22"/>
      <c r="S523" s="22"/>
      <c r="T523" s="22"/>
      <c r="U523" s="22"/>
      <c r="V523" s="22"/>
    </row>
    <row r="524">
      <c r="A524" s="15">
        <v>45447.0</v>
      </c>
      <c r="B524" s="16">
        <v>2024.0</v>
      </c>
      <c r="C524" s="17">
        <v>45444.0</v>
      </c>
      <c r="D524" s="4" t="s">
        <v>16</v>
      </c>
      <c r="E524" s="4" t="s">
        <v>354</v>
      </c>
      <c r="F524" s="18" t="s">
        <v>18</v>
      </c>
      <c r="G524" s="19"/>
      <c r="H524" s="4" t="s">
        <v>344</v>
      </c>
      <c r="I524" s="20">
        <v>182000.0</v>
      </c>
      <c r="J524" s="21"/>
      <c r="K524" s="11">
        <f t="shared" si="1"/>
        <v>75390642</v>
      </c>
      <c r="L524" s="22"/>
      <c r="M524" s="22">
        <f t="shared" si="3"/>
        <v>66901820</v>
      </c>
      <c r="N524" s="22">
        <f t="shared" si="2"/>
        <v>8488822</v>
      </c>
      <c r="O524" s="22"/>
      <c r="P524" s="22"/>
      <c r="Q524" s="22"/>
      <c r="R524" s="22"/>
      <c r="S524" s="22"/>
      <c r="T524" s="22"/>
      <c r="U524" s="22"/>
      <c r="V524" s="22"/>
    </row>
    <row r="525">
      <c r="A525" s="15">
        <v>45447.0</v>
      </c>
      <c r="B525" s="16">
        <v>2024.0</v>
      </c>
      <c r="C525" s="17">
        <v>45444.0</v>
      </c>
      <c r="D525" s="4" t="s">
        <v>20</v>
      </c>
      <c r="E525" s="4" t="s">
        <v>354</v>
      </c>
      <c r="F525" s="18" t="s">
        <v>18</v>
      </c>
      <c r="G525" s="19"/>
      <c r="H525" s="4" t="s">
        <v>21</v>
      </c>
      <c r="I525" s="20">
        <v>70000.0</v>
      </c>
      <c r="J525" s="21"/>
      <c r="K525" s="11">
        <f t="shared" si="1"/>
        <v>75460642</v>
      </c>
      <c r="L525" s="22"/>
      <c r="M525" s="22">
        <f t="shared" si="3"/>
        <v>66901820</v>
      </c>
      <c r="N525" s="22">
        <f t="shared" si="2"/>
        <v>8558822</v>
      </c>
      <c r="O525" s="22"/>
      <c r="P525" s="22"/>
      <c r="Q525" s="22"/>
      <c r="R525" s="22"/>
      <c r="S525" s="22"/>
      <c r="T525" s="22"/>
      <c r="U525" s="22"/>
      <c r="V525" s="22"/>
    </row>
    <row r="526">
      <c r="A526" s="15">
        <v>45447.0</v>
      </c>
      <c r="B526" s="16">
        <v>2024.0</v>
      </c>
      <c r="C526" s="17">
        <v>45444.0</v>
      </c>
      <c r="D526" s="4" t="s">
        <v>22</v>
      </c>
      <c r="E526" s="4" t="s">
        <v>354</v>
      </c>
      <c r="F526" s="18" t="s">
        <v>18</v>
      </c>
      <c r="G526" s="19"/>
      <c r="H526" s="4" t="s">
        <v>21</v>
      </c>
      <c r="I526" s="20">
        <v>53000.0</v>
      </c>
      <c r="J526" s="21"/>
      <c r="K526" s="11">
        <f t="shared" si="1"/>
        <v>75513642</v>
      </c>
      <c r="L526" s="22"/>
      <c r="M526" s="22">
        <f t="shared" si="3"/>
        <v>66901820</v>
      </c>
      <c r="N526" s="22">
        <f t="shared" si="2"/>
        <v>8611822</v>
      </c>
      <c r="O526" s="22"/>
      <c r="P526" s="22"/>
      <c r="Q526" s="22"/>
      <c r="R526" s="22"/>
      <c r="S526" s="22"/>
      <c r="T526" s="22"/>
      <c r="U526" s="22"/>
      <c r="V526" s="22"/>
    </row>
    <row r="527">
      <c r="A527" s="15">
        <v>45447.0</v>
      </c>
      <c r="B527" s="16">
        <v>2024.0</v>
      </c>
      <c r="C527" s="17">
        <v>45444.0</v>
      </c>
      <c r="D527" s="4" t="s">
        <v>23</v>
      </c>
      <c r="E527" s="4" t="s">
        <v>354</v>
      </c>
      <c r="F527" s="18" t="s">
        <v>18</v>
      </c>
      <c r="G527" s="19"/>
      <c r="H527" s="4" t="s">
        <v>345</v>
      </c>
      <c r="I527" s="20">
        <v>25000.0</v>
      </c>
      <c r="J527" s="21"/>
      <c r="K527" s="11">
        <f t="shared" si="1"/>
        <v>75538642</v>
      </c>
      <c r="L527" s="21">
        <v>330000.0</v>
      </c>
      <c r="M527" s="22">
        <f t="shared" si="3"/>
        <v>67231820</v>
      </c>
      <c r="N527" s="22">
        <f t="shared" si="2"/>
        <v>8306822</v>
      </c>
      <c r="O527" s="22"/>
      <c r="P527" s="22"/>
      <c r="Q527" s="22"/>
      <c r="R527" s="22"/>
      <c r="S527" s="22"/>
      <c r="T527" s="22"/>
      <c r="U527" s="22"/>
      <c r="V527" s="22"/>
    </row>
    <row r="528">
      <c r="A528" s="15">
        <v>45447.0</v>
      </c>
      <c r="B528" s="16">
        <v>2024.0</v>
      </c>
      <c r="C528" s="17">
        <v>45444.0</v>
      </c>
      <c r="D528" s="4" t="s">
        <v>16</v>
      </c>
      <c r="E528" s="4" t="s">
        <v>354</v>
      </c>
      <c r="F528" s="18" t="s">
        <v>47</v>
      </c>
      <c r="G528" s="19"/>
      <c r="H528" s="4" t="s">
        <v>344</v>
      </c>
      <c r="I528" s="20">
        <v>254500.0</v>
      </c>
      <c r="J528" s="21"/>
      <c r="K528" s="11">
        <f t="shared" si="1"/>
        <v>75793142</v>
      </c>
      <c r="L528" s="22"/>
      <c r="M528" s="22">
        <f t="shared" si="3"/>
        <v>67231820</v>
      </c>
      <c r="N528" s="22">
        <f t="shared" si="2"/>
        <v>8561322</v>
      </c>
      <c r="O528" s="22"/>
      <c r="P528" s="22"/>
      <c r="Q528" s="22"/>
      <c r="R528" s="22"/>
      <c r="S528" s="22"/>
      <c r="T528" s="22"/>
      <c r="U528" s="22"/>
      <c r="V528" s="22"/>
    </row>
    <row r="529">
      <c r="A529" s="15">
        <v>45447.0</v>
      </c>
      <c r="B529" s="16">
        <v>2024.0</v>
      </c>
      <c r="C529" s="17">
        <v>45444.0</v>
      </c>
      <c r="D529" s="4" t="s">
        <v>26</v>
      </c>
      <c r="E529" s="4" t="s">
        <v>354</v>
      </c>
      <c r="F529" s="18" t="s">
        <v>47</v>
      </c>
      <c r="G529" s="19"/>
      <c r="H529" s="4" t="s">
        <v>21</v>
      </c>
      <c r="I529" s="20">
        <v>50000.0</v>
      </c>
      <c r="J529" s="21"/>
      <c r="K529" s="11">
        <f t="shared" si="1"/>
        <v>75843142</v>
      </c>
      <c r="L529" s="22"/>
      <c r="M529" s="22">
        <f t="shared" si="3"/>
        <v>67231820</v>
      </c>
      <c r="N529" s="22">
        <f t="shared" si="2"/>
        <v>8611322</v>
      </c>
      <c r="O529" s="22"/>
      <c r="P529" s="22"/>
      <c r="Q529" s="22"/>
      <c r="R529" s="22"/>
      <c r="S529" s="22"/>
      <c r="T529" s="22"/>
      <c r="U529" s="22"/>
      <c r="V529" s="22"/>
    </row>
    <row r="530">
      <c r="A530" s="15">
        <v>45447.0</v>
      </c>
      <c r="B530" s="16">
        <v>2024.0</v>
      </c>
      <c r="C530" s="17">
        <v>45444.0</v>
      </c>
      <c r="D530" s="4" t="s">
        <v>27</v>
      </c>
      <c r="E530" s="4" t="s">
        <v>354</v>
      </c>
      <c r="F530" s="18" t="s">
        <v>47</v>
      </c>
      <c r="G530" s="19"/>
      <c r="H530" s="4" t="s">
        <v>21</v>
      </c>
      <c r="I530" s="20">
        <v>50000.0</v>
      </c>
      <c r="J530" s="21"/>
      <c r="K530" s="11">
        <f t="shared" si="1"/>
        <v>75893142</v>
      </c>
      <c r="L530" s="22"/>
      <c r="M530" s="22">
        <f t="shared" si="3"/>
        <v>67231820</v>
      </c>
      <c r="N530" s="22">
        <f t="shared" si="2"/>
        <v>8661322</v>
      </c>
      <c r="O530" s="22"/>
      <c r="P530" s="22"/>
      <c r="Q530" s="22"/>
      <c r="R530" s="22"/>
      <c r="S530" s="22"/>
      <c r="T530" s="22"/>
      <c r="U530" s="22"/>
      <c r="V530" s="22"/>
    </row>
    <row r="531">
      <c r="A531" s="15">
        <v>45447.0</v>
      </c>
      <c r="B531" s="16">
        <v>2024.0</v>
      </c>
      <c r="C531" s="17">
        <v>45444.0</v>
      </c>
      <c r="D531" s="4" t="s">
        <v>23</v>
      </c>
      <c r="E531" s="4" t="s">
        <v>354</v>
      </c>
      <c r="F531" s="18" t="s">
        <v>47</v>
      </c>
      <c r="G531" s="19"/>
      <c r="H531" s="4" t="s">
        <v>345</v>
      </c>
      <c r="I531" s="20">
        <v>25000.0</v>
      </c>
      <c r="J531" s="21"/>
      <c r="K531" s="11">
        <f t="shared" si="1"/>
        <v>75918142</v>
      </c>
      <c r="L531" s="22"/>
      <c r="M531" s="22">
        <f t="shared" si="3"/>
        <v>67231820</v>
      </c>
      <c r="N531" s="22">
        <f t="shared" si="2"/>
        <v>8686322</v>
      </c>
      <c r="O531" s="22"/>
      <c r="P531" s="22"/>
      <c r="Q531" s="22"/>
      <c r="R531" s="22"/>
      <c r="S531" s="22"/>
      <c r="T531" s="22"/>
      <c r="U531" s="22"/>
      <c r="V531" s="22"/>
    </row>
    <row r="532">
      <c r="A532" s="15">
        <v>45447.0</v>
      </c>
      <c r="B532" s="16">
        <v>2024.0</v>
      </c>
      <c r="C532" s="17">
        <v>45444.0</v>
      </c>
      <c r="D532" s="4" t="s">
        <v>28</v>
      </c>
      <c r="E532" s="4" t="s">
        <v>354</v>
      </c>
      <c r="F532" s="18" t="s">
        <v>47</v>
      </c>
      <c r="G532" s="19"/>
      <c r="H532" s="4" t="s">
        <v>21</v>
      </c>
      <c r="I532" s="20">
        <v>20000.0</v>
      </c>
      <c r="J532" s="21"/>
      <c r="K532" s="11">
        <f t="shared" si="1"/>
        <v>75938142</v>
      </c>
      <c r="L532" s="21">
        <v>399500.0</v>
      </c>
      <c r="M532" s="22">
        <f t="shared" si="3"/>
        <v>67631320</v>
      </c>
      <c r="N532" s="22">
        <f t="shared" si="2"/>
        <v>8306822</v>
      </c>
      <c r="O532" s="22"/>
      <c r="P532" s="22"/>
      <c r="Q532" s="22"/>
      <c r="R532" s="22"/>
      <c r="S532" s="22"/>
      <c r="T532" s="22"/>
      <c r="U532" s="22"/>
      <c r="V532" s="22"/>
    </row>
    <row r="533">
      <c r="A533" s="15">
        <v>45447.0</v>
      </c>
      <c r="B533" s="16">
        <v>2024.0</v>
      </c>
      <c r="C533" s="17">
        <v>45444.0</v>
      </c>
      <c r="D533" s="4" t="s">
        <v>16</v>
      </c>
      <c r="E533" s="4" t="s">
        <v>354</v>
      </c>
      <c r="F533" s="18" t="s">
        <v>48</v>
      </c>
      <c r="G533" s="19"/>
      <c r="H533" s="4" t="s">
        <v>344</v>
      </c>
      <c r="I533" s="20">
        <v>773280.0</v>
      </c>
      <c r="J533" s="21"/>
      <c r="K533" s="11">
        <f t="shared" si="1"/>
        <v>76711422</v>
      </c>
      <c r="L533" s="22"/>
      <c r="M533" s="22">
        <f t="shared" si="3"/>
        <v>67631320</v>
      </c>
      <c r="N533" s="22">
        <f t="shared" si="2"/>
        <v>9080102</v>
      </c>
      <c r="O533" s="22"/>
      <c r="P533" s="22"/>
      <c r="Q533" s="22"/>
      <c r="R533" s="22"/>
      <c r="S533" s="22"/>
      <c r="T533" s="22"/>
      <c r="U533" s="22"/>
      <c r="V533" s="22"/>
    </row>
    <row r="534">
      <c r="A534" s="15">
        <v>45447.0</v>
      </c>
      <c r="B534" s="16">
        <v>2024.0</v>
      </c>
      <c r="C534" s="17">
        <v>45444.0</v>
      </c>
      <c r="D534" s="4" t="s">
        <v>26</v>
      </c>
      <c r="E534" s="4" t="s">
        <v>354</v>
      </c>
      <c r="F534" s="18" t="s">
        <v>48</v>
      </c>
      <c r="G534" s="19"/>
      <c r="H534" s="4" t="s">
        <v>21</v>
      </c>
      <c r="I534" s="20">
        <v>210000.0</v>
      </c>
      <c r="J534" s="21"/>
      <c r="K534" s="11">
        <f t="shared" si="1"/>
        <v>76921422</v>
      </c>
      <c r="L534" s="22"/>
      <c r="M534" s="22">
        <f t="shared" si="3"/>
        <v>67631320</v>
      </c>
      <c r="N534" s="22">
        <f t="shared" si="2"/>
        <v>9290102</v>
      </c>
      <c r="O534" s="22"/>
      <c r="P534" s="22"/>
      <c r="Q534" s="22"/>
      <c r="R534" s="22"/>
      <c r="S534" s="22"/>
      <c r="T534" s="22"/>
      <c r="U534" s="22"/>
      <c r="V534" s="22"/>
    </row>
    <row r="535">
      <c r="A535" s="15">
        <v>45447.0</v>
      </c>
      <c r="B535" s="16">
        <v>2024.0</v>
      </c>
      <c r="C535" s="17">
        <v>45444.0</v>
      </c>
      <c r="D535" s="4" t="s">
        <v>20</v>
      </c>
      <c r="E535" s="4" t="s">
        <v>354</v>
      </c>
      <c r="F535" s="18" t="s">
        <v>48</v>
      </c>
      <c r="G535" s="19"/>
      <c r="H535" s="4" t="s">
        <v>21</v>
      </c>
      <c r="I535" s="20">
        <v>50000.0</v>
      </c>
      <c r="J535" s="21"/>
      <c r="K535" s="11">
        <f t="shared" si="1"/>
        <v>76971422</v>
      </c>
      <c r="L535" s="22"/>
      <c r="M535" s="22">
        <f t="shared" si="3"/>
        <v>67631320</v>
      </c>
      <c r="N535" s="22">
        <f t="shared" si="2"/>
        <v>9340102</v>
      </c>
      <c r="O535" s="22"/>
      <c r="P535" s="22"/>
      <c r="Q535" s="22"/>
      <c r="R535" s="22"/>
      <c r="S535" s="22"/>
      <c r="T535" s="22"/>
      <c r="U535" s="22"/>
      <c r="V535" s="22"/>
    </row>
    <row r="536">
      <c r="A536" s="15">
        <v>45447.0</v>
      </c>
      <c r="B536" s="16">
        <v>2024.0</v>
      </c>
      <c r="C536" s="17">
        <v>45444.0</v>
      </c>
      <c r="D536" s="4" t="s">
        <v>27</v>
      </c>
      <c r="E536" s="4" t="s">
        <v>354</v>
      </c>
      <c r="F536" s="18" t="s">
        <v>48</v>
      </c>
      <c r="G536" s="19"/>
      <c r="H536" s="4" t="s">
        <v>21</v>
      </c>
      <c r="I536" s="20">
        <v>50000.0</v>
      </c>
      <c r="J536" s="21"/>
      <c r="K536" s="11">
        <f t="shared" si="1"/>
        <v>77021422</v>
      </c>
      <c r="L536" s="22"/>
      <c r="M536" s="22">
        <f t="shared" si="3"/>
        <v>67631320</v>
      </c>
      <c r="N536" s="22">
        <f t="shared" si="2"/>
        <v>9390102</v>
      </c>
      <c r="O536" s="22"/>
      <c r="P536" s="22"/>
      <c r="Q536" s="22"/>
      <c r="R536" s="22"/>
      <c r="S536" s="22"/>
      <c r="T536" s="22"/>
      <c r="U536" s="22"/>
      <c r="V536" s="22"/>
    </row>
    <row r="537">
      <c r="A537" s="15">
        <v>45447.0</v>
      </c>
      <c r="B537" s="16">
        <v>2024.0</v>
      </c>
      <c r="C537" s="17">
        <v>45444.0</v>
      </c>
      <c r="D537" s="4" t="s">
        <v>22</v>
      </c>
      <c r="E537" s="4" t="s">
        <v>354</v>
      </c>
      <c r="F537" s="18" t="s">
        <v>48</v>
      </c>
      <c r="G537" s="19"/>
      <c r="H537" s="4" t="s">
        <v>21</v>
      </c>
      <c r="I537" s="20">
        <v>50000.0</v>
      </c>
      <c r="J537" s="21"/>
      <c r="K537" s="11">
        <f t="shared" si="1"/>
        <v>77071422</v>
      </c>
      <c r="L537" s="22"/>
      <c r="M537" s="22">
        <f t="shared" si="3"/>
        <v>67631320</v>
      </c>
      <c r="N537" s="22">
        <f t="shared" si="2"/>
        <v>9440102</v>
      </c>
      <c r="O537" s="22"/>
      <c r="P537" s="22"/>
      <c r="Q537" s="22"/>
      <c r="R537" s="22"/>
      <c r="S537" s="22"/>
      <c r="T537" s="22"/>
      <c r="U537" s="22"/>
      <c r="V537" s="22"/>
    </row>
    <row r="538">
      <c r="A538" s="15">
        <v>45447.0</v>
      </c>
      <c r="B538" s="16">
        <v>2024.0</v>
      </c>
      <c r="C538" s="17">
        <v>45444.0</v>
      </c>
      <c r="D538" s="4" t="s">
        <v>23</v>
      </c>
      <c r="E538" s="4" t="s">
        <v>354</v>
      </c>
      <c r="F538" s="18" t="s">
        <v>48</v>
      </c>
      <c r="G538" s="19"/>
      <c r="H538" s="4" t="s">
        <v>345</v>
      </c>
      <c r="I538" s="20">
        <v>30000.0</v>
      </c>
      <c r="J538" s="21"/>
      <c r="K538" s="11">
        <f t="shared" si="1"/>
        <v>77101422</v>
      </c>
      <c r="L538" s="22"/>
      <c r="M538" s="22">
        <f t="shared" si="3"/>
        <v>67631320</v>
      </c>
      <c r="N538" s="22">
        <f t="shared" si="2"/>
        <v>9470102</v>
      </c>
      <c r="O538" s="22"/>
      <c r="P538" s="22"/>
      <c r="Q538" s="22"/>
      <c r="R538" s="22"/>
      <c r="S538" s="22"/>
      <c r="T538" s="22"/>
      <c r="U538" s="22"/>
      <c r="V538" s="22"/>
    </row>
    <row r="539">
      <c r="A539" s="15">
        <v>45447.0</v>
      </c>
      <c r="B539" s="16">
        <v>2024.0</v>
      </c>
      <c r="C539" s="17">
        <v>45444.0</v>
      </c>
      <c r="D539" s="4" t="s">
        <v>28</v>
      </c>
      <c r="E539" s="4" t="s">
        <v>354</v>
      </c>
      <c r="F539" s="18" t="s">
        <v>48</v>
      </c>
      <c r="G539" s="19"/>
      <c r="H539" s="4" t="s">
        <v>21</v>
      </c>
      <c r="I539" s="20">
        <v>20000.0</v>
      </c>
      <c r="J539" s="21"/>
      <c r="K539" s="11">
        <f t="shared" si="1"/>
        <v>77121422</v>
      </c>
      <c r="L539" s="21">
        <v>1183280.0</v>
      </c>
      <c r="M539" s="22">
        <f t="shared" si="3"/>
        <v>68814600</v>
      </c>
      <c r="N539" s="22">
        <f t="shared" si="2"/>
        <v>8306822</v>
      </c>
      <c r="O539" s="22"/>
      <c r="P539" s="22"/>
      <c r="Q539" s="22"/>
      <c r="R539" s="22"/>
      <c r="S539" s="22"/>
      <c r="T539" s="22"/>
      <c r="U539" s="22"/>
      <c r="V539" s="22"/>
    </row>
    <row r="540">
      <c r="A540" s="15">
        <v>45448.0</v>
      </c>
      <c r="B540" s="16">
        <v>2024.0</v>
      </c>
      <c r="C540" s="17">
        <v>45444.0</v>
      </c>
      <c r="D540" s="4" t="s">
        <v>16</v>
      </c>
      <c r="E540" s="4" t="s">
        <v>354</v>
      </c>
      <c r="F540" s="18" t="s">
        <v>42</v>
      </c>
      <c r="G540" s="19"/>
      <c r="H540" s="4" t="s">
        <v>344</v>
      </c>
      <c r="I540" s="20">
        <v>593150.0</v>
      </c>
      <c r="J540" s="21"/>
      <c r="K540" s="11">
        <f t="shared" si="1"/>
        <v>77714572</v>
      </c>
      <c r="L540" s="20">
        <v>977550.0</v>
      </c>
      <c r="M540" s="22">
        <f t="shared" si="3"/>
        <v>69792150</v>
      </c>
      <c r="N540" s="22">
        <f t="shared" si="2"/>
        <v>7922422</v>
      </c>
      <c r="O540" s="22"/>
      <c r="P540" s="22"/>
      <c r="Q540" s="22"/>
      <c r="R540" s="22"/>
      <c r="S540" s="22"/>
      <c r="T540" s="22"/>
      <c r="U540" s="22"/>
      <c r="V540" s="22"/>
    </row>
    <row r="541">
      <c r="A541" s="15">
        <v>45448.0</v>
      </c>
      <c r="B541" s="16">
        <v>2024.0</v>
      </c>
      <c r="C541" s="17">
        <v>45444.0</v>
      </c>
      <c r="D541" s="4" t="s">
        <v>22</v>
      </c>
      <c r="E541" s="4" t="s">
        <v>354</v>
      </c>
      <c r="F541" s="18" t="s">
        <v>42</v>
      </c>
      <c r="G541" s="19"/>
      <c r="H541" s="4" t="s">
        <v>21</v>
      </c>
      <c r="I541" s="20">
        <v>100000.0</v>
      </c>
      <c r="J541" s="21"/>
      <c r="K541" s="11">
        <f t="shared" si="1"/>
        <v>77814572</v>
      </c>
      <c r="L541" s="22"/>
      <c r="M541" s="22">
        <f t="shared" si="3"/>
        <v>69792150</v>
      </c>
      <c r="N541" s="22">
        <f t="shared" si="2"/>
        <v>8022422</v>
      </c>
      <c r="O541" s="22"/>
      <c r="P541" s="22"/>
      <c r="Q541" s="22"/>
      <c r="R541" s="22"/>
      <c r="S541" s="22"/>
      <c r="T541" s="22"/>
      <c r="U541" s="22"/>
      <c r="V541" s="22"/>
    </row>
    <row r="542">
      <c r="A542" s="15">
        <v>45448.0</v>
      </c>
      <c r="B542" s="16">
        <v>2024.0</v>
      </c>
      <c r="C542" s="17">
        <v>45444.0</v>
      </c>
      <c r="D542" s="4" t="s">
        <v>26</v>
      </c>
      <c r="E542" s="4" t="s">
        <v>354</v>
      </c>
      <c r="F542" s="18" t="s">
        <v>42</v>
      </c>
      <c r="G542" s="19"/>
      <c r="H542" s="4" t="s">
        <v>21</v>
      </c>
      <c r="I542" s="20">
        <v>254400.0</v>
      </c>
      <c r="J542" s="21"/>
      <c r="K542" s="11">
        <f t="shared" si="1"/>
        <v>78068972</v>
      </c>
      <c r="L542" s="22"/>
      <c r="M542" s="22">
        <f t="shared" si="3"/>
        <v>69792150</v>
      </c>
      <c r="N542" s="22">
        <f t="shared" si="2"/>
        <v>8276822</v>
      </c>
      <c r="O542" s="22"/>
      <c r="P542" s="22"/>
      <c r="Q542" s="22"/>
      <c r="R542" s="22"/>
      <c r="S542" s="22"/>
      <c r="T542" s="22"/>
      <c r="U542" s="22"/>
      <c r="V542" s="22"/>
    </row>
    <row r="543">
      <c r="A543" s="15">
        <v>45448.0</v>
      </c>
      <c r="B543" s="16">
        <v>2024.0</v>
      </c>
      <c r="C543" s="17">
        <v>45444.0</v>
      </c>
      <c r="D543" s="4" t="s">
        <v>28</v>
      </c>
      <c r="E543" s="4" t="s">
        <v>354</v>
      </c>
      <c r="F543" s="18" t="s">
        <v>42</v>
      </c>
      <c r="G543" s="19"/>
      <c r="H543" s="4" t="s">
        <v>21</v>
      </c>
      <c r="I543" s="20">
        <v>29000.0</v>
      </c>
      <c r="J543" s="21"/>
      <c r="K543" s="11">
        <f t="shared" si="1"/>
        <v>78097972</v>
      </c>
      <c r="L543" s="22"/>
      <c r="M543" s="22">
        <f t="shared" si="3"/>
        <v>69792150</v>
      </c>
      <c r="N543" s="22">
        <f t="shared" si="2"/>
        <v>8305822</v>
      </c>
      <c r="O543" s="22"/>
      <c r="P543" s="22"/>
      <c r="Q543" s="22"/>
      <c r="R543" s="22"/>
      <c r="S543" s="22"/>
      <c r="T543" s="22"/>
      <c r="U543" s="22"/>
      <c r="V543" s="22"/>
    </row>
    <row r="544">
      <c r="A544" s="15">
        <v>45448.0</v>
      </c>
      <c r="B544" s="16">
        <v>2024.0</v>
      </c>
      <c r="C544" s="17">
        <v>45444.0</v>
      </c>
      <c r="D544" s="4" t="s">
        <v>27</v>
      </c>
      <c r="E544" s="4" t="s">
        <v>354</v>
      </c>
      <c r="F544" s="18" t="s">
        <v>42</v>
      </c>
      <c r="G544" s="19"/>
      <c r="H544" s="4" t="s">
        <v>21</v>
      </c>
      <c r="I544" s="20">
        <v>60000.0</v>
      </c>
      <c r="J544" s="21"/>
      <c r="K544" s="11">
        <f t="shared" si="1"/>
        <v>78157972</v>
      </c>
      <c r="L544" s="22"/>
      <c r="M544" s="22">
        <f t="shared" si="3"/>
        <v>69792150</v>
      </c>
      <c r="N544" s="22">
        <f t="shared" si="2"/>
        <v>8365822</v>
      </c>
      <c r="O544" s="22"/>
      <c r="P544" s="22"/>
      <c r="Q544" s="22"/>
      <c r="R544" s="22"/>
      <c r="S544" s="22"/>
      <c r="T544" s="22"/>
      <c r="U544" s="22"/>
      <c r="V544" s="22"/>
    </row>
    <row r="545">
      <c r="A545" s="15">
        <v>45448.0</v>
      </c>
      <c r="B545" s="16">
        <v>2024.0</v>
      </c>
      <c r="C545" s="17">
        <v>45444.0</v>
      </c>
      <c r="D545" s="4" t="s">
        <v>23</v>
      </c>
      <c r="E545" s="4" t="s">
        <v>354</v>
      </c>
      <c r="F545" s="18" t="s">
        <v>42</v>
      </c>
      <c r="G545" s="19"/>
      <c r="H545" s="4" t="s">
        <v>345</v>
      </c>
      <c r="I545" s="20">
        <v>25000.0</v>
      </c>
      <c r="J545" s="21"/>
      <c r="K545" s="11">
        <f t="shared" si="1"/>
        <v>78182972</v>
      </c>
      <c r="L545" s="22"/>
      <c r="M545" s="22">
        <f t="shared" si="3"/>
        <v>69792150</v>
      </c>
      <c r="N545" s="22">
        <f t="shared" si="2"/>
        <v>8390822</v>
      </c>
      <c r="O545" s="22"/>
      <c r="P545" s="22"/>
      <c r="Q545" s="22"/>
      <c r="R545" s="22"/>
      <c r="S545" s="22"/>
      <c r="T545" s="22"/>
      <c r="U545" s="22"/>
      <c r="V545" s="22"/>
    </row>
    <row r="546">
      <c r="A546" s="15">
        <v>45448.0</v>
      </c>
      <c r="B546" s="16">
        <v>2024.0</v>
      </c>
      <c r="C546" s="17">
        <v>45444.0</v>
      </c>
      <c r="D546" s="4" t="s">
        <v>16</v>
      </c>
      <c r="E546" s="4" t="s">
        <v>356</v>
      </c>
      <c r="F546" s="18" t="s">
        <v>42</v>
      </c>
      <c r="G546" s="19"/>
      <c r="H546" s="4" t="s">
        <v>357</v>
      </c>
      <c r="I546" s="20"/>
      <c r="J546" s="21">
        <v>84000.0</v>
      </c>
      <c r="K546" s="11">
        <f t="shared" si="1"/>
        <v>78098972</v>
      </c>
      <c r="L546" s="22"/>
      <c r="M546" s="22">
        <f t="shared" si="3"/>
        <v>69792150</v>
      </c>
      <c r="N546" s="22">
        <f t="shared" si="2"/>
        <v>8306822</v>
      </c>
      <c r="O546" s="22"/>
      <c r="P546" s="22"/>
      <c r="Q546" s="22"/>
      <c r="R546" s="22"/>
      <c r="S546" s="22"/>
      <c r="T546" s="22"/>
      <c r="U546" s="22"/>
      <c r="V546" s="22"/>
    </row>
    <row r="547">
      <c r="A547" s="15">
        <v>45448.0</v>
      </c>
      <c r="B547" s="16">
        <v>2024.0</v>
      </c>
      <c r="C547" s="17">
        <v>45444.0</v>
      </c>
      <c r="D547" s="4" t="s">
        <v>16</v>
      </c>
      <c r="E547" s="4" t="s">
        <v>354</v>
      </c>
      <c r="F547" s="18" t="s">
        <v>46</v>
      </c>
      <c r="G547" s="19"/>
      <c r="H547" s="4" t="s">
        <v>344</v>
      </c>
      <c r="I547" s="20">
        <v>306000.0</v>
      </c>
      <c r="J547" s="21"/>
      <c r="K547" s="11">
        <f t="shared" si="1"/>
        <v>78404972</v>
      </c>
      <c r="L547" s="22"/>
      <c r="M547" s="22">
        <f t="shared" si="3"/>
        <v>69792150</v>
      </c>
      <c r="N547" s="22">
        <f t="shared" si="2"/>
        <v>8612822</v>
      </c>
      <c r="O547" s="22"/>
      <c r="P547" s="22"/>
      <c r="Q547" s="22"/>
      <c r="R547" s="22"/>
      <c r="S547" s="22"/>
      <c r="T547" s="22"/>
      <c r="U547" s="22"/>
      <c r="V547" s="22"/>
    </row>
    <row r="548">
      <c r="A548" s="15">
        <v>45448.0</v>
      </c>
      <c r="B548" s="16">
        <v>2024.0</v>
      </c>
      <c r="C548" s="17">
        <v>45444.0</v>
      </c>
      <c r="D548" s="4" t="s">
        <v>26</v>
      </c>
      <c r="E548" s="4" t="s">
        <v>354</v>
      </c>
      <c r="F548" s="18" t="s">
        <v>46</v>
      </c>
      <c r="G548" s="19"/>
      <c r="H548" s="4" t="s">
        <v>21</v>
      </c>
      <c r="I548" s="20">
        <v>100000.0</v>
      </c>
      <c r="J548" s="21"/>
      <c r="K548" s="11">
        <f t="shared" si="1"/>
        <v>78504972</v>
      </c>
      <c r="L548" s="22"/>
      <c r="M548" s="22">
        <f t="shared" si="3"/>
        <v>69792150</v>
      </c>
      <c r="N548" s="22">
        <f t="shared" si="2"/>
        <v>8712822</v>
      </c>
      <c r="O548" s="22"/>
      <c r="P548" s="22"/>
      <c r="Q548" s="22"/>
      <c r="R548" s="22"/>
      <c r="S548" s="22"/>
      <c r="T548" s="22"/>
      <c r="U548" s="22"/>
      <c r="V548" s="22"/>
    </row>
    <row r="549">
      <c r="A549" s="15">
        <v>45448.0</v>
      </c>
      <c r="B549" s="16">
        <v>2024.0</v>
      </c>
      <c r="C549" s="17">
        <v>45444.0</v>
      </c>
      <c r="D549" s="4" t="s">
        <v>27</v>
      </c>
      <c r="E549" s="4" t="s">
        <v>354</v>
      </c>
      <c r="F549" s="18" t="s">
        <v>46</v>
      </c>
      <c r="G549" s="19"/>
      <c r="H549" s="4" t="s">
        <v>21</v>
      </c>
      <c r="I549" s="20">
        <v>100000.0</v>
      </c>
      <c r="J549" s="21"/>
      <c r="K549" s="11">
        <f t="shared" si="1"/>
        <v>78604972</v>
      </c>
      <c r="L549" s="22"/>
      <c r="M549" s="22">
        <f t="shared" si="3"/>
        <v>69792150</v>
      </c>
      <c r="N549" s="22">
        <f t="shared" si="2"/>
        <v>8812822</v>
      </c>
      <c r="O549" s="22"/>
      <c r="P549" s="22"/>
      <c r="Q549" s="22"/>
      <c r="R549" s="22"/>
      <c r="S549" s="22"/>
      <c r="T549" s="22"/>
      <c r="U549" s="22"/>
      <c r="V549" s="22"/>
    </row>
    <row r="550">
      <c r="A550" s="15">
        <v>45448.0</v>
      </c>
      <c r="B550" s="16">
        <v>2024.0</v>
      </c>
      <c r="C550" s="17">
        <v>45444.0</v>
      </c>
      <c r="D550" s="4" t="s">
        <v>22</v>
      </c>
      <c r="E550" s="4" t="s">
        <v>354</v>
      </c>
      <c r="F550" s="18" t="s">
        <v>46</v>
      </c>
      <c r="G550" s="19"/>
      <c r="H550" s="4" t="s">
        <v>21</v>
      </c>
      <c r="I550" s="20">
        <v>40000.0</v>
      </c>
      <c r="J550" s="21"/>
      <c r="K550" s="11">
        <f t="shared" si="1"/>
        <v>78644972</v>
      </c>
      <c r="L550" s="22"/>
      <c r="M550" s="22">
        <f t="shared" si="3"/>
        <v>69792150</v>
      </c>
      <c r="N550" s="22">
        <f t="shared" si="2"/>
        <v>8852822</v>
      </c>
      <c r="O550" s="22"/>
      <c r="P550" s="22"/>
      <c r="Q550" s="22"/>
      <c r="R550" s="22"/>
      <c r="S550" s="22"/>
      <c r="T550" s="22"/>
      <c r="U550" s="22"/>
      <c r="V550" s="22"/>
    </row>
    <row r="551">
      <c r="A551" s="15">
        <v>45448.0</v>
      </c>
      <c r="B551" s="16">
        <v>2024.0</v>
      </c>
      <c r="C551" s="17">
        <v>45444.0</v>
      </c>
      <c r="D551" s="4" t="s">
        <v>23</v>
      </c>
      <c r="E551" s="4" t="s">
        <v>354</v>
      </c>
      <c r="F551" s="18" t="s">
        <v>46</v>
      </c>
      <c r="G551" s="19"/>
      <c r="H551" s="4" t="s">
        <v>345</v>
      </c>
      <c r="I551" s="20">
        <v>25000.0</v>
      </c>
      <c r="J551" s="21"/>
      <c r="K551" s="11">
        <f t="shared" si="1"/>
        <v>78669972</v>
      </c>
      <c r="L551" s="21">
        <v>571000.0</v>
      </c>
      <c r="M551" s="22">
        <f t="shared" si="3"/>
        <v>70363150</v>
      </c>
      <c r="N551" s="22">
        <f t="shared" si="2"/>
        <v>8306822</v>
      </c>
      <c r="O551" s="22"/>
      <c r="P551" s="22"/>
      <c r="Q551" s="22"/>
      <c r="R551" s="22"/>
      <c r="S551" s="22"/>
      <c r="T551" s="22"/>
      <c r="U551" s="22"/>
      <c r="V551" s="22"/>
    </row>
    <row r="552">
      <c r="A552" s="15">
        <v>45448.0</v>
      </c>
      <c r="B552" s="16">
        <v>2024.0</v>
      </c>
      <c r="C552" s="17">
        <v>45444.0</v>
      </c>
      <c r="D552" s="4" t="s">
        <v>16</v>
      </c>
      <c r="E552" s="4" t="s">
        <v>354</v>
      </c>
      <c r="F552" s="18" t="s">
        <v>216</v>
      </c>
      <c r="G552" s="19"/>
      <c r="H552" s="4" t="s">
        <v>344</v>
      </c>
      <c r="I552" s="20">
        <v>507600.0</v>
      </c>
      <c r="J552" s="21"/>
      <c r="K552" s="11">
        <f t="shared" si="1"/>
        <v>79177572</v>
      </c>
      <c r="L552" s="22"/>
      <c r="M552" s="22">
        <f t="shared" si="3"/>
        <v>70363150</v>
      </c>
      <c r="N552" s="22">
        <f t="shared" si="2"/>
        <v>8814422</v>
      </c>
      <c r="O552" s="22"/>
      <c r="P552" s="22"/>
      <c r="Q552" s="22"/>
      <c r="R552" s="22"/>
      <c r="S552" s="22"/>
      <c r="T552" s="22"/>
      <c r="U552" s="22"/>
      <c r="V552" s="22"/>
    </row>
    <row r="553">
      <c r="A553" s="15">
        <v>45448.0</v>
      </c>
      <c r="B553" s="16">
        <v>2024.0</v>
      </c>
      <c r="C553" s="17">
        <v>45444.0</v>
      </c>
      <c r="D553" s="4" t="s">
        <v>22</v>
      </c>
      <c r="E553" s="4" t="s">
        <v>354</v>
      </c>
      <c r="F553" s="18" t="s">
        <v>216</v>
      </c>
      <c r="G553" s="19"/>
      <c r="H553" s="4" t="s">
        <v>21</v>
      </c>
      <c r="I553" s="20">
        <v>365000.0</v>
      </c>
      <c r="J553" s="21"/>
      <c r="K553" s="11">
        <f t="shared" si="1"/>
        <v>79542572</v>
      </c>
      <c r="L553" s="22"/>
      <c r="M553" s="22">
        <f t="shared" si="3"/>
        <v>70363150</v>
      </c>
      <c r="N553" s="22">
        <f t="shared" si="2"/>
        <v>9179422</v>
      </c>
      <c r="O553" s="22"/>
      <c r="P553" s="22"/>
      <c r="Q553" s="22"/>
      <c r="R553" s="22"/>
      <c r="S553" s="22"/>
      <c r="T553" s="22"/>
      <c r="U553" s="22"/>
      <c r="V553" s="22"/>
    </row>
    <row r="554">
      <c r="A554" s="15">
        <v>45448.0</v>
      </c>
      <c r="B554" s="16">
        <v>2024.0</v>
      </c>
      <c r="C554" s="17">
        <v>45444.0</v>
      </c>
      <c r="D554" s="4" t="s">
        <v>23</v>
      </c>
      <c r="E554" s="4" t="s">
        <v>354</v>
      </c>
      <c r="F554" s="18" t="s">
        <v>216</v>
      </c>
      <c r="G554" s="19"/>
      <c r="H554" s="4" t="s">
        <v>345</v>
      </c>
      <c r="I554" s="20">
        <v>50000.0</v>
      </c>
      <c r="J554" s="21"/>
      <c r="K554" s="11">
        <f t="shared" si="1"/>
        <v>79592572</v>
      </c>
      <c r="L554" s="22"/>
      <c r="M554" s="22">
        <f t="shared" si="3"/>
        <v>70363150</v>
      </c>
      <c r="N554" s="22">
        <f t="shared" si="2"/>
        <v>9229422</v>
      </c>
      <c r="O554" s="22"/>
      <c r="P554" s="22"/>
      <c r="Q554" s="22"/>
      <c r="R554" s="22"/>
      <c r="S554" s="22"/>
      <c r="T554" s="22"/>
      <c r="U554" s="22"/>
      <c r="V554" s="22"/>
    </row>
    <row r="555">
      <c r="A555" s="15">
        <v>45448.0</v>
      </c>
      <c r="B555" s="16">
        <v>2024.0</v>
      </c>
      <c r="C555" s="17">
        <v>45444.0</v>
      </c>
      <c r="D555" s="4" t="s">
        <v>28</v>
      </c>
      <c r="E555" s="4" t="s">
        <v>354</v>
      </c>
      <c r="F555" s="18" t="s">
        <v>216</v>
      </c>
      <c r="G555" s="19"/>
      <c r="H555" s="4" t="s">
        <v>21</v>
      </c>
      <c r="I555" s="20">
        <v>84000.0</v>
      </c>
      <c r="J555" s="21"/>
      <c r="K555" s="11">
        <f t="shared" si="1"/>
        <v>79676572</v>
      </c>
      <c r="L555" s="21">
        <v>1006600.0</v>
      </c>
      <c r="M555" s="22">
        <f t="shared" si="3"/>
        <v>71369750</v>
      </c>
      <c r="N555" s="22">
        <f t="shared" si="2"/>
        <v>8306822</v>
      </c>
      <c r="O555" s="22"/>
      <c r="P555" s="22"/>
      <c r="Q555" s="22"/>
      <c r="R555" s="22"/>
      <c r="S555" s="22"/>
      <c r="T555" s="22"/>
      <c r="U555" s="22"/>
      <c r="V555" s="22"/>
    </row>
    <row r="556">
      <c r="A556" s="15">
        <v>45449.0</v>
      </c>
      <c r="B556" s="16">
        <v>2024.0</v>
      </c>
      <c r="C556" s="17">
        <v>45444.0</v>
      </c>
      <c r="D556" s="4" t="s">
        <v>16</v>
      </c>
      <c r="E556" s="4" t="s">
        <v>354</v>
      </c>
      <c r="F556" s="18" t="s">
        <v>49</v>
      </c>
      <c r="G556" s="19"/>
      <c r="H556" s="4" t="s">
        <v>344</v>
      </c>
      <c r="I556" s="20">
        <v>103000.0</v>
      </c>
      <c r="J556" s="21"/>
      <c r="K556" s="11">
        <f t="shared" si="1"/>
        <v>79779572</v>
      </c>
      <c r="L556" s="22"/>
      <c r="M556" s="22">
        <f t="shared" si="3"/>
        <v>71369750</v>
      </c>
      <c r="N556" s="22">
        <f t="shared" si="2"/>
        <v>8409822</v>
      </c>
      <c r="O556" s="22"/>
      <c r="P556" s="22"/>
      <c r="Q556" s="22"/>
      <c r="R556" s="22"/>
      <c r="S556" s="22"/>
      <c r="T556" s="22"/>
      <c r="U556" s="22"/>
      <c r="V556" s="22"/>
    </row>
    <row r="557">
      <c r="A557" s="15">
        <v>45449.0</v>
      </c>
      <c r="B557" s="16">
        <v>2024.0</v>
      </c>
      <c r="C557" s="17">
        <v>45444.0</v>
      </c>
      <c r="D557" s="4" t="s">
        <v>26</v>
      </c>
      <c r="E557" s="4" t="s">
        <v>354</v>
      </c>
      <c r="F557" s="18" t="s">
        <v>49</v>
      </c>
      <c r="G557" s="19"/>
      <c r="H557" s="4" t="s">
        <v>21</v>
      </c>
      <c r="I557" s="20">
        <v>20000.0</v>
      </c>
      <c r="J557" s="21"/>
      <c r="K557" s="11">
        <f t="shared" si="1"/>
        <v>79799572</v>
      </c>
      <c r="L557" s="22"/>
      <c r="M557" s="22">
        <f t="shared" si="3"/>
        <v>71369750</v>
      </c>
      <c r="N557" s="22">
        <f t="shared" si="2"/>
        <v>8429822</v>
      </c>
      <c r="O557" s="22"/>
      <c r="P557" s="22"/>
      <c r="Q557" s="22"/>
      <c r="R557" s="22"/>
      <c r="S557" s="22"/>
      <c r="T557" s="22"/>
      <c r="U557" s="22"/>
      <c r="V557" s="22"/>
    </row>
    <row r="558">
      <c r="A558" s="15">
        <v>45449.0</v>
      </c>
      <c r="B558" s="16">
        <v>2024.0</v>
      </c>
      <c r="C558" s="17">
        <v>45444.0</v>
      </c>
      <c r="D558" s="4" t="s">
        <v>27</v>
      </c>
      <c r="E558" s="4" t="s">
        <v>354</v>
      </c>
      <c r="F558" s="18" t="s">
        <v>49</v>
      </c>
      <c r="G558" s="19"/>
      <c r="H558" s="4" t="s">
        <v>21</v>
      </c>
      <c r="I558" s="20">
        <v>30000.0</v>
      </c>
      <c r="J558" s="21"/>
      <c r="K558" s="11">
        <f t="shared" si="1"/>
        <v>79829572</v>
      </c>
      <c r="L558" s="22"/>
      <c r="M558" s="22">
        <f t="shared" si="3"/>
        <v>71369750</v>
      </c>
      <c r="N558" s="22">
        <f t="shared" si="2"/>
        <v>8459822</v>
      </c>
      <c r="O558" s="22"/>
      <c r="P558" s="22"/>
      <c r="Q558" s="22"/>
      <c r="R558" s="22"/>
      <c r="S558" s="22"/>
      <c r="T558" s="22"/>
      <c r="U558" s="22"/>
      <c r="V558" s="22"/>
    </row>
    <row r="559">
      <c r="A559" s="15">
        <v>45449.0</v>
      </c>
      <c r="B559" s="16">
        <v>2024.0</v>
      </c>
      <c r="C559" s="17">
        <v>45444.0</v>
      </c>
      <c r="D559" s="4" t="s">
        <v>22</v>
      </c>
      <c r="E559" s="4" t="s">
        <v>354</v>
      </c>
      <c r="F559" s="18" t="s">
        <v>49</v>
      </c>
      <c r="G559" s="19"/>
      <c r="H559" s="4" t="s">
        <v>21</v>
      </c>
      <c r="I559" s="20">
        <v>50000.0</v>
      </c>
      <c r="J559" s="21"/>
      <c r="K559" s="11">
        <f t="shared" si="1"/>
        <v>79879572</v>
      </c>
      <c r="L559" s="22"/>
      <c r="M559" s="22">
        <f t="shared" si="3"/>
        <v>71369750</v>
      </c>
      <c r="N559" s="22">
        <f t="shared" si="2"/>
        <v>8509822</v>
      </c>
      <c r="O559" s="22"/>
      <c r="P559" s="22"/>
      <c r="Q559" s="22"/>
      <c r="R559" s="22"/>
      <c r="S559" s="22"/>
      <c r="T559" s="22"/>
      <c r="U559" s="22"/>
      <c r="V559" s="22"/>
    </row>
    <row r="560">
      <c r="A560" s="15">
        <v>45449.0</v>
      </c>
      <c r="B560" s="16">
        <v>2024.0</v>
      </c>
      <c r="C560" s="17">
        <v>45444.0</v>
      </c>
      <c r="D560" s="4" t="s">
        <v>23</v>
      </c>
      <c r="E560" s="4" t="s">
        <v>354</v>
      </c>
      <c r="F560" s="18" t="s">
        <v>49</v>
      </c>
      <c r="G560" s="19"/>
      <c r="H560" s="4" t="s">
        <v>345</v>
      </c>
      <c r="I560" s="20">
        <v>25000.0</v>
      </c>
      <c r="J560" s="21"/>
      <c r="K560" s="11">
        <f t="shared" si="1"/>
        <v>79904572</v>
      </c>
      <c r="L560" s="21">
        <v>0.0</v>
      </c>
      <c r="M560" s="22">
        <f t="shared" si="3"/>
        <v>71369750</v>
      </c>
      <c r="N560" s="22">
        <f t="shared" si="2"/>
        <v>8534822</v>
      </c>
      <c r="O560" s="22"/>
      <c r="P560" s="22"/>
      <c r="Q560" s="22"/>
      <c r="R560" s="22"/>
      <c r="S560" s="22"/>
      <c r="T560" s="22"/>
      <c r="U560" s="22"/>
      <c r="V560" s="22"/>
    </row>
    <row r="561">
      <c r="A561" s="15">
        <v>45450.0</v>
      </c>
      <c r="B561" s="16">
        <v>2024.0</v>
      </c>
      <c r="C561" s="17">
        <v>45444.0</v>
      </c>
      <c r="D561" s="4" t="s">
        <v>16</v>
      </c>
      <c r="E561" s="4" t="s">
        <v>354</v>
      </c>
      <c r="F561" s="18" t="s">
        <v>273</v>
      </c>
      <c r="G561" s="19"/>
      <c r="H561" s="4" t="s">
        <v>344</v>
      </c>
      <c r="I561" s="20">
        <v>101300.0</v>
      </c>
      <c r="J561" s="21"/>
      <c r="K561" s="11">
        <f t="shared" si="1"/>
        <v>80005872</v>
      </c>
      <c r="L561" s="22"/>
      <c r="M561" s="22">
        <f t="shared" si="3"/>
        <v>71369750</v>
      </c>
      <c r="N561" s="22">
        <f t="shared" si="2"/>
        <v>8636122</v>
      </c>
      <c r="O561" s="22"/>
      <c r="P561" s="22"/>
      <c r="Q561" s="22"/>
      <c r="R561" s="22"/>
      <c r="S561" s="22"/>
      <c r="T561" s="22"/>
      <c r="U561" s="22"/>
      <c r="V561" s="22"/>
    </row>
    <row r="562">
      <c r="A562" s="15">
        <v>45450.0</v>
      </c>
      <c r="B562" s="16">
        <v>2024.0</v>
      </c>
      <c r="C562" s="17">
        <v>45444.0</v>
      </c>
      <c r="D562" s="4" t="s">
        <v>26</v>
      </c>
      <c r="E562" s="4" t="s">
        <v>354</v>
      </c>
      <c r="F562" s="18" t="s">
        <v>273</v>
      </c>
      <c r="G562" s="19"/>
      <c r="H562" s="4" t="s">
        <v>21</v>
      </c>
      <c r="I562" s="20">
        <v>50000.0</v>
      </c>
      <c r="J562" s="21"/>
      <c r="K562" s="11">
        <f t="shared" si="1"/>
        <v>80055872</v>
      </c>
      <c r="L562" s="21">
        <v>151300.0</v>
      </c>
      <c r="M562" s="22">
        <f t="shared" si="3"/>
        <v>71521050</v>
      </c>
      <c r="N562" s="22">
        <f t="shared" si="2"/>
        <v>8534822</v>
      </c>
      <c r="O562" s="22"/>
      <c r="P562" s="22"/>
      <c r="Q562" s="22"/>
      <c r="R562" s="22"/>
      <c r="S562" s="22"/>
      <c r="T562" s="22"/>
      <c r="U562" s="22"/>
      <c r="V562" s="22"/>
    </row>
    <row r="563">
      <c r="A563" s="15">
        <v>45450.0</v>
      </c>
      <c r="B563" s="16">
        <v>2024.0</v>
      </c>
      <c r="C563" s="17">
        <v>45444.0</v>
      </c>
      <c r="D563" s="4" t="s">
        <v>16</v>
      </c>
      <c r="E563" s="4" t="s">
        <v>354</v>
      </c>
      <c r="F563" s="18" t="s">
        <v>218</v>
      </c>
      <c r="G563" s="19"/>
      <c r="H563" s="4" t="s">
        <v>344</v>
      </c>
      <c r="I563" s="20">
        <v>130000.0</v>
      </c>
      <c r="J563" s="21"/>
      <c r="K563" s="11">
        <f t="shared" si="1"/>
        <v>80185872</v>
      </c>
      <c r="L563" s="21">
        <v>0.0</v>
      </c>
      <c r="M563" s="22">
        <f t="shared" si="3"/>
        <v>71521050</v>
      </c>
      <c r="N563" s="22">
        <f t="shared" si="2"/>
        <v>8664822</v>
      </c>
      <c r="O563" s="22"/>
      <c r="P563" s="22"/>
      <c r="Q563" s="22"/>
      <c r="R563" s="22"/>
      <c r="S563" s="22"/>
      <c r="T563" s="22"/>
      <c r="U563" s="22"/>
      <c r="V563" s="22"/>
    </row>
    <row r="564">
      <c r="A564" s="15">
        <v>45451.0</v>
      </c>
      <c r="B564" s="16">
        <v>2024.0</v>
      </c>
      <c r="C564" s="17">
        <v>45444.0</v>
      </c>
      <c r="D564" s="4" t="s">
        <v>16</v>
      </c>
      <c r="E564" s="4" t="s">
        <v>213</v>
      </c>
      <c r="F564" s="18" t="s">
        <v>214</v>
      </c>
      <c r="G564" s="19"/>
      <c r="H564" s="4" t="s">
        <v>358</v>
      </c>
      <c r="I564" s="20"/>
      <c r="J564" s="21">
        <v>1.0957898E7</v>
      </c>
      <c r="K564" s="11">
        <f t="shared" si="1"/>
        <v>69227974</v>
      </c>
      <c r="L564" s="22"/>
      <c r="M564" s="22">
        <f t="shared" si="3"/>
        <v>71521050</v>
      </c>
      <c r="N564" s="22">
        <f t="shared" si="2"/>
        <v>-2293076</v>
      </c>
      <c r="O564" s="22"/>
      <c r="P564" s="22"/>
      <c r="Q564" s="22"/>
      <c r="R564" s="22"/>
      <c r="S564" s="22"/>
      <c r="T564" s="22"/>
      <c r="U564" s="22"/>
      <c r="V564" s="22"/>
    </row>
    <row r="565">
      <c r="A565" s="24">
        <v>45451.0</v>
      </c>
      <c r="B565" s="16">
        <v>2024.0</v>
      </c>
      <c r="C565" s="17">
        <v>45444.0</v>
      </c>
      <c r="D565" s="26" t="s">
        <v>16</v>
      </c>
      <c r="E565" s="26" t="s">
        <v>354</v>
      </c>
      <c r="F565" s="18" t="s">
        <v>50</v>
      </c>
      <c r="G565" s="28"/>
      <c r="H565" s="26" t="s">
        <v>344</v>
      </c>
      <c r="I565" s="29">
        <v>35000.0</v>
      </c>
      <c r="J565" s="30"/>
      <c r="K565" s="11">
        <f t="shared" si="1"/>
        <v>69262974</v>
      </c>
      <c r="L565" s="30">
        <v>0.0</v>
      </c>
      <c r="M565" s="22">
        <f t="shared" si="3"/>
        <v>71521050</v>
      </c>
      <c r="N565" s="22">
        <f t="shared" si="2"/>
        <v>-2258076</v>
      </c>
      <c r="O565" s="37"/>
      <c r="P565" s="37"/>
      <c r="Q565" s="37"/>
      <c r="R565" s="37"/>
      <c r="S565" s="37"/>
      <c r="T565" s="37"/>
      <c r="U565" s="37"/>
      <c r="V565" s="37"/>
    </row>
    <row r="566">
      <c r="A566" s="24">
        <v>45456.0</v>
      </c>
      <c r="B566" s="16">
        <v>2024.0</v>
      </c>
      <c r="C566" s="17">
        <v>45444.0</v>
      </c>
      <c r="D566" s="26" t="s">
        <v>16</v>
      </c>
      <c r="E566" s="26" t="s">
        <v>354</v>
      </c>
      <c r="F566" s="18" t="s">
        <v>34</v>
      </c>
      <c r="G566" s="28"/>
      <c r="H566" s="26" t="s">
        <v>344</v>
      </c>
      <c r="I566" s="29">
        <v>39000.0</v>
      </c>
      <c r="J566" s="30"/>
      <c r="K566" s="11">
        <f t="shared" si="1"/>
        <v>69301974</v>
      </c>
      <c r="L566" s="30">
        <v>0.0</v>
      </c>
      <c r="M566" s="22">
        <f t="shared" si="3"/>
        <v>71521050</v>
      </c>
      <c r="N566" s="22">
        <f t="shared" si="2"/>
        <v>-2219076</v>
      </c>
      <c r="O566" s="37"/>
      <c r="P566" s="37"/>
      <c r="Q566" s="37"/>
      <c r="R566" s="37"/>
      <c r="S566" s="37"/>
      <c r="T566" s="37"/>
      <c r="U566" s="37"/>
      <c r="V566" s="37"/>
    </row>
    <row r="567">
      <c r="A567" s="15">
        <v>45461.0</v>
      </c>
      <c r="B567" s="16">
        <v>2024.0</v>
      </c>
      <c r="C567" s="17">
        <v>45444.0</v>
      </c>
      <c r="D567" s="4" t="s">
        <v>16</v>
      </c>
      <c r="E567" s="4" t="s">
        <v>354</v>
      </c>
      <c r="F567" s="18" t="s">
        <v>60</v>
      </c>
      <c r="G567" s="19"/>
      <c r="H567" s="4" t="s">
        <v>344</v>
      </c>
      <c r="I567" s="20">
        <v>120000.0</v>
      </c>
      <c r="J567" s="21"/>
      <c r="K567" s="11">
        <f t="shared" si="1"/>
        <v>69421974</v>
      </c>
      <c r="L567" s="22"/>
      <c r="M567" s="22">
        <f t="shared" si="3"/>
        <v>71521050</v>
      </c>
      <c r="N567" s="22">
        <f t="shared" si="2"/>
        <v>-2099076</v>
      </c>
      <c r="O567" s="22"/>
      <c r="P567" s="22"/>
      <c r="Q567" s="22"/>
      <c r="R567" s="22"/>
      <c r="S567" s="22"/>
      <c r="T567" s="22"/>
      <c r="U567" s="22"/>
      <c r="V567" s="22"/>
    </row>
    <row r="568">
      <c r="A568" s="15">
        <v>45461.0</v>
      </c>
      <c r="B568" s="16">
        <v>2024.0</v>
      </c>
      <c r="C568" s="17">
        <v>45444.0</v>
      </c>
      <c r="D568" s="4" t="s">
        <v>26</v>
      </c>
      <c r="E568" s="4" t="s">
        <v>354</v>
      </c>
      <c r="F568" s="18" t="s">
        <v>60</v>
      </c>
      <c r="G568" s="19"/>
      <c r="H568" s="4" t="s">
        <v>21</v>
      </c>
      <c r="I568" s="20">
        <v>30000.0</v>
      </c>
      <c r="J568" s="21"/>
      <c r="K568" s="11">
        <f t="shared" si="1"/>
        <v>69451974</v>
      </c>
      <c r="L568" s="21">
        <v>150000.0</v>
      </c>
      <c r="M568" s="22">
        <f t="shared" si="3"/>
        <v>71671050</v>
      </c>
      <c r="N568" s="22">
        <f t="shared" si="2"/>
        <v>-2219076</v>
      </c>
      <c r="O568" s="22"/>
      <c r="P568" s="22"/>
      <c r="Q568" s="22"/>
      <c r="R568" s="22"/>
      <c r="S568" s="22"/>
      <c r="T568" s="22"/>
      <c r="U568" s="22"/>
      <c r="V568" s="22"/>
    </row>
    <row r="569">
      <c r="A569" s="15">
        <v>45468.0</v>
      </c>
      <c r="B569" s="16">
        <v>2024.0</v>
      </c>
      <c r="C569" s="17">
        <v>45444.0</v>
      </c>
      <c r="D569" s="4" t="s">
        <v>16</v>
      </c>
      <c r="E569" s="4" t="s">
        <v>354</v>
      </c>
      <c r="F569" s="18" t="s">
        <v>25</v>
      </c>
      <c r="G569" s="19"/>
      <c r="H569" s="4" t="s">
        <v>344</v>
      </c>
      <c r="I569" s="20">
        <v>71500.0</v>
      </c>
      <c r="J569" s="21"/>
      <c r="K569" s="11">
        <f t="shared" si="1"/>
        <v>69523474</v>
      </c>
      <c r="L569" s="22"/>
      <c r="M569" s="22">
        <f t="shared" si="3"/>
        <v>71671050</v>
      </c>
      <c r="N569" s="22">
        <f t="shared" si="2"/>
        <v>-2147576</v>
      </c>
      <c r="O569" s="22"/>
      <c r="P569" s="22"/>
      <c r="Q569" s="22"/>
      <c r="R569" s="22"/>
      <c r="S569" s="22"/>
      <c r="T569" s="22"/>
      <c r="U569" s="22"/>
      <c r="V569" s="22"/>
    </row>
    <row r="570">
      <c r="A570" s="15">
        <v>45468.0</v>
      </c>
      <c r="B570" s="16">
        <v>2024.0</v>
      </c>
      <c r="C570" s="17">
        <v>45444.0</v>
      </c>
      <c r="D570" s="4" t="s">
        <v>22</v>
      </c>
      <c r="E570" s="4" t="s">
        <v>354</v>
      </c>
      <c r="F570" s="18" t="s">
        <v>25</v>
      </c>
      <c r="G570" s="19"/>
      <c r="H570" s="4" t="s">
        <v>21</v>
      </c>
      <c r="I570" s="20">
        <v>25000.0</v>
      </c>
      <c r="J570" s="21"/>
      <c r="K570" s="11">
        <f t="shared" si="1"/>
        <v>69548474</v>
      </c>
      <c r="L570" s="22"/>
      <c r="M570" s="22">
        <f t="shared" si="3"/>
        <v>71671050</v>
      </c>
      <c r="N570" s="22">
        <f t="shared" si="2"/>
        <v>-2122576</v>
      </c>
      <c r="O570" s="22"/>
      <c r="P570" s="22"/>
      <c r="Q570" s="22"/>
      <c r="R570" s="22"/>
      <c r="S570" s="22"/>
      <c r="T570" s="22"/>
      <c r="U570" s="22"/>
      <c r="V570" s="22"/>
    </row>
    <row r="571">
      <c r="A571" s="15">
        <v>45468.0</v>
      </c>
      <c r="B571" s="16">
        <v>2024.0</v>
      </c>
      <c r="C571" s="17">
        <v>45444.0</v>
      </c>
      <c r="D571" s="4" t="s">
        <v>23</v>
      </c>
      <c r="E571" s="4" t="s">
        <v>354</v>
      </c>
      <c r="F571" s="18" t="s">
        <v>25</v>
      </c>
      <c r="G571" s="19"/>
      <c r="H571" s="4" t="s">
        <v>345</v>
      </c>
      <c r="I571" s="20">
        <v>25000.0</v>
      </c>
      <c r="J571" s="21"/>
      <c r="K571" s="11">
        <f t="shared" si="1"/>
        <v>69573474</v>
      </c>
      <c r="L571" s="21">
        <v>122000.0</v>
      </c>
      <c r="M571" s="22">
        <f t="shared" si="3"/>
        <v>71793050</v>
      </c>
      <c r="N571" s="22">
        <f t="shared" si="2"/>
        <v>-2219576</v>
      </c>
      <c r="O571" s="22"/>
      <c r="P571" s="22"/>
      <c r="Q571" s="22"/>
      <c r="R571" s="22"/>
      <c r="S571" s="22"/>
      <c r="T571" s="22"/>
      <c r="U571" s="22"/>
      <c r="V571" s="22"/>
    </row>
    <row r="572">
      <c r="A572" s="15">
        <v>45471.0</v>
      </c>
      <c r="B572" s="16">
        <v>2024.0</v>
      </c>
      <c r="C572" s="17">
        <v>45444.0</v>
      </c>
      <c r="D572" s="4" t="s">
        <v>16</v>
      </c>
      <c r="E572" s="4" t="s">
        <v>359</v>
      </c>
      <c r="F572" s="18" t="s">
        <v>360</v>
      </c>
      <c r="G572" s="19"/>
      <c r="H572" s="4" t="s">
        <v>361</v>
      </c>
      <c r="I572" s="20">
        <v>1589.0</v>
      </c>
      <c r="J572" s="21"/>
      <c r="K572" s="11">
        <f t="shared" si="1"/>
        <v>69575063</v>
      </c>
      <c r="L572" s="21">
        <v>1589.0</v>
      </c>
      <c r="M572" s="22">
        <f t="shared" si="3"/>
        <v>71794639</v>
      </c>
      <c r="N572" s="22">
        <f t="shared" si="2"/>
        <v>-2219576</v>
      </c>
      <c r="O572" s="22"/>
      <c r="P572" s="22"/>
      <c r="Q572" s="22"/>
      <c r="R572" s="22"/>
      <c r="S572" s="22"/>
      <c r="T572" s="22"/>
      <c r="U572" s="22"/>
      <c r="V572" s="22"/>
    </row>
    <row r="573">
      <c r="A573" s="15">
        <v>45473.0</v>
      </c>
      <c r="B573" s="16">
        <v>2024.0</v>
      </c>
      <c r="C573" s="17">
        <v>45444.0</v>
      </c>
      <c r="D573" s="4" t="s">
        <v>16</v>
      </c>
      <c r="E573" s="4" t="s">
        <v>206</v>
      </c>
      <c r="F573" s="18" t="s">
        <v>207</v>
      </c>
      <c r="G573" s="19" t="s">
        <v>362</v>
      </c>
      <c r="H573" s="4" t="s">
        <v>209</v>
      </c>
      <c r="I573" s="20"/>
      <c r="J573" s="21">
        <v>1100000.0</v>
      </c>
      <c r="K573" s="11">
        <f t="shared" si="1"/>
        <v>68475063</v>
      </c>
      <c r="L573" s="21">
        <v>-1100000.0</v>
      </c>
      <c r="M573" s="22">
        <f t="shared" si="3"/>
        <v>70694639</v>
      </c>
      <c r="N573" s="22">
        <f t="shared" si="2"/>
        <v>-2219576</v>
      </c>
      <c r="O573" s="22"/>
      <c r="P573" s="22"/>
      <c r="Q573" s="22"/>
      <c r="R573" s="22"/>
      <c r="S573" s="22"/>
      <c r="T573" s="22"/>
      <c r="U573" s="22"/>
      <c r="V573" s="22"/>
    </row>
    <row r="574">
      <c r="A574" s="15">
        <v>45474.0</v>
      </c>
      <c r="B574" s="16">
        <v>2024.0</v>
      </c>
      <c r="C574" s="17">
        <v>45474.0</v>
      </c>
      <c r="D574" s="4" t="s">
        <v>16</v>
      </c>
      <c r="E574" s="4" t="s">
        <v>363</v>
      </c>
      <c r="F574" s="18" t="s">
        <v>45</v>
      </c>
      <c r="G574" s="19"/>
      <c r="H574" s="4" t="s">
        <v>344</v>
      </c>
      <c r="I574" s="20">
        <v>893000.0</v>
      </c>
      <c r="J574" s="21"/>
      <c r="K574" s="11">
        <f t="shared" si="1"/>
        <v>69368063</v>
      </c>
      <c r="L574" s="22"/>
      <c r="M574" s="22">
        <f t="shared" si="3"/>
        <v>70694639</v>
      </c>
      <c r="N574" s="22">
        <f t="shared" si="2"/>
        <v>-1326576</v>
      </c>
      <c r="O574" s="22"/>
      <c r="P574" s="22"/>
      <c r="Q574" s="22"/>
      <c r="R574" s="22"/>
      <c r="S574" s="22"/>
      <c r="T574" s="22"/>
      <c r="U574" s="22"/>
      <c r="V574" s="22"/>
    </row>
    <row r="575">
      <c r="A575" s="15">
        <v>45474.0</v>
      </c>
      <c r="B575" s="16">
        <v>2024.0</v>
      </c>
      <c r="C575" s="17">
        <v>45474.0</v>
      </c>
      <c r="D575" s="4" t="s">
        <v>26</v>
      </c>
      <c r="E575" s="4" t="s">
        <v>363</v>
      </c>
      <c r="F575" s="18" t="s">
        <v>45</v>
      </c>
      <c r="G575" s="19"/>
      <c r="H575" s="4" t="s">
        <v>21</v>
      </c>
      <c r="I575" s="20">
        <v>110000.0</v>
      </c>
      <c r="J575" s="21"/>
      <c r="K575" s="11">
        <f t="shared" si="1"/>
        <v>69478063</v>
      </c>
      <c r="L575" s="22"/>
      <c r="M575" s="22">
        <f t="shared" si="3"/>
        <v>70694639</v>
      </c>
      <c r="N575" s="22">
        <f t="shared" si="2"/>
        <v>-1216576</v>
      </c>
      <c r="O575" s="22"/>
      <c r="P575" s="22"/>
      <c r="Q575" s="22"/>
      <c r="R575" s="22"/>
      <c r="S575" s="22"/>
      <c r="T575" s="22"/>
      <c r="U575" s="22"/>
      <c r="V575" s="22"/>
    </row>
    <row r="576">
      <c r="A576" s="15">
        <v>45474.0</v>
      </c>
      <c r="B576" s="16">
        <v>2024.0</v>
      </c>
      <c r="C576" s="17">
        <v>45474.0</v>
      </c>
      <c r="D576" s="4" t="s">
        <v>20</v>
      </c>
      <c r="E576" s="4" t="s">
        <v>363</v>
      </c>
      <c r="F576" s="18" t="s">
        <v>45</v>
      </c>
      <c r="G576" s="19"/>
      <c r="H576" s="4" t="s">
        <v>21</v>
      </c>
      <c r="I576" s="20">
        <v>50000.0</v>
      </c>
      <c r="J576" s="21"/>
      <c r="K576" s="11">
        <f t="shared" si="1"/>
        <v>69528063</v>
      </c>
      <c r="L576" s="22"/>
      <c r="M576" s="22">
        <f t="shared" si="3"/>
        <v>70694639</v>
      </c>
      <c r="N576" s="22">
        <f t="shared" si="2"/>
        <v>-1166576</v>
      </c>
      <c r="O576" s="22"/>
      <c r="P576" s="22"/>
      <c r="Q576" s="22"/>
      <c r="R576" s="22"/>
      <c r="S576" s="22"/>
      <c r="T576" s="22"/>
      <c r="U576" s="22"/>
      <c r="V576" s="22"/>
    </row>
    <row r="577">
      <c r="A577" s="15">
        <v>45474.0</v>
      </c>
      <c r="B577" s="16">
        <v>2024.0</v>
      </c>
      <c r="C577" s="17">
        <v>45474.0</v>
      </c>
      <c r="D577" s="4" t="s">
        <v>27</v>
      </c>
      <c r="E577" s="4" t="s">
        <v>363</v>
      </c>
      <c r="F577" s="18" t="s">
        <v>45</v>
      </c>
      <c r="G577" s="19"/>
      <c r="H577" s="4" t="s">
        <v>21</v>
      </c>
      <c r="I577" s="20">
        <v>10000.0</v>
      </c>
      <c r="J577" s="21"/>
      <c r="K577" s="11">
        <f t="shared" si="1"/>
        <v>69538063</v>
      </c>
      <c r="L577" s="22"/>
      <c r="M577" s="22">
        <f t="shared" si="3"/>
        <v>70694639</v>
      </c>
      <c r="N577" s="22">
        <f t="shared" si="2"/>
        <v>-1156576</v>
      </c>
      <c r="O577" s="22"/>
      <c r="P577" s="22"/>
      <c r="Q577" s="22"/>
      <c r="R577" s="22"/>
      <c r="S577" s="22"/>
      <c r="T577" s="22"/>
      <c r="U577" s="22"/>
      <c r="V577" s="22"/>
    </row>
    <row r="578">
      <c r="A578" s="15">
        <v>45474.0</v>
      </c>
      <c r="B578" s="16">
        <v>2024.0</v>
      </c>
      <c r="C578" s="17">
        <v>45474.0</v>
      </c>
      <c r="D578" s="4" t="s">
        <v>22</v>
      </c>
      <c r="E578" s="4" t="s">
        <v>363</v>
      </c>
      <c r="F578" s="18" t="s">
        <v>45</v>
      </c>
      <c r="G578" s="19"/>
      <c r="H578" s="4" t="s">
        <v>21</v>
      </c>
      <c r="I578" s="20">
        <v>37000.0</v>
      </c>
      <c r="J578" s="21"/>
      <c r="K578" s="11">
        <f t="shared" si="1"/>
        <v>69575063</v>
      </c>
      <c r="L578" s="22"/>
      <c r="M578" s="22">
        <f t="shared" si="3"/>
        <v>70694639</v>
      </c>
      <c r="N578" s="22">
        <f t="shared" si="2"/>
        <v>-1119576</v>
      </c>
      <c r="O578" s="22"/>
      <c r="P578" s="22"/>
      <c r="Q578" s="22"/>
      <c r="R578" s="22"/>
      <c r="S578" s="22"/>
      <c r="T578" s="22"/>
      <c r="U578" s="22"/>
      <c r="V578" s="22"/>
    </row>
    <row r="579">
      <c r="A579" s="15">
        <v>45474.0</v>
      </c>
      <c r="B579" s="16">
        <v>2024.0</v>
      </c>
      <c r="C579" s="17">
        <v>45474.0</v>
      </c>
      <c r="D579" s="4" t="s">
        <v>23</v>
      </c>
      <c r="E579" s="4" t="s">
        <v>363</v>
      </c>
      <c r="F579" s="18" t="s">
        <v>45</v>
      </c>
      <c r="G579" s="19"/>
      <c r="H579" s="4" t="s">
        <v>345</v>
      </c>
      <c r="I579" s="20">
        <v>50000.0</v>
      </c>
      <c r="J579" s="21"/>
      <c r="K579" s="11">
        <f t="shared" si="1"/>
        <v>69625063</v>
      </c>
      <c r="L579" s="22"/>
      <c r="M579" s="22">
        <f t="shared" si="3"/>
        <v>70694639</v>
      </c>
      <c r="N579" s="22">
        <f t="shared" si="2"/>
        <v>-1069576</v>
      </c>
      <c r="O579" s="22"/>
      <c r="P579" s="22"/>
      <c r="Q579" s="22"/>
      <c r="R579" s="22"/>
      <c r="S579" s="22"/>
      <c r="T579" s="22"/>
      <c r="U579" s="22"/>
      <c r="V579" s="22"/>
    </row>
    <row r="580">
      <c r="A580" s="15">
        <v>45475.0</v>
      </c>
      <c r="B580" s="16">
        <v>2024.0</v>
      </c>
      <c r="C580" s="17">
        <v>45474.0</v>
      </c>
      <c r="D580" s="4" t="s">
        <v>16</v>
      </c>
      <c r="E580" s="4" t="s">
        <v>363</v>
      </c>
      <c r="F580" s="18" t="s">
        <v>217</v>
      </c>
      <c r="G580" s="19">
        <v>5319061.0</v>
      </c>
      <c r="H580" s="4" t="s">
        <v>344</v>
      </c>
      <c r="I580" s="20">
        <v>182500.0</v>
      </c>
      <c r="J580" s="21"/>
      <c r="K580" s="11">
        <f t="shared" si="1"/>
        <v>69807563</v>
      </c>
      <c r="L580" s="22"/>
      <c r="M580" s="22">
        <f t="shared" si="3"/>
        <v>70694639</v>
      </c>
      <c r="N580" s="22">
        <f t="shared" si="2"/>
        <v>-887076</v>
      </c>
      <c r="O580" s="22"/>
      <c r="P580" s="22"/>
      <c r="Q580" s="22"/>
      <c r="R580" s="22"/>
      <c r="S580" s="22"/>
      <c r="T580" s="22"/>
      <c r="U580" s="22"/>
      <c r="V580" s="22"/>
    </row>
    <row r="581">
      <c r="A581" s="15">
        <v>45475.0</v>
      </c>
      <c r="B581" s="16">
        <v>2024.0</v>
      </c>
      <c r="C581" s="17">
        <v>45474.0</v>
      </c>
      <c r="D581" s="4" t="s">
        <v>26</v>
      </c>
      <c r="E581" s="4" t="s">
        <v>363</v>
      </c>
      <c r="F581" s="18" t="s">
        <v>217</v>
      </c>
      <c r="G581" s="19">
        <v>5319061.0</v>
      </c>
      <c r="H581" s="4" t="s">
        <v>21</v>
      </c>
      <c r="I581" s="20">
        <v>50000.0</v>
      </c>
      <c r="J581" s="21"/>
      <c r="K581" s="11">
        <f t="shared" si="1"/>
        <v>69857563</v>
      </c>
      <c r="L581" s="21">
        <v>232500.0</v>
      </c>
      <c r="M581" s="22">
        <f t="shared" si="3"/>
        <v>70927139</v>
      </c>
      <c r="N581" s="22">
        <f t="shared" si="2"/>
        <v>-1069576</v>
      </c>
      <c r="O581" s="22"/>
      <c r="P581" s="22"/>
      <c r="Q581" s="22"/>
      <c r="R581" s="22"/>
      <c r="S581" s="22"/>
      <c r="T581" s="22"/>
      <c r="U581" s="22"/>
      <c r="V581" s="22"/>
    </row>
    <row r="582">
      <c r="A582" s="15">
        <v>45476.0</v>
      </c>
      <c r="B582" s="16">
        <v>2024.0</v>
      </c>
      <c r="C582" s="17">
        <v>45474.0</v>
      </c>
      <c r="D582" s="4" t="s">
        <v>16</v>
      </c>
      <c r="E582" s="4" t="s">
        <v>363</v>
      </c>
      <c r="F582" s="18" t="s">
        <v>49</v>
      </c>
      <c r="G582" s="19" t="s">
        <v>364</v>
      </c>
      <c r="H582" s="4" t="s">
        <v>344</v>
      </c>
      <c r="I582" s="20">
        <v>90000.0</v>
      </c>
      <c r="J582" s="21"/>
      <c r="K582" s="11">
        <f t="shared" si="1"/>
        <v>69947563</v>
      </c>
      <c r="L582" s="21"/>
      <c r="M582" s="22">
        <f t="shared" si="3"/>
        <v>70927139</v>
      </c>
      <c r="N582" s="22">
        <f t="shared" si="2"/>
        <v>-979576</v>
      </c>
      <c r="O582" s="22"/>
      <c r="P582" s="22"/>
      <c r="Q582" s="22"/>
      <c r="R582" s="22"/>
      <c r="S582" s="22"/>
      <c r="T582" s="22"/>
      <c r="U582" s="22"/>
      <c r="V582" s="22"/>
    </row>
    <row r="583">
      <c r="A583" s="15">
        <v>45476.0</v>
      </c>
      <c r="B583" s="16">
        <v>2024.0</v>
      </c>
      <c r="C583" s="17">
        <v>45474.0</v>
      </c>
      <c r="D583" s="4" t="s">
        <v>26</v>
      </c>
      <c r="E583" s="4" t="s">
        <v>363</v>
      </c>
      <c r="F583" s="18" t="s">
        <v>49</v>
      </c>
      <c r="G583" s="19" t="s">
        <v>364</v>
      </c>
      <c r="H583" s="4" t="s">
        <v>21</v>
      </c>
      <c r="I583" s="20">
        <v>20000.0</v>
      </c>
      <c r="J583" s="21"/>
      <c r="K583" s="11">
        <f t="shared" si="1"/>
        <v>69967563</v>
      </c>
      <c r="L583" s="21"/>
      <c r="M583" s="22">
        <f t="shared" si="3"/>
        <v>70927139</v>
      </c>
      <c r="N583" s="22">
        <f t="shared" si="2"/>
        <v>-959576</v>
      </c>
      <c r="O583" s="22"/>
      <c r="P583" s="22"/>
      <c r="Q583" s="22"/>
      <c r="R583" s="22"/>
      <c r="S583" s="22"/>
      <c r="T583" s="22"/>
      <c r="U583" s="22"/>
      <c r="V583" s="22"/>
    </row>
    <row r="584">
      <c r="A584" s="15">
        <v>45476.0</v>
      </c>
      <c r="B584" s="16">
        <v>2024.0</v>
      </c>
      <c r="C584" s="17">
        <v>45474.0</v>
      </c>
      <c r="D584" s="4" t="s">
        <v>22</v>
      </c>
      <c r="E584" s="4" t="s">
        <v>363</v>
      </c>
      <c r="F584" s="18" t="s">
        <v>49</v>
      </c>
      <c r="G584" s="19" t="s">
        <v>364</v>
      </c>
      <c r="H584" s="4" t="s">
        <v>21</v>
      </c>
      <c r="I584" s="20">
        <v>30000.0</v>
      </c>
      <c r="J584" s="21"/>
      <c r="K584" s="11">
        <f t="shared" si="1"/>
        <v>69997563</v>
      </c>
      <c r="L584" s="21"/>
      <c r="M584" s="22">
        <f t="shared" si="3"/>
        <v>70927139</v>
      </c>
      <c r="N584" s="22">
        <f t="shared" si="2"/>
        <v>-929576</v>
      </c>
      <c r="O584" s="22"/>
      <c r="P584" s="22"/>
      <c r="Q584" s="22"/>
      <c r="R584" s="22"/>
      <c r="S584" s="22"/>
      <c r="T584" s="22"/>
      <c r="U584" s="22"/>
      <c r="V584" s="22"/>
    </row>
    <row r="585">
      <c r="A585" s="15">
        <v>45476.0</v>
      </c>
      <c r="B585" s="16">
        <v>2024.0</v>
      </c>
      <c r="C585" s="17">
        <v>45474.0</v>
      </c>
      <c r="D585" s="4" t="s">
        <v>27</v>
      </c>
      <c r="E585" s="4" t="s">
        <v>363</v>
      </c>
      <c r="F585" s="18" t="s">
        <v>49</v>
      </c>
      <c r="G585" s="19" t="s">
        <v>364</v>
      </c>
      <c r="H585" s="4" t="s">
        <v>21</v>
      </c>
      <c r="I585" s="20">
        <v>50000.0</v>
      </c>
      <c r="J585" s="21"/>
      <c r="K585" s="11">
        <f t="shared" si="1"/>
        <v>70047563</v>
      </c>
      <c r="L585" s="21"/>
      <c r="M585" s="22">
        <f t="shared" si="3"/>
        <v>70927139</v>
      </c>
      <c r="N585" s="22">
        <f t="shared" si="2"/>
        <v>-879576</v>
      </c>
      <c r="O585" s="22"/>
      <c r="P585" s="22"/>
      <c r="Q585" s="22"/>
      <c r="R585" s="22"/>
      <c r="S585" s="22"/>
      <c r="T585" s="22"/>
      <c r="U585" s="22"/>
      <c r="V585" s="22"/>
    </row>
    <row r="586">
      <c r="A586" s="15">
        <v>45476.0</v>
      </c>
      <c r="B586" s="16">
        <v>2024.0</v>
      </c>
      <c r="C586" s="17">
        <v>45474.0</v>
      </c>
      <c r="D586" s="4" t="s">
        <v>23</v>
      </c>
      <c r="E586" s="4" t="s">
        <v>363</v>
      </c>
      <c r="F586" s="18" t="s">
        <v>49</v>
      </c>
      <c r="G586" s="19" t="s">
        <v>364</v>
      </c>
      <c r="H586" s="4" t="s">
        <v>345</v>
      </c>
      <c r="I586" s="20">
        <v>25000.0</v>
      </c>
      <c r="J586" s="21"/>
      <c r="K586" s="11">
        <f t="shared" si="1"/>
        <v>70072563</v>
      </c>
      <c r="L586" s="21"/>
      <c r="M586" s="22">
        <f t="shared" si="3"/>
        <v>70927139</v>
      </c>
      <c r="N586" s="22">
        <f t="shared" si="2"/>
        <v>-854576</v>
      </c>
      <c r="O586" s="22"/>
      <c r="P586" s="22"/>
      <c r="Q586" s="22"/>
      <c r="R586" s="22"/>
      <c r="S586" s="22"/>
      <c r="T586" s="22"/>
      <c r="U586" s="22"/>
      <c r="V586" s="22"/>
    </row>
    <row r="587">
      <c r="A587" s="15">
        <v>45476.0</v>
      </c>
      <c r="B587" s="16">
        <v>2024.0</v>
      </c>
      <c r="C587" s="17">
        <v>45474.0</v>
      </c>
      <c r="D587" s="4" t="s">
        <v>16</v>
      </c>
      <c r="E587" s="4" t="s">
        <v>363</v>
      </c>
      <c r="F587" s="18" t="s">
        <v>273</v>
      </c>
      <c r="G587" s="19"/>
      <c r="H587" s="4" t="s">
        <v>344</v>
      </c>
      <c r="I587" s="20">
        <v>104700.0</v>
      </c>
      <c r="J587" s="21"/>
      <c r="K587" s="11">
        <f t="shared" si="1"/>
        <v>70177263</v>
      </c>
      <c r="L587" s="21">
        <v>129700.0</v>
      </c>
      <c r="M587" s="22">
        <f t="shared" si="3"/>
        <v>71056839</v>
      </c>
      <c r="N587" s="22">
        <f t="shared" si="2"/>
        <v>-879576</v>
      </c>
      <c r="O587" s="22"/>
      <c r="P587" s="22"/>
      <c r="Q587" s="22"/>
      <c r="R587" s="22"/>
      <c r="S587" s="22"/>
      <c r="T587" s="22"/>
      <c r="U587" s="22"/>
      <c r="V587" s="22"/>
    </row>
    <row r="588">
      <c r="A588" s="15">
        <v>45476.0</v>
      </c>
      <c r="B588" s="16">
        <v>2024.0</v>
      </c>
      <c r="C588" s="17">
        <v>45474.0</v>
      </c>
      <c r="D588" s="4" t="s">
        <v>23</v>
      </c>
      <c r="E588" s="4" t="s">
        <v>363</v>
      </c>
      <c r="F588" s="18" t="s">
        <v>273</v>
      </c>
      <c r="G588" s="19"/>
      <c r="H588" s="4" t="s">
        <v>345</v>
      </c>
      <c r="I588" s="20">
        <v>25000.0</v>
      </c>
      <c r="J588" s="21"/>
      <c r="K588" s="11">
        <f t="shared" si="1"/>
        <v>70202263</v>
      </c>
      <c r="L588" s="22"/>
      <c r="M588" s="22">
        <f t="shared" si="3"/>
        <v>71056839</v>
      </c>
      <c r="N588" s="22">
        <f t="shared" si="2"/>
        <v>-854576</v>
      </c>
      <c r="O588" s="22"/>
      <c r="P588" s="22"/>
      <c r="Q588" s="22"/>
      <c r="R588" s="22"/>
      <c r="S588" s="22"/>
      <c r="T588" s="22"/>
      <c r="U588" s="22"/>
      <c r="V588" s="22"/>
    </row>
    <row r="589">
      <c r="A589" s="15">
        <v>45476.0</v>
      </c>
      <c r="B589" s="16">
        <v>2024.0</v>
      </c>
      <c r="C589" s="17">
        <v>45474.0</v>
      </c>
      <c r="D589" s="4" t="s">
        <v>16</v>
      </c>
      <c r="E589" s="4" t="s">
        <v>363</v>
      </c>
      <c r="F589" s="18" t="s">
        <v>351</v>
      </c>
      <c r="G589" s="19" t="s">
        <v>364</v>
      </c>
      <c r="H589" s="4" t="s">
        <v>344</v>
      </c>
      <c r="I589" s="20">
        <v>48000.0</v>
      </c>
      <c r="J589" s="21"/>
      <c r="K589" s="11">
        <f t="shared" si="1"/>
        <v>70250263</v>
      </c>
      <c r="L589" s="22"/>
      <c r="M589" s="22">
        <f t="shared" si="3"/>
        <v>71056839</v>
      </c>
      <c r="N589" s="22">
        <f t="shared" si="2"/>
        <v>-806576</v>
      </c>
      <c r="O589" s="22"/>
      <c r="P589" s="22"/>
      <c r="Q589" s="22"/>
      <c r="R589" s="22"/>
      <c r="S589" s="22"/>
      <c r="T589" s="22"/>
      <c r="U589" s="22"/>
      <c r="V589" s="22"/>
    </row>
    <row r="590">
      <c r="A590" s="15">
        <v>45476.0</v>
      </c>
      <c r="B590" s="16">
        <v>2024.0</v>
      </c>
      <c r="C590" s="17">
        <v>45474.0</v>
      </c>
      <c r="D590" s="4" t="s">
        <v>26</v>
      </c>
      <c r="E590" s="4" t="s">
        <v>363</v>
      </c>
      <c r="F590" s="18" t="s">
        <v>351</v>
      </c>
      <c r="G590" s="19" t="s">
        <v>364</v>
      </c>
      <c r="H590" s="4" t="s">
        <v>26</v>
      </c>
      <c r="I590" s="20">
        <v>15000.0</v>
      </c>
      <c r="J590" s="21"/>
      <c r="K590" s="11">
        <f t="shared" si="1"/>
        <v>70265263</v>
      </c>
      <c r="L590" s="22"/>
      <c r="M590" s="22">
        <f t="shared" si="3"/>
        <v>71056839</v>
      </c>
      <c r="N590" s="22">
        <f t="shared" si="2"/>
        <v>-791576</v>
      </c>
      <c r="O590" s="22"/>
      <c r="P590" s="22"/>
      <c r="Q590" s="22"/>
      <c r="R590" s="22"/>
      <c r="S590" s="22"/>
      <c r="T590" s="22"/>
      <c r="U590" s="22"/>
      <c r="V590" s="22"/>
    </row>
    <row r="591">
      <c r="A591" s="15">
        <v>45478.0</v>
      </c>
      <c r="B591" s="16">
        <v>2024.0</v>
      </c>
      <c r="C591" s="17">
        <v>45474.0</v>
      </c>
      <c r="D591" s="4" t="s">
        <v>16</v>
      </c>
      <c r="E591" s="4" t="s">
        <v>363</v>
      </c>
      <c r="F591" s="18" t="s">
        <v>41</v>
      </c>
      <c r="G591" s="19"/>
      <c r="H591" s="4" t="s">
        <v>344</v>
      </c>
      <c r="I591" s="20">
        <v>66000.0</v>
      </c>
      <c r="J591" s="21"/>
      <c r="K591" s="11">
        <f t="shared" si="1"/>
        <v>70331263</v>
      </c>
      <c r="L591" s="22"/>
      <c r="M591" s="22">
        <f t="shared" si="3"/>
        <v>71056839</v>
      </c>
      <c r="N591" s="22">
        <f t="shared" si="2"/>
        <v>-725576</v>
      </c>
      <c r="O591" s="22"/>
      <c r="P591" s="22"/>
      <c r="Q591" s="22"/>
      <c r="R591" s="22"/>
      <c r="S591" s="22"/>
      <c r="T591" s="22"/>
      <c r="U591" s="22"/>
      <c r="V591" s="22"/>
    </row>
    <row r="592">
      <c r="A592" s="15">
        <v>45478.0</v>
      </c>
      <c r="B592" s="16">
        <v>2024.0</v>
      </c>
      <c r="C592" s="17">
        <v>45474.0</v>
      </c>
      <c r="D592" s="4" t="s">
        <v>26</v>
      </c>
      <c r="E592" s="4" t="s">
        <v>363</v>
      </c>
      <c r="F592" s="18" t="s">
        <v>41</v>
      </c>
      <c r="G592" s="19"/>
      <c r="H592" s="4" t="s">
        <v>21</v>
      </c>
      <c r="I592" s="20">
        <v>10000.0</v>
      </c>
      <c r="J592" s="21"/>
      <c r="K592" s="11">
        <f t="shared" si="1"/>
        <v>70341263</v>
      </c>
      <c r="L592" s="22"/>
      <c r="M592" s="22">
        <f t="shared" si="3"/>
        <v>71056839</v>
      </c>
      <c r="N592" s="22">
        <f t="shared" si="2"/>
        <v>-715576</v>
      </c>
      <c r="O592" s="22"/>
      <c r="P592" s="22"/>
      <c r="Q592" s="22"/>
      <c r="R592" s="22"/>
      <c r="S592" s="22"/>
      <c r="T592" s="22"/>
      <c r="U592" s="22"/>
      <c r="V592" s="22"/>
    </row>
    <row r="593">
      <c r="A593" s="15">
        <v>45478.0</v>
      </c>
      <c r="B593" s="16">
        <v>2024.0</v>
      </c>
      <c r="C593" s="17">
        <v>45474.0</v>
      </c>
      <c r="D593" s="4" t="s">
        <v>22</v>
      </c>
      <c r="E593" s="4" t="s">
        <v>363</v>
      </c>
      <c r="F593" s="18" t="s">
        <v>41</v>
      </c>
      <c r="G593" s="19"/>
      <c r="H593" s="4" t="s">
        <v>21</v>
      </c>
      <c r="I593" s="20">
        <v>45000.0</v>
      </c>
      <c r="J593" s="21"/>
      <c r="K593" s="11">
        <f t="shared" si="1"/>
        <v>70386263</v>
      </c>
      <c r="L593" s="22"/>
      <c r="M593" s="22">
        <f t="shared" si="3"/>
        <v>71056839</v>
      </c>
      <c r="N593" s="22">
        <f t="shared" si="2"/>
        <v>-670576</v>
      </c>
      <c r="O593" s="22"/>
      <c r="P593" s="22"/>
      <c r="Q593" s="22"/>
      <c r="R593" s="22"/>
      <c r="S593" s="22"/>
      <c r="T593" s="22"/>
      <c r="U593" s="22"/>
      <c r="V593" s="22"/>
    </row>
    <row r="594">
      <c r="A594" s="15">
        <v>45478.0</v>
      </c>
      <c r="B594" s="16">
        <v>2024.0</v>
      </c>
      <c r="C594" s="17">
        <v>45474.0</v>
      </c>
      <c r="D594" s="4" t="s">
        <v>23</v>
      </c>
      <c r="E594" s="4" t="s">
        <v>363</v>
      </c>
      <c r="F594" s="18" t="s">
        <v>41</v>
      </c>
      <c r="G594" s="19"/>
      <c r="H594" s="4" t="s">
        <v>345</v>
      </c>
      <c r="I594" s="20">
        <v>25000.0</v>
      </c>
      <c r="J594" s="21"/>
      <c r="K594" s="11">
        <f t="shared" si="1"/>
        <v>70411263</v>
      </c>
      <c r="L594" s="21">
        <v>146000.0</v>
      </c>
      <c r="M594" s="22">
        <f t="shared" si="3"/>
        <v>71202839</v>
      </c>
      <c r="N594" s="22">
        <f t="shared" si="2"/>
        <v>-791576</v>
      </c>
      <c r="O594" s="22"/>
      <c r="P594" s="22"/>
      <c r="Q594" s="22"/>
      <c r="R594" s="22"/>
      <c r="S594" s="22"/>
      <c r="T594" s="22"/>
      <c r="U594" s="22"/>
      <c r="V594" s="22"/>
    </row>
    <row r="595">
      <c r="A595" s="15">
        <v>45478.0</v>
      </c>
      <c r="B595" s="16">
        <v>2024.0</v>
      </c>
      <c r="C595" s="17">
        <v>45474.0</v>
      </c>
      <c r="D595" s="4" t="s">
        <v>16</v>
      </c>
      <c r="E595" s="4" t="s">
        <v>363</v>
      </c>
      <c r="F595" s="18" t="s">
        <v>43</v>
      </c>
      <c r="G595" s="19"/>
      <c r="H595" s="4" t="s">
        <v>344</v>
      </c>
      <c r="I595" s="20">
        <v>150700.0</v>
      </c>
      <c r="J595" s="21"/>
      <c r="K595" s="11">
        <f t="shared" si="1"/>
        <v>70561963</v>
      </c>
      <c r="L595" s="22"/>
      <c r="M595" s="22">
        <f t="shared" si="3"/>
        <v>71202839</v>
      </c>
      <c r="N595" s="22">
        <f t="shared" si="2"/>
        <v>-640876</v>
      </c>
      <c r="O595" s="22"/>
      <c r="P595" s="22"/>
      <c r="Q595" s="22"/>
      <c r="R595" s="22"/>
      <c r="S595" s="22"/>
      <c r="T595" s="22"/>
      <c r="U595" s="22"/>
      <c r="V595" s="22"/>
    </row>
    <row r="596">
      <c r="A596" s="15">
        <v>45478.0</v>
      </c>
      <c r="B596" s="16">
        <v>2024.0</v>
      </c>
      <c r="C596" s="17">
        <v>45474.0</v>
      </c>
      <c r="D596" s="4" t="s">
        <v>16</v>
      </c>
      <c r="E596" s="4" t="s">
        <v>363</v>
      </c>
      <c r="F596" s="18" t="s">
        <v>214</v>
      </c>
      <c r="G596" s="19"/>
      <c r="H596" s="4" t="s">
        <v>365</v>
      </c>
      <c r="I596" s="20">
        <v>200000.0</v>
      </c>
      <c r="J596" s="21"/>
      <c r="K596" s="11">
        <f t="shared" si="1"/>
        <v>70761963</v>
      </c>
      <c r="L596" s="21">
        <v>350700.0</v>
      </c>
      <c r="M596" s="22">
        <f t="shared" si="3"/>
        <v>71553539</v>
      </c>
      <c r="N596" s="22">
        <f t="shared" si="2"/>
        <v>-791576</v>
      </c>
      <c r="O596" s="22"/>
      <c r="P596" s="22"/>
      <c r="Q596" s="22"/>
      <c r="R596" s="22"/>
      <c r="S596" s="22"/>
      <c r="T596" s="22"/>
      <c r="U596" s="22"/>
      <c r="V596" s="22"/>
    </row>
    <row r="597">
      <c r="A597" s="15">
        <v>45481.0</v>
      </c>
      <c r="B597" s="16">
        <v>2024.0</v>
      </c>
      <c r="C597" s="17">
        <v>45474.0</v>
      </c>
      <c r="D597" s="4" t="s">
        <v>16</v>
      </c>
      <c r="E597" s="4" t="s">
        <v>363</v>
      </c>
      <c r="F597" s="18" t="s">
        <v>18</v>
      </c>
      <c r="G597" s="19"/>
      <c r="H597" s="4" t="s">
        <v>344</v>
      </c>
      <c r="I597" s="20">
        <v>165000.0</v>
      </c>
      <c r="J597" s="21"/>
      <c r="K597" s="11">
        <f t="shared" si="1"/>
        <v>70926963</v>
      </c>
      <c r="L597" s="22"/>
      <c r="M597" s="22">
        <f t="shared" si="3"/>
        <v>71553539</v>
      </c>
      <c r="N597" s="22">
        <f t="shared" si="2"/>
        <v>-626576</v>
      </c>
      <c r="O597" s="22"/>
      <c r="P597" s="22"/>
      <c r="Q597" s="22"/>
      <c r="R597" s="22"/>
      <c r="S597" s="22"/>
      <c r="T597" s="22"/>
      <c r="U597" s="22"/>
      <c r="V597" s="22"/>
    </row>
    <row r="598">
      <c r="A598" s="15">
        <v>45481.0</v>
      </c>
      <c r="B598" s="16">
        <v>2024.0</v>
      </c>
      <c r="C598" s="17">
        <v>45474.0</v>
      </c>
      <c r="D598" s="4" t="s">
        <v>20</v>
      </c>
      <c r="E598" s="4" t="s">
        <v>363</v>
      </c>
      <c r="F598" s="18" t="s">
        <v>18</v>
      </c>
      <c r="G598" s="19"/>
      <c r="H598" s="4" t="s">
        <v>21</v>
      </c>
      <c r="I598" s="20">
        <v>60000.0</v>
      </c>
      <c r="J598" s="21"/>
      <c r="K598" s="11">
        <f t="shared" si="1"/>
        <v>70986963</v>
      </c>
      <c r="L598" s="22"/>
      <c r="M598" s="22">
        <f t="shared" si="3"/>
        <v>71553539</v>
      </c>
      <c r="N598" s="22">
        <f t="shared" si="2"/>
        <v>-566576</v>
      </c>
      <c r="O598" s="22"/>
      <c r="P598" s="22"/>
      <c r="Q598" s="22"/>
      <c r="R598" s="22"/>
      <c r="S598" s="22"/>
      <c r="T598" s="22"/>
      <c r="U598" s="22"/>
      <c r="V598" s="22"/>
    </row>
    <row r="599">
      <c r="A599" s="15">
        <v>45481.0</v>
      </c>
      <c r="B599" s="16">
        <v>2024.0</v>
      </c>
      <c r="C599" s="17">
        <v>45474.0</v>
      </c>
      <c r="D599" s="4" t="s">
        <v>22</v>
      </c>
      <c r="E599" s="4" t="s">
        <v>363</v>
      </c>
      <c r="F599" s="18" t="s">
        <v>18</v>
      </c>
      <c r="G599" s="19"/>
      <c r="H599" s="4" t="s">
        <v>21</v>
      </c>
      <c r="I599" s="20">
        <v>50000.0</v>
      </c>
      <c r="J599" s="21"/>
      <c r="K599" s="11">
        <f t="shared" si="1"/>
        <v>71036963</v>
      </c>
      <c r="L599" s="22"/>
      <c r="M599" s="22">
        <f t="shared" si="3"/>
        <v>71553539</v>
      </c>
      <c r="N599" s="22">
        <f t="shared" si="2"/>
        <v>-516576</v>
      </c>
      <c r="O599" s="22"/>
      <c r="P599" s="22"/>
      <c r="Q599" s="22"/>
      <c r="R599" s="22"/>
      <c r="S599" s="22"/>
      <c r="T599" s="22"/>
      <c r="U599" s="22"/>
      <c r="V599" s="22"/>
    </row>
    <row r="600">
      <c r="A600" s="15">
        <v>45481.0</v>
      </c>
      <c r="B600" s="16">
        <v>2024.0</v>
      </c>
      <c r="C600" s="17">
        <v>45474.0</v>
      </c>
      <c r="D600" s="4" t="s">
        <v>23</v>
      </c>
      <c r="E600" s="4" t="s">
        <v>363</v>
      </c>
      <c r="F600" s="18" t="s">
        <v>18</v>
      </c>
      <c r="G600" s="19"/>
      <c r="H600" s="4" t="s">
        <v>345</v>
      </c>
      <c r="I600" s="20">
        <v>25000.0</v>
      </c>
      <c r="J600" s="21"/>
      <c r="K600" s="11">
        <f t="shared" si="1"/>
        <v>71061963</v>
      </c>
      <c r="L600" s="21">
        <v>300000.0</v>
      </c>
      <c r="M600" s="22">
        <f t="shared" si="3"/>
        <v>71853539</v>
      </c>
      <c r="N600" s="22">
        <f t="shared" si="2"/>
        <v>-791576</v>
      </c>
      <c r="O600" s="22"/>
      <c r="P600" s="22"/>
      <c r="Q600" s="22"/>
      <c r="R600" s="22"/>
      <c r="S600" s="22"/>
      <c r="T600" s="22"/>
      <c r="U600" s="22"/>
      <c r="V600" s="22"/>
    </row>
    <row r="601">
      <c r="A601" s="15">
        <v>45481.0</v>
      </c>
      <c r="B601" s="16">
        <v>2024.0</v>
      </c>
      <c r="C601" s="17">
        <v>45474.0</v>
      </c>
      <c r="D601" s="4" t="s">
        <v>16</v>
      </c>
      <c r="E601" s="4" t="s">
        <v>363</v>
      </c>
      <c r="F601" s="18" t="s">
        <v>216</v>
      </c>
      <c r="G601" s="19">
        <v>7403689.0</v>
      </c>
      <c r="H601" s="4" t="s">
        <v>344</v>
      </c>
      <c r="I601" s="20">
        <v>486000.0</v>
      </c>
      <c r="J601" s="21"/>
      <c r="K601" s="11">
        <f t="shared" si="1"/>
        <v>71547963</v>
      </c>
      <c r="L601" s="22"/>
      <c r="M601" s="22">
        <f t="shared" si="3"/>
        <v>71853539</v>
      </c>
      <c r="N601" s="22">
        <f t="shared" si="2"/>
        <v>-305576</v>
      </c>
      <c r="O601" s="22"/>
      <c r="P601" s="22"/>
      <c r="Q601" s="22"/>
      <c r="R601" s="22"/>
      <c r="S601" s="22"/>
      <c r="T601" s="22"/>
      <c r="U601" s="22"/>
      <c r="V601" s="22"/>
    </row>
    <row r="602">
      <c r="A602" s="15">
        <v>45481.0</v>
      </c>
      <c r="B602" s="16">
        <v>2024.0</v>
      </c>
      <c r="C602" s="17">
        <v>45474.0</v>
      </c>
      <c r="D602" s="4" t="s">
        <v>16</v>
      </c>
      <c r="E602" s="4" t="s">
        <v>363</v>
      </c>
      <c r="F602" s="18" t="s">
        <v>216</v>
      </c>
      <c r="G602" s="19">
        <v>7403689.0</v>
      </c>
      <c r="H602" s="4" t="s">
        <v>344</v>
      </c>
      <c r="I602" s="20">
        <v>84800.0</v>
      </c>
      <c r="J602" s="21"/>
      <c r="K602" s="11">
        <f t="shared" si="1"/>
        <v>71632763</v>
      </c>
      <c r="L602" s="22"/>
      <c r="M602" s="22">
        <f t="shared" si="3"/>
        <v>71853539</v>
      </c>
      <c r="N602" s="22">
        <f t="shared" si="2"/>
        <v>-220776</v>
      </c>
      <c r="O602" s="22"/>
      <c r="P602" s="22"/>
      <c r="Q602" s="22"/>
      <c r="R602" s="22"/>
      <c r="S602" s="22"/>
      <c r="T602" s="22"/>
      <c r="U602" s="22"/>
      <c r="V602" s="22"/>
    </row>
    <row r="603">
      <c r="A603" s="15">
        <v>45481.0</v>
      </c>
      <c r="B603" s="16">
        <v>2024.0</v>
      </c>
      <c r="C603" s="17">
        <v>45474.0</v>
      </c>
      <c r="D603" s="4" t="s">
        <v>16</v>
      </c>
      <c r="E603" s="4" t="s">
        <v>363</v>
      </c>
      <c r="F603" s="18" t="s">
        <v>216</v>
      </c>
      <c r="G603" s="19">
        <v>7403689.0</v>
      </c>
      <c r="H603" s="4" t="s">
        <v>344</v>
      </c>
      <c r="I603" s="20">
        <v>55200.0</v>
      </c>
      <c r="J603" s="21"/>
      <c r="K603" s="11">
        <f t="shared" si="1"/>
        <v>71687963</v>
      </c>
      <c r="L603" s="22"/>
      <c r="M603" s="22">
        <f t="shared" si="3"/>
        <v>71853539</v>
      </c>
      <c r="N603" s="22">
        <f t="shared" si="2"/>
        <v>-165576</v>
      </c>
      <c r="O603" s="22"/>
      <c r="P603" s="22"/>
      <c r="Q603" s="22"/>
      <c r="R603" s="22"/>
      <c r="S603" s="22"/>
      <c r="T603" s="22"/>
      <c r="U603" s="22"/>
      <c r="V603" s="22"/>
    </row>
    <row r="604">
      <c r="A604" s="15">
        <v>45481.0</v>
      </c>
      <c r="B604" s="16">
        <v>2024.0</v>
      </c>
      <c r="C604" s="17">
        <v>45474.0</v>
      </c>
      <c r="D604" s="4" t="s">
        <v>22</v>
      </c>
      <c r="E604" s="4" t="s">
        <v>363</v>
      </c>
      <c r="F604" s="18" t="s">
        <v>216</v>
      </c>
      <c r="G604" s="19">
        <v>7403689.0</v>
      </c>
      <c r="H604" s="4" t="s">
        <v>21</v>
      </c>
      <c r="I604" s="20">
        <v>295000.0</v>
      </c>
      <c r="J604" s="21"/>
      <c r="K604" s="11">
        <f t="shared" si="1"/>
        <v>71982963</v>
      </c>
      <c r="L604" s="22"/>
      <c r="M604" s="22">
        <f t="shared" si="3"/>
        <v>71853539</v>
      </c>
      <c r="N604" s="22">
        <f t="shared" si="2"/>
        <v>129424</v>
      </c>
      <c r="O604" s="22"/>
      <c r="P604" s="22"/>
      <c r="Q604" s="22"/>
      <c r="R604" s="22"/>
      <c r="S604" s="22"/>
      <c r="T604" s="22"/>
      <c r="U604" s="22"/>
      <c r="V604" s="22"/>
    </row>
    <row r="605">
      <c r="A605" s="15">
        <v>45481.0</v>
      </c>
      <c r="B605" s="16">
        <v>2024.0</v>
      </c>
      <c r="C605" s="17">
        <v>45474.0</v>
      </c>
      <c r="D605" s="4" t="s">
        <v>23</v>
      </c>
      <c r="E605" s="4" t="s">
        <v>363</v>
      </c>
      <c r="F605" s="18" t="s">
        <v>216</v>
      </c>
      <c r="G605" s="19">
        <v>7403689.0</v>
      </c>
      <c r="H605" s="4" t="s">
        <v>345</v>
      </c>
      <c r="I605" s="20">
        <v>50000.0</v>
      </c>
      <c r="J605" s="21"/>
      <c r="K605" s="11">
        <f t="shared" si="1"/>
        <v>72032963</v>
      </c>
      <c r="L605" s="21">
        <v>971000.0</v>
      </c>
      <c r="M605" s="22">
        <f t="shared" si="3"/>
        <v>72824539</v>
      </c>
      <c r="N605" s="22">
        <f t="shared" si="2"/>
        <v>-791576</v>
      </c>
      <c r="O605" s="22"/>
      <c r="P605" s="22"/>
      <c r="Q605" s="22"/>
      <c r="R605" s="22"/>
      <c r="S605" s="22"/>
      <c r="T605" s="22"/>
      <c r="U605" s="22"/>
      <c r="V605" s="22"/>
    </row>
    <row r="606">
      <c r="A606" s="15">
        <v>45481.0</v>
      </c>
      <c r="B606" s="16">
        <v>2024.0</v>
      </c>
      <c r="C606" s="17">
        <v>45474.0</v>
      </c>
      <c r="D606" s="4" t="s">
        <v>16</v>
      </c>
      <c r="E606" s="4" t="s">
        <v>363</v>
      </c>
      <c r="F606" s="18" t="s">
        <v>50</v>
      </c>
      <c r="G606" s="19" t="s">
        <v>364</v>
      </c>
      <c r="H606" s="4" t="s">
        <v>344</v>
      </c>
      <c r="I606" s="20">
        <v>22000.0</v>
      </c>
      <c r="J606" s="21"/>
      <c r="K606" s="11">
        <f t="shared" si="1"/>
        <v>72054963</v>
      </c>
      <c r="L606" s="22"/>
      <c r="M606" s="22">
        <f t="shared" si="3"/>
        <v>72824539</v>
      </c>
      <c r="N606" s="22">
        <f t="shared" si="2"/>
        <v>-769576</v>
      </c>
      <c r="O606" s="22"/>
      <c r="P606" s="22"/>
      <c r="Q606" s="22"/>
      <c r="R606" s="22"/>
      <c r="S606" s="22"/>
      <c r="T606" s="22"/>
      <c r="U606" s="22"/>
      <c r="V606" s="22"/>
    </row>
    <row r="607">
      <c r="A607" s="15">
        <v>45482.0</v>
      </c>
      <c r="B607" s="16">
        <v>2024.0</v>
      </c>
      <c r="C607" s="17">
        <v>45474.0</v>
      </c>
      <c r="D607" s="4" t="s">
        <v>16</v>
      </c>
      <c r="E607" s="4" t="s">
        <v>363</v>
      </c>
      <c r="F607" s="18" t="s">
        <v>42</v>
      </c>
      <c r="G607" s="19">
        <v>4439355.0</v>
      </c>
      <c r="H607" s="4" t="s">
        <v>344</v>
      </c>
      <c r="I607" s="20">
        <v>563200.0</v>
      </c>
      <c r="J607" s="21"/>
      <c r="K607" s="11">
        <f t="shared" si="1"/>
        <v>72618163</v>
      </c>
      <c r="L607" s="22"/>
      <c r="M607" s="22">
        <f t="shared" si="3"/>
        <v>72824539</v>
      </c>
      <c r="N607" s="22">
        <f t="shared" si="2"/>
        <v>-206376</v>
      </c>
      <c r="O607" s="22"/>
      <c r="P607" s="22"/>
      <c r="Q607" s="22"/>
      <c r="R607" s="22"/>
      <c r="S607" s="22"/>
      <c r="T607" s="22"/>
      <c r="U607" s="22"/>
      <c r="V607" s="22"/>
    </row>
    <row r="608">
      <c r="A608" s="15">
        <v>45482.0</v>
      </c>
      <c r="B608" s="16">
        <v>2024.0</v>
      </c>
      <c r="C608" s="17">
        <v>45474.0</v>
      </c>
      <c r="D608" s="4" t="s">
        <v>16</v>
      </c>
      <c r="E608" s="4" t="s">
        <v>363</v>
      </c>
      <c r="F608" s="18" t="s">
        <v>42</v>
      </c>
      <c r="G608" s="19">
        <v>4439355.0</v>
      </c>
      <c r="H608" s="4" t="s">
        <v>344</v>
      </c>
      <c r="I608" s="20">
        <v>63800.0</v>
      </c>
      <c r="J608" s="21"/>
      <c r="K608" s="11">
        <f t="shared" si="1"/>
        <v>72681963</v>
      </c>
      <c r="L608" s="22"/>
      <c r="M608" s="22">
        <f t="shared" si="3"/>
        <v>72824539</v>
      </c>
      <c r="N608" s="22">
        <f t="shared" si="2"/>
        <v>-142576</v>
      </c>
      <c r="O608" s="22"/>
      <c r="P608" s="22"/>
      <c r="Q608" s="22"/>
      <c r="R608" s="22"/>
      <c r="S608" s="22"/>
      <c r="T608" s="22"/>
      <c r="U608" s="22"/>
      <c r="V608" s="22"/>
    </row>
    <row r="609">
      <c r="A609" s="15">
        <v>45482.0</v>
      </c>
      <c r="B609" s="16">
        <v>2024.0</v>
      </c>
      <c r="C609" s="17">
        <v>45474.0</v>
      </c>
      <c r="D609" s="4" t="s">
        <v>22</v>
      </c>
      <c r="E609" s="4" t="s">
        <v>363</v>
      </c>
      <c r="F609" s="18" t="s">
        <v>42</v>
      </c>
      <c r="G609" s="19">
        <v>4439355.0</v>
      </c>
      <c r="H609" s="4" t="s">
        <v>366</v>
      </c>
      <c r="I609" s="20">
        <v>40000.0</v>
      </c>
      <c r="J609" s="21"/>
      <c r="K609" s="11">
        <f t="shared" si="1"/>
        <v>72721963</v>
      </c>
      <c r="L609" s="22"/>
      <c r="M609" s="22">
        <f t="shared" si="3"/>
        <v>72824539</v>
      </c>
      <c r="N609" s="22">
        <f t="shared" si="2"/>
        <v>-102576</v>
      </c>
      <c r="O609" s="22"/>
      <c r="P609" s="22"/>
      <c r="Q609" s="22"/>
      <c r="R609" s="22"/>
      <c r="S609" s="22"/>
      <c r="T609" s="22"/>
      <c r="U609" s="22"/>
      <c r="V609" s="22"/>
    </row>
    <row r="610">
      <c r="A610" s="15">
        <v>45482.0</v>
      </c>
      <c r="B610" s="16">
        <v>2024.0</v>
      </c>
      <c r="C610" s="17">
        <v>45474.0</v>
      </c>
      <c r="D610" s="4" t="s">
        <v>20</v>
      </c>
      <c r="E610" s="4" t="s">
        <v>363</v>
      </c>
      <c r="F610" s="18" t="s">
        <v>42</v>
      </c>
      <c r="G610" s="19">
        <v>4439355.0</v>
      </c>
      <c r="H610" s="4" t="s">
        <v>366</v>
      </c>
      <c r="I610" s="20">
        <v>30000.0</v>
      </c>
      <c r="J610" s="21"/>
      <c r="K610" s="11">
        <f t="shared" si="1"/>
        <v>72751963</v>
      </c>
      <c r="L610" s="22"/>
      <c r="M610" s="22">
        <f t="shared" si="3"/>
        <v>72824539</v>
      </c>
      <c r="N610" s="22">
        <f t="shared" si="2"/>
        <v>-72576</v>
      </c>
      <c r="O610" s="22"/>
      <c r="P610" s="22"/>
      <c r="Q610" s="22"/>
      <c r="R610" s="22"/>
      <c r="S610" s="22"/>
      <c r="T610" s="22"/>
      <c r="U610" s="22"/>
      <c r="V610" s="22"/>
    </row>
    <row r="611">
      <c r="A611" s="15">
        <v>45482.0</v>
      </c>
      <c r="B611" s="16">
        <v>2024.0</v>
      </c>
      <c r="C611" s="17">
        <v>45474.0</v>
      </c>
      <c r="D611" s="4" t="s">
        <v>203</v>
      </c>
      <c r="E611" s="4" t="s">
        <v>363</v>
      </c>
      <c r="F611" s="18" t="s">
        <v>42</v>
      </c>
      <c r="G611" s="19">
        <v>4439355.0</v>
      </c>
      <c r="H611" s="4" t="s">
        <v>366</v>
      </c>
      <c r="I611" s="20">
        <v>5000.0</v>
      </c>
      <c r="J611" s="21"/>
      <c r="K611" s="11">
        <f t="shared" si="1"/>
        <v>72756963</v>
      </c>
      <c r="L611" s="22"/>
      <c r="M611" s="22">
        <f t="shared" si="3"/>
        <v>72824539</v>
      </c>
      <c r="N611" s="22">
        <f t="shared" si="2"/>
        <v>-67576</v>
      </c>
      <c r="O611" s="22"/>
      <c r="P611" s="22"/>
      <c r="Q611" s="22"/>
      <c r="R611" s="22"/>
      <c r="S611" s="22"/>
      <c r="T611" s="22"/>
      <c r="U611" s="22"/>
      <c r="V611" s="22"/>
    </row>
    <row r="612">
      <c r="A612" s="15">
        <v>45482.0</v>
      </c>
      <c r="B612" s="16">
        <v>2024.0</v>
      </c>
      <c r="C612" s="17">
        <v>45474.0</v>
      </c>
      <c r="D612" s="4" t="s">
        <v>26</v>
      </c>
      <c r="E612" s="4" t="s">
        <v>363</v>
      </c>
      <c r="F612" s="18" t="s">
        <v>42</v>
      </c>
      <c r="G612" s="19">
        <v>4439355.0</v>
      </c>
      <c r="H612" s="4" t="s">
        <v>366</v>
      </c>
      <c r="I612" s="20">
        <v>80000.0</v>
      </c>
      <c r="J612" s="21"/>
      <c r="K612" s="11">
        <f t="shared" si="1"/>
        <v>72836963</v>
      </c>
      <c r="L612" s="22"/>
      <c r="M612" s="22">
        <f t="shared" si="3"/>
        <v>72824539</v>
      </c>
      <c r="N612" s="22">
        <f t="shared" si="2"/>
        <v>12424</v>
      </c>
      <c r="O612" s="22"/>
      <c r="P612" s="22"/>
      <c r="Q612" s="22"/>
      <c r="R612" s="22"/>
      <c r="S612" s="22"/>
      <c r="T612" s="22"/>
      <c r="U612" s="22"/>
      <c r="V612" s="22"/>
    </row>
    <row r="613">
      <c r="A613" s="15">
        <v>45482.0</v>
      </c>
      <c r="B613" s="16">
        <v>2024.0</v>
      </c>
      <c r="C613" s="17">
        <v>45474.0</v>
      </c>
      <c r="D613" s="4" t="s">
        <v>27</v>
      </c>
      <c r="E613" s="4" t="s">
        <v>363</v>
      </c>
      <c r="F613" s="18" t="s">
        <v>42</v>
      </c>
      <c r="G613" s="19">
        <v>4439355.0</v>
      </c>
      <c r="H613" s="4" t="s">
        <v>21</v>
      </c>
      <c r="I613" s="20">
        <v>28000.0</v>
      </c>
      <c r="J613" s="21"/>
      <c r="K613" s="11">
        <f t="shared" si="1"/>
        <v>72864963</v>
      </c>
      <c r="L613" s="22"/>
      <c r="M613" s="22">
        <f t="shared" si="3"/>
        <v>72824539</v>
      </c>
      <c r="N613" s="22">
        <f t="shared" si="2"/>
        <v>40424</v>
      </c>
      <c r="O613" s="22"/>
      <c r="P613" s="22"/>
      <c r="Q613" s="22"/>
      <c r="R613" s="22"/>
      <c r="S613" s="22"/>
      <c r="T613" s="22"/>
      <c r="U613" s="22"/>
      <c r="V613" s="22"/>
    </row>
    <row r="614">
      <c r="A614" s="15">
        <v>45482.0</v>
      </c>
      <c r="B614" s="16">
        <v>2024.0</v>
      </c>
      <c r="C614" s="17">
        <v>45474.0</v>
      </c>
      <c r="D614" s="4" t="s">
        <v>23</v>
      </c>
      <c r="E614" s="4" t="s">
        <v>363</v>
      </c>
      <c r="F614" s="18" t="s">
        <v>42</v>
      </c>
      <c r="G614" s="19">
        <v>4439355.0</v>
      </c>
      <c r="H614" s="4" t="s">
        <v>345</v>
      </c>
      <c r="I614" s="20">
        <v>25000.0</v>
      </c>
      <c r="J614" s="21"/>
      <c r="K614" s="11">
        <f t="shared" si="1"/>
        <v>72889963</v>
      </c>
      <c r="L614" s="21">
        <v>835000.0</v>
      </c>
      <c r="M614" s="22">
        <f t="shared" si="3"/>
        <v>73659539</v>
      </c>
      <c r="N614" s="22">
        <f t="shared" si="2"/>
        <v>-769576</v>
      </c>
      <c r="O614" s="22"/>
      <c r="P614" s="22"/>
      <c r="Q614" s="22"/>
      <c r="R614" s="22"/>
      <c r="S614" s="22"/>
      <c r="T614" s="22"/>
      <c r="U614" s="22"/>
      <c r="V614" s="22"/>
    </row>
    <row r="615">
      <c r="A615" s="15">
        <v>45482.0</v>
      </c>
      <c r="B615" s="16">
        <v>2024.0</v>
      </c>
      <c r="C615" s="17">
        <v>45474.0</v>
      </c>
      <c r="D615" s="4" t="s">
        <v>16</v>
      </c>
      <c r="E615" s="4" t="s">
        <v>363</v>
      </c>
      <c r="F615" s="18" t="s">
        <v>48</v>
      </c>
      <c r="G615" s="19">
        <v>2.40709301684E11</v>
      </c>
      <c r="H615" s="4" t="s">
        <v>344</v>
      </c>
      <c r="I615" s="20">
        <v>568000.0</v>
      </c>
      <c r="J615" s="21"/>
      <c r="K615" s="11">
        <f t="shared" si="1"/>
        <v>73457963</v>
      </c>
      <c r="L615" s="22"/>
      <c r="M615" s="22">
        <f t="shared" si="3"/>
        <v>73659539</v>
      </c>
      <c r="N615" s="22">
        <f t="shared" si="2"/>
        <v>-201576</v>
      </c>
      <c r="O615" s="22"/>
      <c r="P615" s="22"/>
      <c r="Q615" s="22"/>
      <c r="R615" s="22"/>
      <c r="S615" s="22"/>
      <c r="T615" s="22"/>
      <c r="U615" s="22"/>
      <c r="V615" s="22"/>
    </row>
    <row r="616">
      <c r="A616" s="15">
        <v>45482.0</v>
      </c>
      <c r="B616" s="16">
        <v>2024.0</v>
      </c>
      <c r="C616" s="17">
        <v>45474.0</v>
      </c>
      <c r="D616" s="4" t="s">
        <v>16</v>
      </c>
      <c r="E616" s="4" t="s">
        <v>363</v>
      </c>
      <c r="F616" s="18" t="s">
        <v>48</v>
      </c>
      <c r="G616" s="19">
        <v>2.40709301684E11</v>
      </c>
      <c r="H616" s="4" t="s">
        <v>344</v>
      </c>
      <c r="I616" s="20">
        <v>291680.0</v>
      </c>
      <c r="J616" s="21"/>
      <c r="K616" s="11">
        <f t="shared" si="1"/>
        <v>73749643</v>
      </c>
      <c r="L616" s="22"/>
      <c r="M616" s="22">
        <f t="shared" si="3"/>
        <v>73659539</v>
      </c>
      <c r="N616" s="22">
        <f t="shared" si="2"/>
        <v>90104</v>
      </c>
      <c r="O616" s="22"/>
      <c r="P616" s="22"/>
      <c r="Q616" s="22"/>
      <c r="R616" s="22"/>
      <c r="S616" s="22"/>
      <c r="T616" s="22"/>
      <c r="U616" s="22"/>
      <c r="V616" s="22"/>
    </row>
    <row r="617">
      <c r="A617" s="15">
        <v>45482.0</v>
      </c>
      <c r="B617" s="16">
        <v>2024.0</v>
      </c>
      <c r="C617" s="17">
        <v>45474.0</v>
      </c>
      <c r="D617" s="4" t="s">
        <v>26</v>
      </c>
      <c r="E617" s="4" t="s">
        <v>363</v>
      </c>
      <c r="F617" s="18" t="s">
        <v>48</v>
      </c>
      <c r="G617" s="19">
        <v>2.40709301684E11</v>
      </c>
      <c r="H617" s="4" t="s">
        <v>21</v>
      </c>
      <c r="I617" s="20">
        <v>250000.0</v>
      </c>
      <c r="J617" s="21"/>
      <c r="K617" s="11">
        <f t="shared" si="1"/>
        <v>73999643</v>
      </c>
      <c r="L617" s="22"/>
      <c r="M617" s="22">
        <f t="shared" si="3"/>
        <v>73659539</v>
      </c>
      <c r="N617" s="22">
        <f t="shared" si="2"/>
        <v>340104</v>
      </c>
      <c r="O617" s="22"/>
      <c r="P617" s="22"/>
      <c r="Q617" s="22"/>
      <c r="R617" s="22"/>
      <c r="S617" s="22"/>
      <c r="T617" s="22"/>
      <c r="U617" s="22"/>
      <c r="V617" s="22"/>
    </row>
    <row r="618">
      <c r="A618" s="15">
        <v>45482.0</v>
      </c>
      <c r="B618" s="16">
        <v>2024.0</v>
      </c>
      <c r="C618" s="17">
        <v>45474.0</v>
      </c>
      <c r="D618" s="4" t="s">
        <v>20</v>
      </c>
      <c r="E618" s="4" t="s">
        <v>363</v>
      </c>
      <c r="F618" s="18" t="s">
        <v>48</v>
      </c>
      <c r="G618" s="19">
        <v>2.40709301684E11</v>
      </c>
      <c r="H618" s="4" t="s">
        <v>21</v>
      </c>
      <c r="I618" s="20">
        <v>50000.0</v>
      </c>
      <c r="J618" s="21"/>
      <c r="K618" s="11">
        <f t="shared" si="1"/>
        <v>74049643</v>
      </c>
      <c r="L618" s="22"/>
      <c r="M618" s="22">
        <f t="shared" si="3"/>
        <v>73659539</v>
      </c>
      <c r="N618" s="22">
        <f t="shared" si="2"/>
        <v>390104</v>
      </c>
      <c r="O618" s="22"/>
      <c r="P618" s="22"/>
      <c r="Q618" s="22"/>
      <c r="R618" s="22"/>
      <c r="S618" s="22"/>
      <c r="T618" s="22"/>
      <c r="U618" s="22"/>
      <c r="V618" s="22"/>
    </row>
    <row r="619">
      <c r="A619" s="15">
        <v>45482.0</v>
      </c>
      <c r="B619" s="16">
        <v>2024.0</v>
      </c>
      <c r="C619" s="17">
        <v>45474.0</v>
      </c>
      <c r="D619" s="4" t="s">
        <v>27</v>
      </c>
      <c r="E619" s="4" t="s">
        <v>363</v>
      </c>
      <c r="F619" s="18" t="s">
        <v>48</v>
      </c>
      <c r="G619" s="19">
        <v>2.40709301684E11</v>
      </c>
      <c r="H619" s="4" t="s">
        <v>21</v>
      </c>
      <c r="I619" s="20">
        <v>50000.0</v>
      </c>
      <c r="J619" s="21"/>
      <c r="K619" s="11">
        <f t="shared" si="1"/>
        <v>74099643</v>
      </c>
      <c r="L619" s="22"/>
      <c r="M619" s="22">
        <f t="shared" si="3"/>
        <v>73659539</v>
      </c>
      <c r="N619" s="22">
        <f t="shared" si="2"/>
        <v>440104</v>
      </c>
      <c r="O619" s="22"/>
      <c r="P619" s="22"/>
      <c r="Q619" s="22"/>
      <c r="R619" s="22"/>
      <c r="S619" s="22"/>
      <c r="T619" s="22"/>
      <c r="U619" s="22"/>
      <c r="V619" s="22"/>
    </row>
    <row r="620">
      <c r="A620" s="15">
        <v>45482.0</v>
      </c>
      <c r="B620" s="16">
        <v>2024.0</v>
      </c>
      <c r="C620" s="17">
        <v>45474.0</v>
      </c>
      <c r="D620" s="4" t="s">
        <v>22</v>
      </c>
      <c r="E620" s="4" t="s">
        <v>363</v>
      </c>
      <c r="F620" s="18" t="s">
        <v>48</v>
      </c>
      <c r="G620" s="19">
        <v>2.40709301684E11</v>
      </c>
      <c r="H620" s="4" t="s">
        <v>21</v>
      </c>
      <c r="I620" s="20">
        <v>50000.0</v>
      </c>
      <c r="J620" s="21"/>
      <c r="K620" s="11">
        <f t="shared" si="1"/>
        <v>74149643</v>
      </c>
      <c r="L620" s="22"/>
      <c r="M620" s="22">
        <f t="shared" si="3"/>
        <v>73659539</v>
      </c>
      <c r="N620" s="22">
        <f t="shared" si="2"/>
        <v>490104</v>
      </c>
      <c r="O620" s="22"/>
      <c r="P620" s="22"/>
      <c r="Q620" s="22"/>
      <c r="R620" s="22"/>
      <c r="S620" s="22"/>
      <c r="T620" s="22"/>
      <c r="U620" s="22"/>
      <c r="V620" s="22"/>
    </row>
    <row r="621">
      <c r="A621" s="15">
        <v>45482.0</v>
      </c>
      <c r="B621" s="16">
        <v>2024.0</v>
      </c>
      <c r="C621" s="17">
        <v>45474.0</v>
      </c>
      <c r="D621" s="4" t="s">
        <v>28</v>
      </c>
      <c r="E621" s="4" t="s">
        <v>363</v>
      </c>
      <c r="F621" s="18" t="s">
        <v>48</v>
      </c>
      <c r="G621" s="19">
        <v>2.40709301684E11</v>
      </c>
      <c r="H621" s="4" t="s">
        <v>21</v>
      </c>
      <c r="I621" s="20">
        <v>50000.0</v>
      </c>
      <c r="J621" s="21"/>
      <c r="K621" s="11">
        <f t="shared" si="1"/>
        <v>74199643</v>
      </c>
      <c r="L621" s="22"/>
      <c r="M621" s="22">
        <f t="shared" si="3"/>
        <v>73659539</v>
      </c>
      <c r="N621" s="22">
        <f t="shared" si="2"/>
        <v>540104</v>
      </c>
      <c r="O621" s="22"/>
      <c r="P621" s="22"/>
      <c r="Q621" s="22"/>
      <c r="R621" s="22"/>
      <c r="S621" s="22"/>
      <c r="T621" s="22"/>
      <c r="U621" s="22"/>
      <c r="V621" s="22"/>
    </row>
    <row r="622">
      <c r="A622" s="15">
        <v>45482.0</v>
      </c>
      <c r="B622" s="16">
        <v>2024.0</v>
      </c>
      <c r="C622" s="17">
        <v>45474.0</v>
      </c>
      <c r="D622" s="4" t="s">
        <v>23</v>
      </c>
      <c r="E622" s="4" t="s">
        <v>363</v>
      </c>
      <c r="F622" s="18" t="s">
        <v>48</v>
      </c>
      <c r="G622" s="19">
        <v>2.40709301684E11</v>
      </c>
      <c r="H622" s="4" t="s">
        <v>345</v>
      </c>
      <c r="I622" s="20">
        <v>30000.0</v>
      </c>
      <c r="J622" s="21"/>
      <c r="K622" s="11">
        <f t="shared" si="1"/>
        <v>74229643</v>
      </c>
      <c r="L622" s="21">
        <v>1339680.0</v>
      </c>
      <c r="M622" s="22">
        <f t="shared" si="3"/>
        <v>74999219</v>
      </c>
      <c r="N622" s="22">
        <f t="shared" si="2"/>
        <v>-769576</v>
      </c>
      <c r="O622" s="22"/>
      <c r="P622" s="22"/>
      <c r="Q622" s="22"/>
      <c r="R622" s="22"/>
      <c r="S622" s="22"/>
      <c r="T622" s="22"/>
      <c r="U622" s="22"/>
      <c r="V622" s="22"/>
    </row>
    <row r="623">
      <c r="A623" s="15">
        <v>45483.0</v>
      </c>
      <c r="B623" s="16">
        <v>2024.0</v>
      </c>
      <c r="C623" s="17">
        <v>45474.0</v>
      </c>
      <c r="D623" s="4" t="s">
        <v>16</v>
      </c>
      <c r="E623" s="4" t="s">
        <v>363</v>
      </c>
      <c r="F623" s="18" t="s">
        <v>32</v>
      </c>
      <c r="G623" s="19"/>
      <c r="H623" s="4" t="s">
        <v>344</v>
      </c>
      <c r="I623" s="20">
        <v>150000.0</v>
      </c>
      <c r="J623" s="21"/>
      <c r="K623" s="11">
        <f t="shared" si="1"/>
        <v>74379643</v>
      </c>
      <c r="L623" s="22"/>
      <c r="M623" s="22">
        <f t="shared" si="3"/>
        <v>74999219</v>
      </c>
      <c r="N623" s="22">
        <f t="shared" si="2"/>
        <v>-619576</v>
      </c>
      <c r="O623" s="22"/>
      <c r="P623" s="22"/>
      <c r="Q623" s="22"/>
      <c r="R623" s="22"/>
      <c r="S623" s="22"/>
      <c r="T623" s="22"/>
      <c r="U623" s="22"/>
      <c r="V623" s="22"/>
    </row>
    <row r="624">
      <c r="A624" s="15">
        <v>45483.0</v>
      </c>
      <c r="B624" s="16">
        <v>2024.0</v>
      </c>
      <c r="C624" s="17">
        <v>45474.0</v>
      </c>
      <c r="D624" s="4" t="s">
        <v>26</v>
      </c>
      <c r="E624" s="4" t="s">
        <v>363</v>
      </c>
      <c r="F624" s="18" t="s">
        <v>32</v>
      </c>
      <c r="G624" s="19"/>
      <c r="H624" s="4" t="s">
        <v>21</v>
      </c>
      <c r="I624" s="20">
        <v>30000.0</v>
      </c>
      <c r="J624" s="21"/>
      <c r="K624" s="11">
        <f t="shared" si="1"/>
        <v>74409643</v>
      </c>
      <c r="L624" s="21">
        <v>180000.0</v>
      </c>
      <c r="M624" s="22">
        <f t="shared" si="3"/>
        <v>75179219</v>
      </c>
      <c r="N624" s="22">
        <f t="shared" si="2"/>
        <v>-769576</v>
      </c>
      <c r="O624" s="22"/>
      <c r="P624" s="22"/>
      <c r="Q624" s="22"/>
      <c r="R624" s="22"/>
      <c r="S624" s="22"/>
      <c r="T624" s="22"/>
      <c r="U624" s="22"/>
      <c r="V624" s="22"/>
    </row>
    <row r="625">
      <c r="A625" s="15">
        <v>45483.0</v>
      </c>
      <c r="B625" s="16">
        <v>2024.0</v>
      </c>
      <c r="C625" s="17">
        <v>45474.0</v>
      </c>
      <c r="D625" s="4" t="s">
        <v>16</v>
      </c>
      <c r="E625" s="4" t="s">
        <v>363</v>
      </c>
      <c r="F625" s="18" t="s">
        <v>47</v>
      </c>
      <c r="G625" s="19"/>
      <c r="H625" s="4" t="s">
        <v>344</v>
      </c>
      <c r="I625" s="20">
        <v>295050.0</v>
      </c>
      <c r="J625" s="21"/>
      <c r="K625" s="11">
        <f t="shared" si="1"/>
        <v>74704693</v>
      </c>
      <c r="L625" s="22"/>
      <c r="M625" s="22">
        <f t="shared" si="3"/>
        <v>75179219</v>
      </c>
      <c r="N625" s="22">
        <f t="shared" si="2"/>
        <v>-474526</v>
      </c>
      <c r="O625" s="22"/>
      <c r="P625" s="22"/>
      <c r="Q625" s="22"/>
      <c r="R625" s="22"/>
      <c r="S625" s="22"/>
      <c r="T625" s="22"/>
      <c r="U625" s="22"/>
      <c r="V625" s="22"/>
    </row>
    <row r="626">
      <c r="A626" s="15">
        <v>45483.0</v>
      </c>
      <c r="B626" s="16">
        <v>2024.0</v>
      </c>
      <c r="C626" s="17">
        <v>45474.0</v>
      </c>
      <c r="D626" s="4" t="s">
        <v>26</v>
      </c>
      <c r="E626" s="4" t="s">
        <v>363</v>
      </c>
      <c r="F626" s="18" t="s">
        <v>47</v>
      </c>
      <c r="G626" s="19"/>
      <c r="H626" s="4" t="s">
        <v>21</v>
      </c>
      <c r="I626" s="20">
        <v>30000.0</v>
      </c>
      <c r="J626" s="21"/>
      <c r="K626" s="11">
        <f t="shared" si="1"/>
        <v>74734693</v>
      </c>
      <c r="L626" s="22"/>
      <c r="M626" s="22">
        <f t="shared" si="3"/>
        <v>75179219</v>
      </c>
      <c r="N626" s="22">
        <f t="shared" si="2"/>
        <v>-444526</v>
      </c>
      <c r="O626" s="22"/>
      <c r="P626" s="22"/>
      <c r="Q626" s="22"/>
      <c r="R626" s="22"/>
      <c r="S626" s="22"/>
      <c r="T626" s="22"/>
      <c r="U626" s="22"/>
      <c r="V626" s="22"/>
    </row>
    <row r="627">
      <c r="A627" s="15">
        <v>45483.0</v>
      </c>
      <c r="B627" s="16">
        <v>2024.0</v>
      </c>
      <c r="C627" s="17">
        <v>45474.0</v>
      </c>
      <c r="D627" s="4" t="s">
        <v>27</v>
      </c>
      <c r="E627" s="4" t="s">
        <v>363</v>
      </c>
      <c r="F627" s="18" t="s">
        <v>47</v>
      </c>
      <c r="G627" s="19"/>
      <c r="H627" s="4" t="s">
        <v>21</v>
      </c>
      <c r="I627" s="20">
        <v>30000.0</v>
      </c>
      <c r="J627" s="21"/>
      <c r="K627" s="11">
        <f t="shared" si="1"/>
        <v>74764693</v>
      </c>
      <c r="L627" s="22"/>
      <c r="M627" s="22">
        <f t="shared" si="3"/>
        <v>75179219</v>
      </c>
      <c r="N627" s="22">
        <f t="shared" si="2"/>
        <v>-414526</v>
      </c>
      <c r="O627" s="22"/>
      <c r="P627" s="22"/>
      <c r="Q627" s="22"/>
      <c r="R627" s="22"/>
      <c r="S627" s="22"/>
      <c r="T627" s="22"/>
      <c r="U627" s="22"/>
      <c r="V627" s="22"/>
    </row>
    <row r="628">
      <c r="A628" s="15">
        <v>45483.0</v>
      </c>
      <c r="B628" s="16">
        <v>2024.0</v>
      </c>
      <c r="C628" s="17">
        <v>45474.0</v>
      </c>
      <c r="D628" s="4" t="s">
        <v>23</v>
      </c>
      <c r="E628" s="4" t="s">
        <v>363</v>
      </c>
      <c r="F628" s="18" t="s">
        <v>47</v>
      </c>
      <c r="G628" s="19"/>
      <c r="H628" s="4" t="s">
        <v>345</v>
      </c>
      <c r="I628" s="20">
        <v>25000.0</v>
      </c>
      <c r="J628" s="21"/>
      <c r="K628" s="11">
        <f t="shared" si="1"/>
        <v>74789693</v>
      </c>
      <c r="L628" s="22"/>
      <c r="M628" s="22">
        <f t="shared" si="3"/>
        <v>75179219</v>
      </c>
      <c r="N628" s="22">
        <f t="shared" si="2"/>
        <v>-389526</v>
      </c>
      <c r="O628" s="22"/>
      <c r="P628" s="22"/>
      <c r="Q628" s="22"/>
      <c r="R628" s="22"/>
      <c r="S628" s="22"/>
      <c r="T628" s="22"/>
      <c r="U628" s="22"/>
      <c r="V628" s="22"/>
    </row>
    <row r="629">
      <c r="A629" s="15">
        <v>45483.0</v>
      </c>
      <c r="B629" s="16">
        <v>2024.0</v>
      </c>
      <c r="C629" s="17">
        <v>45474.0</v>
      </c>
      <c r="D629" s="4" t="s">
        <v>28</v>
      </c>
      <c r="E629" s="4" t="s">
        <v>363</v>
      </c>
      <c r="F629" s="18" t="s">
        <v>47</v>
      </c>
      <c r="G629" s="19"/>
      <c r="H629" s="4" t="s">
        <v>21</v>
      </c>
      <c r="I629" s="20">
        <v>15000.0</v>
      </c>
      <c r="J629" s="21"/>
      <c r="K629" s="11">
        <f t="shared" si="1"/>
        <v>74804693</v>
      </c>
      <c r="L629" s="21">
        <v>395050.0</v>
      </c>
      <c r="M629" s="22">
        <f t="shared" si="3"/>
        <v>75574269</v>
      </c>
      <c r="N629" s="22">
        <f t="shared" si="2"/>
        <v>-769576</v>
      </c>
      <c r="O629" s="22"/>
      <c r="P629" s="22"/>
      <c r="Q629" s="22"/>
      <c r="R629" s="22"/>
      <c r="S629" s="22"/>
      <c r="T629" s="22"/>
      <c r="U629" s="22"/>
      <c r="V629" s="22"/>
    </row>
    <row r="630">
      <c r="A630" s="15">
        <v>45484.0</v>
      </c>
      <c r="B630" s="16">
        <v>2024.0</v>
      </c>
      <c r="C630" s="17">
        <v>45474.0</v>
      </c>
      <c r="D630" s="4" t="s">
        <v>16</v>
      </c>
      <c r="E630" s="4" t="s">
        <v>343</v>
      </c>
      <c r="F630" s="18" t="s">
        <v>261</v>
      </c>
      <c r="G630" s="19">
        <v>6828850.0</v>
      </c>
      <c r="H630" s="4" t="s">
        <v>344</v>
      </c>
      <c r="I630" s="20">
        <v>329000.0</v>
      </c>
      <c r="J630" s="21"/>
      <c r="K630" s="11">
        <f t="shared" si="1"/>
        <v>75133693</v>
      </c>
      <c r="L630" s="22"/>
      <c r="M630" s="22">
        <f t="shared" si="3"/>
        <v>75574269</v>
      </c>
      <c r="N630" s="22">
        <f t="shared" si="2"/>
        <v>-440576</v>
      </c>
      <c r="O630" s="22"/>
      <c r="P630" s="22"/>
      <c r="Q630" s="22"/>
      <c r="R630" s="22"/>
      <c r="S630" s="22"/>
      <c r="T630" s="22"/>
      <c r="U630" s="22"/>
      <c r="V630" s="22"/>
    </row>
    <row r="631">
      <c r="A631" s="15">
        <v>45484.0</v>
      </c>
      <c r="B631" s="16">
        <v>2024.0</v>
      </c>
      <c r="C631" s="17">
        <v>45474.0</v>
      </c>
      <c r="D631" s="4" t="s">
        <v>16</v>
      </c>
      <c r="E631" s="4" t="s">
        <v>343</v>
      </c>
      <c r="F631" s="18" t="s">
        <v>261</v>
      </c>
      <c r="G631" s="19">
        <v>6828850.0</v>
      </c>
      <c r="H631" s="4" t="s">
        <v>344</v>
      </c>
      <c r="I631" s="20">
        <v>77900.0</v>
      </c>
      <c r="J631" s="21"/>
      <c r="K631" s="11">
        <f t="shared" si="1"/>
        <v>75211593</v>
      </c>
      <c r="L631" s="22"/>
      <c r="M631" s="22">
        <f t="shared" si="3"/>
        <v>75574269</v>
      </c>
      <c r="N631" s="22">
        <f t="shared" si="2"/>
        <v>-362676</v>
      </c>
      <c r="O631" s="22"/>
      <c r="P631" s="22"/>
      <c r="Q631" s="22"/>
      <c r="R631" s="22"/>
      <c r="S631" s="22"/>
      <c r="T631" s="22"/>
      <c r="U631" s="22"/>
      <c r="V631" s="22"/>
    </row>
    <row r="632">
      <c r="A632" s="15">
        <v>45484.0</v>
      </c>
      <c r="B632" s="16">
        <v>2024.0</v>
      </c>
      <c r="C632" s="17">
        <v>45474.0</v>
      </c>
      <c r="D632" s="4" t="s">
        <v>16</v>
      </c>
      <c r="E632" s="4" t="s">
        <v>343</v>
      </c>
      <c r="F632" s="18" t="s">
        <v>261</v>
      </c>
      <c r="G632" s="19">
        <v>6828850.0</v>
      </c>
      <c r="H632" s="4" t="s">
        <v>367</v>
      </c>
      <c r="I632" s="20">
        <v>27300.0</v>
      </c>
      <c r="J632" s="21"/>
      <c r="K632" s="11">
        <f t="shared" si="1"/>
        <v>75238893</v>
      </c>
      <c r="L632" s="22"/>
      <c r="M632" s="22">
        <f t="shared" si="3"/>
        <v>75574269</v>
      </c>
      <c r="N632" s="22">
        <f t="shared" si="2"/>
        <v>-335376</v>
      </c>
      <c r="O632" s="22"/>
      <c r="P632" s="22"/>
      <c r="Q632" s="22"/>
      <c r="R632" s="22"/>
      <c r="S632" s="22"/>
      <c r="T632" s="22"/>
      <c r="U632" s="22"/>
      <c r="V632" s="22"/>
    </row>
    <row r="633">
      <c r="A633" s="15">
        <v>45484.0</v>
      </c>
      <c r="B633" s="16">
        <v>2024.0</v>
      </c>
      <c r="C633" s="17">
        <v>45474.0</v>
      </c>
      <c r="D633" s="4" t="s">
        <v>28</v>
      </c>
      <c r="E633" s="4" t="s">
        <v>343</v>
      </c>
      <c r="F633" s="18" t="s">
        <v>261</v>
      </c>
      <c r="G633" s="19">
        <v>6828850.0</v>
      </c>
      <c r="H633" s="4" t="s">
        <v>368</v>
      </c>
      <c r="I633" s="20">
        <v>9000.0</v>
      </c>
      <c r="J633" s="21"/>
      <c r="K633" s="11">
        <f t="shared" si="1"/>
        <v>75247893</v>
      </c>
      <c r="L633" s="22"/>
      <c r="M633" s="22">
        <f t="shared" si="3"/>
        <v>75574269</v>
      </c>
      <c r="N633" s="22">
        <f t="shared" si="2"/>
        <v>-326376</v>
      </c>
      <c r="O633" s="22"/>
      <c r="P633" s="22"/>
      <c r="Q633" s="22"/>
      <c r="R633" s="22"/>
      <c r="S633" s="22"/>
      <c r="T633" s="22"/>
      <c r="U633" s="22"/>
      <c r="V633" s="22"/>
    </row>
    <row r="634">
      <c r="A634" s="15">
        <v>45484.0</v>
      </c>
      <c r="B634" s="16">
        <v>2024.0</v>
      </c>
      <c r="C634" s="17">
        <v>45474.0</v>
      </c>
      <c r="D634" s="4" t="s">
        <v>16</v>
      </c>
      <c r="E634" s="4" t="s">
        <v>363</v>
      </c>
      <c r="F634" s="18" t="s">
        <v>261</v>
      </c>
      <c r="G634" s="19">
        <v>6828850.0</v>
      </c>
      <c r="H634" s="4" t="s">
        <v>344</v>
      </c>
      <c r="I634" s="20">
        <v>282500.0</v>
      </c>
      <c r="J634" s="21"/>
      <c r="K634" s="11">
        <f t="shared" si="1"/>
        <v>75530393</v>
      </c>
      <c r="L634" s="22"/>
      <c r="M634" s="22">
        <f t="shared" si="3"/>
        <v>75574269</v>
      </c>
      <c r="N634" s="22">
        <f t="shared" si="2"/>
        <v>-43876</v>
      </c>
      <c r="O634" s="22"/>
      <c r="P634" s="22"/>
      <c r="Q634" s="22"/>
      <c r="R634" s="22"/>
      <c r="S634" s="22"/>
      <c r="T634" s="22"/>
      <c r="U634" s="22"/>
      <c r="V634" s="22"/>
    </row>
    <row r="635">
      <c r="A635" s="15">
        <v>45484.0</v>
      </c>
      <c r="B635" s="16">
        <v>2024.0</v>
      </c>
      <c r="C635" s="17">
        <v>45474.0</v>
      </c>
      <c r="D635" s="4" t="s">
        <v>16</v>
      </c>
      <c r="E635" s="4" t="s">
        <v>354</v>
      </c>
      <c r="F635" s="18" t="s">
        <v>261</v>
      </c>
      <c r="G635" s="19">
        <v>6828850.0</v>
      </c>
      <c r="H635" s="4" t="s">
        <v>344</v>
      </c>
      <c r="I635" s="20">
        <v>82000.0</v>
      </c>
      <c r="J635" s="21"/>
      <c r="K635" s="11">
        <f t="shared" si="1"/>
        <v>75612393</v>
      </c>
      <c r="L635" s="22"/>
      <c r="M635" s="22">
        <f t="shared" si="3"/>
        <v>75574269</v>
      </c>
      <c r="N635" s="22">
        <f t="shared" si="2"/>
        <v>38124</v>
      </c>
      <c r="O635" s="22"/>
      <c r="P635" s="22"/>
      <c r="Q635" s="22"/>
      <c r="R635" s="22"/>
      <c r="S635" s="22"/>
      <c r="T635" s="22"/>
      <c r="U635" s="22"/>
      <c r="V635" s="22"/>
    </row>
    <row r="636">
      <c r="A636" s="15">
        <v>45484.0</v>
      </c>
      <c r="B636" s="16">
        <v>2024.0</v>
      </c>
      <c r="C636" s="17">
        <v>45474.0</v>
      </c>
      <c r="D636" s="4" t="s">
        <v>20</v>
      </c>
      <c r="E636" s="4" t="s">
        <v>354</v>
      </c>
      <c r="F636" s="18" t="s">
        <v>261</v>
      </c>
      <c r="G636" s="19">
        <v>6828850.0</v>
      </c>
      <c r="H636" s="4" t="s">
        <v>21</v>
      </c>
      <c r="I636" s="20">
        <v>60000.0</v>
      </c>
      <c r="J636" s="21"/>
      <c r="K636" s="11">
        <f t="shared" si="1"/>
        <v>75672393</v>
      </c>
      <c r="L636" s="21">
        <v>867700.0</v>
      </c>
      <c r="M636" s="22">
        <f t="shared" si="3"/>
        <v>76441969</v>
      </c>
      <c r="N636" s="22">
        <f t="shared" si="2"/>
        <v>-769576</v>
      </c>
      <c r="O636" s="22"/>
      <c r="P636" s="22"/>
      <c r="Q636" s="22"/>
      <c r="R636" s="22"/>
      <c r="S636" s="22"/>
      <c r="T636" s="22"/>
      <c r="U636" s="22"/>
      <c r="V636" s="22"/>
    </row>
    <row r="637">
      <c r="A637" s="15">
        <v>45487.0</v>
      </c>
      <c r="B637" s="16">
        <v>2024.0</v>
      </c>
      <c r="C637" s="17">
        <v>45474.0</v>
      </c>
      <c r="D637" s="4" t="s">
        <v>16</v>
      </c>
      <c r="E637" s="4" t="s">
        <v>363</v>
      </c>
      <c r="F637" s="18" t="s">
        <v>52</v>
      </c>
      <c r="G637" s="19">
        <v>2.40715322748E11</v>
      </c>
      <c r="H637" s="4" t="s">
        <v>344</v>
      </c>
      <c r="I637" s="20">
        <v>1113975.0</v>
      </c>
      <c r="J637" s="21"/>
      <c r="K637" s="11">
        <f t="shared" si="1"/>
        <v>76786368</v>
      </c>
      <c r="L637" s="22"/>
      <c r="M637" s="22">
        <f t="shared" si="3"/>
        <v>76441969</v>
      </c>
      <c r="N637" s="22">
        <f t="shared" si="2"/>
        <v>344399</v>
      </c>
      <c r="O637" s="22"/>
      <c r="P637" s="22"/>
      <c r="Q637" s="22"/>
      <c r="R637" s="22"/>
      <c r="S637" s="22"/>
      <c r="T637" s="22"/>
      <c r="U637" s="22"/>
      <c r="V637" s="22"/>
    </row>
    <row r="638">
      <c r="A638" s="15">
        <v>45487.0</v>
      </c>
      <c r="B638" s="16">
        <v>2024.0</v>
      </c>
      <c r="C638" s="17">
        <v>45474.0</v>
      </c>
      <c r="D638" s="4" t="s">
        <v>16</v>
      </c>
      <c r="E638" s="4" t="s">
        <v>363</v>
      </c>
      <c r="F638" s="18" t="s">
        <v>52</v>
      </c>
      <c r="G638" s="19">
        <v>2.40715322748E11</v>
      </c>
      <c r="H638" s="4" t="s">
        <v>344</v>
      </c>
      <c r="I638" s="20">
        <v>90425.0</v>
      </c>
      <c r="J638" s="21"/>
      <c r="K638" s="11">
        <f t="shared" si="1"/>
        <v>76876793</v>
      </c>
      <c r="L638" s="22"/>
      <c r="M638" s="22">
        <f t="shared" si="3"/>
        <v>76441969</v>
      </c>
      <c r="N638" s="22">
        <f t="shared" si="2"/>
        <v>434824</v>
      </c>
      <c r="O638" s="22"/>
      <c r="P638" s="22"/>
      <c r="Q638" s="22"/>
      <c r="R638" s="22"/>
      <c r="S638" s="22"/>
      <c r="T638" s="22"/>
      <c r="U638" s="22"/>
      <c r="V638" s="22"/>
    </row>
    <row r="639">
      <c r="A639" s="15">
        <v>45487.0</v>
      </c>
      <c r="B639" s="16">
        <v>2024.0</v>
      </c>
      <c r="C639" s="17">
        <v>45474.0</v>
      </c>
      <c r="D639" s="4" t="s">
        <v>26</v>
      </c>
      <c r="E639" s="4" t="s">
        <v>363</v>
      </c>
      <c r="F639" s="18" t="s">
        <v>52</v>
      </c>
      <c r="G639" s="19">
        <v>2.40715322748E11</v>
      </c>
      <c r="H639" s="4" t="s">
        <v>21</v>
      </c>
      <c r="I639" s="20">
        <v>10000.0</v>
      </c>
      <c r="J639" s="21"/>
      <c r="K639" s="11">
        <f t="shared" si="1"/>
        <v>76886793</v>
      </c>
      <c r="L639" s="22"/>
      <c r="M639" s="22">
        <f t="shared" si="3"/>
        <v>76441969</v>
      </c>
      <c r="N639" s="22">
        <f t="shared" si="2"/>
        <v>444824</v>
      </c>
      <c r="O639" s="22"/>
      <c r="P639" s="22"/>
      <c r="Q639" s="22"/>
      <c r="R639" s="22"/>
      <c r="S639" s="22"/>
      <c r="T639" s="22"/>
      <c r="U639" s="22"/>
      <c r="V639" s="22"/>
    </row>
    <row r="640">
      <c r="A640" s="15">
        <v>45487.0</v>
      </c>
      <c r="B640" s="16">
        <v>2024.0</v>
      </c>
      <c r="C640" s="17">
        <v>45474.0</v>
      </c>
      <c r="D640" s="4" t="s">
        <v>20</v>
      </c>
      <c r="E640" s="4" t="s">
        <v>363</v>
      </c>
      <c r="F640" s="18" t="s">
        <v>52</v>
      </c>
      <c r="G640" s="19">
        <v>2.40715322748E11</v>
      </c>
      <c r="H640" s="4" t="s">
        <v>21</v>
      </c>
      <c r="I640" s="20">
        <v>10000.0</v>
      </c>
      <c r="J640" s="21"/>
      <c r="K640" s="11">
        <f t="shared" si="1"/>
        <v>76896793</v>
      </c>
      <c r="L640" s="22"/>
      <c r="M640" s="22">
        <f t="shared" si="3"/>
        <v>76441969</v>
      </c>
      <c r="N640" s="22">
        <f t="shared" si="2"/>
        <v>454824</v>
      </c>
      <c r="O640" s="22"/>
      <c r="P640" s="22"/>
      <c r="Q640" s="22"/>
      <c r="R640" s="22"/>
      <c r="S640" s="22"/>
      <c r="T640" s="22"/>
      <c r="U640" s="22"/>
      <c r="V640" s="22"/>
    </row>
    <row r="641">
      <c r="A641" s="15">
        <v>45487.0</v>
      </c>
      <c r="B641" s="16">
        <v>2024.0</v>
      </c>
      <c r="C641" s="17">
        <v>45474.0</v>
      </c>
      <c r="D641" s="4" t="s">
        <v>23</v>
      </c>
      <c r="E641" s="4" t="s">
        <v>363</v>
      </c>
      <c r="F641" s="18" t="s">
        <v>52</v>
      </c>
      <c r="G641" s="19">
        <v>2.40715322748E11</v>
      </c>
      <c r="H641" s="4" t="s">
        <v>345</v>
      </c>
      <c r="I641" s="20">
        <v>25000.0</v>
      </c>
      <c r="J641" s="21"/>
      <c r="K641" s="11">
        <f t="shared" si="1"/>
        <v>76921793</v>
      </c>
      <c r="L641" s="22"/>
      <c r="M641" s="22">
        <f t="shared" si="3"/>
        <v>76441969</v>
      </c>
      <c r="N641" s="22">
        <f t="shared" si="2"/>
        <v>479824</v>
      </c>
      <c r="O641" s="22"/>
      <c r="P641" s="22"/>
      <c r="Q641" s="22"/>
      <c r="R641" s="22"/>
      <c r="S641" s="22"/>
      <c r="T641" s="22"/>
      <c r="U641" s="22"/>
      <c r="V641" s="22"/>
    </row>
    <row r="642">
      <c r="A642" s="15">
        <v>45487.0</v>
      </c>
      <c r="B642" s="16">
        <v>2024.0</v>
      </c>
      <c r="C642" s="17">
        <v>45474.0</v>
      </c>
      <c r="D642" s="4" t="s">
        <v>203</v>
      </c>
      <c r="E642" s="4" t="s">
        <v>363</v>
      </c>
      <c r="F642" s="18" t="s">
        <v>52</v>
      </c>
      <c r="G642" s="19">
        <v>2.40715322748E11</v>
      </c>
      <c r="H642" s="4" t="s">
        <v>21</v>
      </c>
      <c r="I642" s="20">
        <v>30000.0</v>
      </c>
      <c r="J642" s="21"/>
      <c r="K642" s="11">
        <f t="shared" si="1"/>
        <v>76951793</v>
      </c>
      <c r="L642" s="22"/>
      <c r="M642" s="22">
        <f t="shared" si="3"/>
        <v>76441969</v>
      </c>
      <c r="N642" s="22">
        <f t="shared" si="2"/>
        <v>509824</v>
      </c>
      <c r="O642" s="22"/>
      <c r="P642" s="22"/>
      <c r="Q642" s="22"/>
      <c r="R642" s="22"/>
      <c r="S642" s="22"/>
      <c r="T642" s="22"/>
      <c r="U642" s="22"/>
      <c r="V642" s="22"/>
    </row>
    <row r="643">
      <c r="A643" s="15">
        <v>45487.0</v>
      </c>
      <c r="B643" s="16">
        <v>2024.0</v>
      </c>
      <c r="C643" s="17">
        <v>45474.0</v>
      </c>
      <c r="D643" s="4" t="s">
        <v>203</v>
      </c>
      <c r="E643" s="4" t="s">
        <v>363</v>
      </c>
      <c r="F643" s="18" t="s">
        <v>52</v>
      </c>
      <c r="G643" s="19">
        <v>2.40715322748E11</v>
      </c>
      <c r="H643" s="4" t="s">
        <v>312</v>
      </c>
      <c r="I643" s="20">
        <v>42600.0</v>
      </c>
      <c r="J643" s="21"/>
      <c r="K643" s="11">
        <f t="shared" si="1"/>
        <v>76994393</v>
      </c>
      <c r="L643" s="22"/>
      <c r="M643" s="22">
        <f t="shared" si="3"/>
        <v>76441969</v>
      </c>
      <c r="N643" s="22">
        <f t="shared" si="2"/>
        <v>552424</v>
      </c>
      <c r="O643" s="22"/>
      <c r="P643" s="22"/>
      <c r="Q643" s="22"/>
      <c r="R643" s="22"/>
      <c r="S643" s="22"/>
      <c r="T643" s="22"/>
      <c r="U643" s="22"/>
      <c r="V643" s="22"/>
    </row>
    <row r="644">
      <c r="A644" s="15">
        <v>45487.0</v>
      </c>
      <c r="B644" s="16">
        <v>2024.0</v>
      </c>
      <c r="C644" s="17">
        <v>45474.0</v>
      </c>
      <c r="D644" s="4" t="s">
        <v>16</v>
      </c>
      <c r="E644" s="4" t="s">
        <v>363</v>
      </c>
      <c r="F644" s="18" t="s">
        <v>52</v>
      </c>
      <c r="G644" s="19">
        <v>2.40715322748E11</v>
      </c>
      <c r="H644" s="4" t="s">
        <v>369</v>
      </c>
      <c r="I644" s="20">
        <v>40000.0</v>
      </c>
      <c r="J644" s="21"/>
      <c r="K644" s="11">
        <f t="shared" si="1"/>
        <v>77034393</v>
      </c>
      <c r="L644" s="21">
        <v>1362000.0</v>
      </c>
      <c r="M644" s="22">
        <f t="shared" si="3"/>
        <v>77803969</v>
      </c>
      <c r="N644" s="22">
        <f t="shared" si="2"/>
        <v>-769576</v>
      </c>
      <c r="O644" s="22"/>
      <c r="P644" s="22"/>
      <c r="Q644" s="22"/>
      <c r="R644" s="22"/>
      <c r="S644" s="22"/>
      <c r="T644" s="22"/>
      <c r="U644" s="22"/>
      <c r="V644" s="22"/>
    </row>
    <row r="645">
      <c r="A645" s="15">
        <v>45488.0</v>
      </c>
      <c r="B645" s="16">
        <v>2024.0</v>
      </c>
      <c r="C645" s="17">
        <v>45474.0</v>
      </c>
      <c r="D645" s="4" t="s">
        <v>16</v>
      </c>
      <c r="E645" s="4" t="s">
        <v>363</v>
      </c>
      <c r="F645" s="18" t="s">
        <v>218</v>
      </c>
      <c r="G645" s="19" t="s">
        <v>364</v>
      </c>
      <c r="H645" s="4" t="s">
        <v>344</v>
      </c>
      <c r="I645" s="20">
        <v>120000.0</v>
      </c>
      <c r="J645" s="21"/>
      <c r="K645" s="11">
        <f t="shared" si="1"/>
        <v>77154393</v>
      </c>
      <c r="L645" s="22"/>
      <c r="M645" s="22">
        <f t="shared" si="3"/>
        <v>77803969</v>
      </c>
      <c r="N645" s="22">
        <f t="shared" si="2"/>
        <v>-649576</v>
      </c>
      <c r="O645" s="22"/>
      <c r="P645" s="22"/>
      <c r="Q645" s="22"/>
      <c r="R645" s="22"/>
      <c r="S645" s="22"/>
      <c r="T645" s="22"/>
      <c r="U645" s="22"/>
      <c r="V645" s="22"/>
    </row>
    <row r="646">
      <c r="A646" s="15">
        <v>45488.0</v>
      </c>
      <c r="B646" s="16">
        <v>2024.0</v>
      </c>
      <c r="C646" s="17">
        <v>45474.0</v>
      </c>
      <c r="D646" s="4" t="s">
        <v>16</v>
      </c>
      <c r="E646" s="4" t="s">
        <v>73</v>
      </c>
      <c r="F646" s="18" t="s">
        <v>74</v>
      </c>
      <c r="G646" s="19"/>
      <c r="H646" s="4" t="s">
        <v>75</v>
      </c>
      <c r="I646" s="20"/>
      <c r="J646" s="21">
        <v>2332000.0</v>
      </c>
      <c r="K646" s="11">
        <f t="shared" si="1"/>
        <v>74822393</v>
      </c>
      <c r="L646" s="21">
        <v>-2332000.0</v>
      </c>
      <c r="M646" s="22">
        <f t="shared" si="3"/>
        <v>75471969</v>
      </c>
      <c r="N646" s="22">
        <f t="shared" si="2"/>
        <v>-649576</v>
      </c>
      <c r="O646" s="22"/>
      <c r="P646" s="22"/>
      <c r="Q646" s="22"/>
      <c r="R646" s="22"/>
      <c r="S646" s="22"/>
      <c r="T646" s="22"/>
      <c r="U646" s="22"/>
      <c r="V646" s="22"/>
    </row>
    <row r="647">
      <c r="A647" s="15">
        <v>45488.0</v>
      </c>
      <c r="B647" s="16">
        <v>2024.0</v>
      </c>
      <c r="C647" s="17">
        <v>45474.0</v>
      </c>
      <c r="D647" s="4" t="s">
        <v>16</v>
      </c>
      <c r="E647" s="4" t="s">
        <v>229</v>
      </c>
      <c r="F647" s="18" t="s">
        <v>370</v>
      </c>
      <c r="G647" s="19" t="s">
        <v>371</v>
      </c>
      <c r="H647" s="4" t="s">
        <v>372</v>
      </c>
      <c r="I647" s="20"/>
      <c r="J647" s="21">
        <v>180000.0</v>
      </c>
      <c r="K647" s="11">
        <f t="shared" si="1"/>
        <v>74642393</v>
      </c>
      <c r="L647" s="21">
        <v>-180000.0</v>
      </c>
      <c r="M647" s="22">
        <f t="shared" si="3"/>
        <v>75291969</v>
      </c>
      <c r="N647" s="22">
        <f t="shared" si="2"/>
        <v>-649576</v>
      </c>
      <c r="O647" s="22"/>
      <c r="P647" s="22"/>
      <c r="Q647" s="22"/>
      <c r="R647" s="22"/>
      <c r="S647" s="22"/>
      <c r="T647" s="22"/>
      <c r="U647" s="22"/>
      <c r="V647" s="22"/>
    </row>
    <row r="648">
      <c r="A648" s="15">
        <v>45488.0</v>
      </c>
      <c r="B648" s="16">
        <v>2024.0</v>
      </c>
      <c r="C648" s="17">
        <v>45474.0</v>
      </c>
      <c r="D648" s="4" t="s">
        <v>86</v>
      </c>
      <c r="E648" s="4" t="s">
        <v>373</v>
      </c>
      <c r="F648" s="18" t="s">
        <v>221</v>
      </c>
      <c r="G648" s="19" t="s">
        <v>374</v>
      </c>
      <c r="H648" s="4" t="s">
        <v>375</v>
      </c>
      <c r="I648" s="20"/>
      <c r="J648" s="21">
        <v>340000.0</v>
      </c>
      <c r="K648" s="11">
        <f t="shared" si="1"/>
        <v>74302393</v>
      </c>
      <c r="L648" s="21">
        <v>-340000.0</v>
      </c>
      <c r="M648" s="22">
        <f t="shared" si="3"/>
        <v>74951969</v>
      </c>
      <c r="N648" s="22">
        <f t="shared" si="2"/>
        <v>-649576</v>
      </c>
      <c r="O648" s="22"/>
      <c r="P648" s="22"/>
      <c r="Q648" s="22"/>
      <c r="R648" s="22"/>
      <c r="S648" s="22"/>
      <c r="T648" s="22"/>
      <c r="U648" s="22"/>
      <c r="V648" s="22"/>
    </row>
    <row r="649">
      <c r="A649" s="15">
        <v>45488.0</v>
      </c>
      <c r="B649" s="16">
        <v>2024.0</v>
      </c>
      <c r="C649" s="17">
        <v>45474.0</v>
      </c>
      <c r="D649" s="4" t="s">
        <v>16</v>
      </c>
      <c r="E649" s="4" t="s">
        <v>67</v>
      </c>
      <c r="F649" s="4" t="s">
        <v>376</v>
      </c>
      <c r="G649" s="19"/>
      <c r="H649" s="4" t="s">
        <v>350</v>
      </c>
      <c r="I649" s="20"/>
      <c r="J649" s="21">
        <v>82700.0</v>
      </c>
      <c r="K649" s="11">
        <f t="shared" si="1"/>
        <v>74219693</v>
      </c>
      <c r="L649" s="21">
        <v>-82700.0</v>
      </c>
      <c r="M649" s="22">
        <f t="shared" si="3"/>
        <v>74869269</v>
      </c>
      <c r="N649" s="22">
        <f t="shared" si="2"/>
        <v>-649576</v>
      </c>
      <c r="O649" s="22"/>
      <c r="P649" s="22"/>
      <c r="Q649" s="22"/>
      <c r="R649" s="22"/>
      <c r="S649" s="22"/>
      <c r="T649" s="22"/>
      <c r="U649" s="22"/>
      <c r="V649" s="22"/>
    </row>
    <row r="650">
      <c r="A650" s="15">
        <v>45493.0</v>
      </c>
      <c r="B650" s="16">
        <v>2024.0</v>
      </c>
      <c r="C650" s="17">
        <v>45474.0</v>
      </c>
      <c r="D650" s="4" t="s">
        <v>16</v>
      </c>
      <c r="E650" s="4" t="s">
        <v>67</v>
      </c>
      <c r="F650" s="4" t="s">
        <v>376</v>
      </c>
      <c r="G650" s="19" t="s">
        <v>348</v>
      </c>
      <c r="H650" s="4" t="s">
        <v>69</v>
      </c>
      <c r="I650" s="20"/>
      <c r="J650" s="21">
        <v>446000.0</v>
      </c>
      <c r="K650" s="11">
        <f t="shared" si="1"/>
        <v>73773693</v>
      </c>
      <c r="L650" s="21">
        <v>-446000.0</v>
      </c>
      <c r="M650" s="22">
        <f t="shared" si="3"/>
        <v>74423269</v>
      </c>
      <c r="N650" s="22">
        <f t="shared" si="2"/>
        <v>-649576</v>
      </c>
      <c r="O650" s="22"/>
      <c r="P650" s="22"/>
      <c r="Q650" s="22"/>
      <c r="R650" s="22"/>
      <c r="S650" s="22"/>
      <c r="T650" s="22"/>
      <c r="U650" s="22"/>
      <c r="V650" s="22"/>
    </row>
    <row r="651">
      <c r="A651" s="15">
        <v>45493.0</v>
      </c>
      <c r="B651" s="16">
        <v>2024.0</v>
      </c>
      <c r="C651" s="17">
        <v>45474.0</v>
      </c>
      <c r="D651" s="4" t="s">
        <v>20</v>
      </c>
      <c r="E651" s="4" t="s">
        <v>67</v>
      </c>
      <c r="F651" s="4" t="s">
        <v>377</v>
      </c>
      <c r="G651" s="19" t="s">
        <v>378</v>
      </c>
      <c r="H651" s="4" t="s">
        <v>69</v>
      </c>
      <c r="I651" s="20"/>
      <c r="J651" s="21">
        <v>9432000.0</v>
      </c>
      <c r="K651" s="11">
        <f t="shared" si="1"/>
        <v>64341693</v>
      </c>
      <c r="L651" s="21">
        <v>-9432000.0</v>
      </c>
      <c r="M651" s="22">
        <f t="shared" si="3"/>
        <v>64991269</v>
      </c>
      <c r="N651" s="22">
        <f t="shared" si="2"/>
        <v>-649576</v>
      </c>
      <c r="O651" s="22"/>
      <c r="P651" s="22"/>
      <c r="Q651" s="22"/>
      <c r="R651" s="22"/>
      <c r="S651" s="22"/>
      <c r="T651" s="22"/>
      <c r="U651" s="22"/>
      <c r="V651" s="22"/>
    </row>
    <row r="652">
      <c r="A652" s="15">
        <v>45493.0</v>
      </c>
      <c r="B652" s="16">
        <v>2024.0</v>
      </c>
      <c r="C652" s="17">
        <v>45474.0</v>
      </c>
      <c r="D652" s="4" t="s">
        <v>22</v>
      </c>
      <c r="E652" s="4" t="s">
        <v>67</v>
      </c>
      <c r="F652" s="4" t="s">
        <v>44</v>
      </c>
      <c r="G652" s="19" t="s">
        <v>311</v>
      </c>
      <c r="H652" s="4" t="s">
        <v>69</v>
      </c>
      <c r="I652" s="20"/>
      <c r="J652" s="21">
        <v>8184000.0</v>
      </c>
      <c r="K652" s="11">
        <f t="shared" si="1"/>
        <v>56157693</v>
      </c>
      <c r="L652" s="21">
        <v>-8184000.0</v>
      </c>
      <c r="M652" s="22">
        <f t="shared" si="3"/>
        <v>56807269</v>
      </c>
      <c r="N652" s="22">
        <f t="shared" si="2"/>
        <v>-649576</v>
      </c>
      <c r="O652" s="22"/>
      <c r="P652" s="22"/>
      <c r="Q652" s="22"/>
      <c r="R652" s="22"/>
      <c r="S652" s="22"/>
      <c r="T652" s="22"/>
      <c r="U652" s="22"/>
      <c r="V652" s="22"/>
    </row>
    <row r="653">
      <c r="A653" s="15">
        <v>45496.0</v>
      </c>
      <c r="B653" s="16">
        <v>2024.0</v>
      </c>
      <c r="C653" s="17">
        <v>45474.0</v>
      </c>
      <c r="D653" s="4" t="s">
        <v>16</v>
      </c>
      <c r="E653" s="4" t="s">
        <v>363</v>
      </c>
      <c r="F653" s="18" t="s">
        <v>51</v>
      </c>
      <c r="G653" s="19">
        <v>9065655.0</v>
      </c>
      <c r="H653" s="4" t="s">
        <v>344</v>
      </c>
      <c r="I653" s="20">
        <v>176800.0</v>
      </c>
      <c r="J653" s="21"/>
      <c r="K653" s="11">
        <f t="shared" si="1"/>
        <v>56334493</v>
      </c>
      <c r="L653" s="22"/>
      <c r="M653" s="22">
        <f t="shared" si="3"/>
        <v>56807269</v>
      </c>
      <c r="N653" s="22">
        <f t="shared" si="2"/>
        <v>-472776</v>
      </c>
      <c r="O653" s="22"/>
      <c r="P653" s="22"/>
      <c r="Q653" s="22"/>
      <c r="R653" s="22"/>
      <c r="S653" s="22"/>
      <c r="T653" s="22"/>
      <c r="U653" s="22"/>
      <c r="V653" s="22"/>
    </row>
    <row r="654">
      <c r="A654" s="15">
        <v>45496.0</v>
      </c>
      <c r="B654" s="16">
        <v>2024.0</v>
      </c>
      <c r="C654" s="17">
        <v>45474.0</v>
      </c>
      <c r="D654" s="4" t="s">
        <v>23</v>
      </c>
      <c r="E654" s="4" t="s">
        <v>363</v>
      </c>
      <c r="F654" s="18" t="s">
        <v>51</v>
      </c>
      <c r="G654" s="19">
        <v>9065655.0</v>
      </c>
      <c r="H654" s="4" t="s">
        <v>345</v>
      </c>
      <c r="I654" s="20">
        <v>20000.0</v>
      </c>
      <c r="J654" s="21"/>
      <c r="K654" s="11">
        <f t="shared" si="1"/>
        <v>56354493</v>
      </c>
      <c r="L654" s="21">
        <v>196800.0</v>
      </c>
      <c r="M654" s="22">
        <f t="shared" si="3"/>
        <v>57004069</v>
      </c>
      <c r="N654" s="22">
        <f t="shared" si="2"/>
        <v>-649576</v>
      </c>
      <c r="O654" s="22"/>
      <c r="P654" s="22"/>
      <c r="Q654" s="22"/>
      <c r="R654" s="22"/>
      <c r="S654" s="22"/>
      <c r="T654" s="22"/>
      <c r="U654" s="22"/>
      <c r="V654" s="22"/>
    </row>
    <row r="655">
      <c r="A655" s="15">
        <v>45500.0</v>
      </c>
      <c r="B655" s="16">
        <v>2024.0</v>
      </c>
      <c r="C655" s="17">
        <v>45474.0</v>
      </c>
      <c r="D655" s="4" t="s">
        <v>86</v>
      </c>
      <c r="E655" s="4" t="s">
        <v>373</v>
      </c>
      <c r="F655" s="18" t="s">
        <v>379</v>
      </c>
      <c r="G655" s="19" t="s">
        <v>380</v>
      </c>
      <c r="H655" s="4" t="s">
        <v>381</v>
      </c>
      <c r="I655" s="20"/>
      <c r="J655" s="21">
        <v>6000000.0</v>
      </c>
      <c r="K655" s="11">
        <f t="shared" si="1"/>
        <v>50354493</v>
      </c>
      <c r="L655" s="21">
        <v>-6000000.0</v>
      </c>
      <c r="M655" s="22">
        <f t="shared" si="3"/>
        <v>51004069</v>
      </c>
      <c r="N655" s="22">
        <f t="shared" si="2"/>
        <v>-649576</v>
      </c>
      <c r="O655" s="22"/>
      <c r="P655" s="22"/>
      <c r="Q655" s="22"/>
      <c r="R655" s="22"/>
      <c r="S655" s="22"/>
      <c r="T655" s="22"/>
      <c r="U655" s="22"/>
      <c r="V655" s="22"/>
    </row>
    <row r="656">
      <c r="A656" s="15">
        <v>45500.0</v>
      </c>
      <c r="B656" s="16">
        <v>2024.0</v>
      </c>
      <c r="C656" s="17">
        <v>45474.0</v>
      </c>
      <c r="D656" s="4" t="s">
        <v>86</v>
      </c>
      <c r="E656" s="4" t="s">
        <v>373</v>
      </c>
      <c r="G656" s="19"/>
      <c r="H656" s="18" t="s">
        <v>382</v>
      </c>
      <c r="I656" s="20">
        <v>1419000.0</v>
      </c>
      <c r="J656" s="21"/>
      <c r="K656" s="11">
        <f t="shared" si="1"/>
        <v>51773493</v>
      </c>
      <c r="L656" s="21">
        <v>1419000.0</v>
      </c>
      <c r="M656" s="22">
        <f t="shared" si="3"/>
        <v>52423069</v>
      </c>
      <c r="N656" s="22">
        <f t="shared" si="2"/>
        <v>-649576</v>
      </c>
      <c r="O656" s="22"/>
      <c r="P656" s="22"/>
      <c r="Q656" s="22"/>
      <c r="R656" s="22"/>
      <c r="S656" s="22"/>
      <c r="T656" s="22"/>
      <c r="U656" s="22"/>
      <c r="V656" s="22"/>
    </row>
    <row r="657">
      <c r="A657" s="15">
        <v>45503.0</v>
      </c>
      <c r="B657" s="16">
        <v>2024.0</v>
      </c>
      <c r="C657" s="17">
        <v>45474.0</v>
      </c>
      <c r="D657" s="4" t="s">
        <v>16</v>
      </c>
      <c r="E657" s="4" t="s">
        <v>363</v>
      </c>
      <c r="F657" s="18" t="s">
        <v>46</v>
      </c>
      <c r="G657" s="19">
        <v>9765061.0</v>
      </c>
      <c r="H657" s="4" t="s">
        <v>344</v>
      </c>
      <c r="I657" s="20">
        <v>85100.0</v>
      </c>
      <c r="J657" s="21"/>
      <c r="K657" s="11">
        <f t="shared" si="1"/>
        <v>51858593</v>
      </c>
      <c r="L657" s="20"/>
      <c r="M657" s="22">
        <f t="shared" si="3"/>
        <v>52423069</v>
      </c>
      <c r="N657" s="22">
        <f t="shared" si="2"/>
        <v>-564476</v>
      </c>
      <c r="O657" s="22"/>
      <c r="P657" s="22"/>
      <c r="Q657" s="22"/>
      <c r="R657" s="22"/>
      <c r="S657" s="22"/>
      <c r="T657" s="22"/>
      <c r="U657" s="22"/>
      <c r="V657" s="22"/>
    </row>
    <row r="658">
      <c r="A658" s="15">
        <v>45503.0</v>
      </c>
      <c r="B658" s="16">
        <v>2024.0</v>
      </c>
      <c r="C658" s="17">
        <v>45474.0</v>
      </c>
      <c r="D658" s="4" t="s">
        <v>26</v>
      </c>
      <c r="E658" s="4" t="s">
        <v>363</v>
      </c>
      <c r="F658" s="18" t="s">
        <v>46</v>
      </c>
      <c r="G658" s="19">
        <v>9765061.0</v>
      </c>
      <c r="H658" s="4" t="s">
        <v>21</v>
      </c>
      <c r="I658" s="20">
        <v>160000.0</v>
      </c>
      <c r="J658" s="21"/>
      <c r="K658" s="11">
        <f t="shared" si="1"/>
        <v>52018593</v>
      </c>
      <c r="L658" s="20"/>
      <c r="M658" s="22">
        <f t="shared" si="3"/>
        <v>52423069</v>
      </c>
      <c r="N658" s="22">
        <f t="shared" si="2"/>
        <v>-404476</v>
      </c>
      <c r="O658" s="22"/>
      <c r="P658" s="22"/>
      <c r="Q658" s="22"/>
      <c r="R658" s="22"/>
      <c r="S658" s="22"/>
      <c r="T658" s="22"/>
      <c r="U658" s="22"/>
      <c r="V658" s="22"/>
    </row>
    <row r="659">
      <c r="A659" s="15">
        <v>45503.0</v>
      </c>
      <c r="B659" s="16">
        <v>2024.0</v>
      </c>
      <c r="C659" s="17">
        <v>45474.0</v>
      </c>
      <c r="D659" s="4" t="s">
        <v>27</v>
      </c>
      <c r="E659" s="4" t="s">
        <v>363</v>
      </c>
      <c r="F659" s="18" t="s">
        <v>46</v>
      </c>
      <c r="G659" s="19">
        <v>9765061.0</v>
      </c>
      <c r="H659" s="4" t="s">
        <v>21</v>
      </c>
      <c r="I659" s="20">
        <v>21400.0</v>
      </c>
      <c r="J659" s="21"/>
      <c r="K659" s="11">
        <f t="shared" si="1"/>
        <v>52039993</v>
      </c>
      <c r="L659" s="20"/>
      <c r="M659" s="22">
        <f t="shared" si="3"/>
        <v>52423069</v>
      </c>
      <c r="N659" s="22">
        <f t="shared" si="2"/>
        <v>-383076</v>
      </c>
      <c r="O659" s="22"/>
      <c r="P659" s="22"/>
      <c r="Q659" s="22"/>
      <c r="R659" s="22"/>
      <c r="S659" s="22"/>
      <c r="T659" s="22"/>
      <c r="U659" s="22"/>
      <c r="V659" s="22"/>
    </row>
    <row r="660">
      <c r="A660" s="15">
        <v>45503.0</v>
      </c>
      <c r="B660" s="16">
        <v>2024.0</v>
      </c>
      <c r="C660" s="17">
        <v>45474.0</v>
      </c>
      <c r="D660" s="4" t="s">
        <v>22</v>
      </c>
      <c r="E660" s="4" t="s">
        <v>363</v>
      </c>
      <c r="F660" s="18" t="s">
        <v>46</v>
      </c>
      <c r="G660" s="19">
        <v>9765061.0</v>
      </c>
      <c r="H660" s="4" t="s">
        <v>21</v>
      </c>
      <c r="I660" s="20">
        <v>40000.0</v>
      </c>
      <c r="J660" s="21"/>
      <c r="K660" s="11">
        <f t="shared" si="1"/>
        <v>52079993</v>
      </c>
      <c r="L660" s="20"/>
      <c r="M660" s="22">
        <f t="shared" si="3"/>
        <v>52423069</v>
      </c>
      <c r="N660" s="22">
        <f t="shared" si="2"/>
        <v>-343076</v>
      </c>
      <c r="O660" s="22"/>
      <c r="P660" s="22"/>
      <c r="Q660" s="22"/>
      <c r="R660" s="22"/>
      <c r="S660" s="22"/>
      <c r="T660" s="22"/>
      <c r="U660" s="22"/>
      <c r="V660" s="22"/>
    </row>
    <row r="661">
      <c r="A661" s="15">
        <v>45503.0</v>
      </c>
      <c r="B661" s="16">
        <v>2024.0</v>
      </c>
      <c r="C661" s="17">
        <v>45474.0</v>
      </c>
      <c r="D661" s="4" t="s">
        <v>23</v>
      </c>
      <c r="E661" s="4" t="s">
        <v>363</v>
      </c>
      <c r="F661" s="18" t="s">
        <v>46</v>
      </c>
      <c r="G661" s="19">
        <v>9765061.0</v>
      </c>
      <c r="H661" s="4" t="s">
        <v>345</v>
      </c>
      <c r="I661" s="20">
        <v>25000.0</v>
      </c>
      <c r="J661" s="21"/>
      <c r="K661" s="11">
        <f t="shared" si="1"/>
        <v>52104993</v>
      </c>
      <c r="L661" s="20">
        <v>331500.0</v>
      </c>
      <c r="M661" s="22">
        <f t="shared" si="3"/>
        <v>52754569</v>
      </c>
      <c r="N661" s="22">
        <f t="shared" si="2"/>
        <v>-649576</v>
      </c>
      <c r="O661" s="22"/>
      <c r="P661" s="22"/>
      <c r="Q661" s="22"/>
      <c r="R661" s="22"/>
      <c r="S661" s="22"/>
      <c r="T661" s="22"/>
      <c r="U661" s="22"/>
      <c r="V661" s="22"/>
    </row>
    <row r="662">
      <c r="A662" s="15">
        <v>45505.0</v>
      </c>
      <c r="B662" s="16">
        <v>2024.0</v>
      </c>
      <c r="C662" s="17">
        <v>45505.0</v>
      </c>
      <c r="D662" s="4" t="s">
        <v>16</v>
      </c>
      <c r="E662" s="4" t="s">
        <v>383</v>
      </c>
      <c r="F662" s="18" t="s">
        <v>49</v>
      </c>
      <c r="G662" s="19" t="s">
        <v>364</v>
      </c>
      <c r="H662" s="4" t="s">
        <v>344</v>
      </c>
      <c r="I662" s="20">
        <v>90000.0</v>
      </c>
      <c r="J662" s="21"/>
      <c r="K662" s="11">
        <f t="shared" si="1"/>
        <v>52194993</v>
      </c>
      <c r="L662" s="20"/>
      <c r="M662" s="22">
        <f t="shared" si="3"/>
        <v>52754569</v>
      </c>
      <c r="N662" s="22">
        <f t="shared" si="2"/>
        <v>-559576</v>
      </c>
      <c r="O662" s="22"/>
      <c r="P662" s="22"/>
      <c r="Q662" s="22"/>
      <c r="R662" s="22"/>
      <c r="S662" s="22"/>
      <c r="T662" s="22"/>
      <c r="U662" s="22"/>
      <c r="V662" s="22"/>
    </row>
    <row r="663">
      <c r="A663" s="15">
        <v>45505.0</v>
      </c>
      <c r="B663" s="16">
        <v>2024.0</v>
      </c>
      <c r="C663" s="17">
        <v>45505.0</v>
      </c>
      <c r="D663" s="4" t="s">
        <v>26</v>
      </c>
      <c r="E663" s="4" t="s">
        <v>383</v>
      </c>
      <c r="F663" s="18" t="s">
        <v>49</v>
      </c>
      <c r="G663" s="19" t="s">
        <v>364</v>
      </c>
      <c r="H663" s="4" t="s">
        <v>21</v>
      </c>
      <c r="I663" s="20">
        <v>20000.0</v>
      </c>
      <c r="J663" s="21"/>
      <c r="K663" s="11">
        <f t="shared" si="1"/>
        <v>52214993</v>
      </c>
      <c r="L663" s="20"/>
      <c r="M663" s="22">
        <f t="shared" si="3"/>
        <v>52754569</v>
      </c>
      <c r="N663" s="22">
        <f t="shared" si="2"/>
        <v>-539576</v>
      </c>
      <c r="O663" s="22"/>
      <c r="P663" s="22"/>
      <c r="Q663" s="22"/>
      <c r="R663" s="22"/>
      <c r="S663" s="22"/>
      <c r="T663" s="22"/>
      <c r="U663" s="22"/>
      <c r="V663" s="22"/>
    </row>
    <row r="664">
      <c r="A664" s="15">
        <v>45505.0</v>
      </c>
      <c r="B664" s="16">
        <v>2024.0</v>
      </c>
      <c r="C664" s="17">
        <v>45505.0</v>
      </c>
      <c r="D664" s="4" t="s">
        <v>27</v>
      </c>
      <c r="E664" s="4" t="s">
        <v>383</v>
      </c>
      <c r="F664" s="18" t="s">
        <v>49</v>
      </c>
      <c r="G664" s="19" t="s">
        <v>364</v>
      </c>
      <c r="H664" s="4" t="s">
        <v>21</v>
      </c>
      <c r="I664" s="20">
        <v>30000.0</v>
      </c>
      <c r="J664" s="21"/>
      <c r="K664" s="11">
        <f t="shared" si="1"/>
        <v>52244993</v>
      </c>
      <c r="L664" s="20"/>
      <c r="M664" s="22">
        <f t="shared" si="3"/>
        <v>52754569</v>
      </c>
      <c r="N664" s="22">
        <f t="shared" si="2"/>
        <v>-509576</v>
      </c>
      <c r="O664" s="22"/>
      <c r="P664" s="22"/>
      <c r="Q664" s="22"/>
      <c r="R664" s="22"/>
      <c r="S664" s="22"/>
      <c r="T664" s="22"/>
      <c r="U664" s="22"/>
      <c r="V664" s="22"/>
    </row>
    <row r="665">
      <c r="A665" s="15">
        <v>45505.0</v>
      </c>
      <c r="B665" s="16">
        <v>2024.0</v>
      </c>
      <c r="C665" s="17">
        <v>45505.0</v>
      </c>
      <c r="D665" s="4" t="s">
        <v>22</v>
      </c>
      <c r="E665" s="4" t="s">
        <v>383</v>
      </c>
      <c r="F665" s="18" t="s">
        <v>49</v>
      </c>
      <c r="G665" s="19" t="s">
        <v>364</v>
      </c>
      <c r="H665" s="4" t="s">
        <v>21</v>
      </c>
      <c r="I665" s="20">
        <v>50000.0</v>
      </c>
      <c r="J665" s="21"/>
      <c r="K665" s="11">
        <f t="shared" si="1"/>
        <v>52294993</v>
      </c>
      <c r="L665" s="20"/>
      <c r="M665" s="22">
        <f t="shared" si="3"/>
        <v>52754569</v>
      </c>
      <c r="N665" s="22">
        <f t="shared" si="2"/>
        <v>-459576</v>
      </c>
      <c r="O665" s="22"/>
      <c r="P665" s="22"/>
      <c r="Q665" s="22"/>
      <c r="R665" s="22"/>
      <c r="S665" s="22"/>
      <c r="T665" s="22"/>
      <c r="U665" s="22"/>
      <c r="V665" s="22"/>
    </row>
    <row r="666">
      <c r="A666" s="15">
        <v>45505.0</v>
      </c>
      <c r="B666" s="16">
        <v>2024.0</v>
      </c>
      <c r="C666" s="17">
        <v>45505.0</v>
      </c>
      <c r="D666" s="4" t="s">
        <v>23</v>
      </c>
      <c r="E666" s="4" t="s">
        <v>383</v>
      </c>
      <c r="F666" s="18" t="s">
        <v>49</v>
      </c>
      <c r="G666" s="19" t="s">
        <v>364</v>
      </c>
      <c r="H666" s="4" t="s">
        <v>345</v>
      </c>
      <c r="I666" s="20">
        <v>25000.0</v>
      </c>
      <c r="J666" s="21"/>
      <c r="K666" s="11">
        <f t="shared" si="1"/>
        <v>52319993</v>
      </c>
      <c r="L666" s="20"/>
      <c r="M666" s="22">
        <f t="shared" si="3"/>
        <v>52754569</v>
      </c>
      <c r="N666" s="22">
        <f t="shared" si="2"/>
        <v>-434576</v>
      </c>
      <c r="O666" s="22"/>
      <c r="P666" s="22"/>
      <c r="Q666" s="22"/>
      <c r="R666" s="22"/>
      <c r="S666" s="22"/>
      <c r="T666" s="22"/>
      <c r="U666" s="22"/>
      <c r="V666" s="22"/>
    </row>
    <row r="667">
      <c r="A667" s="15">
        <v>45506.0</v>
      </c>
      <c r="B667" s="16">
        <v>2024.0</v>
      </c>
      <c r="C667" s="17">
        <v>45505.0</v>
      </c>
      <c r="D667" s="4" t="s">
        <v>16</v>
      </c>
      <c r="E667" s="4" t="s">
        <v>383</v>
      </c>
      <c r="F667" s="18" t="s">
        <v>43</v>
      </c>
      <c r="G667" s="19">
        <v>2.40802202531E11</v>
      </c>
      <c r="H667" s="4" t="s">
        <v>344</v>
      </c>
      <c r="I667" s="20">
        <v>43600.0</v>
      </c>
      <c r="J667" s="21"/>
      <c r="K667" s="11">
        <f t="shared" si="1"/>
        <v>52363593</v>
      </c>
      <c r="L667" s="20"/>
      <c r="M667" s="22">
        <f t="shared" si="3"/>
        <v>52754569</v>
      </c>
      <c r="N667" s="22">
        <f t="shared" si="2"/>
        <v>-390976</v>
      </c>
      <c r="O667" s="22"/>
      <c r="P667" s="22"/>
      <c r="Q667" s="22"/>
      <c r="R667" s="22"/>
      <c r="S667" s="22"/>
      <c r="T667" s="22"/>
      <c r="U667" s="22"/>
      <c r="V667" s="22"/>
    </row>
    <row r="668">
      <c r="A668" s="15">
        <v>45506.0</v>
      </c>
      <c r="B668" s="16">
        <v>2024.0</v>
      </c>
      <c r="C668" s="17">
        <v>45505.0</v>
      </c>
      <c r="D668" s="4" t="s">
        <v>26</v>
      </c>
      <c r="E668" s="4" t="s">
        <v>383</v>
      </c>
      <c r="F668" s="18" t="s">
        <v>43</v>
      </c>
      <c r="G668" s="19">
        <v>2.40802202531E11</v>
      </c>
      <c r="H668" s="4" t="s">
        <v>21</v>
      </c>
      <c r="I668" s="20">
        <v>60000.0</v>
      </c>
      <c r="J668" s="21"/>
      <c r="K668" s="11">
        <f t="shared" si="1"/>
        <v>52423593</v>
      </c>
      <c r="L668" s="20"/>
      <c r="M668" s="22">
        <f t="shared" si="3"/>
        <v>52754569</v>
      </c>
      <c r="N668" s="22">
        <f t="shared" si="2"/>
        <v>-330976</v>
      </c>
      <c r="O668" s="22"/>
      <c r="P668" s="22"/>
      <c r="Q668" s="22"/>
      <c r="R668" s="22"/>
      <c r="S668" s="22"/>
      <c r="T668" s="22"/>
      <c r="U668" s="22"/>
      <c r="V668" s="22"/>
    </row>
    <row r="669">
      <c r="A669" s="15">
        <v>45506.0</v>
      </c>
      <c r="B669" s="16">
        <v>2024.0</v>
      </c>
      <c r="C669" s="17">
        <v>45505.0</v>
      </c>
      <c r="D669" s="4" t="s">
        <v>16</v>
      </c>
      <c r="E669" s="4" t="s">
        <v>383</v>
      </c>
      <c r="F669" s="18" t="s">
        <v>214</v>
      </c>
      <c r="G669" s="19">
        <v>2.40802202531E11</v>
      </c>
      <c r="H669" s="4" t="s">
        <v>365</v>
      </c>
      <c r="I669" s="20">
        <v>200000.0</v>
      </c>
      <c r="J669" s="21"/>
      <c r="K669" s="11">
        <f t="shared" si="1"/>
        <v>52623593</v>
      </c>
      <c r="L669" s="20">
        <v>303600.0</v>
      </c>
      <c r="M669" s="22">
        <f t="shared" si="3"/>
        <v>53058169</v>
      </c>
      <c r="N669" s="22">
        <f t="shared" si="2"/>
        <v>-434576</v>
      </c>
      <c r="O669" s="22"/>
      <c r="P669" s="22"/>
      <c r="Q669" s="22"/>
      <c r="R669" s="22"/>
      <c r="S669" s="22"/>
      <c r="T669" s="22"/>
      <c r="U669" s="22"/>
      <c r="V669" s="22"/>
    </row>
    <row r="670">
      <c r="A670" s="15">
        <v>45509.0</v>
      </c>
      <c r="B670" s="16">
        <v>2024.0</v>
      </c>
      <c r="C670" s="17">
        <v>45505.0</v>
      </c>
      <c r="D670" s="4" t="s">
        <v>16</v>
      </c>
      <c r="E670" s="4" t="s">
        <v>383</v>
      </c>
      <c r="F670" s="18" t="s">
        <v>18</v>
      </c>
      <c r="G670" s="19">
        <v>6719061.0</v>
      </c>
      <c r="H670" s="4" t="s">
        <v>344</v>
      </c>
      <c r="I670" s="20">
        <v>167000.0</v>
      </c>
      <c r="J670" s="21"/>
      <c r="K670" s="11">
        <f t="shared" si="1"/>
        <v>52790593</v>
      </c>
      <c r="L670" s="20"/>
      <c r="M670" s="22">
        <f t="shared" si="3"/>
        <v>53058169</v>
      </c>
      <c r="N670" s="22">
        <f t="shared" si="2"/>
        <v>-267576</v>
      </c>
      <c r="O670" s="22"/>
      <c r="P670" s="22"/>
      <c r="Q670" s="22"/>
      <c r="R670" s="22"/>
      <c r="S670" s="22"/>
      <c r="T670" s="22"/>
      <c r="U670" s="22"/>
      <c r="V670" s="22"/>
    </row>
    <row r="671">
      <c r="A671" s="15">
        <v>45509.0</v>
      </c>
      <c r="B671" s="16">
        <v>2024.0</v>
      </c>
      <c r="C671" s="17">
        <v>45505.0</v>
      </c>
      <c r="D671" s="4" t="s">
        <v>20</v>
      </c>
      <c r="E671" s="4" t="s">
        <v>383</v>
      </c>
      <c r="F671" s="18" t="s">
        <v>18</v>
      </c>
      <c r="G671" s="19">
        <v>6719061.0</v>
      </c>
      <c r="H671" s="4" t="s">
        <v>21</v>
      </c>
      <c r="I671" s="20">
        <v>50000.0</v>
      </c>
      <c r="J671" s="21"/>
      <c r="K671" s="11">
        <f t="shared" si="1"/>
        <v>52840593</v>
      </c>
      <c r="L671" s="20"/>
      <c r="M671" s="22">
        <f t="shared" si="3"/>
        <v>53058169</v>
      </c>
      <c r="N671" s="22">
        <f t="shared" si="2"/>
        <v>-217576</v>
      </c>
      <c r="O671" s="22"/>
      <c r="P671" s="22"/>
      <c r="Q671" s="22"/>
      <c r="R671" s="22"/>
      <c r="S671" s="22"/>
      <c r="T671" s="22"/>
      <c r="U671" s="22"/>
      <c r="V671" s="22"/>
    </row>
    <row r="672">
      <c r="A672" s="15">
        <v>45509.0</v>
      </c>
      <c r="B672" s="16">
        <v>2024.0</v>
      </c>
      <c r="C672" s="17">
        <v>45505.0</v>
      </c>
      <c r="D672" s="4" t="s">
        <v>22</v>
      </c>
      <c r="E672" s="4" t="s">
        <v>383</v>
      </c>
      <c r="F672" s="18" t="s">
        <v>18</v>
      </c>
      <c r="G672" s="19">
        <v>6719061.0</v>
      </c>
      <c r="H672" s="4" t="s">
        <v>21</v>
      </c>
      <c r="I672" s="20">
        <v>40000.0</v>
      </c>
      <c r="J672" s="21"/>
      <c r="K672" s="11">
        <f t="shared" si="1"/>
        <v>52880593</v>
      </c>
      <c r="L672" s="20"/>
      <c r="M672" s="22">
        <f t="shared" si="3"/>
        <v>53058169</v>
      </c>
      <c r="N672" s="22">
        <f t="shared" si="2"/>
        <v>-177576</v>
      </c>
      <c r="O672" s="22"/>
      <c r="P672" s="22"/>
      <c r="Q672" s="22"/>
      <c r="R672" s="22"/>
      <c r="S672" s="22"/>
      <c r="T672" s="22"/>
      <c r="U672" s="22"/>
      <c r="V672" s="22"/>
    </row>
    <row r="673">
      <c r="A673" s="15">
        <v>45509.0</v>
      </c>
      <c r="B673" s="16">
        <v>2024.0</v>
      </c>
      <c r="C673" s="17">
        <v>45505.0</v>
      </c>
      <c r="D673" s="4" t="s">
        <v>23</v>
      </c>
      <c r="E673" s="4" t="s">
        <v>383</v>
      </c>
      <c r="F673" s="18" t="s">
        <v>18</v>
      </c>
      <c r="G673" s="19">
        <v>6719061.0</v>
      </c>
      <c r="H673" s="4" t="s">
        <v>345</v>
      </c>
      <c r="I673" s="20">
        <v>25000.0</v>
      </c>
      <c r="J673" s="21"/>
      <c r="K673" s="11">
        <f t="shared" si="1"/>
        <v>52905593</v>
      </c>
      <c r="L673" s="20">
        <v>282000.0</v>
      </c>
      <c r="M673" s="22">
        <f t="shared" si="3"/>
        <v>53340169</v>
      </c>
      <c r="N673" s="22">
        <f t="shared" si="2"/>
        <v>-434576</v>
      </c>
      <c r="O673" s="22"/>
      <c r="P673" s="22"/>
      <c r="Q673" s="22"/>
      <c r="R673" s="22"/>
      <c r="S673" s="22"/>
      <c r="T673" s="22"/>
      <c r="U673" s="22"/>
      <c r="V673" s="22"/>
    </row>
    <row r="674">
      <c r="A674" s="15">
        <v>45509.0</v>
      </c>
      <c r="B674" s="16">
        <v>2024.0</v>
      </c>
      <c r="C674" s="17">
        <v>45505.0</v>
      </c>
      <c r="D674" s="4" t="s">
        <v>16</v>
      </c>
      <c r="E674" s="4" t="s">
        <v>383</v>
      </c>
      <c r="F674" s="18" t="s">
        <v>41</v>
      </c>
      <c r="G674" s="19">
        <v>6719061.0</v>
      </c>
      <c r="H674" s="4" t="s">
        <v>344</v>
      </c>
      <c r="I674" s="20">
        <v>52000.0</v>
      </c>
      <c r="J674" s="21"/>
      <c r="K674" s="11">
        <f t="shared" si="1"/>
        <v>52957593</v>
      </c>
      <c r="L674" s="22"/>
      <c r="M674" s="22">
        <f t="shared" si="3"/>
        <v>53340169</v>
      </c>
      <c r="N674" s="22">
        <f t="shared" si="2"/>
        <v>-382576</v>
      </c>
      <c r="O674" s="22"/>
      <c r="P674" s="22"/>
      <c r="Q674" s="22"/>
      <c r="R674" s="22"/>
      <c r="S674" s="22"/>
      <c r="T674" s="22"/>
      <c r="U674" s="22"/>
      <c r="V674" s="22"/>
    </row>
    <row r="675">
      <c r="A675" s="15">
        <v>45509.0</v>
      </c>
      <c r="B675" s="16">
        <v>2024.0</v>
      </c>
      <c r="C675" s="17">
        <v>45505.0</v>
      </c>
      <c r="D675" s="4" t="s">
        <v>26</v>
      </c>
      <c r="E675" s="4" t="s">
        <v>383</v>
      </c>
      <c r="F675" s="18" t="s">
        <v>41</v>
      </c>
      <c r="G675" s="19">
        <v>6718151.0</v>
      </c>
      <c r="H675" s="4" t="s">
        <v>21</v>
      </c>
      <c r="I675" s="20">
        <v>10000.0</v>
      </c>
      <c r="J675" s="21"/>
      <c r="K675" s="11">
        <f t="shared" si="1"/>
        <v>52967593</v>
      </c>
      <c r="L675" s="22"/>
      <c r="M675" s="22">
        <f t="shared" si="3"/>
        <v>53340169</v>
      </c>
      <c r="N675" s="22">
        <f t="shared" si="2"/>
        <v>-372576</v>
      </c>
      <c r="O675" s="22"/>
      <c r="P675" s="22"/>
      <c r="Q675" s="22"/>
      <c r="R675" s="22"/>
      <c r="S675" s="22"/>
      <c r="T675" s="22"/>
      <c r="U675" s="22"/>
      <c r="V675" s="22"/>
    </row>
    <row r="676">
      <c r="A676" s="15">
        <v>45509.0</v>
      </c>
      <c r="B676" s="16">
        <v>2024.0</v>
      </c>
      <c r="C676" s="17">
        <v>45505.0</v>
      </c>
      <c r="D676" s="4" t="s">
        <v>22</v>
      </c>
      <c r="E676" s="4" t="s">
        <v>383</v>
      </c>
      <c r="F676" s="18" t="s">
        <v>41</v>
      </c>
      <c r="G676" s="19">
        <v>6718151.0</v>
      </c>
      <c r="H676" s="4" t="s">
        <v>21</v>
      </c>
      <c r="I676" s="20">
        <v>45000.0</v>
      </c>
      <c r="J676" s="21"/>
      <c r="K676" s="11">
        <f t="shared" si="1"/>
        <v>53012593</v>
      </c>
      <c r="L676" s="22"/>
      <c r="M676" s="22">
        <f t="shared" si="3"/>
        <v>53340169</v>
      </c>
      <c r="N676" s="22">
        <f t="shared" si="2"/>
        <v>-327576</v>
      </c>
      <c r="O676" s="22"/>
      <c r="P676" s="22"/>
      <c r="Q676" s="22"/>
      <c r="R676" s="22"/>
      <c r="S676" s="22"/>
      <c r="T676" s="22"/>
      <c r="U676" s="22"/>
      <c r="V676" s="22"/>
    </row>
    <row r="677">
      <c r="A677" s="15">
        <v>45509.0</v>
      </c>
      <c r="B677" s="16">
        <v>2024.0</v>
      </c>
      <c r="C677" s="17">
        <v>45505.0</v>
      </c>
      <c r="D677" s="4" t="s">
        <v>23</v>
      </c>
      <c r="E677" s="4" t="s">
        <v>383</v>
      </c>
      <c r="F677" s="18" t="s">
        <v>41</v>
      </c>
      <c r="G677" s="19">
        <v>6718151.0</v>
      </c>
      <c r="H677" s="4" t="s">
        <v>345</v>
      </c>
      <c r="I677" s="20">
        <v>25000.0</v>
      </c>
      <c r="J677" s="21"/>
      <c r="K677" s="11">
        <f t="shared" si="1"/>
        <v>53037593</v>
      </c>
      <c r="L677" s="21">
        <v>132000.0</v>
      </c>
      <c r="M677" s="22">
        <f t="shared" si="3"/>
        <v>53472169</v>
      </c>
      <c r="N677" s="22">
        <f t="shared" si="2"/>
        <v>-434576</v>
      </c>
      <c r="O677" s="22"/>
      <c r="P677" s="22"/>
      <c r="Q677" s="22"/>
      <c r="R677" s="22"/>
      <c r="S677" s="22"/>
      <c r="T677" s="22"/>
      <c r="U677" s="22"/>
      <c r="V677" s="22"/>
    </row>
    <row r="678">
      <c r="A678" s="15">
        <v>45509.0</v>
      </c>
      <c r="B678" s="16">
        <v>2024.0</v>
      </c>
      <c r="C678" s="17">
        <v>45505.0</v>
      </c>
      <c r="D678" s="4" t="s">
        <v>16</v>
      </c>
      <c r="E678" s="4" t="s">
        <v>383</v>
      </c>
      <c r="F678" s="18" t="s">
        <v>48</v>
      </c>
      <c r="G678" s="19">
        <v>2.4080544245E11</v>
      </c>
      <c r="H678" s="4" t="s">
        <v>344</v>
      </c>
      <c r="I678" s="20">
        <v>724300.0</v>
      </c>
      <c r="J678" s="21"/>
      <c r="K678" s="11">
        <f t="shared" si="1"/>
        <v>53761893</v>
      </c>
      <c r="L678" s="22"/>
      <c r="M678" s="22">
        <f t="shared" si="3"/>
        <v>53472169</v>
      </c>
      <c r="N678" s="22">
        <f t="shared" si="2"/>
        <v>289724</v>
      </c>
      <c r="O678" s="22"/>
      <c r="P678" s="22"/>
      <c r="Q678" s="22"/>
      <c r="R678" s="22"/>
      <c r="S678" s="22"/>
      <c r="T678" s="22"/>
      <c r="U678" s="22"/>
      <c r="V678" s="22"/>
    </row>
    <row r="679">
      <c r="A679" s="15">
        <v>45509.0</v>
      </c>
      <c r="B679" s="16">
        <v>2024.0</v>
      </c>
      <c r="C679" s="17">
        <v>45505.0</v>
      </c>
      <c r="D679" s="4" t="s">
        <v>26</v>
      </c>
      <c r="E679" s="4" t="s">
        <v>383</v>
      </c>
      <c r="F679" s="18" t="s">
        <v>48</v>
      </c>
      <c r="G679" s="19">
        <v>2.4080544245E11</v>
      </c>
      <c r="H679" s="4" t="s">
        <v>21</v>
      </c>
      <c r="I679" s="20">
        <v>190000.0</v>
      </c>
      <c r="J679" s="21"/>
      <c r="K679" s="11">
        <f t="shared" si="1"/>
        <v>53951893</v>
      </c>
      <c r="L679" s="22"/>
      <c r="M679" s="22">
        <f t="shared" si="3"/>
        <v>53472169</v>
      </c>
      <c r="N679" s="22">
        <f t="shared" si="2"/>
        <v>479724</v>
      </c>
      <c r="O679" s="22"/>
      <c r="P679" s="22"/>
      <c r="Q679" s="22"/>
      <c r="R679" s="22"/>
      <c r="S679" s="22"/>
      <c r="T679" s="22"/>
      <c r="U679" s="22"/>
      <c r="V679" s="22"/>
    </row>
    <row r="680">
      <c r="A680" s="15">
        <v>45509.0</v>
      </c>
      <c r="B680" s="16">
        <v>2024.0</v>
      </c>
      <c r="C680" s="17">
        <v>45505.0</v>
      </c>
      <c r="D680" s="4" t="s">
        <v>20</v>
      </c>
      <c r="E680" s="4" t="s">
        <v>383</v>
      </c>
      <c r="F680" s="18" t="s">
        <v>48</v>
      </c>
      <c r="G680" s="19">
        <v>2.4080544245E11</v>
      </c>
      <c r="H680" s="4" t="s">
        <v>21</v>
      </c>
      <c r="I680" s="20">
        <v>50000.0</v>
      </c>
      <c r="J680" s="21"/>
      <c r="K680" s="11">
        <f t="shared" si="1"/>
        <v>54001893</v>
      </c>
      <c r="L680" s="22"/>
      <c r="M680" s="22">
        <f t="shared" si="3"/>
        <v>53472169</v>
      </c>
      <c r="N680" s="22">
        <f t="shared" si="2"/>
        <v>529724</v>
      </c>
      <c r="O680" s="22"/>
      <c r="P680" s="22"/>
      <c r="Q680" s="22"/>
      <c r="R680" s="22"/>
      <c r="S680" s="22"/>
      <c r="T680" s="22"/>
      <c r="U680" s="22"/>
      <c r="V680" s="22"/>
    </row>
    <row r="681">
      <c r="A681" s="15">
        <v>45509.0</v>
      </c>
      <c r="B681" s="16">
        <v>2024.0</v>
      </c>
      <c r="C681" s="17">
        <v>45505.0</v>
      </c>
      <c r="D681" s="4" t="s">
        <v>27</v>
      </c>
      <c r="E681" s="4" t="s">
        <v>383</v>
      </c>
      <c r="F681" s="18" t="s">
        <v>48</v>
      </c>
      <c r="G681" s="19">
        <v>2.4080544245E11</v>
      </c>
      <c r="H681" s="4" t="s">
        <v>21</v>
      </c>
      <c r="I681" s="20">
        <v>50000.0</v>
      </c>
      <c r="J681" s="21"/>
      <c r="K681" s="11">
        <f t="shared" si="1"/>
        <v>54051893</v>
      </c>
      <c r="L681" s="22"/>
      <c r="M681" s="22">
        <f t="shared" si="3"/>
        <v>53472169</v>
      </c>
      <c r="N681" s="22">
        <f t="shared" si="2"/>
        <v>579724</v>
      </c>
      <c r="O681" s="22"/>
      <c r="P681" s="22"/>
      <c r="Q681" s="22"/>
      <c r="R681" s="22"/>
      <c r="S681" s="22"/>
      <c r="T681" s="22"/>
      <c r="U681" s="22"/>
      <c r="V681" s="22"/>
    </row>
    <row r="682">
      <c r="A682" s="15">
        <v>45509.0</v>
      </c>
      <c r="B682" s="16">
        <v>2024.0</v>
      </c>
      <c r="C682" s="17">
        <v>45505.0</v>
      </c>
      <c r="D682" s="4" t="s">
        <v>22</v>
      </c>
      <c r="E682" s="4" t="s">
        <v>383</v>
      </c>
      <c r="F682" s="18" t="s">
        <v>48</v>
      </c>
      <c r="G682" s="19">
        <v>2.4080544245E11</v>
      </c>
      <c r="H682" s="4" t="s">
        <v>21</v>
      </c>
      <c r="I682" s="20">
        <v>50000.0</v>
      </c>
      <c r="J682" s="21"/>
      <c r="K682" s="11">
        <f t="shared" si="1"/>
        <v>54101893</v>
      </c>
      <c r="L682" s="22"/>
      <c r="M682" s="22">
        <f t="shared" si="3"/>
        <v>53472169</v>
      </c>
      <c r="N682" s="22">
        <f t="shared" si="2"/>
        <v>629724</v>
      </c>
      <c r="O682" s="22"/>
      <c r="P682" s="22"/>
      <c r="Q682" s="22"/>
      <c r="R682" s="22"/>
      <c r="S682" s="22"/>
      <c r="T682" s="22"/>
      <c r="U682" s="22"/>
      <c r="V682" s="22"/>
    </row>
    <row r="683">
      <c r="A683" s="15">
        <v>45509.0</v>
      </c>
      <c r="B683" s="16">
        <v>2024.0</v>
      </c>
      <c r="C683" s="17">
        <v>45505.0</v>
      </c>
      <c r="D683" s="4" t="s">
        <v>23</v>
      </c>
      <c r="E683" s="4" t="s">
        <v>383</v>
      </c>
      <c r="F683" s="18" t="s">
        <v>48</v>
      </c>
      <c r="G683" s="19">
        <v>2.4080544245E11</v>
      </c>
      <c r="H683" s="4" t="s">
        <v>345</v>
      </c>
      <c r="I683" s="20">
        <v>30000.0</v>
      </c>
      <c r="J683" s="21"/>
      <c r="K683" s="11">
        <f t="shared" si="1"/>
        <v>54131893</v>
      </c>
      <c r="L683" s="22"/>
      <c r="M683" s="22">
        <f t="shared" si="3"/>
        <v>53472169</v>
      </c>
      <c r="N683" s="22">
        <f t="shared" si="2"/>
        <v>659724</v>
      </c>
      <c r="O683" s="22"/>
      <c r="P683" s="22"/>
      <c r="Q683" s="22"/>
      <c r="R683" s="22"/>
      <c r="S683" s="22"/>
      <c r="T683" s="22"/>
      <c r="U683" s="22"/>
      <c r="V683" s="22"/>
    </row>
    <row r="684">
      <c r="A684" s="15">
        <v>45509.0</v>
      </c>
      <c r="B684" s="16">
        <v>2024.0</v>
      </c>
      <c r="C684" s="17">
        <v>45505.0</v>
      </c>
      <c r="D684" s="4" t="s">
        <v>28</v>
      </c>
      <c r="E684" s="4" t="s">
        <v>383</v>
      </c>
      <c r="F684" s="18" t="s">
        <v>48</v>
      </c>
      <c r="G684" s="19">
        <v>2.4080544245E11</v>
      </c>
      <c r="H684" s="4" t="s">
        <v>21</v>
      </c>
      <c r="I684" s="20">
        <v>50000.0</v>
      </c>
      <c r="J684" s="21"/>
      <c r="K684" s="11">
        <f t="shared" si="1"/>
        <v>54181893</v>
      </c>
      <c r="L684" s="21">
        <v>1144300.0</v>
      </c>
      <c r="M684" s="22">
        <f t="shared" si="3"/>
        <v>54616469</v>
      </c>
      <c r="N684" s="22">
        <f t="shared" si="2"/>
        <v>-434576</v>
      </c>
      <c r="O684" s="22"/>
      <c r="P684" s="22"/>
      <c r="Q684" s="22"/>
      <c r="R684" s="22"/>
      <c r="S684" s="22"/>
      <c r="T684" s="22"/>
      <c r="U684" s="22"/>
      <c r="V684" s="22"/>
    </row>
    <row r="685">
      <c r="A685" s="15">
        <v>45509.0</v>
      </c>
      <c r="B685" s="16">
        <v>2024.0</v>
      </c>
      <c r="C685" s="17">
        <v>45505.0</v>
      </c>
      <c r="D685" s="4" t="s">
        <v>16</v>
      </c>
      <c r="E685" s="4" t="s">
        <v>383</v>
      </c>
      <c r="F685" s="18" t="s">
        <v>351</v>
      </c>
      <c r="G685" s="19" t="s">
        <v>364</v>
      </c>
      <c r="H685" s="4" t="s">
        <v>344</v>
      </c>
      <c r="I685" s="20">
        <v>78000.0</v>
      </c>
      <c r="J685" s="21"/>
      <c r="K685" s="11">
        <f t="shared" si="1"/>
        <v>54259893</v>
      </c>
      <c r="L685" s="22"/>
      <c r="M685" s="22">
        <f t="shared" si="3"/>
        <v>54616469</v>
      </c>
      <c r="N685" s="22">
        <f t="shared" si="2"/>
        <v>-356576</v>
      </c>
      <c r="O685" s="22"/>
      <c r="P685" s="22"/>
      <c r="Q685" s="22"/>
      <c r="R685" s="22"/>
      <c r="S685" s="22"/>
      <c r="T685" s="22"/>
      <c r="U685" s="22"/>
      <c r="V685" s="22"/>
    </row>
    <row r="686">
      <c r="A686" s="15">
        <v>45509.0</v>
      </c>
      <c r="B686" s="16">
        <v>2024.0</v>
      </c>
      <c r="C686" s="17">
        <v>45505.0</v>
      </c>
      <c r="D686" s="4" t="s">
        <v>26</v>
      </c>
      <c r="E686" s="4" t="s">
        <v>383</v>
      </c>
      <c r="F686" s="18" t="s">
        <v>351</v>
      </c>
      <c r="G686" s="19" t="s">
        <v>364</v>
      </c>
      <c r="H686" s="4" t="s">
        <v>21</v>
      </c>
      <c r="I686" s="20">
        <v>20000.0</v>
      </c>
      <c r="J686" s="21"/>
      <c r="K686" s="11">
        <f t="shared" si="1"/>
        <v>54279893</v>
      </c>
      <c r="L686" s="22"/>
      <c r="M686" s="22">
        <f t="shared" si="3"/>
        <v>54616469</v>
      </c>
      <c r="N686" s="22">
        <f t="shared" si="2"/>
        <v>-336576</v>
      </c>
      <c r="O686" s="22"/>
      <c r="P686" s="22"/>
      <c r="Q686" s="22"/>
      <c r="R686" s="22"/>
      <c r="S686" s="22"/>
      <c r="T686" s="22"/>
      <c r="U686" s="22"/>
      <c r="V686" s="22"/>
    </row>
    <row r="687">
      <c r="A687" s="15">
        <v>45509.0</v>
      </c>
      <c r="B687" s="16">
        <v>2024.0</v>
      </c>
      <c r="C687" s="17">
        <v>45505.0</v>
      </c>
      <c r="D687" s="4" t="s">
        <v>16</v>
      </c>
      <c r="E687" s="4" t="s">
        <v>383</v>
      </c>
      <c r="F687" s="18" t="s">
        <v>218</v>
      </c>
      <c r="G687" s="19" t="s">
        <v>364</v>
      </c>
      <c r="H687" s="4" t="s">
        <v>344</v>
      </c>
      <c r="I687" s="20">
        <v>122000.0</v>
      </c>
      <c r="J687" s="21"/>
      <c r="K687" s="11">
        <f t="shared" si="1"/>
        <v>54401893</v>
      </c>
      <c r="L687" s="22"/>
      <c r="M687" s="22">
        <f t="shared" si="3"/>
        <v>54616469</v>
      </c>
      <c r="N687" s="22">
        <f t="shared" si="2"/>
        <v>-214576</v>
      </c>
      <c r="O687" s="22"/>
      <c r="P687" s="22"/>
      <c r="Q687" s="22"/>
      <c r="R687" s="22"/>
      <c r="S687" s="22"/>
      <c r="T687" s="22"/>
      <c r="U687" s="22"/>
      <c r="V687" s="22"/>
    </row>
    <row r="688">
      <c r="A688" s="15">
        <v>45509.0</v>
      </c>
      <c r="B688" s="16">
        <v>2024.0</v>
      </c>
      <c r="C688" s="17">
        <v>45505.0</v>
      </c>
      <c r="D688" s="4" t="s">
        <v>26</v>
      </c>
      <c r="E688" s="4" t="s">
        <v>383</v>
      </c>
      <c r="F688" s="18" t="s">
        <v>218</v>
      </c>
      <c r="G688" s="19" t="s">
        <v>364</v>
      </c>
      <c r="H688" s="4" t="s">
        <v>21</v>
      </c>
      <c r="I688" s="20">
        <v>50000.0</v>
      </c>
      <c r="J688" s="21"/>
      <c r="K688" s="11">
        <f t="shared" si="1"/>
        <v>54451893</v>
      </c>
      <c r="L688" s="22"/>
      <c r="M688" s="22">
        <f t="shared" si="3"/>
        <v>54616469</v>
      </c>
      <c r="N688" s="22">
        <f t="shared" si="2"/>
        <v>-164576</v>
      </c>
      <c r="O688" s="22"/>
      <c r="P688" s="22"/>
      <c r="Q688" s="22"/>
      <c r="R688" s="22"/>
      <c r="S688" s="22"/>
      <c r="T688" s="22"/>
      <c r="U688" s="22"/>
      <c r="V688" s="22"/>
    </row>
    <row r="689">
      <c r="A689" s="15">
        <v>45509.0</v>
      </c>
      <c r="B689" s="16">
        <v>2024.0</v>
      </c>
      <c r="C689" s="17">
        <v>45505.0</v>
      </c>
      <c r="D689" s="4" t="s">
        <v>16</v>
      </c>
      <c r="E689" s="4" t="s">
        <v>383</v>
      </c>
      <c r="F689" s="18" t="s">
        <v>217</v>
      </c>
      <c r="G689" s="19">
        <v>6731735.0</v>
      </c>
      <c r="H689" s="4" t="s">
        <v>344</v>
      </c>
      <c r="I689" s="20">
        <v>135000.0</v>
      </c>
      <c r="J689" s="21"/>
      <c r="K689" s="11">
        <f t="shared" si="1"/>
        <v>54586893</v>
      </c>
      <c r="L689" s="22"/>
      <c r="M689" s="22">
        <f t="shared" si="3"/>
        <v>54616469</v>
      </c>
      <c r="N689" s="22">
        <f t="shared" si="2"/>
        <v>-29576</v>
      </c>
      <c r="O689" s="22"/>
      <c r="P689" s="22"/>
      <c r="Q689" s="22"/>
      <c r="R689" s="22"/>
      <c r="S689" s="22"/>
      <c r="T689" s="22"/>
      <c r="U689" s="22"/>
      <c r="V689" s="22"/>
    </row>
    <row r="690">
      <c r="A690" s="15">
        <v>45509.0</v>
      </c>
      <c r="B690" s="16">
        <v>2024.0</v>
      </c>
      <c r="C690" s="17">
        <v>45505.0</v>
      </c>
      <c r="D690" s="4" t="s">
        <v>23</v>
      </c>
      <c r="E690" s="4" t="s">
        <v>383</v>
      </c>
      <c r="F690" s="18" t="s">
        <v>217</v>
      </c>
      <c r="G690" s="19">
        <v>6731735.0</v>
      </c>
      <c r="H690" s="4" t="s">
        <v>345</v>
      </c>
      <c r="I690" s="20">
        <v>25000.0</v>
      </c>
      <c r="J690" s="21"/>
      <c r="K690" s="11">
        <f t="shared" si="1"/>
        <v>54611893</v>
      </c>
      <c r="L690" s="21">
        <v>160000.0</v>
      </c>
      <c r="M690" s="22">
        <f t="shared" si="3"/>
        <v>54776469</v>
      </c>
      <c r="N690" s="22">
        <f t="shared" si="2"/>
        <v>-164576</v>
      </c>
      <c r="O690" s="22"/>
      <c r="P690" s="22"/>
      <c r="Q690" s="22"/>
      <c r="R690" s="22"/>
      <c r="S690" s="22"/>
      <c r="T690" s="22"/>
      <c r="U690" s="22"/>
      <c r="V690" s="22"/>
    </row>
    <row r="691">
      <c r="A691" s="15">
        <v>45511.0</v>
      </c>
      <c r="B691" s="16">
        <v>2024.0</v>
      </c>
      <c r="C691" s="17">
        <v>45505.0</v>
      </c>
      <c r="D691" s="4" t="s">
        <v>16</v>
      </c>
      <c r="E691" s="4" t="s">
        <v>383</v>
      </c>
      <c r="F691" s="38" t="s">
        <v>42</v>
      </c>
      <c r="G691" s="19">
        <v>6760645.0</v>
      </c>
      <c r="H691" s="4" t="s">
        <v>344</v>
      </c>
      <c r="I691" s="20">
        <v>563875.0</v>
      </c>
      <c r="J691" s="21"/>
      <c r="K691" s="11">
        <f t="shared" si="1"/>
        <v>55175768</v>
      </c>
      <c r="L691" s="22"/>
      <c r="M691" s="22">
        <f t="shared" si="3"/>
        <v>54776469</v>
      </c>
      <c r="N691" s="22">
        <f t="shared" si="2"/>
        <v>399299</v>
      </c>
      <c r="O691" s="22"/>
      <c r="P691" s="22"/>
      <c r="Q691" s="22"/>
      <c r="R691" s="22"/>
      <c r="S691" s="22"/>
      <c r="T691" s="22"/>
      <c r="U691" s="22"/>
      <c r="V691" s="22"/>
    </row>
    <row r="692">
      <c r="A692" s="15">
        <v>45511.0</v>
      </c>
      <c r="B692" s="16">
        <v>2024.0</v>
      </c>
      <c r="C692" s="17">
        <v>45505.0</v>
      </c>
      <c r="D692" s="4" t="s">
        <v>22</v>
      </c>
      <c r="E692" s="4" t="s">
        <v>383</v>
      </c>
      <c r="F692" s="38" t="s">
        <v>42</v>
      </c>
      <c r="G692" s="19">
        <v>6760645.0</v>
      </c>
      <c r="H692" s="4" t="s">
        <v>21</v>
      </c>
      <c r="I692" s="20">
        <v>56000.0</v>
      </c>
      <c r="J692" s="21"/>
      <c r="K692" s="11">
        <f t="shared" si="1"/>
        <v>55231768</v>
      </c>
      <c r="L692" s="22"/>
      <c r="M692" s="22">
        <f t="shared" si="3"/>
        <v>54776469</v>
      </c>
      <c r="N692" s="22">
        <f t="shared" si="2"/>
        <v>455299</v>
      </c>
      <c r="O692" s="22"/>
      <c r="P692" s="22"/>
      <c r="Q692" s="22"/>
      <c r="R692" s="22"/>
      <c r="S692" s="22"/>
      <c r="T692" s="22"/>
      <c r="U692" s="22"/>
      <c r="V692" s="22"/>
    </row>
    <row r="693">
      <c r="A693" s="15">
        <v>45511.0</v>
      </c>
      <c r="B693" s="16">
        <v>2024.0</v>
      </c>
      <c r="C693" s="17">
        <v>45505.0</v>
      </c>
      <c r="D693" s="4" t="s">
        <v>28</v>
      </c>
      <c r="E693" s="4" t="s">
        <v>383</v>
      </c>
      <c r="F693" s="38" t="s">
        <v>42</v>
      </c>
      <c r="G693" s="19">
        <v>6760645.0</v>
      </c>
      <c r="H693" s="4" t="s">
        <v>21</v>
      </c>
      <c r="I693" s="20">
        <v>35000.0</v>
      </c>
      <c r="J693" s="21"/>
      <c r="K693" s="11">
        <f t="shared" si="1"/>
        <v>55266768</v>
      </c>
      <c r="L693" s="22"/>
      <c r="M693" s="22">
        <f t="shared" si="3"/>
        <v>54776469</v>
      </c>
      <c r="N693" s="22">
        <f t="shared" si="2"/>
        <v>490299</v>
      </c>
      <c r="O693" s="22"/>
      <c r="P693" s="22"/>
      <c r="Q693" s="22"/>
      <c r="R693" s="22"/>
      <c r="S693" s="22"/>
      <c r="T693" s="22"/>
      <c r="U693" s="22"/>
      <c r="V693" s="22"/>
    </row>
    <row r="694">
      <c r="A694" s="15">
        <v>45511.0</v>
      </c>
      <c r="B694" s="16">
        <v>2024.0</v>
      </c>
      <c r="C694" s="17">
        <v>45505.0</v>
      </c>
      <c r="D694" s="4" t="s">
        <v>26</v>
      </c>
      <c r="E694" s="4" t="s">
        <v>383</v>
      </c>
      <c r="F694" s="38" t="s">
        <v>42</v>
      </c>
      <c r="G694" s="19">
        <v>6760645.0</v>
      </c>
      <c r="H694" s="4" t="s">
        <v>21</v>
      </c>
      <c r="I694" s="20">
        <v>72000.0</v>
      </c>
      <c r="J694" s="21"/>
      <c r="K694" s="11">
        <f t="shared" si="1"/>
        <v>55338768</v>
      </c>
      <c r="L694" s="22"/>
      <c r="M694" s="22">
        <f t="shared" si="3"/>
        <v>54776469</v>
      </c>
      <c r="N694" s="22">
        <f t="shared" si="2"/>
        <v>562299</v>
      </c>
      <c r="O694" s="22"/>
      <c r="P694" s="22"/>
      <c r="Q694" s="22"/>
      <c r="R694" s="22"/>
      <c r="S694" s="22"/>
      <c r="T694" s="22"/>
      <c r="U694" s="22"/>
      <c r="V694" s="22"/>
    </row>
    <row r="695">
      <c r="A695" s="15">
        <v>45511.0</v>
      </c>
      <c r="B695" s="16">
        <v>2024.0</v>
      </c>
      <c r="C695" s="17">
        <v>45505.0</v>
      </c>
      <c r="D695" s="4" t="s">
        <v>27</v>
      </c>
      <c r="E695" s="4" t="s">
        <v>383</v>
      </c>
      <c r="F695" s="38" t="s">
        <v>42</v>
      </c>
      <c r="G695" s="19">
        <v>6760645.0</v>
      </c>
      <c r="H695" s="4" t="s">
        <v>21</v>
      </c>
      <c r="I695" s="20">
        <v>20000.0</v>
      </c>
      <c r="J695" s="21"/>
      <c r="K695" s="11">
        <f t="shared" si="1"/>
        <v>55358768</v>
      </c>
      <c r="L695" s="22"/>
      <c r="M695" s="22">
        <f t="shared" si="3"/>
        <v>54776469</v>
      </c>
      <c r="N695" s="22">
        <f t="shared" si="2"/>
        <v>582299</v>
      </c>
      <c r="O695" s="22"/>
      <c r="P695" s="22"/>
      <c r="Q695" s="22"/>
      <c r="R695" s="22"/>
      <c r="S695" s="22"/>
      <c r="T695" s="22"/>
      <c r="U695" s="22"/>
      <c r="V695" s="22"/>
    </row>
    <row r="696">
      <c r="A696" s="15">
        <v>45511.0</v>
      </c>
      <c r="B696" s="16">
        <v>2024.0</v>
      </c>
      <c r="C696" s="17">
        <v>45505.0</v>
      </c>
      <c r="D696" s="4" t="s">
        <v>20</v>
      </c>
      <c r="E696" s="4" t="s">
        <v>383</v>
      </c>
      <c r="F696" s="38" t="s">
        <v>42</v>
      </c>
      <c r="G696" s="19">
        <v>6760645.0</v>
      </c>
      <c r="H696" s="4" t="s">
        <v>21</v>
      </c>
      <c r="I696" s="20">
        <v>60000.0</v>
      </c>
      <c r="J696" s="21"/>
      <c r="K696" s="11">
        <f t="shared" si="1"/>
        <v>55418768</v>
      </c>
      <c r="L696" s="22"/>
      <c r="M696" s="22">
        <f t="shared" si="3"/>
        <v>54776469</v>
      </c>
      <c r="N696" s="22">
        <f t="shared" si="2"/>
        <v>642299</v>
      </c>
      <c r="O696" s="22"/>
      <c r="P696" s="22"/>
      <c r="Q696" s="22"/>
      <c r="R696" s="22"/>
      <c r="S696" s="22"/>
      <c r="T696" s="22"/>
      <c r="U696" s="22"/>
      <c r="V696" s="22"/>
    </row>
    <row r="697">
      <c r="A697" s="15">
        <v>45511.0</v>
      </c>
      <c r="B697" s="16">
        <v>2024.0</v>
      </c>
      <c r="C697" s="17">
        <v>45505.0</v>
      </c>
      <c r="D697" s="4" t="s">
        <v>23</v>
      </c>
      <c r="E697" s="4" t="s">
        <v>383</v>
      </c>
      <c r="F697" s="38" t="s">
        <v>42</v>
      </c>
      <c r="G697" s="19">
        <v>6760645.0</v>
      </c>
      <c r="H697" s="4" t="s">
        <v>345</v>
      </c>
      <c r="I697" s="20">
        <v>25000.0</v>
      </c>
      <c r="J697" s="21"/>
      <c r="K697" s="11">
        <f t="shared" si="1"/>
        <v>55443768</v>
      </c>
      <c r="L697" s="21">
        <v>831875.0</v>
      </c>
      <c r="M697" s="22">
        <f t="shared" si="3"/>
        <v>55608344</v>
      </c>
      <c r="N697" s="22">
        <f t="shared" si="2"/>
        <v>-164576</v>
      </c>
      <c r="O697" s="22"/>
      <c r="P697" s="22"/>
      <c r="Q697" s="22"/>
      <c r="R697" s="22"/>
      <c r="S697" s="22"/>
      <c r="T697" s="22"/>
      <c r="U697" s="22"/>
      <c r="V697" s="22"/>
    </row>
    <row r="698">
      <c r="A698" s="15">
        <v>45512.0</v>
      </c>
      <c r="B698" s="16">
        <v>2024.0</v>
      </c>
      <c r="C698" s="17">
        <v>45505.0</v>
      </c>
      <c r="D698" s="4" t="s">
        <v>16</v>
      </c>
      <c r="E698" s="4" t="s">
        <v>383</v>
      </c>
      <c r="F698" s="18" t="s">
        <v>216</v>
      </c>
      <c r="G698" s="19">
        <v>485954.0</v>
      </c>
      <c r="H698" s="4" t="s">
        <v>344</v>
      </c>
      <c r="I698" s="20">
        <v>357500.0</v>
      </c>
      <c r="J698" s="21"/>
      <c r="K698" s="11">
        <f t="shared" si="1"/>
        <v>55801268</v>
      </c>
      <c r="L698" s="22"/>
      <c r="M698" s="22">
        <f t="shared" si="3"/>
        <v>55608344</v>
      </c>
      <c r="N698" s="22">
        <f t="shared" si="2"/>
        <v>192924</v>
      </c>
      <c r="O698" s="22"/>
      <c r="P698" s="22"/>
      <c r="Q698" s="22"/>
      <c r="R698" s="22"/>
      <c r="S698" s="22"/>
      <c r="T698" s="22"/>
      <c r="U698" s="22"/>
      <c r="V698" s="22"/>
    </row>
    <row r="699">
      <c r="A699" s="15">
        <v>45512.0</v>
      </c>
      <c r="B699" s="16">
        <v>2024.0</v>
      </c>
      <c r="C699" s="17">
        <v>45505.0</v>
      </c>
      <c r="D699" s="4" t="s">
        <v>20</v>
      </c>
      <c r="E699" s="4" t="s">
        <v>383</v>
      </c>
      <c r="F699" s="18" t="s">
        <v>216</v>
      </c>
      <c r="G699" s="19">
        <v>485954.0</v>
      </c>
      <c r="H699" s="4" t="s">
        <v>21</v>
      </c>
      <c r="I699" s="20">
        <v>50000.0</v>
      </c>
      <c r="J699" s="21"/>
      <c r="K699" s="11">
        <f t="shared" si="1"/>
        <v>55851268</v>
      </c>
      <c r="L699" s="22"/>
      <c r="M699" s="22">
        <f t="shared" si="3"/>
        <v>55608344</v>
      </c>
      <c r="N699" s="22">
        <f t="shared" si="2"/>
        <v>242924</v>
      </c>
      <c r="O699" s="22"/>
      <c r="P699" s="22"/>
      <c r="Q699" s="22"/>
      <c r="R699" s="22"/>
      <c r="S699" s="22"/>
      <c r="T699" s="22"/>
      <c r="U699" s="22"/>
      <c r="V699" s="22"/>
    </row>
    <row r="700">
      <c r="A700" s="15">
        <v>45512.0</v>
      </c>
      <c r="B700" s="16">
        <v>2024.0</v>
      </c>
      <c r="C700" s="17">
        <v>45505.0</v>
      </c>
      <c r="D700" s="4" t="s">
        <v>22</v>
      </c>
      <c r="E700" s="4" t="s">
        <v>383</v>
      </c>
      <c r="F700" s="18" t="s">
        <v>216</v>
      </c>
      <c r="G700" s="19">
        <v>485954.0</v>
      </c>
      <c r="H700" s="4" t="s">
        <v>21</v>
      </c>
      <c r="I700" s="20">
        <v>155000.0</v>
      </c>
      <c r="J700" s="21"/>
      <c r="K700" s="11">
        <f t="shared" si="1"/>
        <v>56006268</v>
      </c>
      <c r="L700" s="22"/>
      <c r="M700" s="22">
        <f t="shared" si="3"/>
        <v>55608344</v>
      </c>
      <c r="N700" s="22">
        <f t="shared" si="2"/>
        <v>397924</v>
      </c>
      <c r="O700" s="22"/>
      <c r="P700" s="22"/>
      <c r="Q700" s="22"/>
      <c r="R700" s="22"/>
      <c r="S700" s="22"/>
      <c r="T700" s="22"/>
      <c r="U700" s="22"/>
      <c r="V700" s="22"/>
    </row>
    <row r="701">
      <c r="A701" s="15">
        <v>45512.0</v>
      </c>
      <c r="B701" s="16">
        <v>2024.0</v>
      </c>
      <c r="C701" s="17">
        <v>45505.0</v>
      </c>
      <c r="D701" s="4" t="s">
        <v>23</v>
      </c>
      <c r="E701" s="4" t="s">
        <v>383</v>
      </c>
      <c r="F701" s="18" t="s">
        <v>216</v>
      </c>
      <c r="G701" s="19">
        <v>485954.0</v>
      </c>
      <c r="H701" s="4" t="s">
        <v>345</v>
      </c>
      <c r="I701" s="20">
        <v>50000.0</v>
      </c>
      <c r="J701" s="21"/>
      <c r="K701" s="11">
        <f t="shared" si="1"/>
        <v>56056268</v>
      </c>
      <c r="L701" s="22"/>
      <c r="M701" s="22">
        <f t="shared" si="3"/>
        <v>55608344</v>
      </c>
      <c r="N701" s="22">
        <f t="shared" si="2"/>
        <v>447924</v>
      </c>
      <c r="O701" s="22"/>
      <c r="P701" s="22"/>
      <c r="Q701" s="22"/>
      <c r="R701" s="22"/>
      <c r="S701" s="22"/>
      <c r="T701" s="22"/>
      <c r="U701" s="22"/>
      <c r="V701" s="22"/>
    </row>
    <row r="702">
      <c r="A702" s="15">
        <v>45512.0</v>
      </c>
      <c r="B702" s="16">
        <v>2024.0</v>
      </c>
      <c r="C702" s="17">
        <v>45505.0</v>
      </c>
      <c r="D702" s="4" t="s">
        <v>28</v>
      </c>
      <c r="E702" s="4" t="s">
        <v>383</v>
      </c>
      <c r="F702" s="18" t="s">
        <v>216</v>
      </c>
      <c r="G702" s="19">
        <v>485954.0</v>
      </c>
      <c r="H702" s="4" t="s">
        <v>21</v>
      </c>
      <c r="I702" s="20">
        <v>104000.0</v>
      </c>
      <c r="J702" s="21"/>
      <c r="K702" s="11">
        <f t="shared" si="1"/>
        <v>56160268</v>
      </c>
      <c r="L702" s="21">
        <v>716500.0</v>
      </c>
      <c r="M702" s="22">
        <f t="shared" si="3"/>
        <v>56324844</v>
      </c>
      <c r="N702" s="22">
        <f t="shared" si="2"/>
        <v>-164576</v>
      </c>
      <c r="O702" s="22"/>
      <c r="P702" s="22"/>
      <c r="Q702" s="22"/>
      <c r="R702" s="22"/>
      <c r="S702" s="22"/>
      <c r="T702" s="22"/>
      <c r="U702" s="22"/>
      <c r="V702" s="22"/>
    </row>
    <row r="703">
      <c r="A703" s="15">
        <v>45512.0</v>
      </c>
      <c r="B703" s="16">
        <v>2024.0</v>
      </c>
      <c r="C703" s="17">
        <v>45505.0</v>
      </c>
      <c r="D703" s="4" t="s">
        <v>16</v>
      </c>
      <c r="E703" s="4" t="s">
        <v>383</v>
      </c>
      <c r="F703" s="18" t="s">
        <v>50</v>
      </c>
      <c r="G703" s="19" t="s">
        <v>364</v>
      </c>
      <c r="H703" s="4" t="s">
        <v>344</v>
      </c>
      <c r="I703" s="20">
        <v>17000.0</v>
      </c>
      <c r="J703" s="21"/>
      <c r="K703" s="11">
        <f t="shared" si="1"/>
        <v>56177268</v>
      </c>
      <c r="L703" s="22"/>
      <c r="M703" s="22">
        <f t="shared" si="3"/>
        <v>56324844</v>
      </c>
      <c r="N703" s="22">
        <f t="shared" si="2"/>
        <v>-147576</v>
      </c>
      <c r="O703" s="22"/>
      <c r="P703" s="22"/>
      <c r="Q703" s="22"/>
      <c r="R703" s="22"/>
      <c r="S703" s="22"/>
      <c r="T703" s="22"/>
      <c r="U703" s="22"/>
      <c r="V703" s="22"/>
    </row>
    <row r="704">
      <c r="A704" s="15">
        <v>45512.0</v>
      </c>
      <c r="B704" s="16">
        <v>2024.0</v>
      </c>
      <c r="C704" s="17">
        <v>45505.0</v>
      </c>
      <c r="D704" s="4" t="s">
        <v>16</v>
      </c>
      <c r="E704" s="4" t="s">
        <v>363</v>
      </c>
      <c r="F704" s="18" t="s">
        <v>60</v>
      </c>
      <c r="G704" s="19">
        <v>544972.0</v>
      </c>
      <c r="H704" s="4" t="s">
        <v>344</v>
      </c>
      <c r="I704" s="20">
        <v>86000.0</v>
      </c>
      <c r="J704" s="21"/>
      <c r="K704" s="11">
        <f t="shared" si="1"/>
        <v>56263268</v>
      </c>
      <c r="L704" s="22"/>
      <c r="M704" s="22">
        <f t="shared" si="3"/>
        <v>56324844</v>
      </c>
      <c r="N704" s="22">
        <f t="shared" si="2"/>
        <v>-61576</v>
      </c>
      <c r="O704" s="22"/>
      <c r="P704" s="22"/>
      <c r="Q704" s="22"/>
      <c r="R704" s="22"/>
      <c r="S704" s="22"/>
      <c r="T704" s="22"/>
      <c r="U704" s="22"/>
      <c r="V704" s="22"/>
    </row>
    <row r="705">
      <c r="A705" s="15">
        <v>45512.0</v>
      </c>
      <c r="B705" s="16">
        <v>2024.0</v>
      </c>
      <c r="C705" s="17">
        <v>45505.0</v>
      </c>
      <c r="D705" s="4" t="s">
        <v>26</v>
      </c>
      <c r="E705" s="4" t="s">
        <v>363</v>
      </c>
      <c r="F705" s="18" t="s">
        <v>60</v>
      </c>
      <c r="G705" s="19">
        <v>544972.0</v>
      </c>
      <c r="H705" s="4" t="s">
        <v>21</v>
      </c>
      <c r="I705" s="20">
        <v>30000.0</v>
      </c>
      <c r="J705" s="21"/>
      <c r="K705" s="11">
        <f t="shared" si="1"/>
        <v>56293268</v>
      </c>
      <c r="L705" s="22"/>
      <c r="M705" s="22">
        <f t="shared" si="3"/>
        <v>56324844</v>
      </c>
      <c r="N705" s="22">
        <f t="shared" si="2"/>
        <v>-31576</v>
      </c>
      <c r="O705" s="22"/>
      <c r="P705" s="22"/>
      <c r="Q705" s="22"/>
      <c r="R705" s="22"/>
      <c r="S705" s="22"/>
      <c r="T705" s="22"/>
      <c r="U705" s="22"/>
      <c r="V705" s="22"/>
    </row>
    <row r="706">
      <c r="A706" s="15">
        <v>45512.0</v>
      </c>
      <c r="B706" s="16">
        <v>2024.0</v>
      </c>
      <c r="C706" s="17">
        <v>45505.0</v>
      </c>
      <c r="D706" s="4" t="s">
        <v>16</v>
      </c>
      <c r="E706" s="4" t="s">
        <v>383</v>
      </c>
      <c r="F706" s="18" t="s">
        <v>60</v>
      </c>
      <c r="G706" s="19">
        <v>544972.0</v>
      </c>
      <c r="H706" s="4" t="s">
        <v>344</v>
      </c>
      <c r="I706" s="20">
        <v>144000.0</v>
      </c>
      <c r="J706" s="21"/>
      <c r="K706" s="11">
        <f t="shared" si="1"/>
        <v>56437268</v>
      </c>
      <c r="L706" s="21">
        <v>260000.0</v>
      </c>
      <c r="M706" s="22">
        <f t="shared" si="3"/>
        <v>56584844</v>
      </c>
      <c r="N706" s="22">
        <f t="shared" si="2"/>
        <v>-147576</v>
      </c>
      <c r="O706" s="22"/>
      <c r="P706" s="22"/>
      <c r="Q706" s="22"/>
      <c r="R706" s="22"/>
      <c r="S706" s="22"/>
      <c r="T706" s="22"/>
      <c r="U706" s="22"/>
      <c r="V706" s="22"/>
    </row>
    <row r="707">
      <c r="A707" s="15">
        <v>45516.0</v>
      </c>
      <c r="B707" s="16">
        <v>2024.0</v>
      </c>
      <c r="C707" s="17">
        <v>45505.0</v>
      </c>
      <c r="D707" s="4" t="s">
        <v>16</v>
      </c>
      <c r="E707" s="4" t="s">
        <v>383</v>
      </c>
      <c r="F707" s="18" t="s">
        <v>52</v>
      </c>
      <c r="G707" s="19">
        <v>2.40812717725E11</v>
      </c>
      <c r="H707" s="4" t="s">
        <v>344</v>
      </c>
      <c r="I707" s="20">
        <v>853061.0</v>
      </c>
      <c r="J707" s="21"/>
      <c r="K707" s="11">
        <f t="shared" si="1"/>
        <v>57290329</v>
      </c>
      <c r="L707" s="22"/>
      <c r="M707" s="22">
        <f t="shared" si="3"/>
        <v>56584844</v>
      </c>
      <c r="N707" s="22">
        <f t="shared" si="2"/>
        <v>705485</v>
      </c>
      <c r="O707" s="22"/>
      <c r="P707" s="22"/>
      <c r="Q707" s="22"/>
      <c r="R707" s="22"/>
      <c r="S707" s="22"/>
      <c r="T707" s="22"/>
      <c r="U707" s="22"/>
      <c r="V707" s="22"/>
    </row>
    <row r="708">
      <c r="A708" s="15">
        <v>45516.0</v>
      </c>
      <c r="B708" s="16">
        <v>2024.0</v>
      </c>
      <c r="C708" s="17">
        <v>45505.0</v>
      </c>
      <c r="D708" s="4" t="s">
        <v>26</v>
      </c>
      <c r="E708" s="4" t="s">
        <v>383</v>
      </c>
      <c r="F708" s="18" t="s">
        <v>52</v>
      </c>
      <c r="G708" s="19">
        <v>2.40812717725E11</v>
      </c>
      <c r="H708" s="4" t="s">
        <v>21</v>
      </c>
      <c r="I708" s="20">
        <v>10000.0</v>
      </c>
      <c r="J708" s="21"/>
      <c r="K708" s="11">
        <f t="shared" si="1"/>
        <v>57300329</v>
      </c>
      <c r="L708" s="22"/>
      <c r="M708" s="22">
        <f t="shared" si="3"/>
        <v>56584844</v>
      </c>
      <c r="N708" s="22">
        <f t="shared" si="2"/>
        <v>715485</v>
      </c>
      <c r="O708" s="22"/>
      <c r="P708" s="22"/>
      <c r="Q708" s="22"/>
      <c r="R708" s="22"/>
      <c r="S708" s="22"/>
      <c r="T708" s="22"/>
      <c r="U708" s="22"/>
      <c r="V708" s="22"/>
    </row>
    <row r="709">
      <c r="A709" s="15">
        <v>45516.0</v>
      </c>
      <c r="B709" s="16">
        <v>2024.0</v>
      </c>
      <c r="C709" s="17">
        <v>45505.0</v>
      </c>
      <c r="D709" s="4" t="s">
        <v>20</v>
      </c>
      <c r="E709" s="4" t="s">
        <v>383</v>
      </c>
      <c r="F709" s="18" t="s">
        <v>52</v>
      </c>
      <c r="G709" s="19">
        <v>2.40812717725E11</v>
      </c>
      <c r="H709" s="4" t="s">
        <v>21</v>
      </c>
      <c r="I709" s="20">
        <v>10000.0</v>
      </c>
      <c r="J709" s="21"/>
      <c r="K709" s="11">
        <f t="shared" si="1"/>
        <v>57310329</v>
      </c>
      <c r="L709" s="22"/>
      <c r="M709" s="22">
        <f t="shared" si="3"/>
        <v>56584844</v>
      </c>
      <c r="N709" s="22">
        <f t="shared" si="2"/>
        <v>725485</v>
      </c>
      <c r="O709" s="22"/>
      <c r="P709" s="22"/>
      <c r="Q709" s="22"/>
      <c r="R709" s="22"/>
      <c r="S709" s="22"/>
      <c r="T709" s="22"/>
      <c r="U709" s="22"/>
      <c r="V709" s="22"/>
    </row>
    <row r="710">
      <c r="A710" s="15">
        <v>45516.0</v>
      </c>
      <c r="B710" s="16">
        <v>2024.0</v>
      </c>
      <c r="C710" s="17">
        <v>45505.0</v>
      </c>
      <c r="D710" s="4" t="s">
        <v>23</v>
      </c>
      <c r="E710" s="4" t="s">
        <v>383</v>
      </c>
      <c r="F710" s="18" t="s">
        <v>52</v>
      </c>
      <c r="G710" s="19">
        <v>2.40812717725E11</v>
      </c>
      <c r="H710" s="4" t="s">
        <v>345</v>
      </c>
      <c r="I710" s="20">
        <v>25000.0</v>
      </c>
      <c r="J710" s="21"/>
      <c r="K710" s="11">
        <f t="shared" si="1"/>
        <v>57335329</v>
      </c>
      <c r="L710" s="21">
        <v>898061.0</v>
      </c>
      <c r="M710" s="22">
        <f t="shared" si="3"/>
        <v>57482905</v>
      </c>
      <c r="N710" s="22">
        <f t="shared" si="2"/>
        <v>-147576</v>
      </c>
      <c r="O710" s="22"/>
      <c r="P710" s="22"/>
      <c r="Q710" s="22"/>
      <c r="R710" s="22"/>
      <c r="S710" s="22"/>
      <c r="T710" s="22"/>
      <c r="U710" s="22"/>
      <c r="V710" s="22"/>
    </row>
    <row r="711">
      <c r="A711" s="15">
        <v>45516.0</v>
      </c>
      <c r="B711" s="16">
        <v>2024.0</v>
      </c>
      <c r="C711" s="17">
        <v>45505.0</v>
      </c>
      <c r="D711" s="4" t="s">
        <v>16</v>
      </c>
      <c r="E711" s="4" t="s">
        <v>384</v>
      </c>
      <c r="F711" s="18" t="s">
        <v>234</v>
      </c>
      <c r="G711" s="19"/>
      <c r="H711" s="35" t="s">
        <v>232</v>
      </c>
      <c r="I711" s="20"/>
      <c r="J711" s="21">
        <v>20000.0</v>
      </c>
      <c r="K711" s="11">
        <f t="shared" si="1"/>
        <v>57315329</v>
      </c>
      <c r="L711" s="21">
        <v>-20000.0</v>
      </c>
      <c r="M711" s="22">
        <f t="shared" si="3"/>
        <v>57462905</v>
      </c>
      <c r="N711" s="22">
        <f t="shared" si="2"/>
        <v>-147576</v>
      </c>
      <c r="O711" s="22"/>
      <c r="P711" s="22"/>
      <c r="Q711" s="22"/>
      <c r="R711" s="22"/>
      <c r="S711" s="22"/>
      <c r="T711" s="22"/>
      <c r="U711" s="22"/>
      <c r="V711" s="22"/>
    </row>
    <row r="712">
      <c r="A712" s="15">
        <v>45516.0</v>
      </c>
      <c r="B712" s="16">
        <v>2024.0</v>
      </c>
      <c r="C712" s="17">
        <v>45505.0</v>
      </c>
      <c r="D712" s="4" t="s">
        <v>16</v>
      </c>
      <c r="E712" s="4" t="s">
        <v>384</v>
      </c>
      <c r="F712" s="18" t="s">
        <v>385</v>
      </c>
      <c r="G712" s="19" t="s">
        <v>386</v>
      </c>
      <c r="H712" s="35" t="s">
        <v>150</v>
      </c>
      <c r="I712" s="20"/>
      <c r="J712" s="21">
        <v>300000.0</v>
      </c>
      <c r="K712" s="11">
        <f t="shared" si="1"/>
        <v>57015329</v>
      </c>
      <c r="L712" s="21">
        <v>-300000.0</v>
      </c>
      <c r="M712" s="22">
        <f t="shared" si="3"/>
        <v>57162905</v>
      </c>
      <c r="N712" s="22">
        <f t="shared" si="2"/>
        <v>-147576</v>
      </c>
      <c r="O712" s="22"/>
      <c r="P712" s="22"/>
      <c r="Q712" s="22"/>
      <c r="R712" s="22"/>
      <c r="S712" s="22"/>
      <c r="T712" s="22"/>
      <c r="U712" s="22"/>
      <c r="V712" s="22"/>
    </row>
    <row r="713">
      <c r="A713" s="15">
        <v>45516.0</v>
      </c>
      <c r="B713" s="16">
        <v>2024.0</v>
      </c>
      <c r="C713" s="17">
        <v>45505.0</v>
      </c>
      <c r="D713" s="4" t="s">
        <v>16</v>
      </c>
      <c r="E713" s="4" t="s">
        <v>384</v>
      </c>
      <c r="F713" s="18" t="s">
        <v>387</v>
      </c>
      <c r="G713" s="19" t="s">
        <v>388</v>
      </c>
      <c r="H713" s="35" t="s">
        <v>150</v>
      </c>
      <c r="I713" s="20"/>
      <c r="J713" s="21">
        <v>380000.0</v>
      </c>
      <c r="K713" s="11">
        <f t="shared" si="1"/>
        <v>56635329</v>
      </c>
      <c r="L713" s="21">
        <v>-380000.0</v>
      </c>
      <c r="M713" s="22">
        <f t="shared" si="3"/>
        <v>56782905</v>
      </c>
      <c r="N713" s="22">
        <f t="shared" si="2"/>
        <v>-147576</v>
      </c>
      <c r="O713" s="22"/>
      <c r="P713" s="22"/>
      <c r="Q713" s="22"/>
      <c r="R713" s="22"/>
      <c r="S713" s="22"/>
      <c r="T713" s="22"/>
      <c r="U713" s="22"/>
      <c r="V713" s="22"/>
    </row>
    <row r="714">
      <c r="A714" s="15">
        <v>45516.0</v>
      </c>
      <c r="B714" s="16">
        <v>2024.0</v>
      </c>
      <c r="C714" s="17">
        <v>45505.0</v>
      </c>
      <c r="D714" s="4" t="s">
        <v>16</v>
      </c>
      <c r="E714" s="4" t="s">
        <v>384</v>
      </c>
      <c r="F714" s="18" t="s">
        <v>389</v>
      </c>
      <c r="G714" s="19" t="s">
        <v>390</v>
      </c>
      <c r="H714" s="35" t="s">
        <v>232</v>
      </c>
      <c r="I714" s="20"/>
      <c r="J714" s="21">
        <v>78000.0</v>
      </c>
      <c r="K714" s="11">
        <f t="shared" si="1"/>
        <v>56557329</v>
      </c>
      <c r="L714" s="21">
        <v>-78000.0</v>
      </c>
      <c r="M714" s="22">
        <f t="shared" si="3"/>
        <v>56704905</v>
      </c>
      <c r="N714" s="22">
        <f t="shared" si="2"/>
        <v>-147576</v>
      </c>
      <c r="O714" s="22"/>
      <c r="P714" s="22"/>
      <c r="Q714" s="22"/>
      <c r="R714" s="22"/>
      <c r="S714" s="22"/>
      <c r="T714" s="22"/>
      <c r="U714" s="22"/>
      <c r="V714" s="22"/>
    </row>
    <row r="715">
      <c r="A715" s="15">
        <v>45516.0</v>
      </c>
      <c r="B715" s="16">
        <v>2024.0</v>
      </c>
      <c r="C715" s="17">
        <v>45505.0</v>
      </c>
      <c r="D715" s="4" t="s">
        <v>16</v>
      </c>
      <c r="E715" s="4" t="s">
        <v>383</v>
      </c>
      <c r="F715" s="18" t="s">
        <v>46</v>
      </c>
      <c r="G715" s="19"/>
      <c r="H715" s="4" t="s">
        <v>344</v>
      </c>
      <c r="I715" s="20">
        <v>433470.0</v>
      </c>
      <c r="J715" s="21"/>
      <c r="K715" s="11">
        <f t="shared" si="1"/>
        <v>56990799</v>
      </c>
      <c r="L715" s="21">
        <v>-722000.0</v>
      </c>
      <c r="M715" s="22">
        <f t="shared" si="3"/>
        <v>55982905</v>
      </c>
      <c r="N715" s="22">
        <f t="shared" si="2"/>
        <v>1007894</v>
      </c>
      <c r="O715" s="22"/>
      <c r="P715" s="22"/>
      <c r="Q715" s="22"/>
      <c r="R715" s="22"/>
      <c r="S715" s="22"/>
      <c r="T715" s="22"/>
      <c r="U715" s="22"/>
      <c r="V715" s="22"/>
    </row>
    <row r="716">
      <c r="A716" s="15">
        <v>45516.0</v>
      </c>
      <c r="B716" s="16">
        <v>2024.0</v>
      </c>
      <c r="C716" s="17">
        <v>45505.0</v>
      </c>
      <c r="D716" s="4" t="s">
        <v>26</v>
      </c>
      <c r="E716" s="4" t="s">
        <v>383</v>
      </c>
      <c r="F716" s="18" t="s">
        <v>46</v>
      </c>
      <c r="G716" s="19"/>
      <c r="H716" s="4" t="s">
        <v>21</v>
      </c>
      <c r="I716" s="20">
        <v>140000.0</v>
      </c>
      <c r="J716" s="21"/>
      <c r="K716" s="11">
        <f t="shared" si="1"/>
        <v>57130799</v>
      </c>
      <c r="L716" s="22"/>
      <c r="M716" s="22">
        <f t="shared" si="3"/>
        <v>55982905</v>
      </c>
      <c r="N716" s="22">
        <f t="shared" si="2"/>
        <v>1147894</v>
      </c>
      <c r="O716" s="22"/>
      <c r="P716" s="22"/>
      <c r="Q716" s="22"/>
      <c r="R716" s="22"/>
      <c r="S716" s="22"/>
      <c r="T716" s="22"/>
      <c r="U716" s="22"/>
      <c r="V716" s="22"/>
    </row>
    <row r="717">
      <c r="A717" s="15">
        <v>45516.0</v>
      </c>
      <c r="B717" s="16">
        <v>2024.0</v>
      </c>
      <c r="C717" s="17">
        <v>45505.0</v>
      </c>
      <c r="D717" s="4" t="s">
        <v>27</v>
      </c>
      <c r="E717" s="4" t="s">
        <v>383</v>
      </c>
      <c r="F717" s="18" t="s">
        <v>46</v>
      </c>
      <c r="G717" s="19"/>
      <c r="H717" s="4" t="s">
        <v>21</v>
      </c>
      <c r="I717" s="20">
        <v>15000.0</v>
      </c>
      <c r="J717" s="21"/>
      <c r="K717" s="11">
        <f t="shared" si="1"/>
        <v>57145799</v>
      </c>
      <c r="L717" s="22"/>
      <c r="M717" s="22">
        <f t="shared" si="3"/>
        <v>55982905</v>
      </c>
      <c r="N717" s="22">
        <f t="shared" si="2"/>
        <v>1162894</v>
      </c>
      <c r="O717" s="22"/>
      <c r="P717" s="22"/>
      <c r="Q717" s="22"/>
      <c r="R717" s="22"/>
      <c r="S717" s="22"/>
      <c r="T717" s="22"/>
      <c r="U717" s="22"/>
      <c r="V717" s="22"/>
    </row>
    <row r="718">
      <c r="A718" s="15">
        <v>45516.0</v>
      </c>
      <c r="B718" s="16">
        <v>2024.0</v>
      </c>
      <c r="C718" s="17">
        <v>45505.0</v>
      </c>
      <c r="D718" s="4" t="s">
        <v>22</v>
      </c>
      <c r="E718" s="4" t="s">
        <v>383</v>
      </c>
      <c r="F718" s="18" t="s">
        <v>46</v>
      </c>
      <c r="G718" s="19"/>
      <c r="H718" s="4" t="s">
        <v>21</v>
      </c>
      <c r="I718" s="20">
        <v>48000.0</v>
      </c>
      <c r="J718" s="21"/>
      <c r="K718" s="11">
        <f t="shared" si="1"/>
        <v>57193799</v>
      </c>
      <c r="L718" s="22"/>
      <c r="M718" s="22">
        <f t="shared" si="3"/>
        <v>55982905</v>
      </c>
      <c r="N718" s="22">
        <f t="shared" si="2"/>
        <v>1210894</v>
      </c>
      <c r="O718" s="22"/>
      <c r="P718" s="22"/>
      <c r="Q718" s="22"/>
      <c r="R718" s="22"/>
      <c r="S718" s="22"/>
      <c r="T718" s="22"/>
      <c r="U718" s="22"/>
      <c r="V718" s="22"/>
    </row>
    <row r="719">
      <c r="A719" s="15">
        <v>45516.0</v>
      </c>
      <c r="B719" s="16">
        <v>2024.0</v>
      </c>
      <c r="C719" s="17">
        <v>45505.0</v>
      </c>
      <c r="D719" s="4" t="s">
        <v>23</v>
      </c>
      <c r="E719" s="4" t="s">
        <v>383</v>
      </c>
      <c r="F719" s="18" t="s">
        <v>46</v>
      </c>
      <c r="G719" s="19"/>
      <c r="H719" s="4" t="s">
        <v>345</v>
      </c>
      <c r="I719" s="20">
        <v>25000.0</v>
      </c>
      <c r="J719" s="21"/>
      <c r="K719" s="11">
        <f t="shared" si="1"/>
        <v>57218799</v>
      </c>
      <c r="L719" s="22"/>
      <c r="M719" s="22">
        <f t="shared" si="3"/>
        <v>55982905</v>
      </c>
      <c r="N719" s="22">
        <f t="shared" si="2"/>
        <v>1235894</v>
      </c>
      <c r="O719" s="22"/>
      <c r="P719" s="22"/>
      <c r="Q719" s="22"/>
      <c r="R719" s="22"/>
      <c r="S719" s="22"/>
      <c r="T719" s="22"/>
      <c r="U719" s="22"/>
      <c r="V719" s="22"/>
    </row>
    <row r="720">
      <c r="A720" s="15">
        <v>45516.0</v>
      </c>
      <c r="B720" s="16">
        <v>2024.0</v>
      </c>
      <c r="C720" s="17">
        <v>45505.0</v>
      </c>
      <c r="D720" s="4" t="s">
        <v>16</v>
      </c>
      <c r="E720" s="4" t="s">
        <v>206</v>
      </c>
      <c r="F720" s="18" t="s">
        <v>207</v>
      </c>
      <c r="G720" s="19"/>
      <c r="H720" s="4" t="s">
        <v>391</v>
      </c>
      <c r="I720" s="20"/>
      <c r="J720" s="21">
        <v>1320000.0</v>
      </c>
      <c r="K720" s="11">
        <f t="shared" si="1"/>
        <v>55898799</v>
      </c>
      <c r="L720" s="21">
        <v>-1320000.0</v>
      </c>
      <c r="M720" s="22">
        <f t="shared" si="3"/>
        <v>54662905</v>
      </c>
      <c r="N720" s="22">
        <f t="shared" si="2"/>
        <v>1235894</v>
      </c>
      <c r="O720" s="22"/>
      <c r="P720" s="22"/>
      <c r="Q720" s="22"/>
      <c r="R720" s="22"/>
      <c r="S720" s="22"/>
      <c r="T720" s="22"/>
      <c r="U720" s="22"/>
      <c r="V720" s="22"/>
    </row>
    <row r="721">
      <c r="A721" s="15">
        <v>45516.0</v>
      </c>
      <c r="B721" s="16">
        <v>2024.0</v>
      </c>
      <c r="C721" s="17">
        <v>45505.0</v>
      </c>
      <c r="D721" s="4" t="s">
        <v>16</v>
      </c>
      <c r="E721" s="4" t="s">
        <v>392</v>
      </c>
      <c r="F721" s="18" t="s">
        <v>393</v>
      </c>
      <c r="G721" s="19"/>
      <c r="H721" s="4" t="s">
        <v>394</v>
      </c>
      <c r="I721" s="20"/>
      <c r="J721" s="21">
        <v>7800000.0</v>
      </c>
      <c r="K721" s="11">
        <f t="shared" si="1"/>
        <v>48098799</v>
      </c>
      <c r="L721" s="21">
        <v>-7800000.0</v>
      </c>
      <c r="M721" s="22">
        <f t="shared" si="3"/>
        <v>46862905</v>
      </c>
      <c r="N721" s="22">
        <f t="shared" si="2"/>
        <v>1235894</v>
      </c>
      <c r="O721" s="22"/>
      <c r="P721" s="22"/>
      <c r="Q721" s="22"/>
      <c r="R721" s="22"/>
      <c r="S721" s="22"/>
      <c r="T721" s="22"/>
      <c r="U721" s="22"/>
      <c r="V721" s="22"/>
    </row>
    <row r="722">
      <c r="A722" s="15">
        <v>45524.0</v>
      </c>
      <c r="B722" s="16">
        <v>2024.0</v>
      </c>
      <c r="C722" s="17">
        <v>45505.0</v>
      </c>
      <c r="D722" s="4" t="s">
        <v>16</v>
      </c>
      <c r="E722" s="4" t="s">
        <v>265</v>
      </c>
      <c r="F722" s="18" t="s">
        <v>395</v>
      </c>
      <c r="G722" s="19">
        <v>679734.0</v>
      </c>
      <c r="H722" s="4" t="s">
        <v>396</v>
      </c>
      <c r="I722" s="20"/>
      <c r="J722" s="21">
        <v>570000.0</v>
      </c>
      <c r="K722" s="11">
        <f t="shared" si="1"/>
        <v>47528799</v>
      </c>
      <c r="L722" s="22"/>
      <c r="M722" s="22">
        <f t="shared" si="3"/>
        <v>46862905</v>
      </c>
      <c r="N722" s="22">
        <f t="shared" si="2"/>
        <v>665894</v>
      </c>
      <c r="O722" s="22"/>
      <c r="P722" s="22"/>
      <c r="Q722" s="22"/>
      <c r="R722" s="22"/>
      <c r="S722" s="22"/>
      <c r="T722" s="22"/>
      <c r="U722" s="22"/>
      <c r="V722" s="22"/>
    </row>
    <row r="723">
      <c r="A723" s="15">
        <v>45524.0</v>
      </c>
      <c r="B723" s="16">
        <v>2024.0</v>
      </c>
      <c r="C723" s="17">
        <v>45505.0</v>
      </c>
      <c r="D723" s="4" t="s">
        <v>16</v>
      </c>
      <c r="E723" s="4" t="s">
        <v>265</v>
      </c>
      <c r="F723" s="18" t="s">
        <v>259</v>
      </c>
      <c r="G723" s="19"/>
      <c r="H723" s="4" t="s">
        <v>396</v>
      </c>
      <c r="I723" s="20"/>
      <c r="J723" s="21">
        <v>30000.0</v>
      </c>
      <c r="K723" s="11">
        <f t="shared" si="1"/>
        <v>47498799</v>
      </c>
      <c r="L723" s="22"/>
      <c r="M723" s="22">
        <f t="shared" si="3"/>
        <v>46862905</v>
      </c>
      <c r="N723" s="22">
        <f t="shared" si="2"/>
        <v>635894</v>
      </c>
      <c r="O723" s="22"/>
      <c r="P723" s="22"/>
      <c r="Q723" s="22"/>
      <c r="R723" s="22"/>
      <c r="S723" s="22"/>
      <c r="T723" s="22"/>
      <c r="U723" s="22"/>
      <c r="V723" s="22"/>
    </row>
    <row r="724">
      <c r="A724" s="15">
        <v>45524.0</v>
      </c>
      <c r="B724" s="16">
        <v>2024.0</v>
      </c>
      <c r="C724" s="17">
        <v>45505.0</v>
      </c>
      <c r="D724" s="4" t="s">
        <v>16</v>
      </c>
      <c r="E724" s="4" t="s">
        <v>265</v>
      </c>
      <c r="F724" s="18" t="s">
        <v>259</v>
      </c>
      <c r="G724" s="19"/>
      <c r="H724" s="4" t="s">
        <v>396</v>
      </c>
      <c r="I724" s="20"/>
      <c r="J724" s="21">
        <v>150000.0</v>
      </c>
      <c r="K724" s="11">
        <f t="shared" si="1"/>
        <v>47348799</v>
      </c>
      <c r="L724" s="21"/>
      <c r="M724" s="22">
        <f t="shared" si="3"/>
        <v>46862905</v>
      </c>
      <c r="N724" s="22">
        <f t="shared" si="2"/>
        <v>485894</v>
      </c>
      <c r="O724" s="22"/>
      <c r="P724" s="22"/>
      <c r="Q724" s="22"/>
      <c r="R724" s="22"/>
      <c r="S724" s="22"/>
      <c r="T724" s="22"/>
      <c r="U724" s="22"/>
      <c r="V724" s="22"/>
    </row>
    <row r="725">
      <c r="A725" s="15">
        <v>45524.0</v>
      </c>
      <c r="B725" s="16">
        <v>2024.0</v>
      </c>
      <c r="C725" s="17">
        <v>45505.0</v>
      </c>
      <c r="D725" s="4" t="s">
        <v>16</v>
      </c>
      <c r="E725" s="4" t="s">
        <v>265</v>
      </c>
      <c r="F725" s="18" t="s">
        <v>397</v>
      </c>
      <c r="G725" s="19" t="s">
        <v>398</v>
      </c>
      <c r="H725" s="4" t="s">
        <v>399</v>
      </c>
      <c r="I725" s="20"/>
      <c r="J725" s="21">
        <v>1500000.0</v>
      </c>
      <c r="K725" s="11">
        <f t="shared" si="1"/>
        <v>45848799</v>
      </c>
      <c r="L725" s="21">
        <v>-1500000.0</v>
      </c>
      <c r="M725" s="22">
        <f t="shared" si="3"/>
        <v>45362905</v>
      </c>
      <c r="N725" s="22">
        <f t="shared" si="2"/>
        <v>485894</v>
      </c>
      <c r="O725" s="22"/>
      <c r="P725" s="22"/>
      <c r="Q725" s="22"/>
      <c r="R725" s="22"/>
      <c r="S725" s="22"/>
      <c r="T725" s="22"/>
      <c r="U725" s="22"/>
      <c r="V725" s="22"/>
    </row>
    <row r="726">
      <c r="A726" s="15">
        <v>45524.0</v>
      </c>
      <c r="B726" s="16">
        <v>2024.0</v>
      </c>
      <c r="C726" s="17">
        <v>45505.0</v>
      </c>
      <c r="D726" s="4" t="s">
        <v>16</v>
      </c>
      <c r="E726" s="4" t="s">
        <v>67</v>
      </c>
      <c r="F726" s="4" t="s">
        <v>376</v>
      </c>
      <c r="G726" s="19" t="s">
        <v>400</v>
      </c>
      <c r="H726" s="4" t="s">
        <v>69</v>
      </c>
      <c r="I726" s="20"/>
      <c r="J726" s="21">
        <v>93840.0</v>
      </c>
      <c r="K726" s="11">
        <f t="shared" si="1"/>
        <v>45754959</v>
      </c>
      <c r="L726" s="22"/>
      <c r="M726" s="22">
        <f t="shared" si="3"/>
        <v>45362905</v>
      </c>
      <c r="N726" s="22">
        <f t="shared" si="2"/>
        <v>392054</v>
      </c>
      <c r="O726" s="22"/>
      <c r="P726" s="22"/>
      <c r="Q726" s="22"/>
      <c r="R726" s="22"/>
      <c r="S726" s="22"/>
      <c r="T726" s="22"/>
      <c r="U726" s="22"/>
      <c r="V726" s="22"/>
    </row>
    <row r="727">
      <c r="A727" s="15">
        <v>45524.0</v>
      </c>
      <c r="B727" s="16">
        <v>2024.0</v>
      </c>
      <c r="C727" s="17">
        <v>45505.0</v>
      </c>
      <c r="D727" s="4" t="s">
        <v>16</v>
      </c>
      <c r="E727" s="4" t="s">
        <v>67</v>
      </c>
      <c r="F727" s="4" t="s">
        <v>376</v>
      </c>
      <c r="G727" s="19"/>
      <c r="H727" s="4" t="s">
        <v>350</v>
      </c>
      <c r="I727" s="20"/>
      <c r="J727" s="21">
        <v>27500.0</v>
      </c>
      <c r="K727" s="11">
        <f t="shared" si="1"/>
        <v>45727459</v>
      </c>
      <c r="L727" s="21">
        <v>-27500.0</v>
      </c>
      <c r="M727" s="22">
        <f t="shared" si="3"/>
        <v>45335405</v>
      </c>
      <c r="N727" s="22">
        <f t="shared" si="2"/>
        <v>392054</v>
      </c>
      <c r="O727" s="22"/>
      <c r="P727" s="22"/>
      <c r="Q727" s="22"/>
      <c r="R727" s="22"/>
      <c r="S727" s="22"/>
      <c r="T727" s="22"/>
      <c r="U727" s="22"/>
      <c r="V727" s="22"/>
    </row>
    <row r="728">
      <c r="A728" s="15">
        <v>45535.0</v>
      </c>
      <c r="B728" s="16">
        <v>2024.0</v>
      </c>
      <c r="C728" s="17">
        <v>45505.0</v>
      </c>
      <c r="D728" s="4" t="s">
        <v>16</v>
      </c>
      <c r="E728" s="4" t="s">
        <v>54</v>
      </c>
      <c r="F728" s="18" t="s">
        <v>219</v>
      </c>
      <c r="G728" s="19" t="s">
        <v>401</v>
      </c>
      <c r="H728" s="4" t="s">
        <v>344</v>
      </c>
      <c r="I728" s="20">
        <v>101000.0</v>
      </c>
      <c r="J728" s="21"/>
      <c r="K728" s="11">
        <f t="shared" si="1"/>
        <v>45828459</v>
      </c>
      <c r="L728" s="22"/>
      <c r="M728" s="22">
        <f t="shared" si="3"/>
        <v>45335405</v>
      </c>
      <c r="N728" s="22">
        <f t="shared" si="2"/>
        <v>493054</v>
      </c>
      <c r="O728" s="22"/>
      <c r="P728" s="22"/>
      <c r="Q728" s="22"/>
      <c r="R728" s="22"/>
      <c r="S728" s="22"/>
      <c r="T728" s="22"/>
      <c r="U728" s="22"/>
      <c r="V728" s="22"/>
    </row>
    <row r="729">
      <c r="A729" s="15">
        <v>45535.0</v>
      </c>
      <c r="B729" s="16">
        <v>2024.0</v>
      </c>
      <c r="C729" s="17">
        <v>45505.0</v>
      </c>
      <c r="D729" s="4" t="s">
        <v>16</v>
      </c>
      <c r="E729" s="4" t="s">
        <v>260</v>
      </c>
      <c r="F729" s="18" t="s">
        <v>219</v>
      </c>
      <c r="G729" s="19" t="s">
        <v>401</v>
      </c>
      <c r="H729" s="4" t="s">
        <v>344</v>
      </c>
      <c r="I729" s="20">
        <v>82000.0</v>
      </c>
      <c r="J729" s="21"/>
      <c r="K729" s="11">
        <f t="shared" si="1"/>
        <v>45910459</v>
      </c>
      <c r="L729" s="22"/>
      <c r="M729" s="22">
        <f t="shared" si="3"/>
        <v>45335405</v>
      </c>
      <c r="N729" s="22">
        <f t="shared" si="2"/>
        <v>575054</v>
      </c>
      <c r="O729" s="22"/>
      <c r="P729" s="22"/>
      <c r="Q729" s="22"/>
      <c r="R729" s="22"/>
      <c r="S729" s="22"/>
      <c r="T729" s="22"/>
      <c r="U729" s="22"/>
      <c r="V729" s="22"/>
    </row>
    <row r="730">
      <c r="A730" s="15">
        <v>45535.0</v>
      </c>
      <c r="B730" s="16">
        <v>2024.0</v>
      </c>
      <c r="C730" s="17">
        <v>45505.0</v>
      </c>
      <c r="D730" s="4" t="s">
        <v>16</v>
      </c>
      <c r="E730" s="4" t="s">
        <v>304</v>
      </c>
      <c r="F730" s="18" t="s">
        <v>219</v>
      </c>
      <c r="G730" s="19" t="s">
        <v>401</v>
      </c>
      <c r="H730" s="4" t="s">
        <v>344</v>
      </c>
      <c r="I730" s="20">
        <v>87000.0</v>
      </c>
      <c r="J730" s="21"/>
      <c r="K730" s="11">
        <f t="shared" si="1"/>
        <v>45997459</v>
      </c>
      <c r="L730" s="22"/>
      <c r="M730" s="22">
        <f t="shared" si="3"/>
        <v>45335405</v>
      </c>
      <c r="N730" s="22">
        <f t="shared" si="2"/>
        <v>662054</v>
      </c>
      <c r="O730" s="22"/>
      <c r="P730" s="22"/>
      <c r="Q730" s="22"/>
      <c r="R730" s="22"/>
      <c r="S730" s="22"/>
      <c r="T730" s="22"/>
      <c r="U730" s="22"/>
      <c r="V730" s="22"/>
    </row>
    <row r="731">
      <c r="A731" s="15">
        <v>45535.0</v>
      </c>
      <c r="B731" s="16">
        <v>2024.0</v>
      </c>
      <c r="C731" s="17">
        <v>45505.0</v>
      </c>
      <c r="D731" s="4" t="s">
        <v>16</v>
      </c>
      <c r="E731" s="4" t="s">
        <v>343</v>
      </c>
      <c r="F731" s="18" t="s">
        <v>219</v>
      </c>
      <c r="G731" s="19" t="s">
        <v>401</v>
      </c>
      <c r="H731" s="4" t="s">
        <v>344</v>
      </c>
      <c r="I731" s="20">
        <v>84000.0</v>
      </c>
      <c r="J731" s="21"/>
      <c r="K731" s="11">
        <f t="shared" si="1"/>
        <v>46081459</v>
      </c>
      <c r="L731" s="22"/>
      <c r="M731" s="22">
        <f t="shared" si="3"/>
        <v>45335405</v>
      </c>
      <c r="N731" s="22">
        <f t="shared" si="2"/>
        <v>746054</v>
      </c>
      <c r="O731" s="22"/>
      <c r="P731" s="22"/>
      <c r="Q731" s="22"/>
      <c r="R731" s="22"/>
      <c r="S731" s="22"/>
      <c r="T731" s="22"/>
      <c r="U731" s="22"/>
      <c r="V731" s="22"/>
    </row>
    <row r="732">
      <c r="A732" s="15">
        <v>45535.0</v>
      </c>
      <c r="B732" s="16">
        <v>2024.0</v>
      </c>
      <c r="C732" s="17">
        <v>45505.0</v>
      </c>
      <c r="D732" s="4" t="s">
        <v>16</v>
      </c>
      <c r="E732" s="4" t="s">
        <v>363</v>
      </c>
      <c r="F732" s="18" t="s">
        <v>34</v>
      </c>
      <c r="G732" s="19" t="s">
        <v>364</v>
      </c>
      <c r="H732" s="4" t="s">
        <v>344</v>
      </c>
      <c r="I732" s="20">
        <v>49000.0</v>
      </c>
      <c r="J732" s="21"/>
      <c r="K732" s="11">
        <f t="shared" si="1"/>
        <v>46130459</v>
      </c>
      <c r="L732" s="21"/>
      <c r="M732" s="22">
        <f t="shared" si="3"/>
        <v>45335405</v>
      </c>
      <c r="N732" s="22">
        <f t="shared" si="2"/>
        <v>795054</v>
      </c>
      <c r="O732" s="22"/>
      <c r="P732" s="22"/>
      <c r="Q732" s="22"/>
      <c r="R732" s="22"/>
      <c r="S732" s="22"/>
      <c r="T732" s="22"/>
      <c r="U732" s="22"/>
      <c r="V732" s="22"/>
    </row>
    <row r="733">
      <c r="A733" s="15">
        <v>45535.0</v>
      </c>
      <c r="B733" s="16">
        <v>2024.0</v>
      </c>
      <c r="C733" s="17">
        <v>45505.0</v>
      </c>
      <c r="D733" s="4" t="s">
        <v>16</v>
      </c>
      <c r="E733" s="4" t="s">
        <v>383</v>
      </c>
      <c r="F733" s="18" t="s">
        <v>34</v>
      </c>
      <c r="G733" s="19" t="s">
        <v>364</v>
      </c>
      <c r="H733" s="4" t="s">
        <v>344</v>
      </c>
      <c r="I733" s="20">
        <v>23000.0</v>
      </c>
      <c r="J733" s="21"/>
      <c r="K733" s="11">
        <f t="shared" si="1"/>
        <v>46153459</v>
      </c>
      <c r="L733" s="21"/>
      <c r="M733" s="22">
        <f t="shared" si="3"/>
        <v>45335405</v>
      </c>
      <c r="N733" s="22">
        <f t="shared" si="2"/>
        <v>818054</v>
      </c>
      <c r="O733" s="22"/>
      <c r="P733" s="22"/>
      <c r="Q733" s="22"/>
      <c r="R733" s="22"/>
      <c r="S733" s="22"/>
      <c r="T733" s="22"/>
      <c r="U733" s="22"/>
      <c r="V733" s="22"/>
    </row>
    <row r="734">
      <c r="A734" s="15">
        <v>45535.0</v>
      </c>
      <c r="B734" s="16">
        <v>2024.0</v>
      </c>
      <c r="C734" s="17">
        <v>45505.0</v>
      </c>
      <c r="D734" s="4" t="s">
        <v>16</v>
      </c>
      <c r="E734" s="4" t="s">
        <v>402</v>
      </c>
      <c r="F734" s="18" t="s">
        <v>34</v>
      </c>
      <c r="G734" s="19" t="s">
        <v>364</v>
      </c>
      <c r="H734" s="4" t="s">
        <v>344</v>
      </c>
      <c r="I734" s="20">
        <v>71000.0</v>
      </c>
      <c r="J734" s="21"/>
      <c r="K734" s="11">
        <f t="shared" si="1"/>
        <v>46224459</v>
      </c>
      <c r="L734" s="21"/>
      <c r="M734" s="22">
        <f t="shared" si="3"/>
        <v>45335405</v>
      </c>
      <c r="N734" s="22">
        <f t="shared" si="2"/>
        <v>889054</v>
      </c>
      <c r="O734" s="22"/>
      <c r="P734" s="22"/>
      <c r="Q734" s="22"/>
      <c r="R734" s="22"/>
      <c r="S734" s="22"/>
      <c r="T734" s="22"/>
      <c r="U734" s="22"/>
      <c r="V734" s="22"/>
    </row>
    <row r="735">
      <c r="A735" s="15">
        <v>45536.0</v>
      </c>
      <c r="B735" s="16">
        <v>2024.0</v>
      </c>
      <c r="C735" s="17">
        <v>45536.0</v>
      </c>
      <c r="D735" s="4" t="s">
        <v>16</v>
      </c>
      <c r="E735" s="4" t="s">
        <v>392</v>
      </c>
      <c r="F735" s="18" t="s">
        <v>403</v>
      </c>
      <c r="G735" s="19"/>
      <c r="H735" s="4" t="s">
        <v>404</v>
      </c>
      <c r="I735" s="20"/>
      <c r="J735" s="21">
        <v>9504750.0</v>
      </c>
      <c r="K735" s="11">
        <f t="shared" si="1"/>
        <v>36719709</v>
      </c>
      <c r="L735" s="21">
        <v>-9504750.0</v>
      </c>
      <c r="M735" s="22">
        <f t="shared" si="3"/>
        <v>35830655</v>
      </c>
      <c r="N735" s="22">
        <f t="shared" si="2"/>
        <v>889054</v>
      </c>
      <c r="O735" s="22"/>
      <c r="P735" s="22"/>
      <c r="Q735" s="22"/>
      <c r="R735" s="22"/>
      <c r="S735" s="22"/>
      <c r="T735" s="22"/>
      <c r="U735" s="22"/>
      <c r="V735" s="22"/>
    </row>
    <row r="736">
      <c r="A736" s="15">
        <v>45537.0</v>
      </c>
      <c r="B736" s="16">
        <v>2024.0</v>
      </c>
      <c r="C736" s="17">
        <v>45536.0</v>
      </c>
      <c r="D736" s="4" t="s">
        <v>16</v>
      </c>
      <c r="E736" s="4" t="s">
        <v>402</v>
      </c>
      <c r="F736" s="18" t="s">
        <v>18</v>
      </c>
      <c r="G736" s="19"/>
      <c r="H736" s="4" t="s">
        <v>344</v>
      </c>
      <c r="I736" s="20">
        <v>130000.0</v>
      </c>
      <c r="J736" s="21"/>
      <c r="K736" s="11">
        <f t="shared" si="1"/>
        <v>36849709</v>
      </c>
      <c r="L736" s="21">
        <v>130000.0</v>
      </c>
      <c r="M736" s="22">
        <f t="shared" si="3"/>
        <v>35960655</v>
      </c>
      <c r="N736" s="22">
        <f t="shared" si="2"/>
        <v>889054</v>
      </c>
      <c r="O736" s="22"/>
      <c r="P736" s="22"/>
      <c r="Q736" s="22"/>
      <c r="R736" s="22"/>
      <c r="S736" s="22"/>
      <c r="T736" s="22"/>
      <c r="U736" s="22"/>
      <c r="V736" s="22"/>
    </row>
    <row r="737">
      <c r="A737" s="15">
        <v>45537.0</v>
      </c>
      <c r="B737" s="16">
        <v>2024.0</v>
      </c>
      <c r="C737" s="17">
        <v>45536.0</v>
      </c>
      <c r="D737" s="4" t="s">
        <v>16</v>
      </c>
      <c r="E737" s="4" t="s">
        <v>402</v>
      </c>
      <c r="F737" s="18" t="s">
        <v>41</v>
      </c>
      <c r="G737" s="19"/>
      <c r="H737" s="4" t="s">
        <v>344</v>
      </c>
      <c r="I737" s="20">
        <v>66000.0</v>
      </c>
      <c r="J737" s="21"/>
      <c r="K737" s="11">
        <f t="shared" si="1"/>
        <v>36915709</v>
      </c>
      <c r="L737" s="21"/>
      <c r="M737" s="22">
        <f t="shared" si="3"/>
        <v>35960655</v>
      </c>
      <c r="N737" s="22">
        <f t="shared" si="2"/>
        <v>955054</v>
      </c>
      <c r="O737" s="22"/>
      <c r="P737" s="22"/>
      <c r="Q737" s="22"/>
      <c r="R737" s="22"/>
      <c r="S737" s="22"/>
      <c r="T737" s="22"/>
      <c r="U737" s="22"/>
      <c r="V737" s="22"/>
    </row>
    <row r="738">
      <c r="A738" s="15">
        <v>45537.0</v>
      </c>
      <c r="B738" s="16">
        <v>2024.0</v>
      </c>
      <c r="C738" s="17">
        <v>45536.0</v>
      </c>
      <c r="D738" s="4" t="s">
        <v>26</v>
      </c>
      <c r="E738" s="4" t="s">
        <v>402</v>
      </c>
      <c r="F738" s="18" t="s">
        <v>41</v>
      </c>
      <c r="G738" s="19"/>
      <c r="H738" s="4" t="s">
        <v>21</v>
      </c>
      <c r="I738" s="20">
        <v>10000.0</v>
      </c>
      <c r="J738" s="21"/>
      <c r="K738" s="11">
        <f t="shared" si="1"/>
        <v>36925709</v>
      </c>
      <c r="L738" s="21"/>
      <c r="M738" s="22">
        <f t="shared" si="3"/>
        <v>35960655</v>
      </c>
      <c r="N738" s="22">
        <f t="shared" si="2"/>
        <v>965054</v>
      </c>
      <c r="O738" s="22"/>
      <c r="P738" s="22"/>
      <c r="Q738" s="22"/>
      <c r="R738" s="22"/>
      <c r="S738" s="22"/>
      <c r="T738" s="22"/>
      <c r="U738" s="22"/>
      <c r="V738" s="22"/>
    </row>
    <row r="739">
      <c r="A739" s="15">
        <v>45537.0</v>
      </c>
      <c r="B739" s="16">
        <v>2024.0</v>
      </c>
      <c r="C739" s="17">
        <v>45536.0</v>
      </c>
      <c r="D739" s="4" t="s">
        <v>22</v>
      </c>
      <c r="E739" s="4" t="s">
        <v>402</v>
      </c>
      <c r="F739" s="18" t="s">
        <v>41</v>
      </c>
      <c r="G739" s="19"/>
      <c r="H739" s="4" t="s">
        <v>21</v>
      </c>
      <c r="I739" s="20">
        <v>58000.0</v>
      </c>
      <c r="J739" s="21"/>
      <c r="K739" s="11">
        <f t="shared" si="1"/>
        <v>36983709</v>
      </c>
      <c r="L739" s="21"/>
      <c r="M739" s="22">
        <f t="shared" si="3"/>
        <v>35960655</v>
      </c>
      <c r="N739" s="22">
        <f t="shared" si="2"/>
        <v>1023054</v>
      </c>
      <c r="O739" s="22"/>
      <c r="P739" s="22"/>
      <c r="Q739" s="22"/>
      <c r="R739" s="22"/>
      <c r="S739" s="22"/>
      <c r="T739" s="22"/>
      <c r="U739" s="22"/>
      <c r="V739" s="22"/>
    </row>
    <row r="740">
      <c r="A740" s="15">
        <v>45537.0</v>
      </c>
      <c r="B740" s="16">
        <v>2024.0</v>
      </c>
      <c r="C740" s="17">
        <v>45536.0</v>
      </c>
      <c r="D740" s="4" t="s">
        <v>23</v>
      </c>
      <c r="E740" s="4" t="s">
        <v>402</v>
      </c>
      <c r="F740" s="18" t="s">
        <v>41</v>
      </c>
      <c r="G740" s="19"/>
      <c r="H740" s="4" t="s">
        <v>345</v>
      </c>
      <c r="I740" s="20">
        <v>25000.0</v>
      </c>
      <c r="J740" s="21"/>
      <c r="K740" s="11">
        <f t="shared" si="1"/>
        <v>37008709</v>
      </c>
      <c r="L740" s="21">
        <v>159000.0</v>
      </c>
      <c r="M740" s="22">
        <f t="shared" si="3"/>
        <v>36119655</v>
      </c>
      <c r="N740" s="22">
        <f t="shared" si="2"/>
        <v>889054</v>
      </c>
      <c r="O740" s="22"/>
      <c r="P740" s="22"/>
      <c r="Q740" s="22"/>
      <c r="R740" s="22"/>
      <c r="S740" s="22"/>
      <c r="T740" s="22"/>
      <c r="U740" s="22"/>
      <c r="V740" s="22"/>
    </row>
    <row r="741">
      <c r="A741" s="15">
        <v>45538.0</v>
      </c>
      <c r="B741" s="16">
        <v>2024.0</v>
      </c>
      <c r="C741" s="17">
        <v>45536.0</v>
      </c>
      <c r="D741" s="4" t="s">
        <v>16</v>
      </c>
      <c r="E741" s="4" t="s">
        <v>73</v>
      </c>
      <c r="F741" s="18" t="s">
        <v>74</v>
      </c>
      <c r="G741" s="19"/>
      <c r="H741" s="4" t="s">
        <v>75</v>
      </c>
      <c r="I741" s="20"/>
      <c r="J741" s="21">
        <v>1116500.0</v>
      </c>
      <c r="K741" s="11">
        <f t="shared" si="1"/>
        <v>35892209</v>
      </c>
      <c r="L741" s="21">
        <v>-1116500.0</v>
      </c>
      <c r="M741" s="22">
        <f t="shared" si="3"/>
        <v>35003155</v>
      </c>
      <c r="N741" s="22">
        <f t="shared" si="2"/>
        <v>889054</v>
      </c>
      <c r="O741" s="22"/>
      <c r="P741" s="22"/>
      <c r="Q741" s="22"/>
      <c r="R741" s="22"/>
      <c r="S741" s="22"/>
      <c r="T741" s="22"/>
      <c r="U741" s="22"/>
      <c r="V741" s="22"/>
    </row>
    <row r="742">
      <c r="A742" s="15">
        <v>45538.0</v>
      </c>
      <c r="B742" s="16">
        <v>2024.0</v>
      </c>
      <c r="C742" s="17">
        <v>45536.0</v>
      </c>
      <c r="D742" s="4" t="s">
        <v>16</v>
      </c>
      <c r="E742" s="4" t="s">
        <v>206</v>
      </c>
      <c r="F742" s="18" t="s">
        <v>207</v>
      </c>
      <c r="G742" s="19"/>
      <c r="H742" s="4" t="s">
        <v>391</v>
      </c>
      <c r="I742" s="20"/>
      <c r="J742" s="21">
        <v>1300000.0</v>
      </c>
      <c r="K742" s="11">
        <f t="shared" si="1"/>
        <v>34592209</v>
      </c>
      <c r="L742" s="21">
        <v>-1100000.0</v>
      </c>
      <c r="M742" s="22">
        <f t="shared" si="3"/>
        <v>33903155</v>
      </c>
      <c r="N742" s="22">
        <f t="shared" si="2"/>
        <v>689054</v>
      </c>
      <c r="O742" s="22"/>
      <c r="P742" s="22"/>
      <c r="Q742" s="22"/>
      <c r="R742" s="22"/>
      <c r="S742" s="22"/>
      <c r="T742" s="22"/>
      <c r="U742" s="22"/>
      <c r="V742" s="22"/>
    </row>
    <row r="743">
      <c r="A743" s="15">
        <v>45538.0</v>
      </c>
      <c r="B743" s="16">
        <v>2024.0</v>
      </c>
      <c r="C743" s="17">
        <v>45536.0</v>
      </c>
      <c r="D743" s="4" t="s">
        <v>16</v>
      </c>
      <c r="E743" s="4" t="s">
        <v>402</v>
      </c>
      <c r="F743" s="18" t="s">
        <v>43</v>
      </c>
      <c r="G743" s="19"/>
      <c r="H743" s="4" t="s">
        <v>344</v>
      </c>
      <c r="I743" s="20">
        <v>82700.0</v>
      </c>
      <c r="J743" s="21"/>
      <c r="K743" s="11">
        <f t="shared" si="1"/>
        <v>34674909</v>
      </c>
      <c r="L743" s="22"/>
      <c r="M743" s="22">
        <f t="shared" si="3"/>
        <v>33903155</v>
      </c>
      <c r="N743" s="22">
        <f t="shared" si="2"/>
        <v>771754</v>
      </c>
      <c r="O743" s="22"/>
      <c r="P743" s="22"/>
      <c r="Q743" s="22"/>
      <c r="R743" s="22"/>
      <c r="S743" s="22"/>
      <c r="T743" s="22"/>
      <c r="U743" s="22"/>
      <c r="V743" s="22"/>
    </row>
    <row r="744">
      <c r="A744" s="15">
        <v>45538.0</v>
      </c>
      <c r="B744" s="16">
        <v>2024.0</v>
      </c>
      <c r="C744" s="17">
        <v>45536.0</v>
      </c>
      <c r="D744" s="4" t="s">
        <v>26</v>
      </c>
      <c r="E744" s="4" t="s">
        <v>402</v>
      </c>
      <c r="F744" s="18" t="s">
        <v>43</v>
      </c>
      <c r="G744" s="19"/>
      <c r="H744" s="4" t="s">
        <v>21</v>
      </c>
      <c r="I744" s="20">
        <v>50000.0</v>
      </c>
      <c r="J744" s="21"/>
      <c r="K744" s="11">
        <f t="shared" si="1"/>
        <v>34724909</v>
      </c>
      <c r="L744" s="22"/>
      <c r="M744" s="22">
        <f t="shared" si="3"/>
        <v>33903155</v>
      </c>
      <c r="N744" s="22">
        <f t="shared" si="2"/>
        <v>821754</v>
      </c>
      <c r="O744" s="22"/>
      <c r="P744" s="22"/>
      <c r="Q744" s="22"/>
      <c r="R744" s="22"/>
      <c r="S744" s="22"/>
      <c r="T744" s="22"/>
      <c r="U744" s="22"/>
      <c r="V744" s="22"/>
    </row>
    <row r="745">
      <c r="A745" s="15">
        <v>45538.0</v>
      </c>
      <c r="B745" s="16">
        <v>2024.0</v>
      </c>
      <c r="C745" s="17">
        <v>45536.0</v>
      </c>
      <c r="D745" s="4" t="s">
        <v>16</v>
      </c>
      <c r="E745" s="4" t="s">
        <v>402</v>
      </c>
      <c r="F745" s="18" t="s">
        <v>214</v>
      </c>
      <c r="G745" s="19"/>
      <c r="H745" s="4" t="s">
        <v>365</v>
      </c>
      <c r="I745" s="20">
        <v>200000.0</v>
      </c>
      <c r="J745" s="21"/>
      <c r="K745" s="11">
        <f t="shared" si="1"/>
        <v>34924909</v>
      </c>
      <c r="L745" s="21">
        <v>332700.0</v>
      </c>
      <c r="M745" s="22">
        <f t="shared" si="3"/>
        <v>34235855</v>
      </c>
      <c r="N745" s="22">
        <f t="shared" si="2"/>
        <v>689054</v>
      </c>
      <c r="O745" s="22"/>
      <c r="P745" s="22"/>
      <c r="Q745" s="22"/>
      <c r="R745" s="22"/>
      <c r="S745" s="22"/>
      <c r="T745" s="22"/>
      <c r="U745" s="22"/>
      <c r="V745" s="22"/>
    </row>
    <row r="746">
      <c r="A746" s="15">
        <v>45538.0</v>
      </c>
      <c r="B746" s="16">
        <v>2024.0</v>
      </c>
      <c r="C746" s="17">
        <v>45536.0</v>
      </c>
      <c r="D746" s="4" t="s">
        <v>16</v>
      </c>
      <c r="E746" s="4" t="s">
        <v>383</v>
      </c>
      <c r="F746" s="18" t="s">
        <v>32</v>
      </c>
      <c r="G746" s="19"/>
      <c r="H746" s="4" t="s">
        <v>344</v>
      </c>
      <c r="I746" s="20">
        <v>56000.0</v>
      </c>
      <c r="J746" s="21"/>
      <c r="K746" s="11">
        <f t="shared" si="1"/>
        <v>34980909</v>
      </c>
      <c r="L746" s="22"/>
      <c r="M746" s="22">
        <f t="shared" si="3"/>
        <v>34235855</v>
      </c>
      <c r="N746" s="22">
        <f t="shared" si="2"/>
        <v>745054</v>
      </c>
      <c r="O746" s="22"/>
      <c r="P746" s="22"/>
      <c r="Q746" s="22"/>
      <c r="R746" s="22"/>
      <c r="S746" s="22"/>
      <c r="T746" s="22"/>
      <c r="U746" s="22"/>
      <c r="V746" s="22"/>
    </row>
    <row r="747">
      <c r="A747" s="15">
        <v>45538.0</v>
      </c>
      <c r="B747" s="16">
        <v>2024.0</v>
      </c>
      <c r="C747" s="17">
        <v>45536.0</v>
      </c>
      <c r="D747" s="4" t="s">
        <v>26</v>
      </c>
      <c r="E747" s="4" t="s">
        <v>383</v>
      </c>
      <c r="F747" s="18" t="s">
        <v>32</v>
      </c>
      <c r="G747" s="19"/>
      <c r="H747" s="4" t="s">
        <v>21</v>
      </c>
      <c r="I747" s="20">
        <v>10000.0</v>
      </c>
      <c r="J747" s="21"/>
      <c r="K747" s="11">
        <f t="shared" si="1"/>
        <v>34990909</v>
      </c>
      <c r="L747" s="22"/>
      <c r="M747" s="22">
        <f t="shared" si="3"/>
        <v>34235855</v>
      </c>
      <c r="N747" s="22">
        <f t="shared" si="2"/>
        <v>755054</v>
      </c>
      <c r="O747" s="22"/>
      <c r="P747" s="22"/>
      <c r="Q747" s="22"/>
      <c r="R747" s="22"/>
      <c r="S747" s="22"/>
      <c r="T747" s="22"/>
      <c r="U747" s="22"/>
      <c r="V747" s="22"/>
    </row>
    <row r="748">
      <c r="A748" s="15">
        <v>45538.0</v>
      </c>
      <c r="B748" s="16">
        <v>2024.0</v>
      </c>
      <c r="C748" s="17">
        <v>45536.0</v>
      </c>
      <c r="D748" s="4" t="s">
        <v>16</v>
      </c>
      <c r="E748" s="4" t="s">
        <v>383</v>
      </c>
      <c r="F748" s="18" t="s">
        <v>32</v>
      </c>
      <c r="G748" s="19"/>
      <c r="H748" s="39" t="s">
        <v>405</v>
      </c>
      <c r="I748" s="40">
        <v>170000.0</v>
      </c>
      <c r="J748" s="21"/>
      <c r="K748" s="11">
        <f t="shared" si="1"/>
        <v>35160909</v>
      </c>
      <c r="L748" s="36"/>
      <c r="M748" s="22">
        <f t="shared" si="3"/>
        <v>34235855</v>
      </c>
      <c r="N748" s="22">
        <f t="shared" si="2"/>
        <v>925054</v>
      </c>
      <c r="O748" s="22"/>
      <c r="P748" s="22"/>
      <c r="Q748" s="22"/>
      <c r="R748" s="22"/>
      <c r="S748" s="22"/>
      <c r="T748" s="22"/>
      <c r="U748" s="22"/>
      <c r="V748" s="22"/>
    </row>
    <row r="749">
      <c r="A749" s="15">
        <v>45538.0</v>
      </c>
      <c r="B749" s="16">
        <v>2024.0</v>
      </c>
      <c r="C749" s="17">
        <v>45536.0</v>
      </c>
      <c r="D749" s="4" t="s">
        <v>16</v>
      </c>
      <c r="E749" s="4" t="s">
        <v>402</v>
      </c>
      <c r="F749" s="18" t="s">
        <v>32</v>
      </c>
      <c r="G749" s="19"/>
      <c r="H749" s="4" t="s">
        <v>344</v>
      </c>
      <c r="I749" s="20">
        <v>108000.0</v>
      </c>
      <c r="J749" s="21"/>
      <c r="K749" s="11">
        <f t="shared" si="1"/>
        <v>35268909</v>
      </c>
      <c r="L749" s="22"/>
      <c r="M749" s="22">
        <f t="shared" si="3"/>
        <v>34235855</v>
      </c>
      <c r="N749" s="22">
        <f t="shared" si="2"/>
        <v>1033054</v>
      </c>
      <c r="O749" s="22"/>
      <c r="P749" s="22"/>
      <c r="Q749" s="22"/>
      <c r="R749" s="22"/>
      <c r="S749" s="22"/>
      <c r="T749" s="22"/>
      <c r="U749" s="22"/>
      <c r="V749" s="22"/>
    </row>
    <row r="750">
      <c r="A750" s="15">
        <v>45538.0</v>
      </c>
      <c r="B750" s="16">
        <v>2024.0</v>
      </c>
      <c r="C750" s="17">
        <v>45536.0</v>
      </c>
      <c r="D750" s="4" t="s">
        <v>26</v>
      </c>
      <c r="E750" s="4" t="s">
        <v>402</v>
      </c>
      <c r="F750" s="18" t="s">
        <v>32</v>
      </c>
      <c r="G750" s="19"/>
      <c r="H750" s="4" t="s">
        <v>21</v>
      </c>
      <c r="I750" s="20">
        <v>10000.0</v>
      </c>
      <c r="J750" s="21"/>
      <c r="K750" s="11">
        <f t="shared" si="1"/>
        <v>35278909</v>
      </c>
      <c r="L750" s="22"/>
      <c r="M750" s="22">
        <f t="shared" si="3"/>
        <v>34235855</v>
      </c>
      <c r="N750" s="22">
        <f t="shared" si="2"/>
        <v>1043054</v>
      </c>
      <c r="O750" s="22"/>
      <c r="P750" s="22"/>
      <c r="Q750" s="22"/>
      <c r="R750" s="22"/>
      <c r="S750" s="22"/>
      <c r="T750" s="22"/>
      <c r="U750" s="22"/>
      <c r="V750" s="22"/>
    </row>
    <row r="751">
      <c r="A751" s="15">
        <v>45538.0</v>
      </c>
      <c r="B751" s="16">
        <v>2024.0</v>
      </c>
      <c r="C751" s="17">
        <v>45536.0</v>
      </c>
      <c r="D751" s="4" t="s">
        <v>16</v>
      </c>
      <c r="E751" s="4" t="s">
        <v>402</v>
      </c>
      <c r="F751" s="18" t="s">
        <v>32</v>
      </c>
      <c r="G751" s="19"/>
      <c r="H751" s="39" t="s">
        <v>405</v>
      </c>
      <c r="I751" s="40">
        <v>250000.0</v>
      </c>
      <c r="J751" s="21"/>
      <c r="K751" s="11">
        <f t="shared" si="1"/>
        <v>35528909</v>
      </c>
      <c r="L751" s="21">
        <v>604000.0</v>
      </c>
      <c r="M751" s="22">
        <f t="shared" si="3"/>
        <v>34839855</v>
      </c>
      <c r="N751" s="22">
        <f t="shared" si="2"/>
        <v>689054</v>
      </c>
      <c r="O751" s="22"/>
      <c r="P751" s="22"/>
      <c r="Q751" s="22"/>
      <c r="R751" s="22"/>
      <c r="S751" s="22"/>
      <c r="T751" s="22"/>
      <c r="U751" s="22"/>
      <c r="V751" s="22"/>
    </row>
    <row r="752">
      <c r="A752" s="15">
        <v>45538.0</v>
      </c>
      <c r="B752" s="16">
        <v>2024.0</v>
      </c>
      <c r="C752" s="17">
        <v>45536.0</v>
      </c>
      <c r="D752" s="4" t="s">
        <v>16</v>
      </c>
      <c r="E752" s="4" t="s">
        <v>383</v>
      </c>
      <c r="F752" s="18" t="s">
        <v>273</v>
      </c>
      <c r="G752" s="19"/>
      <c r="H752" s="4" t="s">
        <v>344</v>
      </c>
      <c r="I752" s="20">
        <v>67700.0</v>
      </c>
      <c r="J752" s="21"/>
      <c r="K752" s="11">
        <f t="shared" si="1"/>
        <v>35596609</v>
      </c>
      <c r="L752" s="22"/>
      <c r="M752" s="22">
        <f t="shared" si="3"/>
        <v>34839855</v>
      </c>
      <c r="N752" s="22">
        <f t="shared" si="2"/>
        <v>756754</v>
      </c>
      <c r="O752" s="22"/>
      <c r="P752" s="22"/>
      <c r="Q752" s="22"/>
      <c r="R752" s="22"/>
      <c r="S752" s="22"/>
      <c r="T752" s="22"/>
      <c r="U752" s="22"/>
      <c r="V752" s="22"/>
    </row>
    <row r="753">
      <c r="A753" s="15">
        <v>45538.0</v>
      </c>
      <c r="B753" s="16">
        <v>2024.0</v>
      </c>
      <c r="C753" s="17">
        <v>45536.0</v>
      </c>
      <c r="D753" s="4" t="s">
        <v>23</v>
      </c>
      <c r="E753" s="4" t="s">
        <v>383</v>
      </c>
      <c r="F753" s="18" t="s">
        <v>273</v>
      </c>
      <c r="G753" s="19"/>
      <c r="H753" s="4" t="s">
        <v>345</v>
      </c>
      <c r="I753" s="20">
        <v>25000.0</v>
      </c>
      <c r="J753" s="21"/>
      <c r="K753" s="11">
        <f t="shared" si="1"/>
        <v>35621609</v>
      </c>
      <c r="L753" s="22"/>
      <c r="M753" s="22">
        <f t="shared" si="3"/>
        <v>34839855</v>
      </c>
      <c r="N753" s="22">
        <f t="shared" si="2"/>
        <v>781754</v>
      </c>
      <c r="O753" s="22"/>
      <c r="P753" s="22"/>
      <c r="Q753" s="22"/>
      <c r="R753" s="22"/>
      <c r="S753" s="22"/>
      <c r="T753" s="22"/>
      <c r="U753" s="22"/>
      <c r="V753" s="22"/>
    </row>
    <row r="754">
      <c r="A754" s="15">
        <v>45538.0</v>
      </c>
      <c r="B754" s="16">
        <v>2024.0</v>
      </c>
      <c r="C754" s="17">
        <v>45536.0</v>
      </c>
      <c r="D754" s="4" t="s">
        <v>16</v>
      </c>
      <c r="E754" s="4" t="s">
        <v>402</v>
      </c>
      <c r="F754" s="18" t="s">
        <v>273</v>
      </c>
      <c r="G754" s="19"/>
      <c r="H754" s="4" t="s">
        <v>344</v>
      </c>
      <c r="I754" s="20">
        <v>70600.0</v>
      </c>
      <c r="J754" s="21"/>
      <c r="K754" s="11">
        <f t="shared" si="1"/>
        <v>35692209</v>
      </c>
      <c r="L754" s="22"/>
      <c r="M754" s="22">
        <f t="shared" si="3"/>
        <v>34839855</v>
      </c>
      <c r="N754" s="22">
        <f t="shared" si="2"/>
        <v>852354</v>
      </c>
      <c r="O754" s="22"/>
      <c r="P754" s="22"/>
      <c r="Q754" s="22"/>
      <c r="R754" s="22"/>
      <c r="S754" s="22"/>
      <c r="T754" s="22"/>
      <c r="U754" s="22"/>
      <c r="V754" s="22"/>
    </row>
    <row r="755">
      <c r="A755" s="15">
        <v>45538.0</v>
      </c>
      <c r="B755" s="16">
        <v>2024.0</v>
      </c>
      <c r="C755" s="17">
        <v>45536.0</v>
      </c>
      <c r="D755" s="4" t="s">
        <v>23</v>
      </c>
      <c r="E755" s="4" t="s">
        <v>402</v>
      </c>
      <c r="F755" s="18" t="s">
        <v>273</v>
      </c>
      <c r="G755" s="19"/>
      <c r="H755" s="4" t="s">
        <v>345</v>
      </c>
      <c r="I755" s="20">
        <v>25000.0</v>
      </c>
      <c r="J755" s="21"/>
      <c r="K755" s="11">
        <f t="shared" si="1"/>
        <v>35717209</v>
      </c>
      <c r="L755" s="21">
        <v>188300.0</v>
      </c>
      <c r="M755" s="22">
        <f t="shared" si="3"/>
        <v>35028155</v>
      </c>
      <c r="N755" s="22">
        <f t="shared" si="2"/>
        <v>689054</v>
      </c>
      <c r="O755" s="22"/>
      <c r="P755" s="22"/>
      <c r="Q755" s="22"/>
      <c r="R755" s="22"/>
      <c r="S755" s="22"/>
      <c r="T755" s="22"/>
      <c r="U755" s="22"/>
      <c r="V755" s="22"/>
    </row>
    <row r="756">
      <c r="A756" s="15">
        <v>45539.0</v>
      </c>
      <c r="B756" s="16">
        <v>2024.0</v>
      </c>
      <c r="C756" s="17">
        <v>45536.0</v>
      </c>
      <c r="D756" s="4" t="s">
        <v>16</v>
      </c>
      <c r="E756" s="4" t="s">
        <v>383</v>
      </c>
      <c r="F756" s="18" t="s">
        <v>45</v>
      </c>
      <c r="G756" s="19"/>
      <c r="H756" s="4" t="s">
        <v>344</v>
      </c>
      <c r="I756" s="20">
        <v>822200.0</v>
      </c>
      <c r="J756" s="21"/>
      <c r="K756" s="11">
        <f t="shared" si="1"/>
        <v>36539409</v>
      </c>
      <c r="L756" s="22"/>
      <c r="M756" s="22">
        <f t="shared" si="3"/>
        <v>35028155</v>
      </c>
      <c r="N756" s="22">
        <f t="shared" si="2"/>
        <v>1511254</v>
      </c>
      <c r="O756" s="22"/>
      <c r="P756" s="22"/>
      <c r="Q756" s="22"/>
      <c r="R756" s="22"/>
      <c r="S756" s="22"/>
      <c r="T756" s="22"/>
      <c r="U756" s="22"/>
      <c r="V756" s="22"/>
    </row>
    <row r="757">
      <c r="A757" s="15">
        <v>45539.0</v>
      </c>
      <c r="B757" s="16">
        <v>2024.0</v>
      </c>
      <c r="C757" s="17">
        <v>45536.0</v>
      </c>
      <c r="D757" s="4" t="s">
        <v>26</v>
      </c>
      <c r="E757" s="4" t="s">
        <v>383</v>
      </c>
      <c r="F757" s="18" t="s">
        <v>45</v>
      </c>
      <c r="G757" s="19"/>
      <c r="H757" s="4" t="s">
        <v>21</v>
      </c>
      <c r="I757" s="20">
        <v>100000.0</v>
      </c>
      <c r="J757" s="21"/>
      <c r="K757" s="11">
        <f t="shared" si="1"/>
        <v>36639409</v>
      </c>
      <c r="L757" s="22"/>
      <c r="M757" s="22">
        <f t="shared" si="3"/>
        <v>35028155</v>
      </c>
      <c r="N757" s="22">
        <f t="shared" si="2"/>
        <v>1611254</v>
      </c>
      <c r="O757" s="22"/>
      <c r="P757" s="22"/>
      <c r="Q757" s="22"/>
      <c r="R757" s="22"/>
      <c r="S757" s="22"/>
      <c r="T757" s="22"/>
      <c r="U757" s="22"/>
      <c r="V757" s="22"/>
    </row>
    <row r="758">
      <c r="A758" s="15">
        <v>45539.0</v>
      </c>
      <c r="B758" s="16">
        <v>2024.0</v>
      </c>
      <c r="C758" s="17">
        <v>45536.0</v>
      </c>
      <c r="D758" s="4" t="s">
        <v>16</v>
      </c>
      <c r="E758" s="4" t="s">
        <v>383</v>
      </c>
      <c r="F758" s="18" t="s">
        <v>45</v>
      </c>
      <c r="G758" s="19"/>
      <c r="H758" s="4" t="s">
        <v>345</v>
      </c>
      <c r="I758" s="20">
        <v>50000.0</v>
      </c>
      <c r="J758" s="21"/>
      <c r="K758" s="11">
        <f t="shared" si="1"/>
        <v>36689409</v>
      </c>
      <c r="L758" s="22"/>
      <c r="M758" s="22">
        <f t="shared" si="3"/>
        <v>35028155</v>
      </c>
      <c r="N758" s="22">
        <f t="shared" si="2"/>
        <v>1661254</v>
      </c>
      <c r="O758" s="22"/>
      <c r="P758" s="22"/>
      <c r="Q758" s="22"/>
      <c r="R758" s="22"/>
      <c r="S758" s="22"/>
      <c r="T758" s="22"/>
      <c r="U758" s="22"/>
      <c r="V758" s="22"/>
    </row>
    <row r="759">
      <c r="A759" s="15">
        <v>45539.0</v>
      </c>
      <c r="B759" s="16">
        <v>2024.0</v>
      </c>
      <c r="C759" s="17">
        <v>45536.0</v>
      </c>
      <c r="D759" s="4" t="s">
        <v>16</v>
      </c>
      <c r="E759" s="4" t="s">
        <v>402</v>
      </c>
      <c r="F759" s="18" t="s">
        <v>45</v>
      </c>
      <c r="G759" s="19"/>
      <c r="H759" s="4" t="s">
        <v>344</v>
      </c>
      <c r="I759" s="20">
        <v>776100.0</v>
      </c>
      <c r="J759" s="21"/>
      <c r="K759" s="11">
        <f t="shared" si="1"/>
        <v>37465509</v>
      </c>
      <c r="L759" s="22"/>
      <c r="M759" s="22">
        <f t="shared" si="3"/>
        <v>35028155</v>
      </c>
      <c r="N759" s="22">
        <f t="shared" si="2"/>
        <v>2437354</v>
      </c>
      <c r="O759" s="22"/>
      <c r="P759" s="22"/>
      <c r="Q759" s="22"/>
      <c r="R759" s="22"/>
      <c r="S759" s="22"/>
      <c r="T759" s="22"/>
      <c r="U759" s="22"/>
      <c r="V759" s="22"/>
    </row>
    <row r="760">
      <c r="A760" s="15">
        <v>45539.0</v>
      </c>
      <c r="B760" s="16">
        <v>2024.0</v>
      </c>
      <c r="C760" s="17">
        <v>45536.0</v>
      </c>
      <c r="D760" s="4" t="s">
        <v>26</v>
      </c>
      <c r="E760" s="4" t="s">
        <v>402</v>
      </c>
      <c r="F760" s="18" t="s">
        <v>45</v>
      </c>
      <c r="G760" s="19"/>
      <c r="H760" s="4" t="s">
        <v>21</v>
      </c>
      <c r="I760" s="20">
        <v>100000.0</v>
      </c>
      <c r="J760" s="21"/>
      <c r="K760" s="11">
        <f t="shared" si="1"/>
        <v>37565509</v>
      </c>
      <c r="L760" s="22"/>
      <c r="M760" s="22">
        <f t="shared" si="3"/>
        <v>35028155</v>
      </c>
      <c r="N760" s="22">
        <f t="shared" si="2"/>
        <v>2537354</v>
      </c>
      <c r="O760" s="22"/>
      <c r="P760" s="22"/>
      <c r="Q760" s="22"/>
      <c r="R760" s="22"/>
      <c r="S760" s="22"/>
      <c r="T760" s="22"/>
      <c r="U760" s="22"/>
      <c r="V760" s="22"/>
    </row>
    <row r="761">
      <c r="A761" s="15">
        <v>45539.0</v>
      </c>
      <c r="B761" s="16">
        <v>2024.0</v>
      </c>
      <c r="C761" s="17">
        <v>45536.0</v>
      </c>
      <c r="D761" s="4" t="s">
        <v>16</v>
      </c>
      <c r="E761" s="4" t="s">
        <v>402</v>
      </c>
      <c r="F761" s="18" t="s">
        <v>45</v>
      </c>
      <c r="G761" s="19"/>
      <c r="H761" s="4" t="s">
        <v>345</v>
      </c>
      <c r="I761" s="20">
        <v>50000.0</v>
      </c>
      <c r="J761" s="21"/>
      <c r="K761" s="11">
        <f t="shared" si="1"/>
        <v>37615509</v>
      </c>
      <c r="L761" s="22"/>
      <c r="M761" s="22">
        <f t="shared" si="3"/>
        <v>35028155</v>
      </c>
      <c r="N761" s="22">
        <f t="shared" si="2"/>
        <v>2587354</v>
      </c>
      <c r="O761" s="22"/>
      <c r="P761" s="22"/>
      <c r="Q761" s="22"/>
      <c r="R761" s="22"/>
      <c r="S761" s="22"/>
      <c r="T761" s="22"/>
      <c r="U761" s="22"/>
      <c r="V761" s="22"/>
    </row>
    <row r="762">
      <c r="A762" s="15">
        <v>45539.0</v>
      </c>
      <c r="B762" s="16">
        <v>2024.0</v>
      </c>
      <c r="C762" s="17">
        <v>45536.0</v>
      </c>
      <c r="D762" s="4" t="s">
        <v>16</v>
      </c>
      <c r="E762" s="4" t="s">
        <v>67</v>
      </c>
      <c r="F762" s="18" t="s">
        <v>406</v>
      </c>
      <c r="G762" s="19" t="s">
        <v>407</v>
      </c>
      <c r="H762" s="4" t="s">
        <v>212</v>
      </c>
      <c r="I762" s="20"/>
      <c r="J762" s="21">
        <v>600000.0</v>
      </c>
      <c r="K762" s="11">
        <f t="shared" si="1"/>
        <v>37015509</v>
      </c>
      <c r="L762" s="21">
        <v>-600000.0</v>
      </c>
      <c r="M762" s="22">
        <f t="shared" si="3"/>
        <v>34428155</v>
      </c>
      <c r="N762" s="22">
        <f t="shared" si="2"/>
        <v>2587354</v>
      </c>
      <c r="O762" s="22"/>
      <c r="P762" s="22"/>
      <c r="Q762" s="22"/>
      <c r="R762" s="22"/>
      <c r="S762" s="22"/>
      <c r="T762" s="22"/>
      <c r="U762" s="22"/>
      <c r="V762" s="22"/>
    </row>
    <row r="763">
      <c r="A763" s="15">
        <v>45539.0</v>
      </c>
      <c r="B763" s="16">
        <v>2024.0</v>
      </c>
      <c r="C763" s="17">
        <v>45536.0</v>
      </c>
      <c r="D763" s="4" t="s">
        <v>16</v>
      </c>
      <c r="E763" s="4" t="s">
        <v>402</v>
      </c>
      <c r="F763" s="18" t="s">
        <v>48</v>
      </c>
      <c r="G763" s="19"/>
      <c r="H763" s="4" t="s">
        <v>344</v>
      </c>
      <c r="I763" s="20">
        <v>716250.0</v>
      </c>
      <c r="J763" s="21"/>
      <c r="K763" s="11">
        <f t="shared" si="1"/>
        <v>37731759</v>
      </c>
      <c r="L763" s="22"/>
      <c r="M763" s="22">
        <f t="shared" si="3"/>
        <v>34428155</v>
      </c>
      <c r="N763" s="22">
        <f t="shared" si="2"/>
        <v>3303604</v>
      </c>
      <c r="O763" s="22"/>
      <c r="P763" s="22"/>
      <c r="Q763" s="22"/>
      <c r="R763" s="22"/>
      <c r="S763" s="22"/>
      <c r="T763" s="22"/>
      <c r="U763" s="22"/>
      <c r="V763" s="22"/>
    </row>
    <row r="764">
      <c r="A764" s="15">
        <v>45539.0</v>
      </c>
      <c r="B764" s="16">
        <v>2024.0</v>
      </c>
      <c r="C764" s="17">
        <v>45536.0</v>
      </c>
      <c r="D764" s="4" t="s">
        <v>26</v>
      </c>
      <c r="E764" s="4" t="s">
        <v>402</v>
      </c>
      <c r="F764" s="18" t="s">
        <v>48</v>
      </c>
      <c r="G764" s="19"/>
      <c r="H764" s="4" t="s">
        <v>21</v>
      </c>
      <c r="I764" s="20">
        <v>290000.0</v>
      </c>
      <c r="J764" s="21"/>
      <c r="K764" s="11">
        <f t="shared" si="1"/>
        <v>38021759</v>
      </c>
      <c r="L764" s="22"/>
      <c r="M764" s="22">
        <f t="shared" si="3"/>
        <v>34428155</v>
      </c>
      <c r="N764" s="22">
        <f t="shared" si="2"/>
        <v>3593604</v>
      </c>
      <c r="O764" s="22"/>
      <c r="P764" s="22"/>
      <c r="Q764" s="22"/>
      <c r="R764" s="22"/>
      <c r="S764" s="22"/>
      <c r="T764" s="22"/>
      <c r="U764" s="22"/>
      <c r="V764" s="22"/>
    </row>
    <row r="765">
      <c r="A765" s="15">
        <v>45539.0</v>
      </c>
      <c r="B765" s="16">
        <v>2024.0</v>
      </c>
      <c r="C765" s="17">
        <v>45536.0</v>
      </c>
      <c r="D765" s="4" t="s">
        <v>20</v>
      </c>
      <c r="E765" s="4" t="s">
        <v>402</v>
      </c>
      <c r="F765" s="18" t="s">
        <v>48</v>
      </c>
      <c r="G765" s="19"/>
      <c r="H765" s="4" t="s">
        <v>21</v>
      </c>
      <c r="I765" s="20">
        <v>50000.0</v>
      </c>
      <c r="J765" s="21"/>
      <c r="K765" s="11">
        <f t="shared" si="1"/>
        <v>38071759</v>
      </c>
      <c r="L765" s="22"/>
      <c r="M765" s="22">
        <f t="shared" si="3"/>
        <v>34428155</v>
      </c>
      <c r="N765" s="22">
        <f t="shared" si="2"/>
        <v>3643604</v>
      </c>
      <c r="O765" s="22"/>
      <c r="P765" s="22"/>
      <c r="Q765" s="22"/>
      <c r="R765" s="22"/>
      <c r="S765" s="22"/>
      <c r="T765" s="22"/>
      <c r="U765" s="22"/>
      <c r="V765" s="22"/>
    </row>
    <row r="766">
      <c r="A766" s="15">
        <v>45539.0</v>
      </c>
      <c r="B766" s="16">
        <v>2024.0</v>
      </c>
      <c r="C766" s="17">
        <v>45536.0</v>
      </c>
      <c r="D766" s="4" t="s">
        <v>27</v>
      </c>
      <c r="E766" s="4" t="s">
        <v>402</v>
      </c>
      <c r="F766" s="18" t="s">
        <v>48</v>
      </c>
      <c r="G766" s="19"/>
      <c r="H766" s="4" t="s">
        <v>21</v>
      </c>
      <c r="I766" s="20">
        <v>50000.0</v>
      </c>
      <c r="J766" s="21"/>
      <c r="K766" s="11">
        <f t="shared" si="1"/>
        <v>38121759</v>
      </c>
      <c r="L766" s="22"/>
      <c r="M766" s="22">
        <f t="shared" si="3"/>
        <v>34428155</v>
      </c>
      <c r="N766" s="22">
        <f t="shared" si="2"/>
        <v>3693604</v>
      </c>
      <c r="O766" s="22"/>
      <c r="P766" s="22"/>
      <c r="Q766" s="22"/>
      <c r="R766" s="22"/>
      <c r="S766" s="22"/>
      <c r="T766" s="22"/>
      <c r="U766" s="22"/>
      <c r="V766" s="22"/>
    </row>
    <row r="767">
      <c r="A767" s="15">
        <v>45539.0</v>
      </c>
      <c r="B767" s="16">
        <v>2024.0</v>
      </c>
      <c r="C767" s="17">
        <v>45536.0</v>
      </c>
      <c r="D767" s="4" t="s">
        <v>22</v>
      </c>
      <c r="E767" s="4" t="s">
        <v>402</v>
      </c>
      <c r="F767" s="18" t="s">
        <v>48</v>
      </c>
      <c r="G767" s="19"/>
      <c r="H767" s="4" t="s">
        <v>21</v>
      </c>
      <c r="I767" s="20">
        <v>50000.0</v>
      </c>
      <c r="J767" s="21"/>
      <c r="K767" s="11">
        <f t="shared" si="1"/>
        <v>38171759</v>
      </c>
      <c r="L767" s="22"/>
      <c r="M767" s="22">
        <f t="shared" si="3"/>
        <v>34428155</v>
      </c>
      <c r="N767" s="22">
        <f t="shared" si="2"/>
        <v>3743604</v>
      </c>
      <c r="O767" s="22"/>
      <c r="P767" s="22"/>
      <c r="Q767" s="22"/>
      <c r="R767" s="22"/>
      <c r="S767" s="22"/>
      <c r="T767" s="22"/>
      <c r="U767" s="22"/>
      <c r="V767" s="22"/>
    </row>
    <row r="768">
      <c r="A768" s="15">
        <v>45539.0</v>
      </c>
      <c r="B768" s="16">
        <v>2024.0</v>
      </c>
      <c r="C768" s="17">
        <v>45536.0</v>
      </c>
      <c r="D768" s="4" t="s">
        <v>23</v>
      </c>
      <c r="E768" s="4" t="s">
        <v>402</v>
      </c>
      <c r="F768" s="18" t="s">
        <v>48</v>
      </c>
      <c r="G768" s="19"/>
      <c r="H768" s="4" t="s">
        <v>345</v>
      </c>
      <c r="I768" s="20">
        <v>30000.0</v>
      </c>
      <c r="J768" s="21"/>
      <c r="K768" s="11">
        <f t="shared" si="1"/>
        <v>38201759</v>
      </c>
      <c r="L768" s="22"/>
      <c r="M768" s="22">
        <f t="shared" si="3"/>
        <v>34428155</v>
      </c>
      <c r="N768" s="22">
        <f t="shared" si="2"/>
        <v>3773604</v>
      </c>
      <c r="O768" s="22"/>
      <c r="P768" s="22"/>
      <c r="Q768" s="22"/>
      <c r="R768" s="22"/>
      <c r="S768" s="22"/>
      <c r="T768" s="22"/>
      <c r="U768" s="22"/>
      <c r="V768" s="22"/>
    </row>
    <row r="769">
      <c r="A769" s="15">
        <v>45539.0</v>
      </c>
      <c r="B769" s="16">
        <v>2024.0</v>
      </c>
      <c r="C769" s="17">
        <v>45536.0</v>
      </c>
      <c r="D769" s="4" t="s">
        <v>28</v>
      </c>
      <c r="E769" s="4" t="s">
        <v>402</v>
      </c>
      <c r="F769" s="18" t="s">
        <v>48</v>
      </c>
      <c r="G769" s="19"/>
      <c r="H769" s="4" t="s">
        <v>21</v>
      </c>
      <c r="I769" s="20">
        <v>50000.0</v>
      </c>
      <c r="J769" s="21"/>
      <c r="K769" s="11">
        <f t="shared" si="1"/>
        <v>38251759</v>
      </c>
      <c r="L769" s="22"/>
      <c r="M769" s="22">
        <f t="shared" si="3"/>
        <v>34428155</v>
      </c>
      <c r="N769" s="22">
        <f t="shared" si="2"/>
        <v>3823604</v>
      </c>
      <c r="O769" s="22"/>
      <c r="P769" s="22"/>
      <c r="Q769" s="22"/>
      <c r="R769" s="22"/>
      <c r="S769" s="22"/>
      <c r="T769" s="22"/>
      <c r="U769" s="22"/>
      <c r="V769" s="22"/>
    </row>
    <row r="770">
      <c r="A770" s="15">
        <v>45539.0</v>
      </c>
      <c r="B770" s="16">
        <v>2024.0</v>
      </c>
      <c r="C770" s="17">
        <v>45536.0</v>
      </c>
      <c r="D770" s="4" t="s">
        <v>16</v>
      </c>
      <c r="E770" s="4" t="s">
        <v>402</v>
      </c>
      <c r="F770" s="18" t="s">
        <v>48</v>
      </c>
      <c r="G770" s="19"/>
      <c r="H770" s="39" t="s">
        <v>408</v>
      </c>
      <c r="I770" s="40">
        <v>90000.0</v>
      </c>
      <c r="J770" s="21"/>
      <c r="K770" s="11">
        <f t="shared" si="1"/>
        <v>38341759</v>
      </c>
      <c r="L770" s="21">
        <v>1326250.0</v>
      </c>
      <c r="M770" s="22">
        <f t="shared" si="3"/>
        <v>35754405</v>
      </c>
      <c r="N770" s="22">
        <f t="shared" si="2"/>
        <v>2587354</v>
      </c>
      <c r="O770" s="22"/>
      <c r="P770" s="22"/>
      <c r="Q770" s="22"/>
      <c r="R770" s="22"/>
      <c r="S770" s="22"/>
      <c r="T770" s="22"/>
      <c r="U770" s="22"/>
      <c r="V770" s="22"/>
    </row>
    <row r="771">
      <c r="A771" s="15">
        <v>45539.0</v>
      </c>
      <c r="B771" s="16">
        <v>2024.0</v>
      </c>
      <c r="C771" s="17">
        <v>45536.0</v>
      </c>
      <c r="D771" s="4" t="s">
        <v>16</v>
      </c>
      <c r="E771" s="4" t="s">
        <v>402</v>
      </c>
      <c r="F771" s="18" t="s">
        <v>217</v>
      </c>
      <c r="G771" s="19"/>
      <c r="H771" s="4" t="s">
        <v>344</v>
      </c>
      <c r="I771" s="20">
        <v>94000.0</v>
      </c>
      <c r="J771" s="21"/>
      <c r="K771" s="11">
        <f t="shared" si="1"/>
        <v>38435759</v>
      </c>
      <c r="L771" s="20">
        <v>94000.0</v>
      </c>
      <c r="M771" s="22">
        <f t="shared" si="3"/>
        <v>35848405</v>
      </c>
      <c r="N771" s="22">
        <f t="shared" si="2"/>
        <v>2587354</v>
      </c>
      <c r="O771" s="22"/>
      <c r="P771" s="22"/>
      <c r="Q771" s="22"/>
      <c r="R771" s="22"/>
      <c r="S771" s="22"/>
      <c r="T771" s="22"/>
      <c r="U771" s="22"/>
      <c r="V771" s="22"/>
    </row>
    <row r="772">
      <c r="A772" s="15">
        <v>45539.0</v>
      </c>
      <c r="B772" s="16">
        <v>2024.0</v>
      </c>
      <c r="C772" s="17">
        <v>45536.0</v>
      </c>
      <c r="D772" s="4" t="s">
        <v>16</v>
      </c>
      <c r="E772" s="4" t="s">
        <v>402</v>
      </c>
      <c r="F772" s="18" t="s">
        <v>50</v>
      </c>
      <c r="G772" s="19">
        <v>8743836.0</v>
      </c>
      <c r="H772" s="4" t="s">
        <v>344</v>
      </c>
      <c r="I772" s="20">
        <v>130000.0</v>
      </c>
      <c r="J772" s="21"/>
      <c r="K772" s="11">
        <f t="shared" si="1"/>
        <v>38565759</v>
      </c>
      <c r="L772" s="22"/>
      <c r="M772" s="22">
        <f t="shared" si="3"/>
        <v>35848405</v>
      </c>
      <c r="N772" s="22">
        <f t="shared" si="2"/>
        <v>2717354</v>
      </c>
      <c r="O772" s="22"/>
      <c r="P772" s="22"/>
      <c r="Q772" s="22"/>
      <c r="R772" s="22"/>
      <c r="S772" s="22"/>
      <c r="T772" s="22"/>
      <c r="U772" s="22"/>
      <c r="V772" s="22"/>
    </row>
    <row r="773">
      <c r="A773" s="15">
        <v>45539.0</v>
      </c>
      <c r="B773" s="16">
        <v>2024.0</v>
      </c>
      <c r="C773" s="17">
        <v>45536.0</v>
      </c>
      <c r="D773" s="4" t="s">
        <v>16</v>
      </c>
      <c r="E773" s="4" t="s">
        <v>402</v>
      </c>
      <c r="F773" s="18" t="s">
        <v>49</v>
      </c>
      <c r="G773" s="19" t="s">
        <v>409</v>
      </c>
      <c r="H773" s="4" t="s">
        <v>344</v>
      </c>
      <c r="I773" s="20">
        <v>90000.0</v>
      </c>
      <c r="J773" s="21"/>
      <c r="K773" s="11">
        <f t="shared" si="1"/>
        <v>38655759</v>
      </c>
      <c r="L773" s="22"/>
      <c r="M773" s="22">
        <f t="shared" si="3"/>
        <v>35848405</v>
      </c>
      <c r="N773" s="22">
        <f t="shared" si="2"/>
        <v>2807354</v>
      </c>
      <c r="O773" s="22"/>
      <c r="P773" s="22"/>
      <c r="Q773" s="22"/>
      <c r="R773" s="22"/>
      <c r="S773" s="22"/>
      <c r="T773" s="22"/>
      <c r="U773" s="22"/>
      <c r="V773" s="22"/>
    </row>
    <row r="774">
      <c r="A774" s="15">
        <v>45539.0</v>
      </c>
      <c r="B774" s="16">
        <v>2024.0</v>
      </c>
      <c r="C774" s="17">
        <v>45536.0</v>
      </c>
      <c r="D774" s="4" t="s">
        <v>26</v>
      </c>
      <c r="E774" s="4" t="s">
        <v>402</v>
      </c>
      <c r="F774" s="18" t="s">
        <v>49</v>
      </c>
      <c r="G774" s="19" t="s">
        <v>409</v>
      </c>
      <c r="H774" s="4" t="s">
        <v>21</v>
      </c>
      <c r="I774" s="20">
        <v>20000.0</v>
      </c>
      <c r="J774" s="21"/>
      <c r="K774" s="11">
        <f t="shared" si="1"/>
        <v>38675759</v>
      </c>
      <c r="L774" s="22"/>
      <c r="M774" s="22">
        <f t="shared" si="3"/>
        <v>35848405</v>
      </c>
      <c r="N774" s="22">
        <f t="shared" si="2"/>
        <v>2827354</v>
      </c>
      <c r="O774" s="22"/>
      <c r="P774" s="22"/>
      <c r="Q774" s="22"/>
      <c r="R774" s="22"/>
      <c r="S774" s="22"/>
      <c r="T774" s="22"/>
      <c r="U774" s="22"/>
      <c r="V774" s="22"/>
    </row>
    <row r="775">
      <c r="A775" s="15">
        <v>45539.0</v>
      </c>
      <c r="B775" s="16">
        <v>2024.0</v>
      </c>
      <c r="C775" s="17">
        <v>45536.0</v>
      </c>
      <c r="D775" s="4" t="s">
        <v>27</v>
      </c>
      <c r="E775" s="4" t="s">
        <v>402</v>
      </c>
      <c r="F775" s="18" t="s">
        <v>49</v>
      </c>
      <c r="G775" s="19" t="s">
        <v>409</v>
      </c>
      <c r="H775" s="4" t="s">
        <v>21</v>
      </c>
      <c r="I775" s="20">
        <v>30000.0</v>
      </c>
      <c r="J775" s="21"/>
      <c r="K775" s="11">
        <f t="shared" si="1"/>
        <v>38705759</v>
      </c>
      <c r="L775" s="22"/>
      <c r="M775" s="22">
        <f t="shared" si="3"/>
        <v>35848405</v>
      </c>
      <c r="N775" s="22">
        <f t="shared" si="2"/>
        <v>2857354</v>
      </c>
      <c r="O775" s="22"/>
      <c r="P775" s="22"/>
      <c r="Q775" s="22"/>
      <c r="R775" s="22"/>
      <c r="S775" s="22"/>
      <c r="T775" s="22"/>
      <c r="U775" s="22"/>
      <c r="V775" s="22"/>
    </row>
    <row r="776">
      <c r="A776" s="15">
        <v>45539.0</v>
      </c>
      <c r="B776" s="16">
        <v>2024.0</v>
      </c>
      <c r="C776" s="17">
        <v>45536.0</v>
      </c>
      <c r="D776" s="4" t="s">
        <v>22</v>
      </c>
      <c r="E776" s="4" t="s">
        <v>402</v>
      </c>
      <c r="F776" s="18" t="s">
        <v>49</v>
      </c>
      <c r="G776" s="19" t="s">
        <v>409</v>
      </c>
      <c r="H776" s="4" t="s">
        <v>21</v>
      </c>
      <c r="I776" s="20">
        <v>50000.0</v>
      </c>
      <c r="J776" s="21"/>
      <c r="K776" s="11">
        <f t="shared" si="1"/>
        <v>38755759</v>
      </c>
      <c r="L776" s="22"/>
      <c r="M776" s="22">
        <f t="shared" si="3"/>
        <v>35848405</v>
      </c>
      <c r="N776" s="22">
        <f t="shared" si="2"/>
        <v>2907354</v>
      </c>
      <c r="O776" s="22"/>
      <c r="P776" s="22"/>
      <c r="Q776" s="22"/>
      <c r="R776" s="22"/>
      <c r="S776" s="22"/>
      <c r="T776" s="22"/>
      <c r="U776" s="22"/>
      <c r="V776" s="22"/>
    </row>
    <row r="777">
      <c r="A777" s="15">
        <v>45539.0</v>
      </c>
      <c r="B777" s="16">
        <v>2024.0</v>
      </c>
      <c r="C777" s="17">
        <v>45536.0</v>
      </c>
      <c r="D777" s="4" t="s">
        <v>23</v>
      </c>
      <c r="E777" s="4" t="s">
        <v>402</v>
      </c>
      <c r="F777" s="18" t="s">
        <v>49</v>
      </c>
      <c r="G777" s="19" t="s">
        <v>409</v>
      </c>
      <c r="H777" s="4" t="s">
        <v>345</v>
      </c>
      <c r="I777" s="20">
        <v>25000.0</v>
      </c>
      <c r="J777" s="21"/>
      <c r="K777" s="11">
        <f t="shared" si="1"/>
        <v>38780759</v>
      </c>
      <c r="L777" s="22"/>
      <c r="M777" s="22">
        <f t="shared" si="3"/>
        <v>35848405</v>
      </c>
      <c r="N777" s="22">
        <f t="shared" si="2"/>
        <v>2932354</v>
      </c>
      <c r="O777" s="22"/>
      <c r="P777" s="22"/>
      <c r="Q777" s="22"/>
      <c r="R777" s="22"/>
      <c r="S777" s="22"/>
      <c r="T777" s="22"/>
      <c r="U777" s="22"/>
      <c r="V777" s="22"/>
    </row>
    <row r="778">
      <c r="A778" s="15">
        <v>45541.0</v>
      </c>
      <c r="B778" s="16">
        <v>2024.0</v>
      </c>
      <c r="C778" s="17">
        <v>45536.0</v>
      </c>
      <c r="D778" s="4" t="s">
        <v>16</v>
      </c>
      <c r="E778" s="4" t="s">
        <v>363</v>
      </c>
      <c r="F778" s="18" t="s">
        <v>25</v>
      </c>
      <c r="G778" s="19"/>
      <c r="H778" s="4" t="s">
        <v>344</v>
      </c>
      <c r="I778" s="20">
        <v>44000.0</v>
      </c>
      <c r="J778" s="21"/>
      <c r="K778" s="11">
        <f t="shared" si="1"/>
        <v>38824759</v>
      </c>
      <c r="L778" s="22"/>
      <c r="M778" s="22">
        <f t="shared" si="3"/>
        <v>35848405</v>
      </c>
      <c r="N778" s="22">
        <f t="shared" si="2"/>
        <v>2976354</v>
      </c>
      <c r="O778" s="22"/>
      <c r="P778" s="22"/>
      <c r="Q778" s="22"/>
      <c r="R778" s="22"/>
      <c r="S778" s="22"/>
      <c r="T778" s="22"/>
      <c r="U778" s="22"/>
      <c r="V778" s="22"/>
    </row>
    <row r="779">
      <c r="A779" s="15">
        <v>45541.0</v>
      </c>
      <c r="B779" s="16">
        <v>2024.0</v>
      </c>
      <c r="C779" s="17">
        <v>45536.0</v>
      </c>
      <c r="D779" s="4" t="s">
        <v>22</v>
      </c>
      <c r="E779" s="4" t="s">
        <v>363</v>
      </c>
      <c r="F779" s="18" t="s">
        <v>25</v>
      </c>
      <c r="G779" s="19"/>
      <c r="H779" s="4" t="s">
        <v>21</v>
      </c>
      <c r="I779" s="20">
        <v>25000.0</v>
      </c>
      <c r="J779" s="21"/>
      <c r="K779" s="11">
        <f t="shared" si="1"/>
        <v>38849759</v>
      </c>
      <c r="L779" s="22"/>
      <c r="M779" s="22">
        <f t="shared" si="3"/>
        <v>35848405</v>
      </c>
      <c r="N779" s="22">
        <f t="shared" si="2"/>
        <v>3001354</v>
      </c>
      <c r="O779" s="22"/>
      <c r="P779" s="22"/>
      <c r="Q779" s="22"/>
      <c r="R779" s="22"/>
      <c r="S779" s="22"/>
      <c r="T779" s="22"/>
      <c r="U779" s="22"/>
      <c r="V779" s="22"/>
    </row>
    <row r="780">
      <c r="A780" s="15">
        <v>45541.0</v>
      </c>
      <c r="B780" s="16">
        <v>2024.0</v>
      </c>
      <c r="C780" s="17">
        <v>45536.0</v>
      </c>
      <c r="D780" s="4" t="s">
        <v>23</v>
      </c>
      <c r="E780" s="4" t="s">
        <v>363</v>
      </c>
      <c r="F780" s="18" t="s">
        <v>25</v>
      </c>
      <c r="G780" s="19"/>
      <c r="H780" s="4" t="s">
        <v>345</v>
      </c>
      <c r="I780" s="20">
        <v>25000.0</v>
      </c>
      <c r="J780" s="21"/>
      <c r="K780" s="11">
        <f t="shared" si="1"/>
        <v>38874759</v>
      </c>
      <c r="L780" s="21">
        <v>94000.0</v>
      </c>
      <c r="M780" s="22">
        <f t="shared" si="3"/>
        <v>35942405</v>
      </c>
      <c r="N780" s="22">
        <f t="shared" si="2"/>
        <v>2932354</v>
      </c>
      <c r="O780" s="22"/>
      <c r="P780" s="22"/>
      <c r="Q780" s="22"/>
      <c r="R780" s="22"/>
      <c r="S780" s="22"/>
      <c r="T780" s="22"/>
      <c r="U780" s="22"/>
      <c r="V780" s="22"/>
    </row>
    <row r="781">
      <c r="A781" s="15">
        <v>45541.0</v>
      </c>
      <c r="B781" s="16">
        <v>2024.0</v>
      </c>
      <c r="C781" s="17">
        <v>45536.0</v>
      </c>
      <c r="D781" s="4" t="s">
        <v>16</v>
      </c>
      <c r="E781" s="4" t="s">
        <v>383</v>
      </c>
      <c r="F781" s="18" t="s">
        <v>25</v>
      </c>
      <c r="G781" s="19"/>
      <c r="H781" s="4" t="s">
        <v>344</v>
      </c>
      <c r="I781" s="20">
        <v>100000.0</v>
      </c>
      <c r="J781" s="21"/>
      <c r="K781" s="11">
        <f t="shared" si="1"/>
        <v>38974759</v>
      </c>
      <c r="L781" s="22"/>
      <c r="M781" s="22">
        <f t="shared" si="3"/>
        <v>35942405</v>
      </c>
      <c r="N781" s="22">
        <f t="shared" si="2"/>
        <v>3032354</v>
      </c>
      <c r="O781" s="22"/>
      <c r="P781" s="22"/>
      <c r="Q781" s="22"/>
      <c r="R781" s="22"/>
      <c r="S781" s="22"/>
      <c r="T781" s="22"/>
      <c r="U781" s="22"/>
      <c r="V781" s="22"/>
    </row>
    <row r="782">
      <c r="A782" s="15">
        <v>45541.0</v>
      </c>
      <c r="B782" s="16">
        <v>2024.0</v>
      </c>
      <c r="C782" s="17">
        <v>45536.0</v>
      </c>
      <c r="D782" s="4" t="s">
        <v>22</v>
      </c>
      <c r="E782" s="4" t="s">
        <v>383</v>
      </c>
      <c r="F782" s="18" t="s">
        <v>25</v>
      </c>
      <c r="G782" s="19"/>
      <c r="H782" s="4" t="s">
        <v>21</v>
      </c>
      <c r="I782" s="20">
        <v>25000.0</v>
      </c>
      <c r="J782" s="21"/>
      <c r="K782" s="11">
        <f t="shared" si="1"/>
        <v>38999759</v>
      </c>
      <c r="L782" s="22"/>
      <c r="M782" s="22">
        <f t="shared" si="3"/>
        <v>35942405</v>
      </c>
      <c r="N782" s="22">
        <f t="shared" si="2"/>
        <v>3057354</v>
      </c>
      <c r="O782" s="22"/>
      <c r="P782" s="22"/>
      <c r="Q782" s="22"/>
      <c r="R782" s="22"/>
      <c r="S782" s="22"/>
      <c r="T782" s="22"/>
      <c r="U782" s="22"/>
      <c r="V782" s="22"/>
    </row>
    <row r="783">
      <c r="A783" s="15">
        <v>45541.0</v>
      </c>
      <c r="B783" s="16">
        <v>2024.0</v>
      </c>
      <c r="C783" s="17">
        <v>45536.0</v>
      </c>
      <c r="D783" s="4" t="s">
        <v>23</v>
      </c>
      <c r="E783" s="4" t="s">
        <v>383</v>
      </c>
      <c r="F783" s="18" t="s">
        <v>25</v>
      </c>
      <c r="G783" s="19"/>
      <c r="H783" s="4" t="s">
        <v>345</v>
      </c>
      <c r="I783" s="20">
        <v>25000.0</v>
      </c>
      <c r="J783" s="21"/>
      <c r="K783" s="11">
        <f t="shared" si="1"/>
        <v>39024759</v>
      </c>
      <c r="L783" s="21">
        <v>150000.0</v>
      </c>
      <c r="M783" s="22">
        <f t="shared" si="3"/>
        <v>36092405</v>
      </c>
      <c r="N783" s="22">
        <f t="shared" si="2"/>
        <v>2932354</v>
      </c>
      <c r="O783" s="22"/>
      <c r="P783" s="22"/>
      <c r="Q783" s="22"/>
      <c r="R783" s="22"/>
      <c r="S783" s="22"/>
      <c r="T783" s="22"/>
      <c r="U783" s="22"/>
      <c r="V783" s="22"/>
    </row>
    <row r="784">
      <c r="A784" s="15">
        <v>45541.0</v>
      </c>
      <c r="B784" s="16">
        <v>2024.0</v>
      </c>
      <c r="C784" s="17">
        <v>45536.0</v>
      </c>
      <c r="D784" s="4" t="s">
        <v>16</v>
      </c>
      <c r="E784" s="4" t="s">
        <v>402</v>
      </c>
      <c r="F784" s="18" t="s">
        <v>25</v>
      </c>
      <c r="G784" s="19"/>
      <c r="H784" s="4" t="s">
        <v>344</v>
      </c>
      <c r="I784" s="20">
        <v>75000.0</v>
      </c>
      <c r="J784" s="21"/>
      <c r="K784" s="11">
        <f t="shared" si="1"/>
        <v>39099759</v>
      </c>
      <c r="L784" s="22"/>
      <c r="M784" s="22">
        <f t="shared" si="3"/>
        <v>36092405</v>
      </c>
      <c r="N784" s="22">
        <f t="shared" si="2"/>
        <v>3007354</v>
      </c>
      <c r="O784" s="22"/>
      <c r="P784" s="22"/>
      <c r="Q784" s="22"/>
      <c r="R784" s="22"/>
      <c r="S784" s="22"/>
      <c r="T784" s="22"/>
      <c r="U784" s="22"/>
      <c r="V784" s="22"/>
    </row>
    <row r="785">
      <c r="A785" s="15">
        <v>45541.0</v>
      </c>
      <c r="B785" s="16">
        <v>2024.0</v>
      </c>
      <c r="C785" s="17">
        <v>45536.0</v>
      </c>
      <c r="D785" s="4" t="s">
        <v>22</v>
      </c>
      <c r="E785" s="4" t="s">
        <v>402</v>
      </c>
      <c r="F785" s="18" t="s">
        <v>25</v>
      </c>
      <c r="G785" s="19"/>
      <c r="H785" s="4" t="s">
        <v>21</v>
      </c>
      <c r="I785" s="20">
        <v>25000.0</v>
      </c>
      <c r="J785" s="21"/>
      <c r="K785" s="11">
        <f t="shared" si="1"/>
        <v>39124759</v>
      </c>
      <c r="L785" s="22"/>
      <c r="M785" s="22">
        <f t="shared" si="3"/>
        <v>36092405</v>
      </c>
      <c r="N785" s="22">
        <f t="shared" si="2"/>
        <v>3032354</v>
      </c>
      <c r="O785" s="22"/>
      <c r="P785" s="22"/>
      <c r="Q785" s="22"/>
      <c r="R785" s="22"/>
      <c r="S785" s="22"/>
      <c r="T785" s="22"/>
      <c r="U785" s="22"/>
      <c r="V785" s="22"/>
    </row>
    <row r="786">
      <c r="A786" s="15">
        <v>45541.0</v>
      </c>
      <c r="B786" s="16">
        <v>2024.0</v>
      </c>
      <c r="C786" s="17">
        <v>45536.0</v>
      </c>
      <c r="D786" s="4" t="s">
        <v>23</v>
      </c>
      <c r="E786" s="4" t="s">
        <v>402</v>
      </c>
      <c r="F786" s="18" t="s">
        <v>25</v>
      </c>
      <c r="G786" s="19"/>
      <c r="H786" s="4" t="s">
        <v>345</v>
      </c>
      <c r="I786" s="20">
        <v>25000.0</v>
      </c>
      <c r="J786" s="21"/>
      <c r="K786" s="11">
        <f t="shared" si="1"/>
        <v>39149759</v>
      </c>
      <c r="L786" s="21">
        <v>125000.0</v>
      </c>
      <c r="M786" s="22">
        <f t="shared" si="3"/>
        <v>36217405</v>
      </c>
      <c r="N786" s="22">
        <f t="shared" si="2"/>
        <v>2932354</v>
      </c>
      <c r="O786" s="22"/>
      <c r="P786" s="22"/>
      <c r="Q786" s="22"/>
      <c r="R786" s="22"/>
      <c r="S786" s="22"/>
      <c r="T786" s="22"/>
      <c r="U786" s="22"/>
      <c r="V786" s="22"/>
    </row>
    <row r="787">
      <c r="A787" s="15">
        <v>45545.0</v>
      </c>
      <c r="B787" s="16">
        <v>2024.0</v>
      </c>
      <c r="C787" s="17">
        <v>45536.0</v>
      </c>
      <c r="D787" s="4" t="s">
        <v>16</v>
      </c>
      <c r="E787" s="4" t="s">
        <v>402</v>
      </c>
      <c r="F787" s="18" t="s">
        <v>216</v>
      </c>
      <c r="G787" s="19">
        <v>2703515.0</v>
      </c>
      <c r="H787" s="4" t="s">
        <v>344</v>
      </c>
      <c r="I787" s="20">
        <v>585800.0</v>
      </c>
      <c r="J787" s="21"/>
      <c r="K787" s="11">
        <f t="shared" si="1"/>
        <v>39735559</v>
      </c>
      <c r="L787" s="22"/>
      <c r="M787" s="22">
        <f t="shared" si="3"/>
        <v>36217405</v>
      </c>
      <c r="N787" s="22">
        <f t="shared" si="2"/>
        <v>3518154</v>
      </c>
      <c r="O787" s="22"/>
      <c r="P787" s="22"/>
      <c r="Q787" s="22"/>
      <c r="R787" s="22"/>
      <c r="S787" s="22"/>
      <c r="T787" s="22"/>
      <c r="U787" s="22"/>
      <c r="V787" s="22"/>
    </row>
    <row r="788">
      <c r="A788" s="15">
        <v>45545.0</v>
      </c>
      <c r="B788" s="16">
        <v>2024.0</v>
      </c>
      <c r="C788" s="17">
        <v>45536.0</v>
      </c>
      <c r="D788" s="4" t="s">
        <v>16</v>
      </c>
      <c r="E788" s="4" t="s">
        <v>402</v>
      </c>
      <c r="F788" s="18" t="s">
        <v>216</v>
      </c>
      <c r="G788" s="19">
        <v>2703515.0</v>
      </c>
      <c r="H788" s="39" t="s">
        <v>405</v>
      </c>
      <c r="I788" s="40">
        <v>21700.0</v>
      </c>
      <c r="J788" s="21"/>
      <c r="K788" s="11">
        <f t="shared" si="1"/>
        <v>39757259</v>
      </c>
      <c r="L788" s="22"/>
      <c r="M788" s="22">
        <f t="shared" si="3"/>
        <v>36217405</v>
      </c>
      <c r="N788" s="22">
        <f t="shared" si="2"/>
        <v>3539854</v>
      </c>
      <c r="O788" s="22"/>
      <c r="P788" s="22"/>
      <c r="Q788" s="22"/>
      <c r="R788" s="22"/>
      <c r="S788" s="22"/>
      <c r="T788" s="22"/>
      <c r="U788" s="22"/>
      <c r="V788" s="22"/>
    </row>
    <row r="789">
      <c r="A789" s="15">
        <v>45545.0</v>
      </c>
      <c r="B789" s="16">
        <v>2024.0</v>
      </c>
      <c r="C789" s="17">
        <v>45536.0</v>
      </c>
      <c r="D789" s="4" t="s">
        <v>20</v>
      </c>
      <c r="E789" s="4" t="s">
        <v>402</v>
      </c>
      <c r="F789" s="18" t="s">
        <v>216</v>
      </c>
      <c r="G789" s="19">
        <v>2703515.0</v>
      </c>
      <c r="H789" s="4" t="s">
        <v>21</v>
      </c>
      <c r="I789" s="20">
        <v>30000.0</v>
      </c>
      <c r="J789" s="21"/>
      <c r="K789" s="11">
        <f t="shared" si="1"/>
        <v>39787259</v>
      </c>
      <c r="L789" s="22"/>
      <c r="M789" s="22">
        <f t="shared" si="3"/>
        <v>36217405</v>
      </c>
      <c r="N789" s="22">
        <f t="shared" si="2"/>
        <v>3569854</v>
      </c>
      <c r="O789" s="22"/>
      <c r="P789" s="22"/>
      <c r="Q789" s="22"/>
      <c r="R789" s="22"/>
      <c r="S789" s="22"/>
      <c r="T789" s="22"/>
      <c r="U789" s="22"/>
      <c r="V789" s="22"/>
    </row>
    <row r="790">
      <c r="A790" s="15">
        <v>45545.0</v>
      </c>
      <c r="B790" s="16">
        <v>2024.0</v>
      </c>
      <c r="C790" s="17">
        <v>45536.0</v>
      </c>
      <c r="D790" s="4" t="s">
        <v>22</v>
      </c>
      <c r="E790" s="4" t="s">
        <v>402</v>
      </c>
      <c r="F790" s="18" t="s">
        <v>216</v>
      </c>
      <c r="G790" s="19">
        <v>2703515.0</v>
      </c>
      <c r="H790" s="4" t="s">
        <v>21</v>
      </c>
      <c r="I790" s="20">
        <v>192000.0</v>
      </c>
      <c r="J790" s="21"/>
      <c r="K790" s="11">
        <f t="shared" si="1"/>
        <v>39979259</v>
      </c>
      <c r="L790" s="22"/>
      <c r="M790" s="22">
        <f t="shared" si="3"/>
        <v>36217405</v>
      </c>
      <c r="N790" s="22">
        <f t="shared" si="2"/>
        <v>3761854</v>
      </c>
      <c r="O790" s="22"/>
      <c r="P790" s="22"/>
      <c r="Q790" s="22"/>
      <c r="R790" s="22"/>
      <c r="S790" s="22"/>
      <c r="T790" s="22"/>
      <c r="U790" s="22"/>
      <c r="V790" s="22"/>
    </row>
    <row r="791">
      <c r="A791" s="15">
        <v>45545.0</v>
      </c>
      <c r="B791" s="16">
        <v>2024.0</v>
      </c>
      <c r="C791" s="17">
        <v>45536.0</v>
      </c>
      <c r="D791" s="4" t="s">
        <v>28</v>
      </c>
      <c r="E791" s="4" t="s">
        <v>402</v>
      </c>
      <c r="F791" s="18" t="s">
        <v>216</v>
      </c>
      <c r="G791" s="19">
        <v>2703515.0</v>
      </c>
      <c r="H791" s="4" t="s">
        <v>21</v>
      </c>
      <c r="I791" s="20">
        <v>70000.0</v>
      </c>
      <c r="J791" s="21"/>
      <c r="K791" s="11">
        <f t="shared" si="1"/>
        <v>40049259</v>
      </c>
      <c r="L791" s="22"/>
      <c r="M791" s="22">
        <f t="shared" si="3"/>
        <v>36217405</v>
      </c>
      <c r="N791" s="22">
        <f t="shared" si="2"/>
        <v>3831854</v>
      </c>
      <c r="O791" s="22"/>
      <c r="P791" s="22"/>
      <c r="Q791" s="22"/>
      <c r="R791" s="22"/>
      <c r="S791" s="22"/>
      <c r="T791" s="22"/>
      <c r="U791" s="22"/>
      <c r="V791" s="22"/>
    </row>
    <row r="792">
      <c r="A792" s="15">
        <v>45545.0</v>
      </c>
      <c r="B792" s="16">
        <v>2024.0</v>
      </c>
      <c r="C792" s="17">
        <v>45536.0</v>
      </c>
      <c r="D792" s="4" t="s">
        <v>203</v>
      </c>
      <c r="E792" s="4" t="s">
        <v>410</v>
      </c>
      <c r="F792" s="18" t="s">
        <v>411</v>
      </c>
      <c r="G792" s="19" t="s">
        <v>412</v>
      </c>
      <c r="H792" s="39" t="s">
        <v>413</v>
      </c>
      <c r="I792" s="40">
        <v>0.0</v>
      </c>
      <c r="J792" s="21">
        <v>148700.0</v>
      </c>
      <c r="K792" s="11">
        <f t="shared" si="1"/>
        <v>39900559</v>
      </c>
      <c r="L792" s="21"/>
      <c r="M792" s="22">
        <f t="shared" si="3"/>
        <v>36217405</v>
      </c>
      <c r="N792" s="22">
        <f t="shared" si="2"/>
        <v>3683154</v>
      </c>
      <c r="O792" s="22"/>
      <c r="Q792" s="22"/>
      <c r="R792" s="22"/>
      <c r="S792" s="22"/>
      <c r="T792" s="22"/>
      <c r="U792" s="22"/>
      <c r="V792" s="22"/>
    </row>
    <row r="793">
      <c r="A793" s="15">
        <v>45545.0</v>
      </c>
      <c r="B793" s="16">
        <v>2024.0</v>
      </c>
      <c r="C793" s="17">
        <v>45536.0</v>
      </c>
      <c r="D793" s="4" t="s">
        <v>16</v>
      </c>
      <c r="E793" s="4" t="s">
        <v>402</v>
      </c>
      <c r="F793" s="18" t="s">
        <v>216</v>
      </c>
      <c r="G793" s="19">
        <v>2703515.0</v>
      </c>
      <c r="H793" s="39" t="s">
        <v>408</v>
      </c>
      <c r="I793" s="40">
        <v>100000.0</v>
      </c>
      <c r="J793" s="22"/>
      <c r="K793" s="11">
        <f t="shared" si="1"/>
        <v>40000559</v>
      </c>
      <c r="L793" s="21">
        <v>999500.0</v>
      </c>
      <c r="M793" s="22">
        <f t="shared" si="3"/>
        <v>37216905</v>
      </c>
      <c r="N793" s="22">
        <f t="shared" si="2"/>
        <v>2783654</v>
      </c>
      <c r="O793" s="22"/>
      <c r="Q793" s="22"/>
      <c r="R793" s="22"/>
      <c r="S793" s="22"/>
      <c r="T793" s="22"/>
      <c r="U793" s="22"/>
      <c r="V793" s="22"/>
    </row>
    <row r="794">
      <c r="A794" s="15">
        <v>45546.0</v>
      </c>
      <c r="B794" s="16">
        <v>2024.0</v>
      </c>
      <c r="C794" s="17">
        <v>45536.0</v>
      </c>
      <c r="D794" s="4" t="s">
        <v>203</v>
      </c>
      <c r="E794" s="4" t="s">
        <v>410</v>
      </c>
      <c r="F794" s="18" t="s">
        <v>414</v>
      </c>
      <c r="G794" s="19" t="s">
        <v>415</v>
      </c>
      <c r="H794" s="4" t="s">
        <v>416</v>
      </c>
      <c r="I794" s="20"/>
      <c r="J794" s="21">
        <v>30000.0</v>
      </c>
      <c r="K794" s="11">
        <f t="shared" si="1"/>
        <v>39970559</v>
      </c>
      <c r="L794" s="22"/>
      <c r="M794" s="22">
        <f t="shared" si="3"/>
        <v>37216905</v>
      </c>
      <c r="N794" s="22">
        <f t="shared" si="2"/>
        <v>2753654</v>
      </c>
      <c r="O794" s="22"/>
      <c r="Q794" s="22"/>
      <c r="R794" s="22"/>
      <c r="S794" s="22"/>
      <c r="T794" s="22"/>
      <c r="U794" s="22"/>
      <c r="V794" s="22"/>
    </row>
    <row r="795">
      <c r="A795" s="15">
        <v>45546.0</v>
      </c>
      <c r="B795" s="16">
        <v>2024.0</v>
      </c>
      <c r="C795" s="17">
        <v>45536.0</v>
      </c>
      <c r="D795" s="4" t="s">
        <v>16</v>
      </c>
      <c r="E795" s="4" t="s">
        <v>402</v>
      </c>
      <c r="F795" s="18" t="s">
        <v>42</v>
      </c>
      <c r="G795" s="19"/>
      <c r="H795" s="4" t="s">
        <v>344</v>
      </c>
      <c r="I795" s="20">
        <v>633150.0</v>
      </c>
      <c r="J795" s="21"/>
      <c r="K795" s="11">
        <f t="shared" si="1"/>
        <v>40603709</v>
      </c>
      <c r="L795" s="22"/>
      <c r="M795" s="22">
        <f t="shared" si="3"/>
        <v>37216905</v>
      </c>
      <c r="N795" s="22">
        <f t="shared" si="2"/>
        <v>3386804</v>
      </c>
      <c r="O795" s="22"/>
      <c r="P795" s="22"/>
      <c r="Q795" s="22"/>
      <c r="R795" s="22"/>
      <c r="S795" s="22"/>
      <c r="T795" s="22"/>
      <c r="U795" s="22"/>
      <c r="V795" s="22"/>
    </row>
    <row r="796">
      <c r="A796" s="15">
        <v>45546.0</v>
      </c>
      <c r="B796" s="16">
        <v>2024.0</v>
      </c>
      <c r="C796" s="17">
        <v>45536.0</v>
      </c>
      <c r="D796" s="4" t="s">
        <v>22</v>
      </c>
      <c r="E796" s="4" t="s">
        <v>402</v>
      </c>
      <c r="F796" s="18" t="s">
        <v>42</v>
      </c>
      <c r="G796" s="19"/>
      <c r="H796" s="4" t="s">
        <v>21</v>
      </c>
      <c r="I796" s="20">
        <v>46000.0</v>
      </c>
      <c r="J796" s="21"/>
      <c r="K796" s="11">
        <f t="shared" si="1"/>
        <v>40649709</v>
      </c>
      <c r="L796" s="22"/>
      <c r="M796" s="22">
        <f t="shared" si="3"/>
        <v>37216905</v>
      </c>
      <c r="N796" s="22">
        <f t="shared" si="2"/>
        <v>3432804</v>
      </c>
      <c r="O796" s="22"/>
      <c r="P796" s="22"/>
      <c r="Q796" s="22"/>
      <c r="R796" s="22"/>
      <c r="S796" s="22"/>
      <c r="T796" s="22"/>
      <c r="U796" s="22"/>
      <c r="V796" s="22"/>
    </row>
    <row r="797">
      <c r="A797" s="15">
        <v>45546.0</v>
      </c>
      <c r="B797" s="16">
        <v>2024.0</v>
      </c>
      <c r="C797" s="17">
        <v>45536.0</v>
      </c>
      <c r="D797" s="4" t="s">
        <v>26</v>
      </c>
      <c r="E797" s="4" t="s">
        <v>402</v>
      </c>
      <c r="F797" s="18" t="s">
        <v>42</v>
      </c>
      <c r="G797" s="19"/>
      <c r="H797" s="4" t="s">
        <v>21</v>
      </c>
      <c r="I797" s="20">
        <v>60000.0</v>
      </c>
      <c r="J797" s="21"/>
      <c r="K797" s="11">
        <f t="shared" si="1"/>
        <v>40709709</v>
      </c>
      <c r="L797" s="22"/>
      <c r="M797" s="22">
        <f t="shared" si="3"/>
        <v>37216905</v>
      </c>
      <c r="N797" s="22">
        <f t="shared" si="2"/>
        <v>3492804</v>
      </c>
      <c r="O797" s="22"/>
      <c r="P797" s="22"/>
      <c r="Q797" s="22"/>
      <c r="R797" s="22"/>
      <c r="S797" s="22"/>
      <c r="T797" s="22"/>
      <c r="U797" s="22"/>
      <c r="V797" s="22"/>
    </row>
    <row r="798">
      <c r="A798" s="15">
        <v>45546.0</v>
      </c>
      <c r="B798" s="16">
        <v>2024.0</v>
      </c>
      <c r="C798" s="17">
        <v>45536.0</v>
      </c>
      <c r="D798" s="4" t="s">
        <v>27</v>
      </c>
      <c r="E798" s="4" t="s">
        <v>402</v>
      </c>
      <c r="F798" s="18" t="s">
        <v>42</v>
      </c>
      <c r="G798" s="19"/>
      <c r="H798" s="4" t="s">
        <v>21</v>
      </c>
      <c r="I798" s="20">
        <v>10000.0</v>
      </c>
      <c r="J798" s="21"/>
      <c r="K798" s="11">
        <f t="shared" si="1"/>
        <v>40719709</v>
      </c>
      <c r="L798" s="22"/>
      <c r="M798" s="22">
        <f t="shared" si="3"/>
        <v>37216905</v>
      </c>
      <c r="N798" s="22">
        <f t="shared" si="2"/>
        <v>3502804</v>
      </c>
      <c r="O798" s="22"/>
      <c r="P798" s="22"/>
      <c r="Q798" s="22"/>
      <c r="R798" s="22"/>
      <c r="S798" s="22"/>
      <c r="T798" s="22"/>
      <c r="U798" s="22"/>
      <c r="V798" s="22"/>
    </row>
    <row r="799">
      <c r="A799" s="15">
        <v>45546.0</v>
      </c>
      <c r="B799" s="16">
        <v>2024.0</v>
      </c>
      <c r="C799" s="17">
        <v>45536.0</v>
      </c>
      <c r="D799" s="4" t="s">
        <v>20</v>
      </c>
      <c r="E799" s="4" t="s">
        <v>402</v>
      </c>
      <c r="F799" s="18" t="s">
        <v>42</v>
      </c>
      <c r="G799" s="19"/>
      <c r="H799" s="4" t="s">
        <v>21</v>
      </c>
      <c r="I799" s="20">
        <v>10000.0</v>
      </c>
      <c r="J799" s="21"/>
      <c r="K799" s="11">
        <f t="shared" si="1"/>
        <v>40729709</v>
      </c>
      <c r="L799" s="22"/>
      <c r="M799" s="22">
        <f t="shared" si="3"/>
        <v>37216905</v>
      </c>
      <c r="N799" s="22">
        <f t="shared" si="2"/>
        <v>3512804</v>
      </c>
      <c r="O799" s="22"/>
      <c r="P799" s="22"/>
      <c r="Q799" s="22"/>
      <c r="R799" s="22"/>
      <c r="S799" s="22"/>
      <c r="T799" s="22"/>
      <c r="U799" s="22"/>
      <c r="V799" s="22"/>
    </row>
    <row r="800">
      <c r="A800" s="15">
        <v>45546.0</v>
      </c>
      <c r="B800" s="16">
        <v>2024.0</v>
      </c>
      <c r="C800" s="17">
        <v>45536.0</v>
      </c>
      <c r="D800" s="4" t="s">
        <v>203</v>
      </c>
      <c r="E800" s="4" t="s">
        <v>410</v>
      </c>
      <c r="F800" s="18" t="s">
        <v>417</v>
      </c>
      <c r="G800" s="19" t="s">
        <v>418</v>
      </c>
      <c r="H800" s="4" t="s">
        <v>413</v>
      </c>
      <c r="I800" s="20"/>
      <c r="J800" s="21">
        <v>506048.0</v>
      </c>
      <c r="K800" s="11">
        <f t="shared" si="1"/>
        <v>40223661</v>
      </c>
      <c r="L800" s="21"/>
      <c r="M800" s="22">
        <f t="shared" si="3"/>
        <v>37216905</v>
      </c>
      <c r="N800" s="22">
        <f t="shared" si="2"/>
        <v>3006756</v>
      </c>
      <c r="O800" s="22"/>
      <c r="Q800" s="22"/>
      <c r="R800" s="22"/>
      <c r="S800" s="22"/>
      <c r="T800" s="22"/>
      <c r="U800" s="22"/>
      <c r="V800" s="22"/>
    </row>
    <row r="801">
      <c r="A801" s="15">
        <v>45546.0</v>
      </c>
      <c r="B801" s="16">
        <v>2024.0</v>
      </c>
      <c r="C801" s="17">
        <v>45536.0</v>
      </c>
      <c r="D801" s="4" t="s">
        <v>203</v>
      </c>
      <c r="E801" s="4" t="s">
        <v>410</v>
      </c>
      <c r="F801" s="18" t="s">
        <v>419</v>
      </c>
      <c r="G801" s="19" t="s">
        <v>420</v>
      </c>
      <c r="H801" s="4" t="s">
        <v>413</v>
      </c>
      <c r="I801" s="20"/>
      <c r="J801" s="21">
        <v>54450.0</v>
      </c>
      <c r="K801" s="11">
        <f t="shared" si="1"/>
        <v>40169211</v>
      </c>
      <c r="L801" s="21"/>
      <c r="M801" s="22">
        <f t="shared" si="3"/>
        <v>37216905</v>
      </c>
      <c r="N801" s="22">
        <f t="shared" si="2"/>
        <v>2952306</v>
      </c>
      <c r="O801" s="22"/>
      <c r="Q801" s="22"/>
      <c r="R801" s="22"/>
      <c r="S801" s="22"/>
      <c r="T801" s="22"/>
      <c r="U801" s="22"/>
      <c r="V801" s="22"/>
    </row>
    <row r="802">
      <c r="A802" s="15">
        <v>45546.0</v>
      </c>
      <c r="B802" s="16">
        <v>2024.0</v>
      </c>
      <c r="C802" s="17">
        <v>45536.0</v>
      </c>
      <c r="D802" s="4" t="s">
        <v>203</v>
      </c>
      <c r="E802" s="4" t="s">
        <v>410</v>
      </c>
      <c r="F802" s="18" t="s">
        <v>421</v>
      </c>
      <c r="G802" s="19" t="s">
        <v>422</v>
      </c>
      <c r="H802" s="4" t="s">
        <v>423</v>
      </c>
      <c r="I802" s="20"/>
      <c r="J802" s="21">
        <v>62750.0</v>
      </c>
      <c r="K802" s="11">
        <f t="shared" si="1"/>
        <v>40106461</v>
      </c>
      <c r="L802" s="21"/>
      <c r="M802" s="22">
        <f t="shared" si="3"/>
        <v>37216905</v>
      </c>
      <c r="N802" s="22">
        <f t="shared" si="2"/>
        <v>2889556</v>
      </c>
      <c r="O802" s="22"/>
      <c r="Q802" s="22"/>
      <c r="R802" s="22"/>
      <c r="S802" s="22"/>
      <c r="T802" s="22"/>
      <c r="U802" s="22"/>
      <c r="V802" s="22"/>
    </row>
    <row r="803">
      <c r="A803" s="15">
        <v>45546.0</v>
      </c>
      <c r="B803" s="16">
        <v>2024.0</v>
      </c>
      <c r="C803" s="17">
        <v>45536.0</v>
      </c>
      <c r="D803" s="4" t="s">
        <v>203</v>
      </c>
      <c r="E803" s="4" t="s">
        <v>410</v>
      </c>
      <c r="F803" s="18" t="s">
        <v>424</v>
      </c>
      <c r="G803" s="19" t="s">
        <v>425</v>
      </c>
      <c r="H803" s="4" t="s">
        <v>426</v>
      </c>
      <c r="I803" s="20"/>
      <c r="J803" s="21">
        <v>654000.0</v>
      </c>
      <c r="K803" s="11">
        <f t="shared" si="1"/>
        <v>39452461</v>
      </c>
      <c r="L803" s="21"/>
      <c r="M803" s="22">
        <f t="shared" si="3"/>
        <v>37216905</v>
      </c>
      <c r="N803" s="22">
        <f t="shared" si="2"/>
        <v>2235556</v>
      </c>
      <c r="O803" s="22"/>
      <c r="Q803" s="22"/>
      <c r="R803" s="22"/>
      <c r="S803" s="22"/>
      <c r="T803" s="22"/>
      <c r="U803" s="22"/>
      <c r="V803" s="22"/>
    </row>
    <row r="804">
      <c r="A804" s="15">
        <v>45546.0</v>
      </c>
      <c r="B804" s="16">
        <v>2024.0</v>
      </c>
      <c r="C804" s="17">
        <v>45536.0</v>
      </c>
      <c r="D804" s="4" t="s">
        <v>203</v>
      </c>
      <c r="E804" s="4" t="s">
        <v>410</v>
      </c>
      <c r="F804" s="18" t="s">
        <v>424</v>
      </c>
      <c r="G804" s="19" t="s">
        <v>427</v>
      </c>
      <c r="H804" s="4" t="s">
        <v>413</v>
      </c>
      <c r="I804" s="20"/>
      <c r="J804" s="21">
        <v>160000.0</v>
      </c>
      <c r="K804" s="11">
        <f t="shared" si="1"/>
        <v>39292461</v>
      </c>
      <c r="L804" s="21"/>
      <c r="M804" s="22">
        <f t="shared" si="3"/>
        <v>37216905</v>
      </c>
      <c r="N804" s="22">
        <f t="shared" si="2"/>
        <v>2075556</v>
      </c>
      <c r="O804" s="22"/>
      <c r="Q804" s="22"/>
      <c r="R804" s="22"/>
      <c r="S804" s="22"/>
      <c r="T804" s="22"/>
      <c r="U804" s="22"/>
      <c r="V804" s="22"/>
    </row>
    <row r="805">
      <c r="A805" s="15">
        <v>45546.0</v>
      </c>
      <c r="B805" s="16">
        <v>2024.0</v>
      </c>
      <c r="C805" s="17">
        <v>45536.0</v>
      </c>
      <c r="D805" s="4" t="s">
        <v>23</v>
      </c>
      <c r="E805" s="4" t="s">
        <v>402</v>
      </c>
      <c r="F805" s="18" t="s">
        <v>42</v>
      </c>
      <c r="G805" s="19"/>
      <c r="H805" s="4" t="s">
        <v>345</v>
      </c>
      <c r="I805" s="20">
        <v>25000.0</v>
      </c>
      <c r="J805" s="22"/>
      <c r="K805" s="11">
        <f t="shared" si="1"/>
        <v>39317461</v>
      </c>
      <c r="L805" s="21">
        <v>784150.0</v>
      </c>
      <c r="M805" s="22">
        <f t="shared" si="3"/>
        <v>38001055</v>
      </c>
      <c r="N805" s="22">
        <f t="shared" si="2"/>
        <v>1316406</v>
      </c>
      <c r="O805" s="22"/>
      <c r="Q805" s="22"/>
      <c r="R805" s="22"/>
      <c r="S805" s="22"/>
      <c r="T805" s="22"/>
      <c r="U805" s="22"/>
      <c r="V805" s="22"/>
    </row>
    <row r="806">
      <c r="A806" s="15">
        <v>45547.0</v>
      </c>
      <c r="B806" s="16">
        <v>2024.0</v>
      </c>
      <c r="C806" s="17">
        <v>45536.0</v>
      </c>
      <c r="D806" s="4" t="s">
        <v>203</v>
      </c>
      <c r="E806" s="4" t="s">
        <v>410</v>
      </c>
      <c r="F806" s="18" t="s">
        <v>424</v>
      </c>
      <c r="G806" s="19" t="s">
        <v>428</v>
      </c>
      <c r="H806" s="4" t="s">
        <v>426</v>
      </c>
      <c r="I806" s="20"/>
      <c r="J806" s="21">
        <v>68000.0</v>
      </c>
      <c r="K806" s="11">
        <f t="shared" si="1"/>
        <v>39249461</v>
      </c>
      <c r="L806" s="22"/>
      <c r="M806" s="22">
        <f t="shared" si="3"/>
        <v>38001055</v>
      </c>
      <c r="N806" s="22">
        <f t="shared" si="2"/>
        <v>1248406</v>
      </c>
      <c r="O806" s="22"/>
      <c r="Q806" s="22"/>
      <c r="R806" s="22"/>
      <c r="S806" s="22"/>
      <c r="T806" s="22"/>
      <c r="U806" s="22"/>
      <c r="V806" s="22"/>
    </row>
    <row r="807">
      <c r="A807" s="15">
        <v>45547.0</v>
      </c>
      <c r="B807" s="16">
        <v>2024.0</v>
      </c>
      <c r="C807" s="17">
        <v>45536.0</v>
      </c>
      <c r="D807" s="4" t="s">
        <v>203</v>
      </c>
      <c r="E807" s="4" t="s">
        <v>410</v>
      </c>
      <c r="F807" s="18" t="s">
        <v>429</v>
      </c>
      <c r="G807" s="19" t="s">
        <v>430</v>
      </c>
      <c r="H807" s="4" t="s">
        <v>413</v>
      </c>
      <c r="I807" s="20"/>
      <c r="J807" s="21">
        <v>45000.0</v>
      </c>
      <c r="K807" s="11">
        <f t="shared" si="1"/>
        <v>39204461</v>
      </c>
      <c r="L807" s="22"/>
      <c r="M807" s="22">
        <f t="shared" si="3"/>
        <v>38001055</v>
      </c>
      <c r="N807" s="22">
        <f t="shared" si="2"/>
        <v>1203406</v>
      </c>
      <c r="O807" s="22"/>
      <c r="Q807" s="22"/>
      <c r="R807" s="22"/>
      <c r="S807" s="22"/>
      <c r="T807" s="22"/>
      <c r="U807" s="22"/>
      <c r="V807" s="22"/>
    </row>
    <row r="808">
      <c r="A808" s="15">
        <v>45547.0</v>
      </c>
      <c r="B808" s="16">
        <v>2024.0</v>
      </c>
      <c r="C808" s="17">
        <v>45536.0</v>
      </c>
      <c r="D808" s="4" t="s">
        <v>203</v>
      </c>
      <c r="E808" s="4" t="s">
        <v>410</v>
      </c>
      <c r="F808" s="18" t="s">
        <v>431</v>
      </c>
      <c r="G808" s="19" t="s">
        <v>432</v>
      </c>
      <c r="H808" s="4" t="s">
        <v>433</v>
      </c>
      <c r="I808" s="20"/>
      <c r="J808" s="21">
        <v>319000.0</v>
      </c>
      <c r="K808" s="11">
        <f t="shared" si="1"/>
        <v>38885461</v>
      </c>
      <c r="L808" s="22"/>
      <c r="M808" s="22">
        <f t="shared" si="3"/>
        <v>38001055</v>
      </c>
      <c r="N808" s="22">
        <f t="shared" si="2"/>
        <v>884406</v>
      </c>
      <c r="O808" s="22"/>
      <c r="Q808" s="22"/>
      <c r="R808" s="22"/>
      <c r="S808" s="22"/>
      <c r="T808" s="22"/>
      <c r="U808" s="22"/>
      <c r="V808" s="22"/>
    </row>
    <row r="809">
      <c r="A809" s="15">
        <v>45547.0</v>
      </c>
      <c r="B809" s="16">
        <v>2024.0</v>
      </c>
      <c r="C809" s="17">
        <v>45536.0</v>
      </c>
      <c r="D809" s="4" t="s">
        <v>203</v>
      </c>
      <c r="E809" s="4" t="s">
        <v>410</v>
      </c>
      <c r="F809" s="18" t="s">
        <v>434</v>
      </c>
      <c r="G809" s="19" t="s">
        <v>435</v>
      </c>
      <c r="H809" s="4" t="s">
        <v>433</v>
      </c>
      <c r="I809" s="20"/>
      <c r="J809" s="21">
        <v>607617.0</v>
      </c>
      <c r="K809" s="11">
        <f t="shared" si="1"/>
        <v>38277844</v>
      </c>
      <c r="L809" s="22"/>
      <c r="M809" s="22">
        <f t="shared" si="3"/>
        <v>38001055</v>
      </c>
      <c r="N809" s="22">
        <f t="shared" si="2"/>
        <v>276789</v>
      </c>
      <c r="O809" s="22"/>
      <c r="Q809" s="22"/>
      <c r="R809" s="22"/>
      <c r="S809" s="22"/>
      <c r="T809" s="22"/>
      <c r="U809" s="22"/>
      <c r="V809" s="22"/>
    </row>
    <row r="810">
      <c r="A810" s="15">
        <v>45547.0</v>
      </c>
      <c r="B810" s="16">
        <v>2024.0</v>
      </c>
      <c r="C810" s="17">
        <v>45536.0</v>
      </c>
      <c r="D810" s="4" t="s">
        <v>203</v>
      </c>
      <c r="E810" s="4" t="s">
        <v>410</v>
      </c>
      <c r="F810" s="18" t="s">
        <v>436</v>
      </c>
      <c r="G810" s="19" t="s">
        <v>437</v>
      </c>
      <c r="H810" s="4" t="s">
        <v>413</v>
      </c>
      <c r="I810" s="20"/>
      <c r="J810" s="21">
        <v>1211450.0</v>
      </c>
      <c r="K810" s="11">
        <f t="shared" si="1"/>
        <v>37066394</v>
      </c>
      <c r="L810" s="22"/>
      <c r="M810" s="22">
        <f t="shared" si="3"/>
        <v>38001055</v>
      </c>
      <c r="N810" s="22">
        <f t="shared" si="2"/>
        <v>-934661</v>
      </c>
      <c r="O810" s="22"/>
      <c r="Q810" s="22"/>
      <c r="R810" s="22"/>
      <c r="S810" s="22"/>
      <c r="T810" s="22"/>
      <c r="U810" s="22"/>
      <c r="V810" s="22"/>
    </row>
    <row r="811">
      <c r="A811" s="15">
        <v>45547.0</v>
      </c>
      <c r="B811" s="16">
        <v>2024.0</v>
      </c>
      <c r="C811" s="17">
        <v>45536.0</v>
      </c>
      <c r="D811" s="4" t="s">
        <v>203</v>
      </c>
      <c r="E811" s="4" t="s">
        <v>410</v>
      </c>
      <c r="F811" s="18" t="s">
        <v>438</v>
      </c>
      <c r="G811" s="19" t="s">
        <v>439</v>
      </c>
      <c r="H811" s="4" t="s">
        <v>413</v>
      </c>
      <c r="I811" s="20"/>
      <c r="J811" s="21">
        <v>220200.0</v>
      </c>
      <c r="K811" s="11">
        <f t="shared" si="1"/>
        <v>36846194</v>
      </c>
      <c r="L811" s="22"/>
      <c r="M811" s="22">
        <f t="shared" si="3"/>
        <v>38001055</v>
      </c>
      <c r="N811" s="22">
        <f t="shared" si="2"/>
        <v>-1154861</v>
      </c>
      <c r="O811" s="22"/>
      <c r="Q811" s="22"/>
      <c r="R811" s="22"/>
      <c r="S811" s="22"/>
      <c r="T811" s="22"/>
      <c r="U811" s="22"/>
      <c r="V811" s="22"/>
    </row>
    <row r="812">
      <c r="A812" s="15">
        <v>45548.0</v>
      </c>
      <c r="B812" s="16">
        <v>2024.0</v>
      </c>
      <c r="C812" s="17">
        <v>45536.0</v>
      </c>
      <c r="D812" s="4" t="s">
        <v>203</v>
      </c>
      <c r="E812" s="4" t="s">
        <v>410</v>
      </c>
      <c r="F812" s="18" t="s">
        <v>440</v>
      </c>
      <c r="G812" s="19" t="s">
        <v>441</v>
      </c>
      <c r="H812" s="4" t="s">
        <v>426</v>
      </c>
      <c r="I812" s="20"/>
      <c r="J812" s="21">
        <v>770000.0</v>
      </c>
      <c r="K812" s="11">
        <f t="shared" si="1"/>
        <v>36076194</v>
      </c>
      <c r="L812" s="22"/>
      <c r="M812" s="22">
        <f t="shared" si="3"/>
        <v>38001055</v>
      </c>
      <c r="N812" s="22">
        <f t="shared" si="2"/>
        <v>-1924861</v>
      </c>
      <c r="O812" s="22"/>
      <c r="Q812" s="22"/>
      <c r="R812" s="22"/>
      <c r="S812" s="22"/>
      <c r="T812" s="22"/>
      <c r="U812" s="22"/>
      <c r="V812" s="22"/>
    </row>
    <row r="813">
      <c r="A813" s="15">
        <v>45548.0</v>
      </c>
      <c r="B813" s="16">
        <v>2024.0</v>
      </c>
      <c r="C813" s="17">
        <v>45536.0</v>
      </c>
      <c r="D813" s="4" t="s">
        <v>203</v>
      </c>
      <c r="E813" s="4" t="s">
        <v>410</v>
      </c>
      <c r="F813" s="18" t="s">
        <v>442</v>
      </c>
      <c r="G813" s="19" t="s">
        <v>443</v>
      </c>
      <c r="H813" s="4" t="s">
        <v>413</v>
      </c>
      <c r="I813" s="20"/>
      <c r="J813" s="21">
        <v>169978.0</v>
      </c>
      <c r="K813" s="11">
        <f t="shared" si="1"/>
        <v>35906216</v>
      </c>
      <c r="L813" s="22"/>
      <c r="M813" s="22">
        <f t="shared" si="3"/>
        <v>38001055</v>
      </c>
      <c r="N813" s="22">
        <f t="shared" si="2"/>
        <v>-2094839</v>
      </c>
      <c r="O813" s="22"/>
      <c r="Q813" s="22"/>
      <c r="R813" s="22"/>
      <c r="S813" s="22"/>
      <c r="T813" s="22"/>
      <c r="U813" s="22"/>
      <c r="V813" s="22"/>
    </row>
    <row r="814">
      <c r="A814" s="15">
        <v>45548.0</v>
      </c>
      <c r="B814" s="16">
        <v>2024.0</v>
      </c>
      <c r="C814" s="17">
        <v>45536.0</v>
      </c>
      <c r="D814" s="4" t="s">
        <v>203</v>
      </c>
      <c r="E814" s="4" t="s">
        <v>410</v>
      </c>
      <c r="F814" s="18" t="s">
        <v>45</v>
      </c>
      <c r="G814" s="19"/>
      <c r="H814" s="4" t="s">
        <v>444</v>
      </c>
      <c r="I814" s="21">
        <v>1300000.0</v>
      </c>
      <c r="J814" s="21"/>
      <c r="K814" s="11">
        <f t="shared" si="1"/>
        <v>37206216</v>
      </c>
      <c r="L814" s="22"/>
      <c r="M814" s="22">
        <f t="shared" si="3"/>
        <v>38001055</v>
      </c>
      <c r="N814" s="22">
        <f t="shared" si="2"/>
        <v>-794839</v>
      </c>
      <c r="O814" s="22"/>
      <c r="P814" s="21"/>
      <c r="R814" s="22"/>
      <c r="S814" s="22"/>
      <c r="T814" s="22"/>
      <c r="U814" s="22"/>
      <c r="V814" s="22"/>
    </row>
    <row r="815">
      <c r="A815" s="15">
        <v>45548.0</v>
      </c>
      <c r="B815" s="16">
        <v>2024.0</v>
      </c>
      <c r="C815" s="17">
        <v>45536.0</v>
      </c>
      <c r="D815" s="4" t="s">
        <v>203</v>
      </c>
      <c r="E815" s="4" t="s">
        <v>410</v>
      </c>
      <c r="F815" s="18" t="s">
        <v>46</v>
      </c>
      <c r="G815" s="19"/>
      <c r="H815" s="4" t="s">
        <v>444</v>
      </c>
      <c r="I815" s="21">
        <v>3180000.0</v>
      </c>
      <c r="J815" s="21"/>
      <c r="K815" s="11">
        <f t="shared" si="1"/>
        <v>40386216</v>
      </c>
      <c r="L815" s="22"/>
      <c r="M815" s="22">
        <f t="shared" si="3"/>
        <v>38001055</v>
      </c>
      <c r="N815" s="22">
        <f t="shared" si="2"/>
        <v>2385161</v>
      </c>
      <c r="O815" s="22"/>
      <c r="P815" s="21"/>
      <c r="R815" s="22"/>
      <c r="S815" s="22"/>
      <c r="T815" s="22"/>
      <c r="U815" s="22"/>
      <c r="V815" s="22"/>
    </row>
    <row r="816">
      <c r="A816" s="15">
        <v>45548.0</v>
      </c>
      <c r="B816" s="16">
        <v>2024.0</v>
      </c>
      <c r="C816" s="17">
        <v>45536.0</v>
      </c>
      <c r="D816" s="4" t="s">
        <v>203</v>
      </c>
      <c r="E816" s="4" t="s">
        <v>410</v>
      </c>
      <c r="F816" s="18" t="s">
        <v>25</v>
      </c>
      <c r="G816" s="19"/>
      <c r="H816" s="4" t="s">
        <v>444</v>
      </c>
      <c r="I816" s="21">
        <v>1000000.0</v>
      </c>
      <c r="J816" s="21"/>
      <c r="K816" s="11">
        <f t="shared" si="1"/>
        <v>41386216</v>
      </c>
      <c r="L816" s="22"/>
      <c r="M816" s="22">
        <f t="shared" si="3"/>
        <v>38001055</v>
      </c>
      <c r="N816" s="22">
        <f t="shared" si="2"/>
        <v>3385161</v>
      </c>
      <c r="O816" s="22"/>
      <c r="P816" s="21"/>
      <c r="R816" s="22"/>
      <c r="S816" s="22"/>
      <c r="T816" s="22"/>
      <c r="U816" s="22"/>
      <c r="V816" s="22"/>
    </row>
    <row r="817">
      <c r="A817" s="15">
        <v>45548.0</v>
      </c>
      <c r="B817" s="16">
        <v>2024.0</v>
      </c>
      <c r="C817" s="17">
        <v>45536.0</v>
      </c>
      <c r="D817" s="4" t="s">
        <v>203</v>
      </c>
      <c r="E817" s="4" t="s">
        <v>410</v>
      </c>
      <c r="F817" s="18" t="s">
        <v>42</v>
      </c>
      <c r="G817" s="19"/>
      <c r="H817" s="4" t="s">
        <v>444</v>
      </c>
      <c r="I817" s="21">
        <v>1540000.0</v>
      </c>
      <c r="J817" s="21"/>
      <c r="K817" s="11">
        <f t="shared" si="1"/>
        <v>42926216</v>
      </c>
      <c r="L817" s="22"/>
      <c r="M817" s="22">
        <f t="shared" si="3"/>
        <v>38001055</v>
      </c>
      <c r="N817" s="22">
        <f t="shared" si="2"/>
        <v>4925161</v>
      </c>
      <c r="O817" s="22"/>
      <c r="P817" s="21"/>
      <c r="R817" s="22"/>
      <c r="S817" s="22"/>
      <c r="T817" s="22"/>
      <c r="U817" s="22"/>
      <c r="V817" s="22"/>
    </row>
    <row r="818">
      <c r="A818" s="15">
        <v>45548.0</v>
      </c>
      <c r="B818" s="16">
        <v>2024.0</v>
      </c>
      <c r="C818" s="17">
        <v>45536.0</v>
      </c>
      <c r="D818" s="4" t="s">
        <v>203</v>
      </c>
      <c r="E818" s="4" t="s">
        <v>410</v>
      </c>
      <c r="F818" s="18" t="s">
        <v>51</v>
      </c>
      <c r="G818" s="19"/>
      <c r="H818" s="4" t="s">
        <v>444</v>
      </c>
      <c r="I818" s="21">
        <v>2050000.0</v>
      </c>
      <c r="J818" s="21"/>
      <c r="K818" s="11">
        <f t="shared" si="1"/>
        <v>44976216</v>
      </c>
      <c r="L818" s="22"/>
      <c r="M818" s="22">
        <f t="shared" si="3"/>
        <v>38001055</v>
      </c>
      <c r="N818" s="22">
        <f t="shared" si="2"/>
        <v>6975161</v>
      </c>
      <c r="O818" s="22"/>
      <c r="P818" s="21"/>
      <c r="R818" s="22"/>
      <c r="S818" s="22"/>
      <c r="T818" s="22"/>
      <c r="U818" s="22"/>
      <c r="V818" s="22"/>
    </row>
    <row r="819">
      <c r="A819" s="15">
        <v>45548.0</v>
      </c>
      <c r="B819" s="16">
        <v>2024.0</v>
      </c>
      <c r="C819" s="17">
        <v>45536.0</v>
      </c>
      <c r="D819" s="4" t="s">
        <v>203</v>
      </c>
      <c r="E819" s="4" t="s">
        <v>410</v>
      </c>
      <c r="F819" s="18" t="s">
        <v>43</v>
      </c>
      <c r="G819" s="19"/>
      <c r="H819" s="4" t="s">
        <v>444</v>
      </c>
      <c r="I819" s="21">
        <v>300000.0</v>
      </c>
      <c r="J819" s="21"/>
      <c r="K819" s="11">
        <f t="shared" si="1"/>
        <v>45276216</v>
      </c>
      <c r="L819" s="22"/>
      <c r="M819" s="22">
        <f t="shared" si="3"/>
        <v>38001055</v>
      </c>
      <c r="N819" s="22">
        <f t="shared" si="2"/>
        <v>7275161</v>
      </c>
      <c r="O819" s="22"/>
      <c r="P819" s="21"/>
      <c r="R819" s="22"/>
      <c r="S819" s="22"/>
      <c r="T819" s="22"/>
      <c r="U819" s="22"/>
      <c r="V819" s="22"/>
    </row>
    <row r="820">
      <c r="A820" s="15">
        <v>45548.0</v>
      </c>
      <c r="B820" s="16">
        <v>2024.0</v>
      </c>
      <c r="C820" s="17">
        <v>45536.0</v>
      </c>
      <c r="D820" s="4" t="s">
        <v>203</v>
      </c>
      <c r="E820" s="4" t="s">
        <v>410</v>
      </c>
      <c r="F820" s="18" t="s">
        <v>216</v>
      </c>
      <c r="G820" s="19"/>
      <c r="H820" s="4" t="s">
        <v>444</v>
      </c>
      <c r="I820" s="21">
        <v>1060000.0</v>
      </c>
      <c r="J820" s="21"/>
      <c r="K820" s="11">
        <f t="shared" si="1"/>
        <v>46336216</v>
      </c>
      <c r="L820" s="22"/>
      <c r="M820" s="22">
        <f t="shared" si="3"/>
        <v>38001055</v>
      </c>
      <c r="N820" s="22">
        <f t="shared" si="2"/>
        <v>8335161</v>
      </c>
      <c r="O820" s="22"/>
      <c r="P820" s="21"/>
      <c r="R820" s="22"/>
      <c r="S820" s="22"/>
      <c r="T820" s="22"/>
      <c r="U820" s="22"/>
      <c r="V820" s="22"/>
    </row>
    <row r="821">
      <c r="A821" s="15">
        <v>45548.0</v>
      </c>
      <c r="B821" s="16">
        <v>2024.0</v>
      </c>
      <c r="C821" s="17">
        <v>45536.0</v>
      </c>
      <c r="D821" s="4" t="s">
        <v>203</v>
      </c>
      <c r="E821" s="4" t="s">
        <v>410</v>
      </c>
      <c r="F821" s="18" t="s">
        <v>47</v>
      </c>
      <c r="G821" s="19"/>
      <c r="H821" s="4" t="s">
        <v>445</v>
      </c>
      <c r="I821" s="21">
        <v>2450000.0</v>
      </c>
      <c r="J821" s="21"/>
      <c r="K821" s="11">
        <f t="shared" si="1"/>
        <v>48786216</v>
      </c>
      <c r="L821" s="22"/>
      <c r="M821" s="22">
        <f t="shared" si="3"/>
        <v>38001055</v>
      </c>
      <c r="N821" s="22">
        <f t="shared" si="2"/>
        <v>10785161</v>
      </c>
      <c r="O821" s="22"/>
      <c r="P821" s="21"/>
      <c r="R821" s="22"/>
      <c r="S821" s="22"/>
      <c r="T821" s="22"/>
      <c r="U821" s="22"/>
      <c r="V821" s="22"/>
    </row>
    <row r="822">
      <c r="A822" s="15">
        <v>45548.0</v>
      </c>
      <c r="B822" s="16">
        <v>2024.0</v>
      </c>
      <c r="C822" s="17">
        <v>45536.0</v>
      </c>
      <c r="D822" s="4" t="s">
        <v>203</v>
      </c>
      <c r="E822" s="4" t="s">
        <v>410</v>
      </c>
      <c r="F822" s="18" t="s">
        <v>48</v>
      </c>
      <c r="G822" s="19"/>
      <c r="H822" s="4" t="s">
        <v>444</v>
      </c>
      <c r="I822" s="21">
        <v>4125000.0</v>
      </c>
      <c r="J822" s="21"/>
      <c r="K822" s="11">
        <f t="shared" si="1"/>
        <v>52911216</v>
      </c>
      <c r="L822" s="22"/>
      <c r="M822" s="22">
        <f t="shared" si="3"/>
        <v>38001055</v>
      </c>
      <c r="N822" s="22">
        <f t="shared" si="2"/>
        <v>14910161</v>
      </c>
      <c r="O822" s="22"/>
      <c r="P822" s="21"/>
      <c r="R822" s="22"/>
      <c r="S822" s="22"/>
      <c r="T822" s="22"/>
      <c r="U822" s="22"/>
      <c r="V822" s="22"/>
    </row>
    <row r="823">
      <c r="A823" s="15">
        <v>45548.0</v>
      </c>
      <c r="B823" s="16">
        <v>2024.0</v>
      </c>
      <c r="C823" s="17">
        <v>45536.0</v>
      </c>
      <c r="D823" s="4" t="s">
        <v>203</v>
      </c>
      <c r="E823" s="4" t="s">
        <v>410</v>
      </c>
      <c r="F823" s="18" t="s">
        <v>261</v>
      </c>
      <c r="G823" s="19"/>
      <c r="H823" s="4" t="s">
        <v>445</v>
      </c>
      <c r="I823" s="21">
        <v>1970000.0</v>
      </c>
      <c r="J823" s="21"/>
      <c r="K823" s="11">
        <f t="shared" si="1"/>
        <v>54881216</v>
      </c>
      <c r="L823" s="22"/>
      <c r="M823" s="22">
        <f t="shared" si="3"/>
        <v>38001055</v>
      </c>
      <c r="N823" s="22">
        <f t="shared" si="2"/>
        <v>16880161</v>
      </c>
      <c r="O823" s="22"/>
      <c r="P823" s="21"/>
      <c r="R823" s="22"/>
      <c r="S823" s="22"/>
      <c r="T823" s="22"/>
      <c r="U823" s="22"/>
      <c r="V823" s="22"/>
    </row>
    <row r="824">
      <c r="A824" s="15">
        <v>45548.0</v>
      </c>
      <c r="B824" s="16">
        <v>2024.0</v>
      </c>
      <c r="C824" s="17">
        <v>45536.0</v>
      </c>
      <c r="D824" s="4" t="s">
        <v>203</v>
      </c>
      <c r="E824" s="4" t="s">
        <v>410</v>
      </c>
      <c r="F824" s="18" t="s">
        <v>217</v>
      </c>
      <c r="G824" s="19"/>
      <c r="H824" s="4" t="s">
        <v>445</v>
      </c>
      <c r="I824" s="21">
        <v>325000.0</v>
      </c>
      <c r="J824" s="21"/>
      <c r="K824" s="11">
        <f t="shared" si="1"/>
        <v>55206216</v>
      </c>
      <c r="L824" s="22"/>
      <c r="M824" s="22">
        <f t="shared" si="3"/>
        <v>38001055</v>
      </c>
      <c r="N824" s="22">
        <f t="shared" si="2"/>
        <v>17205161</v>
      </c>
      <c r="O824" s="22"/>
      <c r="P824" s="21"/>
      <c r="R824" s="22"/>
      <c r="S824" s="22"/>
      <c r="T824" s="22"/>
      <c r="U824" s="22"/>
      <c r="V824" s="22"/>
    </row>
    <row r="825">
      <c r="A825" s="15">
        <v>45548.0</v>
      </c>
      <c r="B825" s="16">
        <v>2024.0</v>
      </c>
      <c r="C825" s="17">
        <v>45536.0</v>
      </c>
      <c r="D825" s="4" t="s">
        <v>203</v>
      </c>
      <c r="E825" s="4" t="s">
        <v>410</v>
      </c>
      <c r="F825" s="18" t="s">
        <v>52</v>
      </c>
      <c r="G825" s="19"/>
      <c r="H825" s="4" t="s">
        <v>444</v>
      </c>
      <c r="I825" s="21">
        <v>200000.0</v>
      </c>
      <c r="J825" s="21"/>
      <c r="K825" s="11">
        <f t="shared" si="1"/>
        <v>55406216</v>
      </c>
      <c r="L825" s="22"/>
      <c r="M825" s="22">
        <f t="shared" si="3"/>
        <v>38001055</v>
      </c>
      <c r="N825" s="22">
        <f t="shared" si="2"/>
        <v>17405161</v>
      </c>
      <c r="O825" s="22"/>
      <c r="P825" s="21"/>
      <c r="R825" s="22"/>
      <c r="S825" s="22"/>
      <c r="T825" s="22"/>
      <c r="U825" s="22"/>
      <c r="V825" s="22"/>
    </row>
    <row r="826">
      <c r="A826" s="15">
        <v>45548.0</v>
      </c>
      <c r="B826" s="16">
        <v>2024.0</v>
      </c>
      <c r="C826" s="17">
        <v>45536.0</v>
      </c>
      <c r="D826" s="4" t="s">
        <v>203</v>
      </c>
      <c r="E826" s="4" t="s">
        <v>410</v>
      </c>
      <c r="F826" s="18" t="s">
        <v>446</v>
      </c>
      <c r="G826" s="19"/>
      <c r="H826" s="4" t="s">
        <v>444</v>
      </c>
      <c r="I826" s="21">
        <v>200000.0</v>
      </c>
      <c r="J826" s="21"/>
      <c r="K826" s="11">
        <f t="shared" si="1"/>
        <v>55606216</v>
      </c>
      <c r="L826" s="22"/>
      <c r="M826" s="22">
        <f t="shared" si="3"/>
        <v>38001055</v>
      </c>
      <c r="N826" s="22">
        <f t="shared" si="2"/>
        <v>17605161</v>
      </c>
      <c r="O826" s="22"/>
      <c r="P826" s="21"/>
      <c r="R826" s="22"/>
      <c r="S826" s="22"/>
      <c r="T826" s="22"/>
      <c r="U826" s="22"/>
      <c r="V826" s="22"/>
    </row>
    <row r="827">
      <c r="A827" s="15">
        <v>45548.0</v>
      </c>
      <c r="B827" s="16">
        <v>2024.0</v>
      </c>
      <c r="C827" s="17">
        <v>45536.0</v>
      </c>
      <c r="D827" s="4" t="s">
        <v>203</v>
      </c>
      <c r="E827" s="4" t="s">
        <v>410</v>
      </c>
      <c r="F827" s="18" t="s">
        <v>219</v>
      </c>
      <c r="G827" s="19"/>
      <c r="H827" s="4" t="s">
        <v>444</v>
      </c>
      <c r="I827" s="21">
        <v>120000.0</v>
      </c>
      <c r="J827" s="21"/>
      <c r="K827" s="11">
        <f t="shared" si="1"/>
        <v>55726216</v>
      </c>
      <c r="L827" s="22"/>
      <c r="M827" s="22">
        <f t="shared" si="3"/>
        <v>38001055</v>
      </c>
      <c r="N827" s="22">
        <f t="shared" si="2"/>
        <v>17725161</v>
      </c>
      <c r="O827" s="22"/>
      <c r="P827" s="21"/>
      <c r="R827" s="22"/>
      <c r="S827" s="22"/>
      <c r="T827" s="22"/>
      <c r="U827" s="22"/>
      <c r="V827" s="22"/>
    </row>
    <row r="828">
      <c r="A828" s="15">
        <v>45548.0</v>
      </c>
      <c r="B828" s="16">
        <v>2024.0</v>
      </c>
      <c r="C828" s="17">
        <v>45536.0</v>
      </c>
      <c r="D828" s="4" t="s">
        <v>203</v>
      </c>
      <c r="E828" s="4" t="s">
        <v>410</v>
      </c>
      <c r="F828" s="18" t="s">
        <v>447</v>
      </c>
      <c r="G828" s="19"/>
      <c r="H828" s="4" t="s">
        <v>448</v>
      </c>
      <c r="I828" s="21">
        <v>1936000.0</v>
      </c>
      <c r="J828" s="21"/>
      <c r="K828" s="11">
        <f t="shared" si="1"/>
        <v>57662216</v>
      </c>
      <c r="L828" s="22"/>
      <c r="M828" s="22">
        <f t="shared" si="3"/>
        <v>38001055</v>
      </c>
      <c r="N828" s="22">
        <f t="shared" si="2"/>
        <v>19661161</v>
      </c>
      <c r="O828" s="22"/>
      <c r="P828" s="21"/>
      <c r="R828" s="22"/>
      <c r="S828" s="22"/>
      <c r="T828" s="22"/>
      <c r="U828" s="22"/>
      <c r="V828" s="22"/>
    </row>
    <row r="829">
      <c r="A829" s="15">
        <v>45548.0</v>
      </c>
      <c r="B829" s="16">
        <v>2024.0</v>
      </c>
      <c r="C829" s="17">
        <v>45536.0</v>
      </c>
      <c r="D829" s="4" t="s">
        <v>203</v>
      </c>
      <c r="E829" s="4" t="s">
        <v>410</v>
      </c>
      <c r="F829" s="18" t="s">
        <v>449</v>
      </c>
      <c r="G829" s="19"/>
      <c r="H829" s="4" t="s">
        <v>21</v>
      </c>
      <c r="I829" s="21">
        <v>791500.0</v>
      </c>
      <c r="J829" s="21"/>
      <c r="K829" s="11">
        <f t="shared" si="1"/>
        <v>58453716</v>
      </c>
      <c r="L829" s="22"/>
      <c r="M829" s="22">
        <f t="shared" si="3"/>
        <v>38001055</v>
      </c>
      <c r="N829" s="22">
        <f t="shared" si="2"/>
        <v>20452661</v>
      </c>
      <c r="O829" s="22"/>
      <c r="P829" s="21"/>
      <c r="R829" s="22"/>
      <c r="S829" s="22"/>
      <c r="T829" s="22"/>
      <c r="U829" s="22"/>
      <c r="V829" s="22"/>
    </row>
    <row r="830">
      <c r="A830" s="15">
        <v>45548.0</v>
      </c>
      <c r="B830" s="16">
        <v>2024.0</v>
      </c>
      <c r="C830" s="17">
        <v>45536.0</v>
      </c>
      <c r="D830" s="4" t="s">
        <v>203</v>
      </c>
      <c r="E830" s="4" t="s">
        <v>410</v>
      </c>
      <c r="F830" s="18" t="s">
        <v>450</v>
      </c>
      <c r="G830" s="19" t="s">
        <v>451</v>
      </c>
      <c r="H830" s="4" t="s">
        <v>413</v>
      </c>
      <c r="I830" s="20"/>
      <c r="J830" s="21">
        <v>262200.0</v>
      </c>
      <c r="K830" s="11">
        <f t="shared" si="1"/>
        <v>58191516</v>
      </c>
      <c r="L830" s="22"/>
      <c r="M830" s="22">
        <f t="shared" si="3"/>
        <v>38001055</v>
      </c>
      <c r="N830" s="22">
        <f t="shared" si="2"/>
        <v>20190461</v>
      </c>
      <c r="O830" s="22"/>
      <c r="Q830" s="22"/>
      <c r="R830" s="22"/>
      <c r="S830" s="22"/>
      <c r="T830" s="22"/>
      <c r="U830" s="22"/>
      <c r="V830" s="22"/>
    </row>
    <row r="831">
      <c r="A831" s="15">
        <v>45549.0</v>
      </c>
      <c r="B831" s="16">
        <v>2024.0</v>
      </c>
      <c r="C831" s="17">
        <v>45536.0</v>
      </c>
      <c r="D831" s="4" t="s">
        <v>16</v>
      </c>
      <c r="E831" s="4" t="s">
        <v>402</v>
      </c>
      <c r="F831" s="18" t="s">
        <v>52</v>
      </c>
      <c r="G831" s="19">
        <v>2969058.0</v>
      </c>
      <c r="H831" s="4" t="s">
        <v>344</v>
      </c>
      <c r="I831" s="20">
        <v>852194.0</v>
      </c>
      <c r="J831" s="21"/>
      <c r="K831" s="11">
        <f t="shared" si="1"/>
        <v>59043710</v>
      </c>
      <c r="L831" s="22"/>
      <c r="M831" s="22">
        <f t="shared" si="3"/>
        <v>38001055</v>
      </c>
      <c r="N831" s="22">
        <f t="shared" si="2"/>
        <v>21042655</v>
      </c>
      <c r="O831" s="22"/>
      <c r="P831" s="22"/>
      <c r="Q831" s="22"/>
      <c r="R831" s="22"/>
      <c r="S831" s="22"/>
      <c r="T831" s="22"/>
      <c r="U831" s="22"/>
      <c r="V831" s="22"/>
    </row>
    <row r="832">
      <c r="A832" s="15">
        <v>45549.0</v>
      </c>
      <c r="B832" s="16">
        <v>2024.0</v>
      </c>
      <c r="C832" s="17">
        <v>45536.0</v>
      </c>
      <c r="D832" s="4" t="s">
        <v>26</v>
      </c>
      <c r="E832" s="4" t="s">
        <v>402</v>
      </c>
      <c r="F832" s="18" t="s">
        <v>52</v>
      </c>
      <c r="G832" s="19">
        <v>2969058.0</v>
      </c>
      <c r="H832" s="4" t="s">
        <v>21</v>
      </c>
      <c r="I832" s="20">
        <v>10000.0</v>
      </c>
      <c r="J832" s="21"/>
      <c r="K832" s="11">
        <f t="shared" si="1"/>
        <v>59053710</v>
      </c>
      <c r="L832" s="22"/>
      <c r="M832" s="22">
        <f t="shared" si="3"/>
        <v>38001055</v>
      </c>
      <c r="N832" s="22">
        <f t="shared" si="2"/>
        <v>21052655</v>
      </c>
      <c r="O832" s="22"/>
      <c r="P832" s="22"/>
      <c r="Q832" s="22"/>
      <c r="R832" s="22"/>
      <c r="S832" s="22"/>
      <c r="T832" s="22"/>
      <c r="U832" s="22"/>
      <c r="V832" s="22"/>
    </row>
    <row r="833">
      <c r="A833" s="15">
        <v>45549.0</v>
      </c>
      <c r="B833" s="16">
        <v>2024.0</v>
      </c>
      <c r="C833" s="17">
        <v>45536.0</v>
      </c>
      <c r="D833" s="4" t="s">
        <v>20</v>
      </c>
      <c r="E833" s="4" t="s">
        <v>402</v>
      </c>
      <c r="F833" s="18" t="s">
        <v>52</v>
      </c>
      <c r="G833" s="19">
        <v>2969058.0</v>
      </c>
      <c r="H833" s="4" t="s">
        <v>21</v>
      </c>
      <c r="I833" s="20">
        <v>10000.0</v>
      </c>
      <c r="J833" s="21"/>
      <c r="K833" s="11">
        <f t="shared" si="1"/>
        <v>59063710</v>
      </c>
      <c r="L833" s="22"/>
      <c r="M833" s="22">
        <f t="shared" si="3"/>
        <v>38001055</v>
      </c>
      <c r="N833" s="22">
        <f t="shared" si="2"/>
        <v>21062655</v>
      </c>
      <c r="O833" s="22"/>
      <c r="P833" s="22"/>
      <c r="Q833" s="22"/>
      <c r="R833" s="22"/>
      <c r="S833" s="22"/>
      <c r="T833" s="22"/>
      <c r="U833" s="22"/>
      <c r="V833" s="22"/>
    </row>
    <row r="834">
      <c r="A834" s="15">
        <v>45549.0</v>
      </c>
      <c r="B834" s="16">
        <v>2024.0</v>
      </c>
      <c r="C834" s="17">
        <v>45536.0</v>
      </c>
      <c r="D834" s="4" t="s">
        <v>23</v>
      </c>
      <c r="E834" s="4" t="s">
        <v>402</v>
      </c>
      <c r="F834" s="18" t="s">
        <v>52</v>
      </c>
      <c r="G834" s="19">
        <v>2969058.0</v>
      </c>
      <c r="H834" s="4" t="s">
        <v>345</v>
      </c>
      <c r="I834" s="20">
        <v>25000.0</v>
      </c>
      <c r="J834" s="21"/>
      <c r="K834" s="11">
        <f t="shared" si="1"/>
        <v>59088710</v>
      </c>
      <c r="L834" s="21">
        <v>897194.0</v>
      </c>
      <c r="M834" s="22">
        <f t="shared" si="3"/>
        <v>38898249</v>
      </c>
      <c r="N834" s="22">
        <f t="shared" si="2"/>
        <v>20190461</v>
      </c>
      <c r="O834" s="22"/>
      <c r="P834" s="22"/>
      <c r="Q834" s="22"/>
      <c r="R834" s="22"/>
      <c r="S834" s="22"/>
      <c r="T834" s="22"/>
      <c r="U834" s="22"/>
      <c r="V834" s="22"/>
    </row>
    <row r="835">
      <c r="A835" s="15">
        <v>45549.0</v>
      </c>
      <c r="B835" s="16">
        <v>2024.0</v>
      </c>
      <c r="C835" s="17">
        <v>45536.0</v>
      </c>
      <c r="D835" s="4" t="s">
        <v>203</v>
      </c>
      <c r="E835" s="4" t="s">
        <v>410</v>
      </c>
      <c r="F835" s="18" t="s">
        <v>450</v>
      </c>
      <c r="G835" s="19" t="s">
        <v>452</v>
      </c>
      <c r="H835" s="4" t="s">
        <v>433</v>
      </c>
      <c r="I835" s="20"/>
      <c r="J835" s="21">
        <v>119534.0</v>
      </c>
      <c r="K835" s="11">
        <f t="shared" si="1"/>
        <v>58969176</v>
      </c>
      <c r="L835" s="22"/>
      <c r="M835" s="22">
        <f t="shared" si="3"/>
        <v>38898249</v>
      </c>
      <c r="N835" s="22">
        <f t="shared" si="2"/>
        <v>20070927</v>
      </c>
      <c r="O835" s="22"/>
      <c r="Q835" s="22"/>
      <c r="R835" s="22"/>
      <c r="S835" s="22"/>
      <c r="T835" s="22"/>
      <c r="U835" s="22"/>
      <c r="V835" s="22"/>
    </row>
    <row r="836">
      <c r="A836" s="15">
        <v>45550.0</v>
      </c>
      <c r="B836" s="16">
        <v>2024.0</v>
      </c>
      <c r="C836" s="17">
        <v>45536.0</v>
      </c>
      <c r="D836" s="4" t="s">
        <v>203</v>
      </c>
      <c r="E836" s="4" t="s">
        <v>410</v>
      </c>
      <c r="F836" s="18" t="s">
        <v>453</v>
      </c>
      <c r="G836" s="19"/>
      <c r="H836" s="4" t="s">
        <v>453</v>
      </c>
      <c r="I836" s="20"/>
      <c r="J836" s="21">
        <v>1500000.0</v>
      </c>
      <c r="K836" s="11">
        <f t="shared" si="1"/>
        <v>57469176</v>
      </c>
      <c r="L836" s="22"/>
      <c r="M836" s="22">
        <f t="shared" si="3"/>
        <v>38898249</v>
      </c>
      <c r="N836" s="22">
        <f t="shared" si="2"/>
        <v>18570927</v>
      </c>
      <c r="O836" s="22"/>
      <c r="Q836" s="22"/>
      <c r="R836" s="22"/>
      <c r="S836" s="22"/>
      <c r="T836" s="22"/>
      <c r="U836" s="22"/>
      <c r="V836" s="22"/>
    </row>
    <row r="837">
      <c r="A837" s="15">
        <v>45551.0</v>
      </c>
      <c r="B837" s="16">
        <v>2024.0</v>
      </c>
      <c r="C837" s="17">
        <v>45536.0</v>
      </c>
      <c r="D837" s="4" t="s">
        <v>16</v>
      </c>
      <c r="E837" s="4" t="s">
        <v>383</v>
      </c>
      <c r="F837" s="18" t="s">
        <v>47</v>
      </c>
      <c r="G837" s="19"/>
      <c r="H837" s="4" t="s">
        <v>344</v>
      </c>
      <c r="I837" s="20">
        <v>167600.0</v>
      </c>
      <c r="J837" s="21"/>
      <c r="K837" s="11">
        <f t="shared" si="1"/>
        <v>57636776</v>
      </c>
      <c r="L837" s="22"/>
      <c r="M837" s="22">
        <f t="shared" si="3"/>
        <v>38898249</v>
      </c>
      <c r="N837" s="22">
        <f t="shared" si="2"/>
        <v>18738527</v>
      </c>
      <c r="O837" s="22"/>
      <c r="P837" s="22"/>
      <c r="Q837" s="22"/>
      <c r="R837" s="22"/>
      <c r="S837" s="22"/>
      <c r="T837" s="22"/>
      <c r="U837" s="22"/>
      <c r="V837" s="22"/>
    </row>
    <row r="838">
      <c r="A838" s="15">
        <v>45551.0</v>
      </c>
      <c r="B838" s="16">
        <v>2024.0</v>
      </c>
      <c r="C838" s="17">
        <v>45536.0</v>
      </c>
      <c r="D838" s="4" t="s">
        <v>23</v>
      </c>
      <c r="E838" s="4" t="s">
        <v>383</v>
      </c>
      <c r="F838" s="18" t="s">
        <v>47</v>
      </c>
      <c r="G838" s="19"/>
      <c r="H838" s="4" t="s">
        <v>345</v>
      </c>
      <c r="I838" s="20">
        <v>25000.0</v>
      </c>
      <c r="J838" s="21"/>
      <c r="K838" s="11">
        <f t="shared" si="1"/>
        <v>57661776</v>
      </c>
      <c r="L838" s="21">
        <v>192600.0</v>
      </c>
      <c r="M838" s="22">
        <f t="shared" si="3"/>
        <v>39090849</v>
      </c>
      <c r="N838" s="22">
        <f t="shared" si="2"/>
        <v>18570927</v>
      </c>
      <c r="O838" s="22"/>
      <c r="P838" s="22"/>
      <c r="Q838" s="22"/>
      <c r="R838" s="22"/>
      <c r="S838" s="22"/>
      <c r="T838" s="22"/>
      <c r="U838" s="22"/>
      <c r="V838" s="22"/>
    </row>
    <row r="839">
      <c r="A839" s="15">
        <v>45551.0</v>
      </c>
      <c r="B839" s="16">
        <v>2024.0</v>
      </c>
      <c r="C839" s="17">
        <v>45536.0</v>
      </c>
      <c r="D839" s="4" t="s">
        <v>16</v>
      </c>
      <c r="E839" s="4" t="s">
        <v>402</v>
      </c>
      <c r="F839" s="18" t="s">
        <v>47</v>
      </c>
      <c r="G839" s="19"/>
      <c r="H839" s="4" t="s">
        <v>344</v>
      </c>
      <c r="I839" s="20">
        <v>173000.0</v>
      </c>
      <c r="J839" s="21"/>
      <c r="K839" s="11">
        <f t="shared" si="1"/>
        <v>57834776</v>
      </c>
      <c r="L839" s="22"/>
      <c r="M839" s="22">
        <f t="shared" si="3"/>
        <v>39090849</v>
      </c>
      <c r="N839" s="22">
        <f t="shared" si="2"/>
        <v>18743927</v>
      </c>
      <c r="O839" s="22"/>
      <c r="P839" s="22"/>
      <c r="Q839" s="22"/>
      <c r="R839" s="22"/>
      <c r="S839" s="22"/>
      <c r="T839" s="22"/>
      <c r="U839" s="22"/>
      <c r="V839" s="22"/>
    </row>
    <row r="840">
      <c r="A840" s="15">
        <v>45551.0</v>
      </c>
      <c r="B840" s="16">
        <v>2024.0</v>
      </c>
      <c r="C840" s="17">
        <v>45536.0</v>
      </c>
      <c r="D840" s="4" t="s">
        <v>23</v>
      </c>
      <c r="E840" s="4" t="s">
        <v>402</v>
      </c>
      <c r="F840" s="18" t="s">
        <v>47</v>
      </c>
      <c r="G840" s="19"/>
      <c r="H840" s="4" t="s">
        <v>345</v>
      </c>
      <c r="I840" s="20">
        <v>25000.0</v>
      </c>
      <c r="J840" s="21"/>
      <c r="K840" s="11">
        <f t="shared" si="1"/>
        <v>57859776</v>
      </c>
      <c r="L840" s="21">
        <v>198000.0</v>
      </c>
      <c r="M840" s="22">
        <f t="shared" si="3"/>
        <v>39288849</v>
      </c>
      <c r="N840" s="22">
        <f t="shared" si="2"/>
        <v>18570927</v>
      </c>
      <c r="O840" s="22"/>
      <c r="P840" s="22"/>
      <c r="Q840" s="22"/>
      <c r="R840" s="22"/>
      <c r="S840" s="22"/>
      <c r="T840" s="22"/>
      <c r="U840" s="22"/>
      <c r="V840" s="22"/>
    </row>
    <row r="841">
      <c r="A841" s="15">
        <v>45552.0</v>
      </c>
      <c r="B841" s="16">
        <v>2024.0</v>
      </c>
      <c r="C841" s="17">
        <v>45536.0</v>
      </c>
      <c r="D841" s="4" t="s">
        <v>16</v>
      </c>
      <c r="E841" s="4" t="s">
        <v>229</v>
      </c>
      <c r="F841" s="18" t="s">
        <v>454</v>
      </c>
      <c r="G841" s="19"/>
      <c r="H841" s="4" t="s">
        <v>377</v>
      </c>
      <c r="I841" s="20"/>
      <c r="J841" s="21">
        <v>60000.0</v>
      </c>
      <c r="K841" s="11">
        <f t="shared" si="1"/>
        <v>57799776</v>
      </c>
      <c r="L841" s="22"/>
      <c r="M841" s="22">
        <f t="shared" si="3"/>
        <v>39288849</v>
      </c>
      <c r="N841" s="22">
        <f t="shared" si="2"/>
        <v>18510927</v>
      </c>
      <c r="O841" s="22"/>
      <c r="P841" s="21"/>
      <c r="Q841" s="22"/>
      <c r="R841" s="22"/>
      <c r="S841" s="22"/>
      <c r="T841" s="22"/>
      <c r="U841" s="22"/>
      <c r="V841" s="22"/>
    </row>
    <row r="842">
      <c r="A842" s="15">
        <v>45554.0</v>
      </c>
      <c r="B842" s="16">
        <v>2024.0</v>
      </c>
      <c r="C842" s="17">
        <v>45536.0</v>
      </c>
      <c r="D842" s="4" t="s">
        <v>16</v>
      </c>
      <c r="E842" s="4" t="s">
        <v>402</v>
      </c>
      <c r="F842" s="18" t="s">
        <v>46</v>
      </c>
      <c r="G842" s="19"/>
      <c r="H842" s="4" t="s">
        <v>344</v>
      </c>
      <c r="I842" s="20">
        <f>325900+114100</f>
        <v>440000</v>
      </c>
      <c r="J842" s="21"/>
      <c r="K842" s="11">
        <f t="shared" si="1"/>
        <v>58239776</v>
      </c>
      <c r="L842" s="22"/>
      <c r="M842" s="22">
        <f t="shared" si="3"/>
        <v>39288849</v>
      </c>
      <c r="N842" s="22">
        <f t="shared" si="2"/>
        <v>18950927</v>
      </c>
      <c r="O842" s="22"/>
      <c r="P842" s="21"/>
      <c r="Q842" s="22"/>
      <c r="R842" s="22"/>
      <c r="S842" s="22"/>
      <c r="T842" s="22"/>
      <c r="U842" s="22"/>
      <c r="V842" s="22"/>
    </row>
    <row r="843">
      <c r="A843" s="15">
        <v>45554.0</v>
      </c>
      <c r="B843" s="16">
        <v>2024.0</v>
      </c>
      <c r="C843" s="17">
        <v>45536.0</v>
      </c>
      <c r="D843" s="4" t="s">
        <v>26</v>
      </c>
      <c r="E843" s="4" t="s">
        <v>402</v>
      </c>
      <c r="F843" s="18" t="s">
        <v>46</v>
      </c>
      <c r="G843" s="19"/>
      <c r="H843" s="4" t="s">
        <v>21</v>
      </c>
      <c r="I843" s="20">
        <v>100000.0</v>
      </c>
      <c r="J843" s="21"/>
      <c r="K843" s="11">
        <f t="shared" si="1"/>
        <v>58339776</v>
      </c>
      <c r="L843" s="22"/>
      <c r="M843" s="22">
        <f t="shared" si="3"/>
        <v>39288849</v>
      </c>
      <c r="N843" s="22">
        <f t="shared" si="2"/>
        <v>19050927</v>
      </c>
      <c r="O843" s="22"/>
      <c r="P843" s="21"/>
      <c r="Q843" s="22"/>
      <c r="R843" s="22"/>
      <c r="S843" s="22"/>
      <c r="T843" s="22"/>
      <c r="U843" s="22"/>
      <c r="V843" s="22"/>
    </row>
    <row r="844">
      <c r="A844" s="15">
        <v>45554.0</v>
      </c>
      <c r="B844" s="16">
        <v>2024.0</v>
      </c>
      <c r="C844" s="17">
        <v>45536.0</v>
      </c>
      <c r="D844" s="4" t="s">
        <v>22</v>
      </c>
      <c r="E844" s="4" t="s">
        <v>402</v>
      </c>
      <c r="F844" s="18" t="s">
        <v>46</v>
      </c>
      <c r="G844" s="19"/>
      <c r="H844" s="4" t="s">
        <v>21</v>
      </c>
      <c r="I844" s="20">
        <v>35000.0</v>
      </c>
      <c r="J844" s="21"/>
      <c r="K844" s="11">
        <f t="shared" si="1"/>
        <v>58374776</v>
      </c>
      <c r="L844" s="22"/>
      <c r="M844" s="22">
        <f t="shared" si="3"/>
        <v>39288849</v>
      </c>
      <c r="N844" s="22">
        <f t="shared" si="2"/>
        <v>19085927</v>
      </c>
      <c r="O844" s="22"/>
      <c r="P844" s="21"/>
      <c r="Q844" s="22"/>
      <c r="R844" s="22"/>
      <c r="S844" s="22"/>
      <c r="T844" s="22"/>
      <c r="U844" s="22"/>
      <c r="V844" s="22"/>
    </row>
    <row r="845">
      <c r="A845" s="15">
        <v>45554.0</v>
      </c>
      <c r="B845" s="16">
        <v>2024.0</v>
      </c>
      <c r="C845" s="17">
        <v>45536.0</v>
      </c>
      <c r="D845" s="4" t="s">
        <v>23</v>
      </c>
      <c r="E845" s="4" t="s">
        <v>402</v>
      </c>
      <c r="F845" s="18" t="s">
        <v>46</v>
      </c>
      <c r="G845" s="19"/>
      <c r="H845" s="4" t="s">
        <v>345</v>
      </c>
      <c r="I845" s="20">
        <v>25000.0</v>
      </c>
      <c r="J845" s="21"/>
      <c r="K845" s="11">
        <f t="shared" si="1"/>
        <v>58399776</v>
      </c>
      <c r="L845" s="21">
        <v>600000.0</v>
      </c>
      <c r="M845" s="22">
        <f t="shared" si="3"/>
        <v>39888849</v>
      </c>
      <c r="N845" s="22">
        <f t="shared" si="2"/>
        <v>18510927</v>
      </c>
      <c r="O845" s="22"/>
      <c r="P845" s="21"/>
      <c r="Q845" s="22"/>
      <c r="R845" s="22"/>
      <c r="S845" s="22"/>
      <c r="T845" s="22"/>
      <c r="U845" s="22"/>
      <c r="V845" s="22"/>
    </row>
    <row r="846">
      <c r="A846" s="15">
        <v>45557.0</v>
      </c>
      <c r="B846" s="16">
        <v>2024.0</v>
      </c>
      <c r="C846" s="17">
        <v>45536.0</v>
      </c>
      <c r="D846" s="4" t="s">
        <v>203</v>
      </c>
      <c r="E846" s="4" t="s">
        <v>410</v>
      </c>
      <c r="F846" s="18" t="s">
        <v>455</v>
      </c>
      <c r="G846" s="19" t="s">
        <v>456</v>
      </c>
      <c r="H846" s="4" t="s">
        <v>457</v>
      </c>
      <c r="I846" s="20"/>
      <c r="J846" s="21">
        <v>1232000.0</v>
      </c>
      <c r="K846" s="11">
        <f t="shared" si="1"/>
        <v>57167776</v>
      </c>
      <c r="L846" s="36"/>
      <c r="M846" s="22">
        <f t="shared" si="3"/>
        <v>39888849</v>
      </c>
      <c r="N846" s="22">
        <f t="shared" si="2"/>
        <v>17278927</v>
      </c>
      <c r="O846" s="22"/>
      <c r="Q846" s="22"/>
      <c r="R846" s="22"/>
      <c r="S846" s="22"/>
      <c r="T846" s="22"/>
      <c r="U846" s="22"/>
      <c r="V846" s="22"/>
    </row>
    <row r="847">
      <c r="A847" s="15">
        <v>45558.0</v>
      </c>
      <c r="B847" s="16">
        <v>2024.0</v>
      </c>
      <c r="C847" s="17">
        <v>45536.0</v>
      </c>
      <c r="D847" s="4" t="s">
        <v>203</v>
      </c>
      <c r="E847" s="4" t="s">
        <v>410</v>
      </c>
      <c r="F847" s="18" t="s">
        <v>458</v>
      </c>
      <c r="G847" s="19">
        <v>111915.0</v>
      </c>
      <c r="H847" s="4" t="s">
        <v>459</v>
      </c>
      <c r="I847" s="20"/>
      <c r="J847" s="21">
        <v>7600000.0</v>
      </c>
      <c r="K847" s="11">
        <f t="shared" si="1"/>
        <v>49567776</v>
      </c>
      <c r="L847" s="41">
        <v>6600000.0</v>
      </c>
      <c r="M847" s="22">
        <f t="shared" si="3"/>
        <v>46488849</v>
      </c>
      <c r="N847" s="22">
        <f t="shared" si="2"/>
        <v>3078927</v>
      </c>
      <c r="O847" s="22"/>
      <c r="Q847" s="22"/>
      <c r="R847" s="22"/>
      <c r="S847" s="22"/>
      <c r="T847" s="22"/>
      <c r="U847" s="22"/>
      <c r="V847" s="22"/>
    </row>
    <row r="848">
      <c r="A848" s="15">
        <v>45559.0</v>
      </c>
      <c r="B848" s="16">
        <v>2024.0</v>
      </c>
      <c r="C848" s="17">
        <v>45536.0</v>
      </c>
      <c r="D848" s="4" t="s">
        <v>16</v>
      </c>
      <c r="E848" s="4" t="s">
        <v>460</v>
      </c>
      <c r="F848" s="18" t="s">
        <v>461</v>
      </c>
      <c r="G848" s="19" t="s">
        <v>462</v>
      </c>
      <c r="H848" s="4" t="s">
        <v>463</v>
      </c>
      <c r="I848" s="20"/>
      <c r="J848" s="21">
        <v>359100.0</v>
      </c>
      <c r="K848" s="11">
        <f t="shared" si="1"/>
        <v>49208676</v>
      </c>
      <c r="L848" s="22"/>
      <c r="M848" s="22">
        <f t="shared" si="3"/>
        <v>46488849</v>
      </c>
      <c r="N848" s="22">
        <f t="shared" si="2"/>
        <v>2719827</v>
      </c>
      <c r="O848" s="22"/>
      <c r="P848" s="22"/>
      <c r="Q848" s="22"/>
      <c r="R848" s="22"/>
      <c r="S848" s="22"/>
      <c r="T848" s="22"/>
      <c r="U848" s="22"/>
      <c r="V848" s="22"/>
    </row>
    <row r="849">
      <c r="A849" s="15">
        <v>45559.0</v>
      </c>
      <c r="B849" s="16">
        <v>2024.0</v>
      </c>
      <c r="C849" s="17">
        <v>45536.0</v>
      </c>
      <c r="D849" s="4" t="s">
        <v>16</v>
      </c>
      <c r="E849" s="4" t="s">
        <v>460</v>
      </c>
      <c r="F849" s="18" t="s">
        <v>461</v>
      </c>
      <c r="G849" s="19" t="s">
        <v>462</v>
      </c>
      <c r="H849" s="4" t="s">
        <v>464</v>
      </c>
      <c r="I849" s="20"/>
      <c r="J849" s="21">
        <v>20000.0</v>
      </c>
      <c r="K849" s="11">
        <f t="shared" si="1"/>
        <v>49188676</v>
      </c>
      <c r="L849" s="22"/>
      <c r="M849" s="22">
        <f t="shared" si="3"/>
        <v>46488849</v>
      </c>
      <c r="N849" s="22">
        <f t="shared" si="2"/>
        <v>2699827</v>
      </c>
      <c r="O849" s="22"/>
      <c r="P849" s="22"/>
      <c r="Q849" s="22"/>
      <c r="R849" s="22"/>
      <c r="S849" s="22"/>
      <c r="T849" s="22"/>
      <c r="U849" s="22"/>
      <c r="V849" s="22"/>
    </row>
    <row r="850">
      <c r="A850" s="15">
        <v>45559.0</v>
      </c>
      <c r="B850" s="16">
        <v>2024.0</v>
      </c>
      <c r="C850" s="17">
        <v>45536.0</v>
      </c>
      <c r="D850" s="4" t="s">
        <v>16</v>
      </c>
      <c r="E850" s="4" t="s">
        <v>265</v>
      </c>
      <c r="F850" s="18" t="s">
        <v>461</v>
      </c>
      <c r="G850" s="19" t="s">
        <v>462</v>
      </c>
      <c r="H850" s="4" t="s">
        <v>465</v>
      </c>
      <c r="I850" s="20"/>
      <c r="J850" s="21">
        <v>192000.0</v>
      </c>
      <c r="K850" s="11">
        <f t="shared" si="1"/>
        <v>48996676</v>
      </c>
      <c r="L850" s="22"/>
      <c r="M850" s="22">
        <f t="shared" si="3"/>
        <v>46488849</v>
      </c>
      <c r="N850" s="22">
        <f t="shared" si="2"/>
        <v>2507827</v>
      </c>
      <c r="O850" s="22"/>
      <c r="P850" s="22"/>
      <c r="Q850" s="22"/>
      <c r="R850" s="22"/>
      <c r="S850" s="22"/>
      <c r="T850" s="22"/>
      <c r="U850" s="22"/>
      <c r="V850" s="22"/>
    </row>
    <row r="851">
      <c r="A851" s="15">
        <v>45559.0</v>
      </c>
      <c r="B851" s="16">
        <v>2024.0</v>
      </c>
      <c r="C851" s="17">
        <v>45536.0</v>
      </c>
      <c r="D851" s="4" t="s">
        <v>16</v>
      </c>
      <c r="E851" s="4" t="s">
        <v>213</v>
      </c>
      <c r="F851" s="18" t="s">
        <v>461</v>
      </c>
      <c r="G851" s="19" t="s">
        <v>462</v>
      </c>
      <c r="H851" s="4" t="s">
        <v>466</v>
      </c>
      <c r="I851" s="20"/>
      <c r="J851" s="21">
        <v>500000.0</v>
      </c>
      <c r="K851" s="11">
        <f t="shared" si="1"/>
        <v>48496676</v>
      </c>
      <c r="L851" s="22"/>
      <c r="M851" s="22">
        <f t="shared" si="3"/>
        <v>46488849</v>
      </c>
      <c r="N851" s="22">
        <f t="shared" si="2"/>
        <v>2007827</v>
      </c>
      <c r="O851" s="22"/>
      <c r="P851" s="22"/>
      <c r="Q851" s="22"/>
      <c r="R851" s="22"/>
      <c r="S851" s="22"/>
      <c r="T851" s="22"/>
      <c r="U851" s="22"/>
      <c r="V851" s="22"/>
    </row>
    <row r="852">
      <c r="A852" s="15">
        <v>45559.0</v>
      </c>
      <c r="B852" s="16">
        <v>2024.0</v>
      </c>
      <c r="C852" s="17">
        <v>45536.0</v>
      </c>
      <c r="D852" s="4" t="s">
        <v>16</v>
      </c>
      <c r="E852" s="4" t="s">
        <v>265</v>
      </c>
      <c r="F852" s="18" t="s">
        <v>461</v>
      </c>
      <c r="G852" s="19" t="s">
        <v>462</v>
      </c>
      <c r="H852" s="38" t="s">
        <v>467</v>
      </c>
      <c r="I852" s="20"/>
      <c r="J852" s="21">
        <v>400000.0</v>
      </c>
      <c r="K852" s="11">
        <f t="shared" si="1"/>
        <v>48096676</v>
      </c>
      <c r="L852" s="22"/>
      <c r="M852" s="22">
        <f t="shared" si="3"/>
        <v>46488849</v>
      </c>
      <c r="N852" s="22">
        <f t="shared" si="2"/>
        <v>1607827</v>
      </c>
      <c r="O852" s="22"/>
      <c r="P852" s="22"/>
      <c r="Q852" s="22"/>
      <c r="R852" s="22"/>
      <c r="S852" s="22"/>
      <c r="T852" s="22"/>
      <c r="U852" s="22"/>
      <c r="V852" s="22"/>
    </row>
    <row r="853">
      <c r="A853" s="15">
        <v>45559.0</v>
      </c>
      <c r="B853" s="16">
        <v>2024.0</v>
      </c>
      <c r="C853" s="17">
        <v>45536.0</v>
      </c>
      <c r="D853" s="4" t="s">
        <v>16</v>
      </c>
      <c r="E853" s="4" t="s">
        <v>265</v>
      </c>
      <c r="F853" s="18" t="s">
        <v>461</v>
      </c>
      <c r="G853" s="19" t="s">
        <v>462</v>
      </c>
      <c r="H853" s="4" t="s">
        <v>468</v>
      </c>
      <c r="I853" s="20"/>
      <c r="J853" s="21">
        <v>79000.0</v>
      </c>
      <c r="K853" s="11">
        <f t="shared" si="1"/>
        <v>48017676</v>
      </c>
      <c r="L853" s="22"/>
      <c r="M853" s="22">
        <f t="shared" si="3"/>
        <v>46488849</v>
      </c>
      <c r="N853" s="22">
        <f t="shared" si="2"/>
        <v>1528827</v>
      </c>
      <c r="O853" s="22"/>
      <c r="P853" s="22"/>
      <c r="Q853" s="22"/>
      <c r="R853" s="22"/>
      <c r="S853" s="22"/>
      <c r="T853" s="22"/>
      <c r="U853" s="22"/>
      <c r="V853" s="22"/>
    </row>
    <row r="854">
      <c r="A854" s="15">
        <v>45559.0</v>
      </c>
      <c r="B854" s="16">
        <v>2024.0</v>
      </c>
      <c r="C854" s="17">
        <v>45536.0</v>
      </c>
      <c r="D854" s="4" t="s">
        <v>16</v>
      </c>
      <c r="E854" s="4" t="s">
        <v>460</v>
      </c>
      <c r="F854" s="18" t="s">
        <v>461</v>
      </c>
      <c r="G854" s="19" t="s">
        <v>462</v>
      </c>
      <c r="H854" s="4" t="s">
        <v>469</v>
      </c>
      <c r="I854" s="20"/>
      <c r="J854" s="21">
        <v>110000.0</v>
      </c>
      <c r="K854" s="11">
        <f t="shared" si="1"/>
        <v>47907676</v>
      </c>
      <c r="L854" s="22"/>
      <c r="M854" s="22">
        <f t="shared" si="3"/>
        <v>46488849</v>
      </c>
      <c r="N854" s="22">
        <f t="shared" si="2"/>
        <v>1418827</v>
      </c>
      <c r="O854" s="22"/>
      <c r="P854" s="22"/>
      <c r="Q854" s="22"/>
      <c r="R854" s="22"/>
      <c r="S854" s="22"/>
      <c r="T854" s="22"/>
      <c r="U854" s="22"/>
      <c r="V854" s="22"/>
    </row>
    <row r="855">
      <c r="A855" s="15">
        <v>45559.0</v>
      </c>
      <c r="B855" s="16">
        <v>2024.0</v>
      </c>
      <c r="C855" s="17">
        <v>45536.0</v>
      </c>
      <c r="D855" s="4" t="s">
        <v>16</v>
      </c>
      <c r="E855" s="4" t="s">
        <v>470</v>
      </c>
      <c r="F855" s="18" t="s">
        <v>461</v>
      </c>
      <c r="G855" s="19" t="s">
        <v>471</v>
      </c>
      <c r="H855" s="4" t="s">
        <v>472</v>
      </c>
      <c r="I855" s="20"/>
      <c r="J855" s="21">
        <v>510000.0</v>
      </c>
      <c r="K855" s="11">
        <f t="shared" si="1"/>
        <v>47397676</v>
      </c>
      <c r="L855" s="22"/>
      <c r="M855" s="22">
        <f t="shared" si="3"/>
        <v>46488849</v>
      </c>
      <c r="N855" s="22">
        <f t="shared" si="2"/>
        <v>908827</v>
      </c>
      <c r="O855" s="22"/>
      <c r="P855" s="22"/>
      <c r="Q855" s="22"/>
      <c r="R855" s="22"/>
      <c r="S855" s="22"/>
      <c r="T855" s="22"/>
      <c r="U855" s="22"/>
      <c r="V855" s="22"/>
    </row>
    <row r="856">
      <c r="A856" s="15">
        <v>45560.0</v>
      </c>
      <c r="B856" s="16">
        <v>2024.0</v>
      </c>
      <c r="C856" s="17">
        <v>45536.0</v>
      </c>
      <c r="D856" s="4" t="s">
        <v>16</v>
      </c>
      <c r="E856" s="4" t="s">
        <v>473</v>
      </c>
      <c r="F856" s="18" t="s">
        <v>474</v>
      </c>
      <c r="G856" s="19" t="s">
        <v>475</v>
      </c>
      <c r="H856" s="4" t="s">
        <v>476</v>
      </c>
      <c r="I856" s="20"/>
      <c r="J856" s="21">
        <v>400000.0</v>
      </c>
      <c r="K856" s="11">
        <f t="shared" si="1"/>
        <v>46997676</v>
      </c>
      <c r="L856" s="22"/>
      <c r="M856" s="22">
        <f t="shared" si="3"/>
        <v>46488849</v>
      </c>
      <c r="N856" s="22">
        <f t="shared" si="2"/>
        <v>508827</v>
      </c>
      <c r="O856" s="22"/>
      <c r="P856" s="22"/>
      <c r="Q856" s="22"/>
      <c r="R856" s="22"/>
      <c r="S856" s="22"/>
      <c r="T856" s="22"/>
      <c r="U856" s="22"/>
      <c r="V856" s="22"/>
    </row>
    <row r="857">
      <c r="A857" s="15">
        <v>45567.0</v>
      </c>
      <c r="B857" s="16">
        <v>2024.0</v>
      </c>
      <c r="C857" s="17">
        <v>45566.0</v>
      </c>
      <c r="D857" s="4" t="s">
        <v>27</v>
      </c>
      <c r="E857" s="4" t="s">
        <v>477</v>
      </c>
      <c r="F857" s="18" t="s">
        <v>478</v>
      </c>
      <c r="G857" s="19"/>
      <c r="H857" s="4" t="s">
        <v>479</v>
      </c>
      <c r="I857" s="20"/>
      <c r="J857" s="21">
        <v>3950000.0</v>
      </c>
      <c r="K857" s="11">
        <f t="shared" si="1"/>
        <v>43047676</v>
      </c>
      <c r="L857" s="21">
        <v>-3950000.0</v>
      </c>
      <c r="M857" s="22">
        <f t="shared" si="3"/>
        <v>42538849</v>
      </c>
      <c r="N857" s="22">
        <f t="shared" si="2"/>
        <v>508827</v>
      </c>
      <c r="O857" s="22"/>
      <c r="P857" s="22"/>
      <c r="Q857" s="22"/>
      <c r="R857" s="22"/>
      <c r="S857" s="22"/>
      <c r="T857" s="22"/>
      <c r="U857" s="22"/>
      <c r="V857" s="22"/>
    </row>
    <row r="858">
      <c r="A858" s="15">
        <v>45568.0</v>
      </c>
      <c r="B858" s="16">
        <v>2024.0</v>
      </c>
      <c r="C858" s="17">
        <v>45566.0</v>
      </c>
      <c r="D858" s="4" t="s">
        <v>16</v>
      </c>
      <c r="E858" s="4" t="s">
        <v>480</v>
      </c>
      <c r="F858" s="18" t="s">
        <v>18</v>
      </c>
      <c r="G858" s="19"/>
      <c r="H858" s="4" t="s">
        <v>344</v>
      </c>
      <c r="I858" s="20">
        <f>227500-SUM(I859:I861)</f>
        <v>96500</v>
      </c>
      <c r="J858" s="21"/>
      <c r="K858" s="11">
        <f t="shared" si="1"/>
        <v>43144176</v>
      </c>
      <c r="L858" s="22"/>
      <c r="M858" s="22">
        <f t="shared" si="3"/>
        <v>42538849</v>
      </c>
      <c r="N858" s="22">
        <f t="shared" si="2"/>
        <v>605327</v>
      </c>
      <c r="O858" s="22"/>
      <c r="P858" s="22"/>
      <c r="Q858" s="22"/>
      <c r="R858" s="22"/>
      <c r="S858" s="22"/>
      <c r="T858" s="22"/>
      <c r="U858" s="22"/>
      <c r="V858" s="22"/>
    </row>
    <row r="859">
      <c r="A859" s="15">
        <v>45568.0</v>
      </c>
      <c r="B859" s="16">
        <v>2024.0</v>
      </c>
      <c r="C859" s="17">
        <v>45566.0</v>
      </c>
      <c r="D859" s="4" t="s">
        <v>20</v>
      </c>
      <c r="E859" s="4" t="s">
        <v>480</v>
      </c>
      <c r="F859" s="18" t="s">
        <v>18</v>
      </c>
      <c r="G859" s="19"/>
      <c r="H859" s="4" t="s">
        <v>21</v>
      </c>
      <c r="I859" s="20">
        <v>50000.0</v>
      </c>
      <c r="J859" s="21"/>
      <c r="K859" s="11">
        <f t="shared" si="1"/>
        <v>43194176</v>
      </c>
      <c r="L859" s="22"/>
      <c r="M859" s="22">
        <f t="shared" si="3"/>
        <v>42538849</v>
      </c>
      <c r="N859" s="22">
        <f t="shared" si="2"/>
        <v>655327</v>
      </c>
      <c r="O859" s="22"/>
      <c r="P859" s="22"/>
      <c r="Q859" s="22"/>
      <c r="R859" s="22"/>
      <c r="S859" s="22"/>
      <c r="T859" s="22"/>
      <c r="U859" s="22"/>
      <c r="V859" s="22"/>
    </row>
    <row r="860">
      <c r="A860" s="15">
        <v>45568.0</v>
      </c>
      <c r="B860" s="16">
        <v>2024.0</v>
      </c>
      <c r="C860" s="17">
        <v>45566.0</v>
      </c>
      <c r="D860" s="4" t="s">
        <v>22</v>
      </c>
      <c r="E860" s="4" t="s">
        <v>480</v>
      </c>
      <c r="F860" s="18" t="s">
        <v>18</v>
      </c>
      <c r="G860" s="19"/>
      <c r="H860" s="4" t="s">
        <v>21</v>
      </c>
      <c r="I860" s="20">
        <v>56000.0</v>
      </c>
      <c r="J860" s="21"/>
      <c r="K860" s="11">
        <f t="shared" si="1"/>
        <v>43250176</v>
      </c>
      <c r="L860" s="22"/>
      <c r="M860" s="22">
        <f t="shared" si="3"/>
        <v>42538849</v>
      </c>
      <c r="N860" s="22">
        <f t="shared" si="2"/>
        <v>711327</v>
      </c>
      <c r="O860" s="22"/>
      <c r="P860" s="22"/>
      <c r="Q860" s="22"/>
      <c r="R860" s="22"/>
      <c r="S860" s="22"/>
      <c r="T860" s="22"/>
      <c r="U860" s="22"/>
      <c r="V860" s="22"/>
    </row>
    <row r="861">
      <c r="A861" s="15">
        <v>45568.0</v>
      </c>
      <c r="B861" s="16">
        <v>2024.0</v>
      </c>
      <c r="C861" s="17">
        <v>45566.0</v>
      </c>
      <c r="D861" s="4" t="s">
        <v>23</v>
      </c>
      <c r="E861" s="4" t="s">
        <v>480</v>
      </c>
      <c r="F861" s="18" t="s">
        <v>18</v>
      </c>
      <c r="G861" s="19"/>
      <c r="H861" s="4" t="s">
        <v>345</v>
      </c>
      <c r="I861" s="20">
        <v>25000.0</v>
      </c>
      <c r="J861" s="21"/>
      <c r="K861" s="11">
        <f t="shared" si="1"/>
        <v>43275176</v>
      </c>
      <c r="L861" s="21">
        <v>227500.0</v>
      </c>
      <c r="M861" s="22">
        <f t="shared" si="3"/>
        <v>42766349</v>
      </c>
      <c r="N861" s="22">
        <f t="shared" si="2"/>
        <v>508827</v>
      </c>
      <c r="O861" s="22"/>
      <c r="P861" s="22"/>
      <c r="Q861" s="22"/>
      <c r="R861" s="22"/>
      <c r="S861" s="22"/>
      <c r="T861" s="22"/>
      <c r="U861" s="22"/>
      <c r="V861" s="22"/>
    </row>
    <row r="862">
      <c r="A862" s="15">
        <v>45568.0</v>
      </c>
      <c r="B862" s="16">
        <v>2024.0</v>
      </c>
      <c r="C862" s="17">
        <v>45566.0</v>
      </c>
      <c r="D862" s="4" t="s">
        <v>16</v>
      </c>
      <c r="E862" s="4" t="s">
        <v>480</v>
      </c>
      <c r="F862" s="18" t="s">
        <v>41</v>
      </c>
      <c r="G862" s="19"/>
      <c r="H862" s="4" t="s">
        <v>344</v>
      </c>
      <c r="I862" s="20">
        <v>55200.0</v>
      </c>
      <c r="J862" s="21"/>
      <c r="K862" s="11">
        <f t="shared" si="1"/>
        <v>43330376</v>
      </c>
      <c r="L862" s="22"/>
      <c r="M862" s="22">
        <f t="shared" si="3"/>
        <v>42766349</v>
      </c>
      <c r="N862" s="22">
        <f t="shared" si="2"/>
        <v>564027</v>
      </c>
      <c r="O862" s="22"/>
      <c r="P862" s="22"/>
      <c r="Q862" s="22"/>
      <c r="R862" s="22"/>
      <c r="S862" s="22"/>
      <c r="T862" s="22"/>
      <c r="U862" s="22"/>
      <c r="V862" s="22"/>
    </row>
    <row r="863">
      <c r="A863" s="15">
        <v>45568.0</v>
      </c>
      <c r="B863" s="16">
        <v>2024.0</v>
      </c>
      <c r="C863" s="17">
        <v>45566.0</v>
      </c>
      <c r="D863" s="4" t="s">
        <v>26</v>
      </c>
      <c r="E863" s="4" t="s">
        <v>480</v>
      </c>
      <c r="F863" s="18" t="s">
        <v>41</v>
      </c>
      <c r="G863" s="19"/>
      <c r="H863" s="4" t="s">
        <v>21</v>
      </c>
      <c r="I863" s="20">
        <v>10000.0</v>
      </c>
      <c r="J863" s="21"/>
      <c r="K863" s="11">
        <f t="shared" si="1"/>
        <v>43340376</v>
      </c>
      <c r="L863" s="22"/>
      <c r="M863" s="22">
        <f t="shared" si="3"/>
        <v>42766349</v>
      </c>
      <c r="N863" s="22">
        <f t="shared" si="2"/>
        <v>574027</v>
      </c>
      <c r="O863" s="22"/>
      <c r="P863" s="22"/>
      <c r="Q863" s="22"/>
      <c r="R863" s="22"/>
      <c r="S863" s="22"/>
      <c r="T863" s="22"/>
      <c r="U863" s="22"/>
      <c r="V863" s="22"/>
    </row>
    <row r="864">
      <c r="A864" s="15">
        <v>45568.0</v>
      </c>
      <c r="B864" s="16">
        <v>2024.0</v>
      </c>
      <c r="C864" s="17">
        <v>45566.0</v>
      </c>
      <c r="D864" s="4" t="s">
        <v>22</v>
      </c>
      <c r="E864" s="4" t="s">
        <v>480</v>
      </c>
      <c r="F864" s="18" t="s">
        <v>41</v>
      </c>
      <c r="G864" s="19"/>
      <c r="H864" s="4" t="s">
        <v>21</v>
      </c>
      <c r="I864" s="20">
        <v>50000.0</v>
      </c>
      <c r="J864" s="21"/>
      <c r="K864" s="11">
        <f t="shared" si="1"/>
        <v>43390376</v>
      </c>
      <c r="L864" s="22"/>
      <c r="M864" s="22">
        <f t="shared" si="3"/>
        <v>42766349</v>
      </c>
      <c r="N864" s="22">
        <f t="shared" si="2"/>
        <v>624027</v>
      </c>
      <c r="O864" s="22"/>
      <c r="P864" s="22"/>
      <c r="Q864" s="22"/>
      <c r="R864" s="22"/>
      <c r="S864" s="22"/>
      <c r="T864" s="22"/>
      <c r="U864" s="22"/>
      <c r="V864" s="22"/>
    </row>
    <row r="865">
      <c r="A865" s="15">
        <v>45568.0</v>
      </c>
      <c r="B865" s="16">
        <v>2024.0</v>
      </c>
      <c r="C865" s="17">
        <v>45566.0</v>
      </c>
      <c r="D865" s="4" t="s">
        <v>23</v>
      </c>
      <c r="E865" s="4" t="s">
        <v>480</v>
      </c>
      <c r="F865" s="18" t="s">
        <v>41</v>
      </c>
      <c r="G865" s="19"/>
      <c r="H865" s="4" t="s">
        <v>345</v>
      </c>
      <c r="I865" s="20">
        <v>25000.0</v>
      </c>
      <c r="J865" s="21"/>
      <c r="K865" s="11">
        <f t="shared" si="1"/>
        <v>43415376</v>
      </c>
      <c r="L865" s="21">
        <v>141000.0</v>
      </c>
      <c r="M865" s="22">
        <f t="shared" si="3"/>
        <v>42907349</v>
      </c>
      <c r="N865" s="22">
        <f t="shared" si="2"/>
        <v>508027</v>
      </c>
      <c r="O865" s="22"/>
      <c r="P865" s="22"/>
      <c r="Q865" s="22"/>
      <c r="R865" s="22"/>
      <c r="S865" s="22"/>
      <c r="T865" s="22"/>
      <c r="U865" s="22"/>
      <c r="V865" s="22"/>
    </row>
    <row r="866">
      <c r="A866" s="15">
        <v>45568.0</v>
      </c>
      <c r="B866" s="16">
        <v>2024.0</v>
      </c>
      <c r="C866" s="17">
        <v>45566.0</v>
      </c>
      <c r="D866" s="4" t="s">
        <v>16</v>
      </c>
      <c r="E866" s="4" t="s">
        <v>480</v>
      </c>
      <c r="F866" s="18" t="s">
        <v>217</v>
      </c>
      <c r="G866" s="19"/>
      <c r="H866" s="4" t="s">
        <v>344</v>
      </c>
      <c r="I866" s="20">
        <f>L867-I867</f>
        <v>176500</v>
      </c>
      <c r="J866" s="21"/>
      <c r="K866" s="11">
        <f t="shared" si="1"/>
        <v>43591876</v>
      </c>
      <c r="L866" s="22"/>
      <c r="M866" s="22">
        <f t="shared" si="3"/>
        <v>42907349</v>
      </c>
      <c r="N866" s="22">
        <f t="shared" si="2"/>
        <v>684527</v>
      </c>
      <c r="O866" s="22"/>
      <c r="P866" s="22"/>
      <c r="Q866" s="22"/>
      <c r="R866" s="22"/>
      <c r="S866" s="22"/>
      <c r="T866" s="22"/>
      <c r="U866" s="22"/>
      <c r="V866" s="22"/>
    </row>
    <row r="867">
      <c r="A867" s="15">
        <v>45568.0</v>
      </c>
      <c r="B867" s="16">
        <v>2024.0</v>
      </c>
      <c r="C867" s="17">
        <v>45566.0</v>
      </c>
      <c r="D867" s="4" t="s">
        <v>26</v>
      </c>
      <c r="E867" s="4" t="s">
        <v>480</v>
      </c>
      <c r="F867" s="18" t="s">
        <v>217</v>
      </c>
      <c r="G867" s="19"/>
      <c r="H867" s="4" t="s">
        <v>21</v>
      </c>
      <c r="I867" s="20">
        <v>50000.0</v>
      </c>
      <c r="J867" s="21"/>
      <c r="K867" s="11">
        <f t="shared" si="1"/>
        <v>43641876</v>
      </c>
      <c r="L867" s="21">
        <v>226500.0</v>
      </c>
      <c r="M867" s="22">
        <f t="shared" si="3"/>
        <v>43133849</v>
      </c>
      <c r="N867" s="22">
        <f t="shared" si="2"/>
        <v>508027</v>
      </c>
      <c r="O867" s="22"/>
      <c r="P867" s="22"/>
      <c r="Q867" s="22"/>
      <c r="R867" s="22"/>
      <c r="S867" s="22"/>
      <c r="T867" s="22"/>
      <c r="U867" s="22"/>
      <c r="V867" s="22"/>
    </row>
    <row r="868">
      <c r="A868" s="15">
        <v>45568.0</v>
      </c>
      <c r="B868" s="16">
        <v>2024.0</v>
      </c>
      <c r="C868" s="17">
        <v>45566.0</v>
      </c>
      <c r="D868" s="4" t="s">
        <v>16</v>
      </c>
      <c r="E868" s="4" t="s">
        <v>402</v>
      </c>
      <c r="F868" s="18" t="s">
        <v>60</v>
      </c>
      <c r="G868" s="19"/>
      <c r="H868" s="4" t="s">
        <v>344</v>
      </c>
      <c r="I868" s="20">
        <v>141000.0</v>
      </c>
      <c r="J868" s="21"/>
      <c r="K868" s="11">
        <f t="shared" si="1"/>
        <v>43782876</v>
      </c>
      <c r="L868" s="22"/>
      <c r="M868" s="22">
        <f t="shared" si="3"/>
        <v>43133849</v>
      </c>
      <c r="N868" s="22">
        <f t="shared" si="2"/>
        <v>649027</v>
      </c>
      <c r="O868" s="22"/>
      <c r="P868" s="22"/>
      <c r="Q868" s="22"/>
      <c r="R868" s="22"/>
      <c r="S868" s="22"/>
      <c r="T868" s="22"/>
      <c r="U868" s="22"/>
      <c r="V868" s="22"/>
    </row>
    <row r="869">
      <c r="A869" s="15">
        <v>45568.0</v>
      </c>
      <c r="B869" s="16">
        <v>2024.0</v>
      </c>
      <c r="C869" s="17">
        <v>45566.0</v>
      </c>
      <c r="D869" s="4" t="s">
        <v>26</v>
      </c>
      <c r="E869" s="4" t="s">
        <v>402</v>
      </c>
      <c r="F869" s="18" t="s">
        <v>60</v>
      </c>
      <c r="G869" s="19"/>
      <c r="H869" s="4" t="s">
        <v>21</v>
      </c>
      <c r="I869" s="20">
        <v>30000.0</v>
      </c>
      <c r="J869" s="21"/>
      <c r="K869" s="11">
        <f t="shared" si="1"/>
        <v>43812876</v>
      </c>
      <c r="L869" s="21"/>
      <c r="M869" s="22">
        <f t="shared" si="3"/>
        <v>43133849</v>
      </c>
      <c r="N869" s="22">
        <f t="shared" si="2"/>
        <v>679027</v>
      </c>
      <c r="O869" s="22"/>
      <c r="P869" s="22"/>
      <c r="Q869" s="22"/>
      <c r="R869" s="22"/>
      <c r="S869" s="22"/>
      <c r="T869" s="22"/>
      <c r="U869" s="22"/>
      <c r="V869" s="22"/>
    </row>
    <row r="870">
      <c r="A870" s="15">
        <v>45568.0</v>
      </c>
      <c r="B870" s="16">
        <v>2024.0</v>
      </c>
      <c r="C870" s="17">
        <v>45566.0</v>
      </c>
      <c r="D870" s="4" t="s">
        <v>16</v>
      </c>
      <c r="E870" s="4" t="s">
        <v>480</v>
      </c>
      <c r="F870" s="18" t="s">
        <v>60</v>
      </c>
      <c r="G870" s="19"/>
      <c r="H870" s="4" t="s">
        <v>344</v>
      </c>
      <c r="I870" s="20">
        <v>114000.0</v>
      </c>
      <c r="J870" s="21"/>
      <c r="K870" s="11">
        <f t="shared" si="1"/>
        <v>43926876</v>
      </c>
      <c r="L870" s="22"/>
      <c r="M870" s="22">
        <f t="shared" si="3"/>
        <v>43133849</v>
      </c>
      <c r="N870" s="22">
        <f t="shared" si="2"/>
        <v>793027</v>
      </c>
      <c r="O870" s="22"/>
      <c r="P870" s="22"/>
      <c r="Q870" s="22"/>
      <c r="R870" s="22"/>
      <c r="S870" s="22"/>
      <c r="T870" s="22"/>
      <c r="U870" s="22"/>
      <c r="V870" s="22"/>
    </row>
    <row r="871">
      <c r="A871" s="15">
        <v>45568.0</v>
      </c>
      <c r="B871" s="16">
        <v>2024.0</v>
      </c>
      <c r="C871" s="17">
        <v>45566.0</v>
      </c>
      <c r="D871" s="4" t="s">
        <v>26</v>
      </c>
      <c r="E871" s="4" t="s">
        <v>480</v>
      </c>
      <c r="F871" s="18" t="s">
        <v>60</v>
      </c>
      <c r="G871" s="19"/>
      <c r="H871" s="4" t="s">
        <v>21</v>
      </c>
      <c r="I871" s="20">
        <v>20000.0</v>
      </c>
      <c r="J871" s="21"/>
      <c r="K871" s="11">
        <f t="shared" si="1"/>
        <v>43946876</v>
      </c>
      <c r="L871" s="21">
        <v>305000.0</v>
      </c>
      <c r="M871" s="22">
        <f t="shared" si="3"/>
        <v>43438849</v>
      </c>
      <c r="N871" s="22">
        <f t="shared" si="2"/>
        <v>508027</v>
      </c>
      <c r="O871" s="22"/>
      <c r="P871" s="22"/>
      <c r="Q871" s="22"/>
      <c r="R871" s="22"/>
      <c r="S871" s="22"/>
      <c r="T871" s="22"/>
      <c r="U871" s="22"/>
      <c r="V871" s="22"/>
    </row>
    <row r="872">
      <c r="A872" s="15">
        <v>45568.0</v>
      </c>
      <c r="B872" s="16">
        <v>2024.0</v>
      </c>
      <c r="C872" s="17">
        <v>45566.0</v>
      </c>
      <c r="D872" s="4" t="s">
        <v>16</v>
      </c>
      <c r="E872" s="4" t="s">
        <v>480</v>
      </c>
      <c r="F872" s="18" t="s">
        <v>48</v>
      </c>
      <c r="G872" s="19"/>
      <c r="H872" s="4" t="s">
        <v>344</v>
      </c>
      <c r="I872" s="20">
        <f>L878-sum(I873:I878)</f>
        <v>855450</v>
      </c>
      <c r="J872" s="21"/>
      <c r="K872" s="11">
        <f t="shared" si="1"/>
        <v>44802326</v>
      </c>
      <c r="L872" s="22"/>
      <c r="M872" s="22">
        <f t="shared" si="3"/>
        <v>43438849</v>
      </c>
      <c r="N872" s="22">
        <f t="shared" si="2"/>
        <v>1363477</v>
      </c>
      <c r="O872" s="22"/>
      <c r="P872" s="22"/>
      <c r="Q872" s="22"/>
      <c r="R872" s="22"/>
      <c r="S872" s="22"/>
      <c r="T872" s="22"/>
      <c r="U872" s="22"/>
      <c r="V872" s="22"/>
    </row>
    <row r="873">
      <c r="A873" s="15">
        <v>45568.0</v>
      </c>
      <c r="B873" s="16">
        <v>2024.0</v>
      </c>
      <c r="C873" s="17">
        <v>45566.0</v>
      </c>
      <c r="D873" s="4" t="s">
        <v>26</v>
      </c>
      <c r="E873" s="4" t="s">
        <v>480</v>
      </c>
      <c r="F873" s="18" t="s">
        <v>48</v>
      </c>
      <c r="G873" s="19"/>
      <c r="H873" s="4" t="s">
        <v>21</v>
      </c>
      <c r="I873" s="20">
        <v>370000.0</v>
      </c>
      <c r="J873" s="21"/>
      <c r="K873" s="11">
        <f t="shared" si="1"/>
        <v>45172326</v>
      </c>
      <c r="L873" s="22"/>
      <c r="M873" s="22">
        <f t="shared" si="3"/>
        <v>43438849</v>
      </c>
      <c r="N873" s="22">
        <f t="shared" si="2"/>
        <v>1733477</v>
      </c>
      <c r="O873" s="22"/>
      <c r="P873" s="22"/>
      <c r="Q873" s="22"/>
      <c r="R873" s="22"/>
      <c r="S873" s="22"/>
      <c r="T873" s="22"/>
      <c r="U873" s="22"/>
      <c r="V873" s="22"/>
    </row>
    <row r="874">
      <c r="A874" s="15">
        <v>45568.0</v>
      </c>
      <c r="B874" s="16">
        <v>2024.0</v>
      </c>
      <c r="C874" s="17">
        <v>45566.0</v>
      </c>
      <c r="D874" s="4" t="s">
        <v>20</v>
      </c>
      <c r="E874" s="4" t="s">
        <v>480</v>
      </c>
      <c r="F874" s="18" t="s">
        <v>48</v>
      </c>
      <c r="G874" s="19"/>
      <c r="H874" s="4" t="s">
        <v>21</v>
      </c>
      <c r="I874" s="20">
        <v>50000.0</v>
      </c>
      <c r="J874" s="21"/>
      <c r="K874" s="11">
        <f t="shared" si="1"/>
        <v>45222326</v>
      </c>
      <c r="L874" s="22"/>
      <c r="M874" s="22">
        <f t="shared" si="3"/>
        <v>43438849</v>
      </c>
      <c r="N874" s="22">
        <f t="shared" si="2"/>
        <v>1783477</v>
      </c>
      <c r="O874" s="22"/>
      <c r="P874" s="22"/>
      <c r="Q874" s="22"/>
      <c r="R874" s="22"/>
      <c r="S874" s="22"/>
      <c r="T874" s="22"/>
      <c r="U874" s="22"/>
      <c r="V874" s="22"/>
    </row>
    <row r="875">
      <c r="A875" s="15">
        <v>45568.0</v>
      </c>
      <c r="B875" s="16">
        <v>2024.0</v>
      </c>
      <c r="C875" s="17">
        <v>45566.0</v>
      </c>
      <c r="D875" s="4" t="s">
        <v>27</v>
      </c>
      <c r="E875" s="4" t="s">
        <v>480</v>
      </c>
      <c r="F875" s="18" t="s">
        <v>48</v>
      </c>
      <c r="G875" s="19"/>
      <c r="H875" s="4" t="s">
        <v>21</v>
      </c>
      <c r="I875" s="20">
        <v>50000.0</v>
      </c>
      <c r="J875" s="21"/>
      <c r="K875" s="11">
        <f t="shared" si="1"/>
        <v>45272326</v>
      </c>
      <c r="L875" s="22"/>
      <c r="M875" s="22">
        <f t="shared" si="3"/>
        <v>43438849</v>
      </c>
      <c r="N875" s="22">
        <f t="shared" si="2"/>
        <v>1833477</v>
      </c>
      <c r="O875" s="22"/>
      <c r="P875" s="22"/>
      <c r="Q875" s="22"/>
      <c r="R875" s="22"/>
      <c r="S875" s="22"/>
      <c r="T875" s="22"/>
      <c r="U875" s="22"/>
      <c r="V875" s="22"/>
    </row>
    <row r="876">
      <c r="A876" s="15">
        <v>45568.0</v>
      </c>
      <c r="B876" s="16">
        <v>2024.0</v>
      </c>
      <c r="C876" s="17">
        <v>45566.0</v>
      </c>
      <c r="D876" s="4" t="s">
        <v>22</v>
      </c>
      <c r="E876" s="4" t="s">
        <v>480</v>
      </c>
      <c r="F876" s="18" t="s">
        <v>48</v>
      </c>
      <c r="G876" s="19"/>
      <c r="H876" s="4" t="s">
        <v>21</v>
      </c>
      <c r="I876" s="20">
        <v>50000.0</v>
      </c>
      <c r="J876" s="21"/>
      <c r="K876" s="11">
        <f t="shared" si="1"/>
        <v>45322326</v>
      </c>
      <c r="L876" s="22"/>
      <c r="M876" s="22">
        <f t="shared" si="3"/>
        <v>43438849</v>
      </c>
      <c r="N876" s="22">
        <f t="shared" si="2"/>
        <v>1883477</v>
      </c>
      <c r="O876" s="22"/>
      <c r="P876" s="22"/>
      <c r="Q876" s="22"/>
      <c r="R876" s="22"/>
      <c r="S876" s="22"/>
      <c r="T876" s="22"/>
      <c r="U876" s="22"/>
      <c r="V876" s="22"/>
    </row>
    <row r="877">
      <c r="A877" s="15">
        <v>45568.0</v>
      </c>
      <c r="B877" s="16">
        <v>2024.0</v>
      </c>
      <c r="C877" s="17">
        <v>45566.0</v>
      </c>
      <c r="D877" s="4" t="s">
        <v>23</v>
      </c>
      <c r="E877" s="4" t="s">
        <v>480</v>
      </c>
      <c r="F877" s="18" t="s">
        <v>48</v>
      </c>
      <c r="G877" s="19"/>
      <c r="H877" s="4" t="s">
        <v>345</v>
      </c>
      <c r="I877" s="20">
        <v>30000.0</v>
      </c>
      <c r="J877" s="21"/>
      <c r="K877" s="11">
        <f t="shared" si="1"/>
        <v>45352326</v>
      </c>
      <c r="L877" s="22"/>
      <c r="M877" s="22">
        <f t="shared" si="3"/>
        <v>43438849</v>
      </c>
      <c r="N877" s="22">
        <f t="shared" si="2"/>
        <v>1913477</v>
      </c>
      <c r="O877" s="22"/>
      <c r="P877" s="22"/>
      <c r="Q877" s="22"/>
      <c r="R877" s="22"/>
      <c r="S877" s="22"/>
      <c r="T877" s="22"/>
      <c r="U877" s="22"/>
      <c r="V877" s="22"/>
    </row>
    <row r="878">
      <c r="A878" s="15">
        <v>45568.0</v>
      </c>
      <c r="B878" s="16">
        <v>2024.0</v>
      </c>
      <c r="C878" s="17">
        <v>45566.0</v>
      </c>
      <c r="D878" s="4" t="s">
        <v>28</v>
      </c>
      <c r="E878" s="4" t="s">
        <v>480</v>
      </c>
      <c r="F878" s="18" t="s">
        <v>48</v>
      </c>
      <c r="G878" s="19"/>
      <c r="H878" s="4" t="s">
        <v>21</v>
      </c>
      <c r="I878" s="20">
        <v>50000.0</v>
      </c>
      <c r="J878" s="21"/>
      <c r="K878" s="11">
        <f t="shared" si="1"/>
        <v>45402326</v>
      </c>
      <c r="L878" s="21">
        <v>1455450.0</v>
      </c>
      <c r="M878" s="22">
        <f t="shared" si="3"/>
        <v>44894299</v>
      </c>
      <c r="N878" s="22">
        <f t="shared" si="2"/>
        <v>508027</v>
      </c>
      <c r="O878" s="22"/>
      <c r="P878" s="22"/>
      <c r="Q878" s="22"/>
      <c r="R878" s="22"/>
      <c r="S878" s="22"/>
      <c r="T878" s="22"/>
      <c r="U878" s="22"/>
      <c r="V878" s="22"/>
    </row>
    <row r="879">
      <c r="A879" s="15">
        <v>45568.0</v>
      </c>
      <c r="B879" s="16">
        <v>2024.0</v>
      </c>
      <c r="C879" s="17">
        <v>45566.0</v>
      </c>
      <c r="D879" s="4" t="s">
        <v>16</v>
      </c>
      <c r="E879" s="4" t="s">
        <v>480</v>
      </c>
      <c r="F879" s="18" t="s">
        <v>32</v>
      </c>
      <c r="G879" s="19"/>
      <c r="H879" s="4" t="s">
        <v>344</v>
      </c>
      <c r="I879" s="20">
        <v>250000.0</v>
      </c>
      <c r="J879" s="21"/>
      <c r="K879" s="11">
        <f t="shared" si="1"/>
        <v>45652326</v>
      </c>
      <c r="L879" s="22"/>
      <c r="M879" s="22">
        <f t="shared" si="3"/>
        <v>44894299</v>
      </c>
      <c r="N879" s="22">
        <f t="shared" si="2"/>
        <v>758027</v>
      </c>
      <c r="O879" s="22"/>
      <c r="P879" s="22"/>
      <c r="Q879" s="22"/>
      <c r="R879" s="22"/>
      <c r="S879" s="22"/>
      <c r="T879" s="22"/>
      <c r="U879" s="22"/>
      <c r="V879" s="22"/>
    </row>
    <row r="880">
      <c r="A880" s="15">
        <v>45568.0</v>
      </c>
      <c r="B880" s="16">
        <v>2024.0</v>
      </c>
      <c r="C880" s="17">
        <v>45566.0</v>
      </c>
      <c r="D880" s="4" t="s">
        <v>26</v>
      </c>
      <c r="E880" s="4" t="s">
        <v>480</v>
      </c>
      <c r="F880" s="18" t="s">
        <v>32</v>
      </c>
      <c r="G880" s="19"/>
      <c r="H880" s="4" t="s">
        <v>21</v>
      </c>
      <c r="I880" s="20">
        <v>10000.0</v>
      </c>
      <c r="J880" s="21"/>
      <c r="K880" s="11">
        <f t="shared" si="1"/>
        <v>45662326</v>
      </c>
      <c r="L880" s="21">
        <v>260000.0</v>
      </c>
      <c r="M880" s="22">
        <f t="shared" si="3"/>
        <v>45154299</v>
      </c>
      <c r="N880" s="22">
        <f t="shared" si="2"/>
        <v>508027</v>
      </c>
      <c r="O880" s="22"/>
      <c r="P880" s="22"/>
      <c r="Q880" s="22"/>
      <c r="R880" s="22"/>
      <c r="S880" s="22"/>
      <c r="T880" s="22"/>
      <c r="U880" s="22"/>
      <c r="V880" s="22"/>
    </row>
    <row r="881">
      <c r="A881" s="15">
        <v>45569.0</v>
      </c>
      <c r="B881" s="16">
        <v>2024.0</v>
      </c>
      <c r="C881" s="17">
        <v>45566.0</v>
      </c>
      <c r="D881" s="4" t="s">
        <v>16</v>
      </c>
      <c r="E881" s="4" t="s">
        <v>480</v>
      </c>
      <c r="F881" s="18" t="s">
        <v>43</v>
      </c>
      <c r="G881" s="19"/>
      <c r="H881" s="4" t="s">
        <v>344</v>
      </c>
      <c r="I881" s="20">
        <v>46000.0</v>
      </c>
      <c r="J881" s="21"/>
      <c r="K881" s="11">
        <f t="shared" si="1"/>
        <v>45708326</v>
      </c>
      <c r="L881" s="22"/>
      <c r="M881" s="22">
        <f t="shared" si="3"/>
        <v>45154299</v>
      </c>
      <c r="N881" s="22">
        <f t="shared" si="2"/>
        <v>554027</v>
      </c>
      <c r="O881" s="22"/>
      <c r="P881" s="22"/>
      <c r="Q881" s="22"/>
      <c r="R881" s="22"/>
      <c r="S881" s="22"/>
      <c r="T881" s="22"/>
      <c r="U881" s="22"/>
      <c r="V881" s="22"/>
    </row>
    <row r="882">
      <c r="A882" s="15">
        <v>45569.0</v>
      </c>
      <c r="B882" s="16">
        <v>2024.0</v>
      </c>
      <c r="C882" s="17">
        <v>45566.0</v>
      </c>
      <c r="D882" s="4" t="s">
        <v>26</v>
      </c>
      <c r="E882" s="4" t="s">
        <v>480</v>
      </c>
      <c r="F882" s="18" t="s">
        <v>43</v>
      </c>
      <c r="G882" s="19"/>
      <c r="H882" s="4" t="s">
        <v>21</v>
      </c>
      <c r="I882" s="20">
        <v>50000.0</v>
      </c>
      <c r="J882" s="21"/>
      <c r="K882" s="11">
        <f t="shared" si="1"/>
        <v>45758326</v>
      </c>
      <c r="L882" s="22"/>
      <c r="M882" s="22">
        <f t="shared" si="3"/>
        <v>45154299</v>
      </c>
      <c r="N882" s="22">
        <f t="shared" si="2"/>
        <v>604027</v>
      </c>
      <c r="O882" s="22"/>
      <c r="P882" s="22"/>
      <c r="Q882" s="22"/>
      <c r="R882" s="22"/>
      <c r="S882" s="22"/>
      <c r="T882" s="22"/>
      <c r="U882" s="22"/>
      <c r="V882" s="22"/>
    </row>
    <row r="883">
      <c r="A883" s="15">
        <v>45569.0</v>
      </c>
      <c r="B883" s="16">
        <v>2024.0</v>
      </c>
      <c r="C883" s="17">
        <v>45566.0</v>
      </c>
      <c r="D883" s="4" t="s">
        <v>16</v>
      </c>
      <c r="E883" s="4" t="s">
        <v>480</v>
      </c>
      <c r="F883" s="18" t="s">
        <v>214</v>
      </c>
      <c r="G883" s="19"/>
      <c r="H883" s="4" t="s">
        <v>365</v>
      </c>
      <c r="I883" s="20">
        <v>200000.0</v>
      </c>
      <c r="J883" s="21"/>
      <c r="K883" s="11">
        <f t="shared" si="1"/>
        <v>45958326</v>
      </c>
      <c r="L883" s="21">
        <v>296000.0</v>
      </c>
      <c r="M883" s="22">
        <f t="shared" si="3"/>
        <v>45450299</v>
      </c>
      <c r="N883" s="22">
        <f t="shared" si="2"/>
        <v>508027</v>
      </c>
      <c r="O883" s="22"/>
      <c r="P883" s="22"/>
      <c r="Q883" s="22"/>
      <c r="R883" s="22"/>
      <c r="S883" s="22"/>
      <c r="T883" s="22"/>
      <c r="U883" s="22"/>
      <c r="V883" s="22"/>
    </row>
    <row r="884">
      <c r="A884" s="15">
        <v>45569.0</v>
      </c>
      <c r="B884" s="16">
        <v>2024.0</v>
      </c>
      <c r="C884" s="17">
        <v>45566.0</v>
      </c>
      <c r="D884" s="4" t="s">
        <v>16</v>
      </c>
      <c r="E884" s="4" t="s">
        <v>480</v>
      </c>
      <c r="F884" s="18" t="s">
        <v>46</v>
      </c>
      <c r="G884" s="19"/>
      <c r="H884" s="4" t="s">
        <v>344</v>
      </c>
      <c r="I884" s="20">
        <f>L887-sum(I885:I887)</f>
        <v>577300</v>
      </c>
      <c r="J884" s="21"/>
      <c r="K884" s="11">
        <f t="shared" si="1"/>
        <v>46535626</v>
      </c>
      <c r="L884" s="21"/>
      <c r="M884" s="22">
        <f t="shared" si="3"/>
        <v>45450299</v>
      </c>
      <c r="N884" s="22">
        <f t="shared" si="2"/>
        <v>1085327</v>
      </c>
      <c r="O884" s="22"/>
      <c r="P884" s="22"/>
      <c r="Q884" s="22"/>
      <c r="R884" s="22"/>
      <c r="S884" s="22"/>
      <c r="T884" s="22"/>
      <c r="U884" s="22"/>
      <c r="V884" s="22"/>
    </row>
    <row r="885">
      <c r="A885" s="15">
        <v>45569.0</v>
      </c>
      <c r="B885" s="16">
        <v>2024.0</v>
      </c>
      <c r="C885" s="17">
        <v>45566.0</v>
      </c>
      <c r="D885" s="4" t="s">
        <v>26</v>
      </c>
      <c r="E885" s="4" t="s">
        <v>480</v>
      </c>
      <c r="F885" s="18" t="s">
        <v>46</v>
      </c>
      <c r="G885" s="19"/>
      <c r="H885" s="4" t="s">
        <v>21</v>
      </c>
      <c r="I885" s="20">
        <v>200000.0</v>
      </c>
      <c r="J885" s="21"/>
      <c r="K885" s="11">
        <f t="shared" si="1"/>
        <v>46735626</v>
      </c>
      <c r="L885" s="21"/>
      <c r="M885" s="22">
        <f t="shared" si="3"/>
        <v>45450299</v>
      </c>
      <c r="N885" s="22">
        <f t="shared" si="2"/>
        <v>1285327</v>
      </c>
      <c r="O885" s="22"/>
      <c r="P885" s="22"/>
      <c r="Q885" s="22"/>
      <c r="R885" s="22"/>
      <c r="S885" s="22"/>
      <c r="T885" s="22"/>
      <c r="U885" s="22"/>
      <c r="V885" s="22"/>
    </row>
    <row r="886">
      <c r="A886" s="15">
        <v>45569.0</v>
      </c>
      <c r="B886" s="16">
        <v>2024.0</v>
      </c>
      <c r="C886" s="17">
        <v>45566.0</v>
      </c>
      <c r="D886" s="4" t="s">
        <v>27</v>
      </c>
      <c r="E886" s="4" t="s">
        <v>480</v>
      </c>
      <c r="F886" s="18" t="s">
        <v>46</v>
      </c>
      <c r="G886" s="19"/>
      <c r="H886" s="4" t="s">
        <v>21</v>
      </c>
      <c r="I886" s="20">
        <v>49700.0</v>
      </c>
      <c r="J886" s="21"/>
      <c r="K886" s="11">
        <f t="shared" si="1"/>
        <v>46785326</v>
      </c>
      <c r="L886" s="21"/>
      <c r="M886" s="22">
        <f t="shared" si="3"/>
        <v>45450299</v>
      </c>
      <c r="N886" s="22">
        <f t="shared" si="2"/>
        <v>1335027</v>
      </c>
      <c r="O886" s="22"/>
      <c r="P886" s="22"/>
      <c r="Q886" s="22"/>
      <c r="R886" s="22"/>
      <c r="S886" s="22"/>
      <c r="T886" s="22"/>
      <c r="U886" s="22"/>
      <c r="V886" s="22"/>
    </row>
    <row r="887">
      <c r="A887" s="15">
        <v>45569.0</v>
      </c>
      <c r="B887" s="16">
        <v>2024.0</v>
      </c>
      <c r="C887" s="17">
        <v>45566.0</v>
      </c>
      <c r="D887" s="4" t="s">
        <v>22</v>
      </c>
      <c r="E887" s="4" t="s">
        <v>480</v>
      </c>
      <c r="F887" s="18" t="s">
        <v>46</v>
      </c>
      <c r="G887" s="19"/>
      <c r="H887" s="4" t="s">
        <v>21</v>
      </c>
      <c r="I887" s="20">
        <v>50000.0</v>
      </c>
      <c r="J887" s="21"/>
      <c r="K887" s="11">
        <f t="shared" si="1"/>
        <v>46835326</v>
      </c>
      <c r="L887" s="21">
        <v>877000.0</v>
      </c>
      <c r="M887" s="22">
        <f t="shared" si="3"/>
        <v>46327299</v>
      </c>
      <c r="N887" s="22">
        <f t="shared" si="2"/>
        <v>508027</v>
      </c>
      <c r="O887" s="22"/>
      <c r="P887" s="22"/>
      <c r="Q887" s="22"/>
      <c r="R887" s="22"/>
      <c r="S887" s="22"/>
      <c r="T887" s="22"/>
      <c r="U887" s="22"/>
      <c r="V887" s="22"/>
    </row>
    <row r="888">
      <c r="A888" s="15">
        <v>45570.0</v>
      </c>
      <c r="B888" s="16">
        <v>2024.0</v>
      </c>
      <c r="C888" s="17">
        <v>45566.0</v>
      </c>
      <c r="D888" s="4" t="s">
        <v>16</v>
      </c>
      <c r="E888" s="4" t="s">
        <v>480</v>
      </c>
      <c r="F888" s="18" t="s">
        <v>49</v>
      </c>
      <c r="G888" s="19"/>
      <c r="H888" s="4" t="s">
        <v>344</v>
      </c>
      <c r="I888" s="20">
        <v>90000.0</v>
      </c>
      <c r="J888" s="21"/>
      <c r="K888" s="11">
        <f t="shared" si="1"/>
        <v>46925326</v>
      </c>
      <c r="L888" s="21"/>
      <c r="M888" s="22">
        <f t="shared" si="3"/>
        <v>46327299</v>
      </c>
      <c r="N888" s="22">
        <f t="shared" si="2"/>
        <v>598027</v>
      </c>
      <c r="O888" s="22"/>
      <c r="P888" s="22"/>
      <c r="Q888" s="22"/>
      <c r="R888" s="22"/>
      <c r="S888" s="22"/>
      <c r="T888" s="22"/>
      <c r="U888" s="22"/>
      <c r="V888" s="22"/>
    </row>
    <row r="889">
      <c r="A889" s="15">
        <v>45570.0</v>
      </c>
      <c r="B889" s="16">
        <v>2024.0</v>
      </c>
      <c r="C889" s="17">
        <v>45566.0</v>
      </c>
      <c r="D889" s="4" t="s">
        <v>26</v>
      </c>
      <c r="E889" s="4" t="s">
        <v>480</v>
      </c>
      <c r="F889" s="18" t="s">
        <v>49</v>
      </c>
      <c r="G889" s="19"/>
      <c r="H889" s="4" t="s">
        <v>21</v>
      </c>
      <c r="I889" s="20">
        <v>20000.0</v>
      </c>
      <c r="J889" s="21"/>
      <c r="K889" s="11">
        <f t="shared" si="1"/>
        <v>46945326</v>
      </c>
      <c r="L889" s="21"/>
      <c r="M889" s="22">
        <f t="shared" si="3"/>
        <v>46327299</v>
      </c>
      <c r="N889" s="22">
        <f t="shared" si="2"/>
        <v>618027</v>
      </c>
      <c r="O889" s="22"/>
      <c r="P889" s="22"/>
      <c r="Q889" s="22"/>
      <c r="R889" s="22"/>
      <c r="S889" s="22"/>
      <c r="T889" s="22"/>
      <c r="U889" s="22"/>
      <c r="V889" s="22"/>
    </row>
    <row r="890">
      <c r="A890" s="15">
        <v>45570.0</v>
      </c>
      <c r="B890" s="16">
        <v>2024.0</v>
      </c>
      <c r="C890" s="17">
        <v>45566.0</v>
      </c>
      <c r="D890" s="4" t="s">
        <v>27</v>
      </c>
      <c r="E890" s="4" t="s">
        <v>480</v>
      </c>
      <c r="F890" s="18" t="s">
        <v>49</v>
      </c>
      <c r="G890" s="19"/>
      <c r="H890" s="4" t="s">
        <v>21</v>
      </c>
      <c r="I890" s="20">
        <v>30000.0</v>
      </c>
      <c r="J890" s="21"/>
      <c r="K890" s="11">
        <f t="shared" si="1"/>
        <v>46975326</v>
      </c>
      <c r="L890" s="21"/>
      <c r="M890" s="22">
        <f t="shared" si="3"/>
        <v>46327299</v>
      </c>
      <c r="N890" s="22">
        <f t="shared" si="2"/>
        <v>648027</v>
      </c>
      <c r="O890" s="22"/>
      <c r="P890" s="22"/>
      <c r="Q890" s="22"/>
      <c r="R890" s="22"/>
      <c r="S890" s="22"/>
      <c r="T890" s="22"/>
      <c r="U890" s="22"/>
      <c r="V890" s="22"/>
    </row>
    <row r="891">
      <c r="A891" s="15">
        <v>45570.0</v>
      </c>
      <c r="B891" s="16">
        <v>2024.0</v>
      </c>
      <c r="C891" s="17">
        <v>45566.0</v>
      </c>
      <c r="D891" s="4" t="s">
        <v>22</v>
      </c>
      <c r="E891" s="4" t="s">
        <v>480</v>
      </c>
      <c r="F891" s="18" t="s">
        <v>49</v>
      </c>
      <c r="G891" s="19"/>
      <c r="H891" s="4" t="s">
        <v>21</v>
      </c>
      <c r="I891" s="20">
        <v>50000.0</v>
      </c>
      <c r="J891" s="21"/>
      <c r="K891" s="11">
        <f t="shared" si="1"/>
        <v>47025326</v>
      </c>
      <c r="L891" s="21"/>
      <c r="M891" s="22">
        <f t="shared" si="3"/>
        <v>46327299</v>
      </c>
      <c r="N891" s="22">
        <f t="shared" si="2"/>
        <v>698027</v>
      </c>
      <c r="O891" s="22"/>
      <c r="P891" s="22"/>
      <c r="Q891" s="22"/>
      <c r="R891" s="22"/>
      <c r="S891" s="22"/>
      <c r="T891" s="22"/>
      <c r="U891" s="22"/>
      <c r="V891" s="22"/>
    </row>
    <row r="892">
      <c r="A892" s="15">
        <v>45570.0</v>
      </c>
      <c r="B892" s="16">
        <v>2024.0</v>
      </c>
      <c r="C892" s="17">
        <v>45566.0</v>
      </c>
      <c r="D892" s="4" t="s">
        <v>23</v>
      </c>
      <c r="E892" s="4" t="s">
        <v>480</v>
      </c>
      <c r="F892" s="18" t="s">
        <v>49</v>
      </c>
      <c r="G892" s="19"/>
      <c r="H892" s="4" t="s">
        <v>345</v>
      </c>
      <c r="I892" s="20">
        <v>25000.0</v>
      </c>
      <c r="J892" s="21"/>
      <c r="K892" s="11">
        <f t="shared" si="1"/>
        <v>47050326</v>
      </c>
      <c r="L892" s="21"/>
      <c r="M892" s="22">
        <f t="shared" si="3"/>
        <v>46327299</v>
      </c>
      <c r="N892" s="22">
        <f t="shared" si="2"/>
        <v>723027</v>
      </c>
      <c r="O892" s="22"/>
      <c r="P892" s="22"/>
      <c r="Q892" s="22"/>
      <c r="R892" s="22"/>
      <c r="S892" s="22"/>
      <c r="T892" s="22"/>
      <c r="U892" s="22"/>
      <c r="V892" s="22"/>
    </row>
    <row r="893">
      <c r="A893" s="15">
        <v>45570.0</v>
      </c>
      <c r="B893" s="16">
        <v>2024.0</v>
      </c>
      <c r="C893" s="17">
        <v>45566.0</v>
      </c>
      <c r="D893" s="42" t="s">
        <v>16</v>
      </c>
      <c r="E893" s="4" t="s">
        <v>480</v>
      </c>
      <c r="F893" s="38" t="s">
        <v>216</v>
      </c>
      <c r="G893" s="19"/>
      <c r="H893" s="4" t="s">
        <v>344</v>
      </c>
      <c r="I893" s="20">
        <f>L895-sum(I894:I895)</f>
        <v>515800</v>
      </c>
      <c r="J893" s="21"/>
      <c r="K893" s="11">
        <f t="shared" si="1"/>
        <v>47566126</v>
      </c>
      <c r="L893" s="22"/>
      <c r="M893" s="22">
        <f t="shared" si="3"/>
        <v>46327299</v>
      </c>
      <c r="N893" s="22">
        <f t="shared" si="2"/>
        <v>1238827</v>
      </c>
      <c r="O893" s="22"/>
      <c r="P893" s="22"/>
      <c r="Q893" s="22"/>
      <c r="R893" s="22"/>
      <c r="S893" s="22"/>
      <c r="T893" s="22"/>
      <c r="U893" s="22"/>
      <c r="V893" s="22"/>
    </row>
    <row r="894">
      <c r="A894" s="15">
        <v>45570.0</v>
      </c>
      <c r="B894" s="16">
        <v>2024.0</v>
      </c>
      <c r="C894" s="17">
        <v>45566.0</v>
      </c>
      <c r="D894" s="42" t="s">
        <v>20</v>
      </c>
      <c r="E894" s="4" t="s">
        <v>480</v>
      </c>
      <c r="F894" s="38" t="s">
        <v>216</v>
      </c>
      <c r="G894" s="19"/>
      <c r="H894" s="4" t="s">
        <v>21</v>
      </c>
      <c r="I894" s="20">
        <v>20000.0</v>
      </c>
      <c r="J894" s="21"/>
      <c r="K894" s="11">
        <f t="shared" si="1"/>
        <v>47586126</v>
      </c>
      <c r="L894" s="22"/>
      <c r="M894" s="22">
        <f t="shared" si="3"/>
        <v>46327299</v>
      </c>
      <c r="N894" s="22">
        <f t="shared" si="2"/>
        <v>1258827</v>
      </c>
      <c r="O894" s="22"/>
      <c r="P894" s="22"/>
      <c r="Q894" s="22"/>
      <c r="R894" s="22"/>
      <c r="S894" s="22"/>
      <c r="T894" s="22"/>
      <c r="U894" s="22"/>
      <c r="V894" s="22"/>
    </row>
    <row r="895">
      <c r="A895" s="15">
        <v>45570.0</v>
      </c>
      <c r="B895" s="16">
        <v>2024.0</v>
      </c>
      <c r="C895" s="17">
        <v>45566.0</v>
      </c>
      <c r="D895" s="42" t="s">
        <v>22</v>
      </c>
      <c r="E895" s="4" t="s">
        <v>480</v>
      </c>
      <c r="F895" s="38" t="s">
        <v>216</v>
      </c>
      <c r="G895" s="19"/>
      <c r="H895" s="4" t="s">
        <v>345</v>
      </c>
      <c r="I895" s="20">
        <v>150000.0</v>
      </c>
      <c r="J895" s="21"/>
      <c r="K895" s="11">
        <f t="shared" si="1"/>
        <v>47736126</v>
      </c>
      <c r="L895" s="21">
        <v>685800.0</v>
      </c>
      <c r="M895" s="22">
        <f t="shared" si="3"/>
        <v>47013099</v>
      </c>
      <c r="N895" s="22">
        <f t="shared" si="2"/>
        <v>723027</v>
      </c>
      <c r="O895" s="22"/>
      <c r="P895" s="22"/>
      <c r="Q895" s="22"/>
      <c r="R895" s="22"/>
      <c r="S895" s="22"/>
      <c r="T895" s="22"/>
      <c r="U895" s="22"/>
      <c r="V895" s="22"/>
    </row>
    <row r="896">
      <c r="A896" s="15">
        <v>45573.0</v>
      </c>
      <c r="B896" s="16">
        <v>2024.0</v>
      </c>
      <c r="C896" s="17">
        <v>45566.0</v>
      </c>
      <c r="D896" s="4" t="s">
        <v>16</v>
      </c>
      <c r="E896" s="4" t="s">
        <v>480</v>
      </c>
      <c r="F896" s="18" t="s">
        <v>50</v>
      </c>
      <c r="G896" s="19"/>
      <c r="H896" s="4" t="s">
        <v>344</v>
      </c>
      <c r="I896" s="20">
        <v>22000.0</v>
      </c>
      <c r="J896" s="21"/>
      <c r="K896" s="11">
        <f t="shared" si="1"/>
        <v>47758126</v>
      </c>
      <c r="L896" s="21">
        <v>22000.0</v>
      </c>
      <c r="M896" s="22">
        <f t="shared" si="3"/>
        <v>47035099</v>
      </c>
      <c r="N896" s="22">
        <f t="shared" si="2"/>
        <v>723027</v>
      </c>
      <c r="O896" s="22"/>
      <c r="P896" s="22"/>
      <c r="Q896" s="22"/>
      <c r="R896" s="22"/>
      <c r="S896" s="22"/>
      <c r="T896" s="22"/>
      <c r="U896" s="22"/>
      <c r="V896" s="22"/>
    </row>
    <row r="897">
      <c r="A897" s="15">
        <v>45573.0</v>
      </c>
      <c r="B897" s="16">
        <v>2024.0</v>
      </c>
      <c r="C897" s="17">
        <v>45566.0</v>
      </c>
      <c r="D897" s="4" t="s">
        <v>16</v>
      </c>
      <c r="E897" s="4" t="s">
        <v>402</v>
      </c>
      <c r="F897" s="18" t="s">
        <v>351</v>
      </c>
      <c r="G897" s="19"/>
      <c r="H897" s="4" t="s">
        <v>344</v>
      </c>
      <c r="I897" s="20">
        <f>L900-sum(I898:I900)</f>
        <v>42880</v>
      </c>
      <c r="J897" s="21"/>
      <c r="K897" s="11">
        <f t="shared" si="1"/>
        <v>47801006</v>
      </c>
      <c r="L897" s="36"/>
      <c r="M897" s="22">
        <f t="shared" si="3"/>
        <v>47035099</v>
      </c>
      <c r="N897" s="22">
        <f t="shared" si="2"/>
        <v>765907</v>
      </c>
      <c r="O897" s="22"/>
      <c r="P897" s="22"/>
      <c r="Q897" s="22"/>
      <c r="R897" s="22"/>
      <c r="S897" s="22"/>
      <c r="T897" s="22"/>
      <c r="U897" s="22"/>
      <c r="V897" s="22"/>
    </row>
    <row r="898">
      <c r="A898" s="15">
        <v>45573.0</v>
      </c>
      <c r="B898" s="16">
        <v>2024.0</v>
      </c>
      <c r="C898" s="17">
        <v>45566.0</v>
      </c>
      <c r="D898" s="4" t="s">
        <v>26</v>
      </c>
      <c r="E898" s="4" t="s">
        <v>402</v>
      </c>
      <c r="F898" s="18" t="s">
        <v>351</v>
      </c>
      <c r="G898" s="19"/>
      <c r="H898" s="4" t="s">
        <v>21</v>
      </c>
      <c r="I898" s="20">
        <v>20000.0</v>
      </c>
      <c r="J898" s="21"/>
      <c r="K898" s="11">
        <f t="shared" si="1"/>
        <v>47821006</v>
      </c>
      <c r="L898" s="22"/>
      <c r="M898" s="22">
        <f t="shared" si="3"/>
        <v>47035099</v>
      </c>
      <c r="N898" s="22">
        <f t="shared" si="2"/>
        <v>785907</v>
      </c>
      <c r="O898" s="22"/>
      <c r="P898" s="22"/>
      <c r="Q898" s="22"/>
      <c r="R898" s="22"/>
      <c r="S898" s="22"/>
      <c r="T898" s="22"/>
      <c r="U898" s="22"/>
      <c r="V898" s="22"/>
    </row>
    <row r="899">
      <c r="A899" s="15">
        <v>45573.0</v>
      </c>
      <c r="B899" s="16">
        <v>2024.0</v>
      </c>
      <c r="C899" s="17">
        <v>45566.0</v>
      </c>
      <c r="D899" s="4" t="s">
        <v>16</v>
      </c>
      <c r="E899" s="4" t="s">
        <v>480</v>
      </c>
      <c r="F899" s="18" t="s">
        <v>351</v>
      </c>
      <c r="G899" s="19"/>
      <c r="H899" s="4" t="s">
        <v>344</v>
      </c>
      <c r="I899" s="20">
        <v>27120.0</v>
      </c>
      <c r="J899" s="21"/>
      <c r="K899" s="11">
        <f t="shared" si="1"/>
        <v>47848126</v>
      </c>
      <c r="L899" s="22"/>
      <c r="M899" s="22">
        <f t="shared" si="3"/>
        <v>47035099</v>
      </c>
      <c r="N899" s="22">
        <f t="shared" si="2"/>
        <v>813027</v>
      </c>
      <c r="O899" s="22"/>
      <c r="P899" s="22"/>
      <c r="Q899" s="22"/>
      <c r="R899" s="22"/>
      <c r="S899" s="22"/>
      <c r="T899" s="22"/>
      <c r="U899" s="22"/>
      <c r="V899" s="22"/>
    </row>
    <row r="900">
      <c r="A900" s="15">
        <v>45573.0</v>
      </c>
      <c r="B900" s="16">
        <v>2024.0</v>
      </c>
      <c r="C900" s="17">
        <v>45566.0</v>
      </c>
      <c r="D900" s="4" t="s">
        <v>26</v>
      </c>
      <c r="E900" s="4" t="s">
        <v>480</v>
      </c>
      <c r="F900" s="18" t="s">
        <v>351</v>
      </c>
      <c r="G900" s="19"/>
      <c r="H900" s="4" t="s">
        <v>21</v>
      </c>
      <c r="I900" s="20">
        <v>20000.0</v>
      </c>
      <c r="J900" s="21"/>
      <c r="K900" s="11">
        <f t="shared" si="1"/>
        <v>47868126</v>
      </c>
      <c r="L900" s="21">
        <v>110000.0</v>
      </c>
      <c r="M900" s="22">
        <f t="shared" si="3"/>
        <v>47145099</v>
      </c>
      <c r="N900" s="22">
        <f t="shared" si="2"/>
        <v>723027</v>
      </c>
      <c r="O900" s="22"/>
      <c r="P900" s="22"/>
      <c r="Q900" s="22"/>
      <c r="R900" s="22"/>
      <c r="S900" s="22"/>
      <c r="T900" s="22"/>
      <c r="U900" s="22"/>
      <c r="V900" s="22"/>
    </row>
    <row r="901">
      <c r="A901" s="15">
        <v>45573.0</v>
      </c>
      <c r="B901" s="16">
        <v>2024.0</v>
      </c>
      <c r="C901" s="17">
        <v>45566.0</v>
      </c>
      <c r="D901" s="4" t="s">
        <v>16</v>
      </c>
      <c r="E901" s="4" t="s">
        <v>402</v>
      </c>
      <c r="F901" s="18" t="s">
        <v>218</v>
      </c>
      <c r="G901" s="19"/>
      <c r="H901" s="4" t="s">
        <v>344</v>
      </c>
      <c r="I901" s="20">
        <v>142000.0</v>
      </c>
      <c r="J901" s="21"/>
      <c r="K901" s="11">
        <f t="shared" si="1"/>
        <v>48010126</v>
      </c>
      <c r="L901" s="22"/>
      <c r="M901" s="22">
        <f t="shared" si="3"/>
        <v>47145099</v>
      </c>
      <c r="N901" s="22">
        <f t="shared" si="2"/>
        <v>865027</v>
      </c>
      <c r="O901" s="22"/>
      <c r="P901" s="22"/>
      <c r="Q901" s="22"/>
      <c r="R901" s="22"/>
      <c r="S901" s="22"/>
      <c r="T901" s="22"/>
      <c r="U901" s="22"/>
      <c r="V901" s="22"/>
    </row>
    <row r="902">
      <c r="A902" s="15">
        <v>45573.0</v>
      </c>
      <c r="B902" s="16">
        <v>2024.0</v>
      </c>
      <c r="C902" s="17">
        <v>45566.0</v>
      </c>
      <c r="D902" s="4" t="s">
        <v>26</v>
      </c>
      <c r="E902" s="4" t="s">
        <v>402</v>
      </c>
      <c r="F902" s="18" t="s">
        <v>218</v>
      </c>
      <c r="G902" s="19"/>
      <c r="H902" s="4" t="s">
        <v>21</v>
      </c>
      <c r="I902" s="20">
        <v>50000.0</v>
      </c>
      <c r="J902" s="21"/>
      <c r="K902" s="11">
        <f t="shared" si="1"/>
        <v>48060126</v>
      </c>
      <c r="L902" s="22"/>
      <c r="M902" s="22">
        <f t="shared" si="3"/>
        <v>47145099</v>
      </c>
      <c r="N902" s="22">
        <f t="shared" si="2"/>
        <v>915027</v>
      </c>
      <c r="O902" s="22"/>
      <c r="P902" s="22"/>
      <c r="Q902" s="22"/>
      <c r="R902" s="22"/>
      <c r="S902" s="22"/>
      <c r="T902" s="22"/>
      <c r="U902" s="22"/>
      <c r="V902" s="22"/>
    </row>
    <row r="903">
      <c r="A903" s="15">
        <v>45573.0</v>
      </c>
      <c r="B903" s="16">
        <v>2024.0</v>
      </c>
      <c r="C903" s="17">
        <v>45566.0</v>
      </c>
      <c r="D903" s="4" t="s">
        <v>16</v>
      </c>
      <c r="E903" s="4" t="s">
        <v>480</v>
      </c>
      <c r="F903" s="18" t="s">
        <v>42</v>
      </c>
      <c r="G903" s="19"/>
      <c r="H903" s="4" t="s">
        <v>344</v>
      </c>
      <c r="I903" s="20">
        <f>L908-sum(I904:I908)</f>
        <v>589700</v>
      </c>
      <c r="J903" s="21"/>
      <c r="K903" s="11">
        <f t="shared" si="1"/>
        <v>48649826</v>
      </c>
      <c r="L903" s="36"/>
      <c r="M903" s="22">
        <f t="shared" si="3"/>
        <v>47145099</v>
      </c>
      <c r="N903" s="22">
        <f t="shared" si="2"/>
        <v>1504727</v>
      </c>
      <c r="O903" s="22"/>
      <c r="P903" s="22"/>
      <c r="Q903" s="22"/>
      <c r="R903" s="22"/>
      <c r="S903" s="22"/>
      <c r="T903" s="22"/>
      <c r="U903" s="22"/>
      <c r="V903" s="22"/>
    </row>
    <row r="904">
      <c r="A904" s="15">
        <v>45573.0</v>
      </c>
      <c r="B904" s="16">
        <v>2024.0</v>
      </c>
      <c r="C904" s="17">
        <v>45566.0</v>
      </c>
      <c r="D904" s="4" t="s">
        <v>26</v>
      </c>
      <c r="E904" s="4" t="s">
        <v>480</v>
      </c>
      <c r="F904" s="18" t="s">
        <v>42</v>
      </c>
      <c r="G904" s="19"/>
      <c r="H904" s="4" t="s">
        <v>21</v>
      </c>
      <c r="I904" s="20">
        <v>70000.0</v>
      </c>
      <c r="J904" s="21"/>
      <c r="K904" s="11">
        <f t="shared" si="1"/>
        <v>48719826</v>
      </c>
      <c r="L904" s="22"/>
      <c r="M904" s="22">
        <f t="shared" si="3"/>
        <v>47145099</v>
      </c>
      <c r="N904" s="22">
        <f t="shared" si="2"/>
        <v>1574727</v>
      </c>
      <c r="O904" s="22"/>
      <c r="P904" s="22"/>
      <c r="Q904" s="22"/>
      <c r="R904" s="22"/>
      <c r="S904" s="22"/>
      <c r="T904" s="22"/>
      <c r="U904" s="22"/>
      <c r="V904" s="22"/>
    </row>
    <row r="905">
      <c r="A905" s="15">
        <v>45573.0</v>
      </c>
      <c r="B905" s="16">
        <v>2024.0</v>
      </c>
      <c r="C905" s="17">
        <v>45566.0</v>
      </c>
      <c r="D905" s="4" t="s">
        <v>20</v>
      </c>
      <c r="E905" s="4" t="s">
        <v>480</v>
      </c>
      <c r="F905" s="18" t="s">
        <v>42</v>
      </c>
      <c r="G905" s="19"/>
      <c r="H905" s="4" t="s">
        <v>21</v>
      </c>
      <c r="I905" s="20">
        <v>30000.0</v>
      </c>
      <c r="J905" s="21"/>
      <c r="K905" s="11">
        <f t="shared" si="1"/>
        <v>48749826</v>
      </c>
      <c r="L905" s="22"/>
      <c r="M905" s="22">
        <f t="shared" si="3"/>
        <v>47145099</v>
      </c>
      <c r="N905" s="22">
        <f t="shared" si="2"/>
        <v>1604727</v>
      </c>
      <c r="O905" s="22"/>
      <c r="P905" s="22"/>
      <c r="Q905" s="22"/>
      <c r="R905" s="22"/>
      <c r="S905" s="22"/>
      <c r="T905" s="22"/>
      <c r="U905" s="22"/>
      <c r="V905" s="22"/>
    </row>
    <row r="906">
      <c r="A906" s="15">
        <v>45573.0</v>
      </c>
      <c r="B906" s="16">
        <v>2024.0</v>
      </c>
      <c r="C906" s="17">
        <v>45566.0</v>
      </c>
      <c r="D906" s="4" t="s">
        <v>22</v>
      </c>
      <c r="E906" s="4" t="s">
        <v>480</v>
      </c>
      <c r="F906" s="18" t="s">
        <v>42</v>
      </c>
      <c r="G906" s="19"/>
      <c r="H906" s="4" t="s">
        <v>21</v>
      </c>
      <c r="I906" s="20">
        <v>52000.0</v>
      </c>
      <c r="J906" s="21"/>
      <c r="K906" s="11">
        <f t="shared" si="1"/>
        <v>48801826</v>
      </c>
      <c r="L906" s="22"/>
      <c r="M906" s="22">
        <f t="shared" si="3"/>
        <v>47145099</v>
      </c>
      <c r="N906" s="22">
        <f t="shared" si="2"/>
        <v>1656727</v>
      </c>
      <c r="O906" s="22"/>
      <c r="P906" s="22"/>
      <c r="Q906" s="22"/>
      <c r="R906" s="22"/>
      <c r="S906" s="22"/>
      <c r="T906" s="22"/>
      <c r="U906" s="22"/>
      <c r="V906" s="22"/>
    </row>
    <row r="907">
      <c r="A907" s="15">
        <v>45573.0</v>
      </c>
      <c r="B907" s="16">
        <v>2024.0</v>
      </c>
      <c r="C907" s="17">
        <v>45566.0</v>
      </c>
      <c r="D907" s="4" t="s">
        <v>23</v>
      </c>
      <c r="E907" s="4" t="s">
        <v>480</v>
      </c>
      <c r="F907" s="18" t="s">
        <v>42</v>
      </c>
      <c r="G907" s="19"/>
      <c r="H907" s="4" t="s">
        <v>345</v>
      </c>
      <c r="I907" s="20">
        <v>25000.0</v>
      </c>
      <c r="J907" s="21"/>
      <c r="K907" s="11">
        <f t="shared" si="1"/>
        <v>48826826</v>
      </c>
      <c r="L907" s="22"/>
      <c r="M907" s="22">
        <f t="shared" si="3"/>
        <v>47145099</v>
      </c>
      <c r="N907" s="22">
        <f t="shared" si="2"/>
        <v>1681727</v>
      </c>
      <c r="O907" s="22"/>
      <c r="P907" s="22"/>
      <c r="Q907" s="22"/>
      <c r="R907" s="22"/>
      <c r="S907" s="22"/>
      <c r="T907" s="22"/>
      <c r="U907" s="22"/>
      <c r="V907" s="22"/>
    </row>
    <row r="908">
      <c r="A908" s="15">
        <v>45573.0</v>
      </c>
      <c r="B908" s="16">
        <v>2024.0</v>
      </c>
      <c r="C908" s="17">
        <v>45566.0</v>
      </c>
      <c r="D908" s="4" t="s">
        <v>28</v>
      </c>
      <c r="E908" s="4" t="s">
        <v>480</v>
      </c>
      <c r="F908" s="18" t="s">
        <v>42</v>
      </c>
      <c r="G908" s="19"/>
      <c r="H908" s="4" t="s">
        <v>21</v>
      </c>
      <c r="I908" s="20">
        <v>17000.0</v>
      </c>
      <c r="J908" s="21"/>
      <c r="K908" s="11">
        <f t="shared" si="1"/>
        <v>48843826</v>
      </c>
      <c r="L908" s="21">
        <v>783700.0</v>
      </c>
      <c r="M908" s="22">
        <f t="shared" si="3"/>
        <v>47928799</v>
      </c>
      <c r="N908" s="22">
        <f t="shared" si="2"/>
        <v>915027</v>
      </c>
      <c r="O908" s="22"/>
      <c r="P908" s="22"/>
      <c r="Q908" s="22"/>
      <c r="R908" s="22"/>
      <c r="S908" s="22"/>
      <c r="T908" s="22"/>
      <c r="U908" s="22"/>
      <c r="V908" s="22"/>
    </row>
    <row r="909">
      <c r="A909" s="15">
        <v>45573.0</v>
      </c>
      <c r="B909" s="16">
        <v>2024.0</v>
      </c>
      <c r="C909" s="17">
        <v>45566.0</v>
      </c>
      <c r="D909" s="4" t="s">
        <v>16</v>
      </c>
      <c r="E909" s="4" t="s">
        <v>206</v>
      </c>
      <c r="F909" s="18" t="s">
        <v>207</v>
      </c>
      <c r="G909" s="19"/>
      <c r="H909" s="4" t="s">
        <v>209</v>
      </c>
      <c r="I909" s="20"/>
      <c r="J909" s="21">
        <v>1100000.0</v>
      </c>
      <c r="K909" s="11">
        <f t="shared" si="1"/>
        <v>47743826</v>
      </c>
      <c r="L909" s="21">
        <v>-1100000.0</v>
      </c>
      <c r="M909" s="22">
        <f t="shared" si="3"/>
        <v>46828799</v>
      </c>
      <c r="N909" s="22">
        <f t="shared" si="2"/>
        <v>915027</v>
      </c>
      <c r="O909" s="22"/>
      <c r="P909" s="22"/>
      <c r="Q909" s="22"/>
      <c r="R909" s="22"/>
      <c r="S909" s="22"/>
      <c r="T909" s="22"/>
      <c r="U909" s="22"/>
      <c r="V909" s="22"/>
    </row>
    <row r="910">
      <c r="A910" s="15">
        <v>45573.0</v>
      </c>
      <c r="B910" s="16">
        <v>2024.0</v>
      </c>
      <c r="C910" s="17">
        <v>45566.0</v>
      </c>
      <c r="D910" s="4" t="s">
        <v>16</v>
      </c>
      <c r="E910" s="4" t="s">
        <v>73</v>
      </c>
      <c r="F910" s="18" t="s">
        <v>74</v>
      </c>
      <c r="G910" s="19"/>
      <c r="H910" s="4" t="s">
        <v>75</v>
      </c>
      <c r="I910" s="20"/>
      <c r="J910" s="21">
        <v>588260.0</v>
      </c>
      <c r="K910" s="11">
        <f t="shared" si="1"/>
        <v>47155566</v>
      </c>
      <c r="L910" s="21">
        <v>-588260.0</v>
      </c>
      <c r="M910" s="22">
        <f t="shared" si="3"/>
        <v>46240539</v>
      </c>
      <c r="N910" s="22">
        <f t="shared" si="2"/>
        <v>915027</v>
      </c>
      <c r="O910" s="22"/>
      <c r="P910" s="22"/>
      <c r="Q910" s="22"/>
      <c r="R910" s="22"/>
      <c r="S910" s="22"/>
      <c r="T910" s="22"/>
      <c r="U910" s="22"/>
      <c r="V910" s="22"/>
    </row>
    <row r="911">
      <c r="A911" s="15">
        <v>45578.0</v>
      </c>
      <c r="B911" s="16">
        <v>2024.0</v>
      </c>
      <c r="C911" s="17">
        <v>45566.0</v>
      </c>
      <c r="D911" s="4" t="s">
        <v>16</v>
      </c>
      <c r="E911" s="4" t="s">
        <v>480</v>
      </c>
      <c r="F911" s="18" t="s">
        <v>52</v>
      </c>
      <c r="G911" s="19"/>
      <c r="H911" s="4" t="s">
        <v>344</v>
      </c>
      <c r="I911" s="20">
        <f>L914-sum(I912:I914)</f>
        <v>1039029</v>
      </c>
      <c r="J911" s="21"/>
      <c r="K911" s="11">
        <f t="shared" si="1"/>
        <v>48194595</v>
      </c>
      <c r="L911" s="22"/>
      <c r="M911" s="22">
        <f t="shared" si="3"/>
        <v>46240539</v>
      </c>
      <c r="N911" s="22">
        <f t="shared" si="2"/>
        <v>1954056</v>
      </c>
      <c r="O911" s="22"/>
      <c r="P911" s="22"/>
      <c r="Q911" s="22"/>
      <c r="R911" s="22"/>
      <c r="S911" s="22"/>
      <c r="T911" s="22"/>
      <c r="U911" s="22"/>
      <c r="V911" s="22"/>
    </row>
    <row r="912">
      <c r="A912" s="15">
        <v>45578.0</v>
      </c>
      <c r="B912" s="16">
        <v>2024.0</v>
      </c>
      <c r="C912" s="17">
        <v>45566.0</v>
      </c>
      <c r="D912" s="4" t="s">
        <v>26</v>
      </c>
      <c r="E912" s="4" t="s">
        <v>480</v>
      </c>
      <c r="F912" s="18" t="s">
        <v>52</v>
      </c>
      <c r="G912" s="19"/>
      <c r="H912" s="4" t="s">
        <v>21</v>
      </c>
      <c r="I912" s="20">
        <v>10000.0</v>
      </c>
      <c r="J912" s="21"/>
      <c r="K912" s="11">
        <f t="shared" si="1"/>
        <v>48204595</v>
      </c>
      <c r="L912" s="22"/>
      <c r="M912" s="22">
        <f t="shared" si="3"/>
        <v>46240539</v>
      </c>
      <c r="N912" s="22">
        <f t="shared" si="2"/>
        <v>1964056</v>
      </c>
      <c r="O912" s="22"/>
      <c r="P912" s="22"/>
      <c r="Q912" s="22"/>
      <c r="R912" s="22"/>
      <c r="S912" s="22"/>
      <c r="T912" s="22"/>
      <c r="U912" s="22"/>
      <c r="V912" s="22"/>
    </row>
    <row r="913">
      <c r="A913" s="15">
        <v>45578.0</v>
      </c>
      <c r="B913" s="16">
        <v>2024.0</v>
      </c>
      <c r="C913" s="17">
        <v>45566.0</v>
      </c>
      <c r="D913" s="4" t="s">
        <v>20</v>
      </c>
      <c r="E913" s="4" t="s">
        <v>480</v>
      </c>
      <c r="F913" s="18" t="s">
        <v>52</v>
      </c>
      <c r="G913" s="19"/>
      <c r="H913" s="4" t="s">
        <v>21</v>
      </c>
      <c r="I913" s="20">
        <v>10000.0</v>
      </c>
      <c r="J913" s="21"/>
      <c r="K913" s="11">
        <f t="shared" si="1"/>
        <v>48214595</v>
      </c>
      <c r="L913" s="21">
        <f>505232-190000</f>
        <v>315232</v>
      </c>
      <c r="M913" s="22">
        <f t="shared" si="3"/>
        <v>46555771</v>
      </c>
      <c r="N913" s="22">
        <f t="shared" si="2"/>
        <v>1658824</v>
      </c>
      <c r="O913" s="22"/>
      <c r="P913" s="22"/>
      <c r="Q913" s="22"/>
      <c r="R913" s="22"/>
      <c r="S913" s="22"/>
      <c r="T913" s="22"/>
      <c r="U913" s="22"/>
      <c r="V913" s="22"/>
    </row>
    <row r="914">
      <c r="A914" s="15">
        <v>45578.0</v>
      </c>
      <c r="B914" s="16">
        <v>2024.0</v>
      </c>
      <c r="C914" s="17">
        <v>45566.0</v>
      </c>
      <c r="D914" s="4" t="s">
        <v>23</v>
      </c>
      <c r="E914" s="4" t="s">
        <v>480</v>
      </c>
      <c r="F914" s="18" t="s">
        <v>52</v>
      </c>
      <c r="G914" s="19"/>
      <c r="H914" s="4" t="s">
        <v>345</v>
      </c>
      <c r="I914" s="20">
        <v>25000.0</v>
      </c>
      <c r="J914" s="21"/>
      <c r="K914" s="11">
        <f t="shared" si="1"/>
        <v>48239595</v>
      </c>
      <c r="L914" s="21">
        <v>1084029.0</v>
      </c>
      <c r="M914" s="22">
        <f t="shared" si="3"/>
        <v>47639800</v>
      </c>
      <c r="N914" s="22">
        <f t="shared" si="2"/>
        <v>599795</v>
      </c>
      <c r="O914" s="22"/>
      <c r="P914" s="22"/>
      <c r="Q914" s="22"/>
      <c r="R914" s="22"/>
      <c r="S914" s="22"/>
      <c r="T914" s="22"/>
      <c r="U914" s="22"/>
      <c r="V914" s="22"/>
    </row>
    <row r="915">
      <c r="A915" s="15">
        <v>45578.0</v>
      </c>
      <c r="B915" s="16">
        <v>2024.0</v>
      </c>
      <c r="C915" s="17">
        <v>45566.0</v>
      </c>
      <c r="D915" s="4" t="s">
        <v>16</v>
      </c>
      <c r="E915" s="43" t="s">
        <v>481</v>
      </c>
      <c r="F915" s="18" t="s">
        <v>219</v>
      </c>
      <c r="G915" s="19"/>
      <c r="H915" s="4" t="s">
        <v>344</v>
      </c>
      <c r="I915" s="20">
        <v>200000.0</v>
      </c>
      <c r="J915" s="21"/>
      <c r="K915" s="11">
        <f t="shared" si="1"/>
        <v>48439595</v>
      </c>
      <c r="L915" s="21">
        <v>200000.0</v>
      </c>
      <c r="M915" s="22">
        <f t="shared" si="3"/>
        <v>47839800</v>
      </c>
      <c r="N915" s="22">
        <f t="shared" si="2"/>
        <v>599795</v>
      </c>
      <c r="O915" s="22"/>
      <c r="P915" s="22"/>
      <c r="Q915" s="22"/>
      <c r="R915" s="22"/>
      <c r="S915" s="22"/>
      <c r="T915" s="22"/>
      <c r="U915" s="22"/>
      <c r="V915" s="22"/>
    </row>
    <row r="916">
      <c r="A916" s="15">
        <v>45582.0</v>
      </c>
      <c r="B916" s="16">
        <v>2024.0</v>
      </c>
      <c r="C916" s="17">
        <v>45566.0</v>
      </c>
      <c r="D916" s="4" t="s">
        <v>28</v>
      </c>
      <c r="E916" s="4" t="s">
        <v>482</v>
      </c>
      <c r="F916" s="18" t="s">
        <v>483</v>
      </c>
      <c r="G916" s="19" t="s">
        <v>484</v>
      </c>
      <c r="H916" s="4" t="s">
        <v>485</v>
      </c>
      <c r="I916" s="20"/>
      <c r="J916" s="21">
        <v>210000.0</v>
      </c>
      <c r="K916" s="11">
        <f t="shared" si="1"/>
        <v>48229595</v>
      </c>
      <c r="L916" s="21">
        <v>-210000.0</v>
      </c>
      <c r="M916" s="22">
        <f t="shared" si="3"/>
        <v>47629800</v>
      </c>
      <c r="N916" s="22">
        <f t="shared" si="2"/>
        <v>599795</v>
      </c>
      <c r="O916" s="22"/>
      <c r="P916" s="21"/>
      <c r="Q916" s="22"/>
      <c r="R916" s="22"/>
      <c r="S916" s="22"/>
      <c r="T916" s="22"/>
      <c r="U916" s="22"/>
      <c r="V916" s="22"/>
    </row>
    <row r="917">
      <c r="A917" s="44">
        <v>45593.0</v>
      </c>
      <c r="B917" s="16">
        <v>2024.0</v>
      </c>
      <c r="C917" s="17">
        <v>45566.0</v>
      </c>
      <c r="D917" s="4" t="s">
        <v>16</v>
      </c>
      <c r="E917" s="4" t="s">
        <v>383</v>
      </c>
      <c r="F917" s="18" t="s">
        <v>51</v>
      </c>
      <c r="G917" s="19"/>
      <c r="H917" s="4" t="s">
        <v>344</v>
      </c>
      <c r="I917" s="20">
        <f>253865-105</f>
        <v>253760</v>
      </c>
      <c r="J917" s="21"/>
      <c r="K917" s="11">
        <f t="shared" si="1"/>
        <v>48483355</v>
      </c>
      <c r="L917" s="21"/>
      <c r="M917" s="22">
        <f t="shared" si="3"/>
        <v>47629800</v>
      </c>
      <c r="N917" s="22">
        <f t="shared" si="2"/>
        <v>853555</v>
      </c>
      <c r="O917" s="22"/>
      <c r="P917" s="22"/>
      <c r="Q917" s="22"/>
      <c r="R917" s="22"/>
      <c r="S917" s="22"/>
      <c r="T917" s="22"/>
      <c r="U917" s="22"/>
      <c r="V917" s="22"/>
    </row>
    <row r="918">
      <c r="A918" s="44">
        <v>45593.0</v>
      </c>
      <c r="B918" s="16">
        <v>2024.0</v>
      </c>
      <c r="C918" s="17">
        <v>45566.0</v>
      </c>
      <c r="D918" s="4" t="s">
        <v>16</v>
      </c>
      <c r="E918" s="4" t="s">
        <v>402</v>
      </c>
      <c r="F918" s="18" t="s">
        <v>51</v>
      </c>
      <c r="G918" s="19"/>
      <c r="H918" s="4" t="s">
        <v>344</v>
      </c>
      <c r="I918" s="20">
        <v>116240.0</v>
      </c>
      <c r="J918" s="21"/>
      <c r="K918" s="11">
        <f t="shared" si="1"/>
        <v>48599595</v>
      </c>
      <c r="L918" s="21"/>
      <c r="M918" s="22">
        <f t="shared" si="3"/>
        <v>47629800</v>
      </c>
      <c r="N918" s="22">
        <f t="shared" si="2"/>
        <v>969795</v>
      </c>
      <c r="O918" s="22"/>
      <c r="P918" s="22"/>
      <c r="Q918" s="22"/>
      <c r="R918" s="22"/>
      <c r="S918" s="22"/>
      <c r="T918" s="22"/>
      <c r="U918" s="22"/>
      <c r="V918" s="22"/>
    </row>
    <row r="919">
      <c r="A919" s="44">
        <v>45593.0</v>
      </c>
      <c r="B919" s="16">
        <v>2024.0</v>
      </c>
      <c r="C919" s="17">
        <v>45566.0</v>
      </c>
      <c r="D919" s="4" t="s">
        <v>23</v>
      </c>
      <c r="E919" s="4" t="s">
        <v>402</v>
      </c>
      <c r="F919" s="18" t="s">
        <v>51</v>
      </c>
      <c r="G919" s="19"/>
      <c r="H919" s="4" t="s">
        <v>345</v>
      </c>
      <c r="I919" s="20">
        <v>40000.0</v>
      </c>
      <c r="J919" s="21"/>
      <c r="K919" s="11">
        <f t="shared" si="1"/>
        <v>48639595</v>
      </c>
      <c r="L919" s="21">
        <v>410000.0</v>
      </c>
      <c r="M919" s="22">
        <f t="shared" si="3"/>
        <v>48039800</v>
      </c>
      <c r="N919" s="22">
        <f t="shared" si="2"/>
        <v>599795</v>
      </c>
      <c r="O919" s="22"/>
      <c r="P919" s="22"/>
      <c r="Q919" s="22"/>
      <c r="R919" s="22"/>
      <c r="S919" s="22"/>
      <c r="T919" s="22"/>
      <c r="U919" s="22"/>
      <c r="V919" s="22"/>
    </row>
    <row r="920">
      <c r="A920" s="44">
        <v>45594.0</v>
      </c>
      <c r="B920" s="16">
        <v>2024.0</v>
      </c>
      <c r="C920" s="17">
        <v>45566.0</v>
      </c>
      <c r="D920" s="4" t="s">
        <v>16</v>
      </c>
      <c r="E920" s="4" t="s">
        <v>486</v>
      </c>
      <c r="F920" s="18" t="s">
        <v>487</v>
      </c>
      <c r="G920" s="19"/>
      <c r="H920" s="4" t="s">
        <v>344</v>
      </c>
      <c r="I920" s="20">
        <v>87000.0</v>
      </c>
      <c r="J920" s="21"/>
      <c r="K920" s="11">
        <f t="shared" si="1"/>
        <v>48726595</v>
      </c>
      <c r="L920" s="21"/>
      <c r="M920" s="22">
        <f t="shared" si="3"/>
        <v>48039800</v>
      </c>
      <c r="N920" s="22">
        <f t="shared" si="2"/>
        <v>686795</v>
      </c>
      <c r="O920" s="22"/>
      <c r="P920" s="22"/>
      <c r="Q920" s="22"/>
      <c r="R920" s="22"/>
      <c r="S920" s="22"/>
      <c r="T920" s="22"/>
      <c r="U920" s="22"/>
      <c r="V920" s="22"/>
    </row>
    <row r="921">
      <c r="A921" s="44">
        <v>45594.0</v>
      </c>
      <c r="B921" s="16">
        <v>2024.0</v>
      </c>
      <c r="C921" s="17">
        <v>45566.0</v>
      </c>
      <c r="D921" s="4" t="s">
        <v>22</v>
      </c>
      <c r="E921" s="4" t="s">
        <v>486</v>
      </c>
      <c r="F921" s="18" t="s">
        <v>487</v>
      </c>
      <c r="G921" s="19"/>
      <c r="H921" s="4" t="s">
        <v>21</v>
      </c>
      <c r="I921" s="20">
        <v>5000.0</v>
      </c>
      <c r="J921" s="21"/>
      <c r="K921" s="11">
        <f t="shared" si="1"/>
        <v>48731595</v>
      </c>
      <c r="L921" s="21">
        <v>92000.0</v>
      </c>
      <c r="M921" s="22">
        <f t="shared" si="3"/>
        <v>48131800</v>
      </c>
      <c r="N921" s="22">
        <f t="shared" si="2"/>
        <v>599795</v>
      </c>
      <c r="O921" s="22"/>
      <c r="P921" s="22"/>
      <c r="Q921" s="22"/>
      <c r="R921" s="22"/>
      <c r="S921" s="22"/>
      <c r="T921" s="22"/>
      <c r="U921" s="22"/>
      <c r="V921" s="22"/>
    </row>
    <row r="922">
      <c r="A922" s="44">
        <v>45595.0</v>
      </c>
      <c r="B922" s="16">
        <v>2024.0</v>
      </c>
      <c r="C922" s="17">
        <v>45566.0</v>
      </c>
      <c r="D922" s="4" t="s">
        <v>28</v>
      </c>
      <c r="E922" s="4" t="s">
        <v>482</v>
      </c>
      <c r="F922" s="18" t="s">
        <v>488</v>
      </c>
      <c r="G922" s="19"/>
      <c r="H922" s="4" t="s">
        <v>489</v>
      </c>
      <c r="I922" s="20"/>
      <c r="J922" s="21">
        <v>1395500.0</v>
      </c>
      <c r="K922" s="11">
        <f t="shared" si="1"/>
        <v>47336095</v>
      </c>
      <c r="L922" s="21">
        <v>-1395500.0</v>
      </c>
      <c r="M922" s="22">
        <f t="shared" si="3"/>
        <v>46736300</v>
      </c>
      <c r="N922" s="22">
        <f t="shared" si="2"/>
        <v>599795</v>
      </c>
      <c r="O922" s="22"/>
      <c r="P922" s="22"/>
      <c r="Q922" s="22"/>
      <c r="R922" s="22"/>
      <c r="S922" s="22"/>
      <c r="T922" s="22"/>
      <c r="U922" s="22"/>
      <c r="V922" s="22"/>
    </row>
    <row r="923">
      <c r="A923" s="44">
        <v>45595.0</v>
      </c>
      <c r="B923" s="16">
        <v>2024.0</v>
      </c>
      <c r="C923" s="17">
        <v>45566.0</v>
      </c>
      <c r="D923" s="4" t="s">
        <v>28</v>
      </c>
      <c r="E923" s="4" t="s">
        <v>482</v>
      </c>
      <c r="F923" s="18" t="s">
        <v>488</v>
      </c>
      <c r="G923" s="19"/>
      <c r="H923" s="4" t="s">
        <v>490</v>
      </c>
      <c r="I923" s="20"/>
      <c r="J923" s="21">
        <v>240000.0</v>
      </c>
      <c r="K923" s="11">
        <f t="shared" si="1"/>
        <v>47096095</v>
      </c>
      <c r="L923" s="21">
        <v>-240000.0</v>
      </c>
      <c r="M923" s="22">
        <f t="shared" si="3"/>
        <v>46496300</v>
      </c>
      <c r="N923" s="22">
        <f t="shared" si="2"/>
        <v>599795</v>
      </c>
      <c r="O923" s="22"/>
      <c r="P923" s="22"/>
      <c r="Q923" s="22"/>
      <c r="R923" s="22"/>
      <c r="S923" s="22"/>
      <c r="T923" s="22"/>
      <c r="U923" s="22"/>
      <c r="V923" s="22"/>
    </row>
    <row r="924">
      <c r="A924" s="44">
        <v>45595.0</v>
      </c>
      <c r="B924" s="16">
        <v>2024.0</v>
      </c>
      <c r="C924" s="17">
        <v>45566.0</v>
      </c>
      <c r="D924" s="4" t="s">
        <v>16</v>
      </c>
      <c r="E924" s="4" t="s">
        <v>480</v>
      </c>
      <c r="F924" s="18" t="s">
        <v>45</v>
      </c>
      <c r="G924" s="19"/>
      <c r="H924" s="4" t="s">
        <v>344</v>
      </c>
      <c r="I924" s="20">
        <v>765500.0</v>
      </c>
      <c r="J924" s="21"/>
      <c r="K924" s="11">
        <f t="shared" si="1"/>
        <v>47861595</v>
      </c>
      <c r="L924" s="22"/>
      <c r="M924" s="22">
        <f t="shared" si="3"/>
        <v>46496300</v>
      </c>
      <c r="N924" s="22">
        <f t="shared" si="2"/>
        <v>1365295</v>
      </c>
      <c r="O924" s="22"/>
      <c r="P924" s="22"/>
      <c r="Q924" s="22"/>
      <c r="R924" s="22"/>
      <c r="S924" s="22"/>
      <c r="T924" s="22"/>
      <c r="U924" s="22"/>
      <c r="V924" s="22"/>
    </row>
    <row r="925">
      <c r="A925" s="44">
        <v>45595.0</v>
      </c>
      <c r="B925" s="16">
        <v>2024.0</v>
      </c>
      <c r="C925" s="17">
        <v>45566.0</v>
      </c>
      <c r="D925" s="4" t="s">
        <v>26</v>
      </c>
      <c r="E925" s="4" t="s">
        <v>480</v>
      </c>
      <c r="F925" s="18" t="s">
        <v>45</v>
      </c>
      <c r="G925" s="19"/>
      <c r="H925" s="4" t="s">
        <v>21</v>
      </c>
      <c r="I925" s="20">
        <v>200000.0</v>
      </c>
      <c r="J925" s="21"/>
      <c r="K925" s="11">
        <f t="shared" si="1"/>
        <v>48061595</v>
      </c>
      <c r="L925" s="22"/>
      <c r="M925" s="22">
        <f t="shared" si="3"/>
        <v>46496300</v>
      </c>
      <c r="N925" s="22">
        <f t="shared" si="2"/>
        <v>1565295</v>
      </c>
      <c r="O925" s="22"/>
      <c r="P925" s="22"/>
      <c r="Q925" s="22"/>
      <c r="R925" s="22"/>
      <c r="S925" s="22"/>
      <c r="T925" s="22"/>
      <c r="U925" s="22"/>
      <c r="V925" s="22"/>
    </row>
    <row r="926">
      <c r="A926" s="44">
        <v>45595.0</v>
      </c>
      <c r="B926" s="16">
        <v>2024.0</v>
      </c>
      <c r="C926" s="17">
        <v>45566.0</v>
      </c>
      <c r="D926" s="4" t="s">
        <v>20</v>
      </c>
      <c r="E926" s="4" t="s">
        <v>480</v>
      </c>
      <c r="F926" s="18" t="s">
        <v>45</v>
      </c>
      <c r="G926" s="19"/>
      <c r="H926" s="4" t="s">
        <v>21</v>
      </c>
      <c r="I926" s="20">
        <v>50000.0</v>
      </c>
      <c r="J926" s="21"/>
      <c r="K926" s="11">
        <f t="shared" si="1"/>
        <v>48111595</v>
      </c>
      <c r="L926" s="22"/>
      <c r="M926" s="22">
        <f t="shared" si="3"/>
        <v>46496300</v>
      </c>
      <c r="N926" s="22">
        <f t="shared" si="2"/>
        <v>1615295</v>
      </c>
      <c r="O926" s="22"/>
      <c r="P926" s="22"/>
      <c r="Q926" s="22"/>
      <c r="R926" s="22"/>
      <c r="S926" s="22"/>
      <c r="T926" s="22"/>
      <c r="U926" s="22"/>
      <c r="V926" s="22"/>
    </row>
    <row r="927">
      <c r="A927" s="44">
        <v>45595.0</v>
      </c>
      <c r="B927" s="16">
        <v>2024.0</v>
      </c>
      <c r="C927" s="17">
        <v>45566.0</v>
      </c>
      <c r="D927" s="4" t="s">
        <v>27</v>
      </c>
      <c r="E927" s="4" t="s">
        <v>480</v>
      </c>
      <c r="F927" s="18" t="s">
        <v>45</v>
      </c>
      <c r="G927" s="19"/>
      <c r="H927" s="4" t="s">
        <v>21</v>
      </c>
      <c r="I927" s="20">
        <v>50000.0</v>
      </c>
      <c r="J927" s="21"/>
      <c r="K927" s="11">
        <f t="shared" si="1"/>
        <v>48161595</v>
      </c>
      <c r="L927" s="22"/>
      <c r="M927" s="22">
        <f t="shared" si="3"/>
        <v>46496300</v>
      </c>
      <c r="N927" s="22">
        <f t="shared" si="2"/>
        <v>1665295</v>
      </c>
      <c r="O927" s="22"/>
      <c r="P927" s="22"/>
      <c r="Q927" s="22"/>
      <c r="R927" s="22"/>
      <c r="S927" s="22"/>
      <c r="T927" s="22"/>
      <c r="U927" s="22"/>
      <c r="V927" s="22"/>
    </row>
    <row r="928">
      <c r="A928" s="44">
        <v>45595.0</v>
      </c>
      <c r="B928" s="16">
        <v>2024.0</v>
      </c>
      <c r="C928" s="17">
        <v>45566.0</v>
      </c>
      <c r="D928" s="4" t="s">
        <v>22</v>
      </c>
      <c r="E928" s="4" t="s">
        <v>480</v>
      </c>
      <c r="F928" s="18" t="s">
        <v>45</v>
      </c>
      <c r="G928" s="19"/>
      <c r="H928" s="4" t="s">
        <v>21</v>
      </c>
      <c r="I928" s="20">
        <v>50000.0</v>
      </c>
      <c r="J928" s="21"/>
      <c r="K928" s="11">
        <f t="shared" si="1"/>
        <v>48211595</v>
      </c>
      <c r="L928" s="22"/>
      <c r="M928" s="22">
        <f t="shared" si="3"/>
        <v>46496300</v>
      </c>
      <c r="N928" s="22">
        <f t="shared" si="2"/>
        <v>1715295</v>
      </c>
      <c r="O928" s="22"/>
      <c r="P928" s="22"/>
      <c r="Q928" s="22"/>
      <c r="R928" s="22"/>
      <c r="S928" s="22"/>
      <c r="T928" s="22"/>
      <c r="U928" s="22"/>
      <c r="V928" s="22"/>
    </row>
    <row r="929">
      <c r="A929" s="44">
        <v>45595.0</v>
      </c>
      <c r="B929" s="16">
        <v>2024.0</v>
      </c>
      <c r="C929" s="17">
        <v>45566.0</v>
      </c>
      <c r="D929" s="4" t="s">
        <v>23</v>
      </c>
      <c r="E929" s="4" t="s">
        <v>480</v>
      </c>
      <c r="F929" s="18" t="s">
        <v>45</v>
      </c>
      <c r="G929" s="19"/>
      <c r="H929" s="4" t="s">
        <v>345</v>
      </c>
      <c r="I929" s="20">
        <v>50000.0</v>
      </c>
      <c r="J929" s="21"/>
      <c r="K929" s="11">
        <f t="shared" si="1"/>
        <v>48261595</v>
      </c>
      <c r="L929" s="22"/>
      <c r="M929" s="22">
        <f t="shared" si="3"/>
        <v>46496300</v>
      </c>
      <c r="N929" s="22">
        <f t="shared" si="2"/>
        <v>1765295</v>
      </c>
      <c r="O929" s="22"/>
      <c r="P929" s="22"/>
      <c r="Q929" s="22"/>
      <c r="R929" s="22"/>
      <c r="S929" s="22"/>
      <c r="T929" s="22"/>
      <c r="U929" s="22"/>
      <c r="V929" s="22"/>
    </row>
    <row r="930">
      <c r="A930" s="44">
        <v>45595.0</v>
      </c>
      <c r="B930" s="16">
        <v>2024.0</v>
      </c>
      <c r="C930" s="17">
        <v>45566.0</v>
      </c>
      <c r="D930" s="4" t="s">
        <v>16</v>
      </c>
      <c r="E930" s="4" t="s">
        <v>486</v>
      </c>
      <c r="F930" s="18" t="s">
        <v>45</v>
      </c>
      <c r="G930" s="19"/>
      <c r="H930" s="4" t="s">
        <v>344</v>
      </c>
      <c r="I930" s="20">
        <v>704800.0</v>
      </c>
      <c r="J930" s="21"/>
      <c r="K930" s="11">
        <f t="shared" si="1"/>
        <v>48966395</v>
      </c>
      <c r="L930" s="22"/>
      <c r="M930" s="22">
        <f t="shared" si="3"/>
        <v>46496300</v>
      </c>
      <c r="N930" s="22">
        <f t="shared" si="2"/>
        <v>2470095</v>
      </c>
      <c r="O930" s="22"/>
      <c r="P930" s="22"/>
      <c r="Q930" s="22"/>
      <c r="R930" s="22"/>
      <c r="S930" s="22"/>
      <c r="T930" s="22"/>
      <c r="U930" s="22"/>
      <c r="V930" s="22"/>
    </row>
    <row r="931">
      <c r="A931" s="44">
        <v>45595.0</v>
      </c>
      <c r="B931" s="16">
        <v>2024.0</v>
      </c>
      <c r="C931" s="17">
        <v>45566.0</v>
      </c>
      <c r="D931" s="4" t="s">
        <v>26</v>
      </c>
      <c r="E931" s="4" t="s">
        <v>486</v>
      </c>
      <c r="F931" s="18" t="s">
        <v>45</v>
      </c>
      <c r="G931" s="19"/>
      <c r="H931" s="4" t="s">
        <v>21</v>
      </c>
      <c r="I931" s="20">
        <v>351000.0</v>
      </c>
      <c r="J931" s="21"/>
      <c r="K931" s="11">
        <f t="shared" si="1"/>
        <v>49317395</v>
      </c>
      <c r="L931" s="22"/>
      <c r="M931" s="22">
        <f t="shared" si="3"/>
        <v>46496300</v>
      </c>
      <c r="N931" s="22">
        <f t="shared" si="2"/>
        <v>2821095</v>
      </c>
      <c r="O931" s="22"/>
      <c r="P931" s="22"/>
      <c r="Q931" s="22"/>
      <c r="R931" s="22"/>
      <c r="S931" s="22"/>
      <c r="T931" s="22"/>
      <c r="U931" s="22"/>
      <c r="V931" s="22"/>
    </row>
    <row r="932">
      <c r="A932" s="44">
        <v>45595.0</v>
      </c>
      <c r="B932" s="16">
        <v>2024.0</v>
      </c>
      <c r="C932" s="17">
        <v>45566.0</v>
      </c>
      <c r="D932" s="4" t="s">
        <v>20</v>
      </c>
      <c r="E932" s="4" t="s">
        <v>486</v>
      </c>
      <c r="F932" s="18" t="s">
        <v>45</v>
      </c>
      <c r="G932" s="19"/>
      <c r="H932" s="4" t="s">
        <v>21</v>
      </c>
      <c r="I932" s="20">
        <v>50000.0</v>
      </c>
      <c r="J932" s="21"/>
      <c r="K932" s="11">
        <f t="shared" si="1"/>
        <v>49367395</v>
      </c>
      <c r="L932" s="22"/>
      <c r="M932" s="22">
        <f t="shared" si="3"/>
        <v>46496300</v>
      </c>
      <c r="N932" s="22">
        <f t="shared" si="2"/>
        <v>2871095</v>
      </c>
      <c r="O932" s="22"/>
      <c r="P932" s="22"/>
      <c r="Q932" s="22"/>
      <c r="R932" s="22"/>
      <c r="S932" s="22"/>
      <c r="T932" s="22"/>
      <c r="U932" s="22"/>
      <c r="V932" s="22"/>
    </row>
    <row r="933">
      <c r="A933" s="44">
        <v>45595.0</v>
      </c>
      <c r="B933" s="16">
        <v>2024.0</v>
      </c>
      <c r="C933" s="17">
        <v>45566.0</v>
      </c>
      <c r="D933" s="4" t="s">
        <v>27</v>
      </c>
      <c r="E933" s="4" t="s">
        <v>486</v>
      </c>
      <c r="F933" s="18" t="s">
        <v>45</v>
      </c>
      <c r="G933" s="19"/>
      <c r="H933" s="4" t="s">
        <v>21</v>
      </c>
      <c r="I933" s="20">
        <v>50000.0</v>
      </c>
      <c r="J933" s="21"/>
      <c r="K933" s="11">
        <f t="shared" si="1"/>
        <v>49417395</v>
      </c>
      <c r="L933" s="22"/>
      <c r="M933" s="22">
        <f t="shared" si="3"/>
        <v>46496300</v>
      </c>
      <c r="N933" s="22">
        <f t="shared" si="2"/>
        <v>2921095</v>
      </c>
      <c r="O933" s="22"/>
      <c r="P933" s="22"/>
      <c r="Q933" s="22"/>
      <c r="R933" s="22"/>
      <c r="S933" s="22"/>
      <c r="T933" s="22"/>
      <c r="U933" s="22"/>
      <c r="V933" s="22"/>
    </row>
    <row r="934">
      <c r="A934" s="44">
        <v>45595.0</v>
      </c>
      <c r="B934" s="16">
        <v>2024.0</v>
      </c>
      <c r="C934" s="17">
        <v>45566.0</v>
      </c>
      <c r="D934" s="4" t="s">
        <v>22</v>
      </c>
      <c r="E934" s="4" t="s">
        <v>486</v>
      </c>
      <c r="F934" s="18" t="s">
        <v>45</v>
      </c>
      <c r="G934" s="19"/>
      <c r="H934" s="4" t="s">
        <v>21</v>
      </c>
      <c r="I934" s="20">
        <v>50000.0</v>
      </c>
      <c r="J934" s="21"/>
      <c r="K934" s="11">
        <f t="shared" si="1"/>
        <v>49467395</v>
      </c>
      <c r="L934" s="21">
        <v>50000.0</v>
      </c>
      <c r="M934" s="22">
        <f t="shared" si="3"/>
        <v>46546300</v>
      </c>
      <c r="N934" s="22">
        <f t="shared" si="2"/>
        <v>2921095</v>
      </c>
      <c r="O934" s="22"/>
      <c r="P934" s="22"/>
      <c r="Q934" s="22"/>
      <c r="R934" s="22"/>
      <c r="S934" s="22"/>
      <c r="T934" s="22"/>
      <c r="U934" s="22"/>
      <c r="V934" s="22"/>
    </row>
    <row r="935">
      <c r="A935" s="44">
        <v>45595.0</v>
      </c>
      <c r="B935" s="16">
        <v>2024.0</v>
      </c>
      <c r="C935" s="17">
        <v>45566.0</v>
      </c>
      <c r="D935" s="4" t="s">
        <v>23</v>
      </c>
      <c r="E935" s="4" t="s">
        <v>486</v>
      </c>
      <c r="F935" s="18" t="s">
        <v>45</v>
      </c>
      <c r="G935" s="19"/>
      <c r="H935" s="4" t="s">
        <v>345</v>
      </c>
      <c r="I935" s="20">
        <v>50000.0</v>
      </c>
      <c r="J935" s="21"/>
      <c r="K935" s="11">
        <f t="shared" si="1"/>
        <v>49517395</v>
      </c>
      <c r="L935" s="21">
        <v>2971095.0</v>
      </c>
      <c r="M935" s="22">
        <f t="shared" si="3"/>
        <v>49517395</v>
      </c>
      <c r="N935" s="22">
        <f t="shared" si="2"/>
        <v>0</v>
      </c>
      <c r="O935" s="22"/>
      <c r="P935" s="22"/>
      <c r="Q935" s="22"/>
      <c r="R935" s="22"/>
      <c r="S935" s="22"/>
      <c r="T935" s="22"/>
      <c r="U935" s="22"/>
      <c r="V935" s="22"/>
    </row>
    <row r="936">
      <c r="A936" s="44">
        <v>45600.0</v>
      </c>
      <c r="B936" s="16">
        <v>2024.0</v>
      </c>
      <c r="C936" s="17">
        <v>45597.0</v>
      </c>
      <c r="D936" s="4" t="s">
        <v>16</v>
      </c>
      <c r="E936" s="4" t="s">
        <v>486</v>
      </c>
      <c r="F936" s="18" t="s">
        <v>43</v>
      </c>
      <c r="G936" s="19"/>
      <c r="H936" s="4" t="s">
        <v>344</v>
      </c>
      <c r="I936" s="20">
        <f>19200+32100</f>
        <v>51300</v>
      </c>
      <c r="J936" s="21"/>
      <c r="K936" s="11">
        <f t="shared" si="1"/>
        <v>49568695</v>
      </c>
      <c r="L936" s="22"/>
      <c r="M936" s="22">
        <f t="shared" si="3"/>
        <v>49517395</v>
      </c>
      <c r="N936" s="22">
        <f t="shared" si="2"/>
        <v>51300</v>
      </c>
      <c r="O936" s="22"/>
      <c r="P936" s="22"/>
      <c r="Q936" s="22"/>
      <c r="R936" s="22"/>
      <c r="S936" s="22"/>
      <c r="T936" s="22"/>
      <c r="U936" s="22"/>
      <c r="V936" s="22"/>
    </row>
    <row r="937">
      <c r="A937" s="44">
        <v>45600.0</v>
      </c>
      <c r="B937" s="16">
        <v>2024.0</v>
      </c>
      <c r="C937" s="17">
        <v>45597.0</v>
      </c>
      <c r="D937" s="4" t="s">
        <v>26</v>
      </c>
      <c r="E937" s="4" t="s">
        <v>486</v>
      </c>
      <c r="F937" s="18" t="s">
        <v>43</v>
      </c>
      <c r="G937" s="19"/>
      <c r="H937" s="4" t="s">
        <v>21</v>
      </c>
      <c r="I937" s="20">
        <v>60000.0</v>
      </c>
      <c r="J937" s="21"/>
      <c r="K937" s="11">
        <f t="shared" si="1"/>
        <v>49628695</v>
      </c>
      <c r="L937" s="22"/>
      <c r="M937" s="22">
        <f t="shared" si="3"/>
        <v>49517395</v>
      </c>
      <c r="N937" s="22">
        <f t="shared" si="2"/>
        <v>111300</v>
      </c>
      <c r="O937" s="22"/>
      <c r="P937" s="22"/>
      <c r="Q937" s="22"/>
      <c r="R937" s="22"/>
      <c r="S937" s="22"/>
      <c r="T937" s="22"/>
      <c r="U937" s="22"/>
      <c r="V937" s="22"/>
    </row>
    <row r="938">
      <c r="A938" s="44">
        <v>45600.0</v>
      </c>
      <c r="B938" s="16">
        <v>2024.0</v>
      </c>
      <c r="C938" s="17">
        <v>45597.0</v>
      </c>
      <c r="D938" s="4" t="s">
        <v>16</v>
      </c>
      <c r="E938" s="4" t="s">
        <v>486</v>
      </c>
      <c r="F938" s="18" t="s">
        <v>214</v>
      </c>
      <c r="G938" s="19"/>
      <c r="H938" s="4" t="s">
        <v>365</v>
      </c>
      <c r="I938" s="20">
        <v>200000.0</v>
      </c>
      <c r="J938" s="21"/>
      <c r="K938" s="11">
        <f t="shared" si="1"/>
        <v>49828695</v>
      </c>
      <c r="L938" s="21">
        <v>311300.0</v>
      </c>
      <c r="M938" s="22">
        <f t="shared" si="3"/>
        <v>49828695</v>
      </c>
      <c r="N938" s="22">
        <f t="shared" si="2"/>
        <v>0</v>
      </c>
      <c r="O938" s="22"/>
      <c r="P938" s="22"/>
      <c r="Q938" s="22"/>
      <c r="R938" s="22"/>
      <c r="S938" s="22"/>
      <c r="T938" s="22"/>
      <c r="U938" s="22"/>
      <c r="V938" s="22"/>
    </row>
    <row r="939">
      <c r="A939" s="44">
        <v>45600.0</v>
      </c>
      <c r="B939" s="16">
        <v>2024.0</v>
      </c>
      <c r="C939" s="17">
        <v>45597.0</v>
      </c>
      <c r="D939" s="4" t="s">
        <v>16</v>
      </c>
      <c r="E939" s="4" t="s">
        <v>486</v>
      </c>
      <c r="F939" s="18" t="s">
        <v>18</v>
      </c>
      <c r="G939" s="19"/>
      <c r="H939" s="4" t="s">
        <v>344</v>
      </c>
      <c r="I939" s="20">
        <f>151700+23300</f>
        <v>175000</v>
      </c>
      <c r="J939" s="21"/>
      <c r="K939" s="11">
        <f t="shared" si="1"/>
        <v>50003695</v>
      </c>
      <c r="L939" s="22"/>
      <c r="M939" s="22">
        <f t="shared" si="3"/>
        <v>49828695</v>
      </c>
      <c r="N939" s="22">
        <f t="shared" si="2"/>
        <v>175000</v>
      </c>
      <c r="O939" s="22"/>
      <c r="P939" s="22"/>
      <c r="Q939" s="22"/>
      <c r="R939" s="22"/>
      <c r="S939" s="22"/>
      <c r="T939" s="22"/>
      <c r="U939" s="22"/>
      <c r="V939" s="22"/>
    </row>
    <row r="940">
      <c r="A940" s="44">
        <v>45600.0</v>
      </c>
      <c r="B940" s="16">
        <v>2024.0</v>
      </c>
      <c r="C940" s="17">
        <v>45597.0</v>
      </c>
      <c r="D940" s="4" t="s">
        <v>20</v>
      </c>
      <c r="E940" s="4" t="s">
        <v>486</v>
      </c>
      <c r="F940" s="18" t="s">
        <v>18</v>
      </c>
      <c r="G940" s="19"/>
      <c r="H940" s="4" t="s">
        <v>21</v>
      </c>
      <c r="I940" s="20">
        <v>50000.0</v>
      </c>
      <c r="J940" s="21"/>
      <c r="K940" s="11">
        <f t="shared" si="1"/>
        <v>50053695</v>
      </c>
      <c r="L940" s="22"/>
      <c r="M940" s="22">
        <f t="shared" si="3"/>
        <v>49828695</v>
      </c>
      <c r="N940" s="22">
        <f t="shared" si="2"/>
        <v>225000</v>
      </c>
      <c r="O940" s="22"/>
      <c r="P940" s="22"/>
      <c r="Q940" s="22"/>
      <c r="R940" s="22"/>
      <c r="S940" s="22"/>
      <c r="T940" s="22"/>
      <c r="U940" s="22"/>
      <c r="V940" s="22"/>
    </row>
    <row r="941">
      <c r="A941" s="44">
        <v>45600.0</v>
      </c>
      <c r="B941" s="16">
        <v>2024.0</v>
      </c>
      <c r="C941" s="17">
        <v>45597.0</v>
      </c>
      <c r="D941" s="4" t="s">
        <v>22</v>
      </c>
      <c r="E941" s="4" t="s">
        <v>486</v>
      </c>
      <c r="F941" s="18" t="s">
        <v>18</v>
      </c>
      <c r="G941" s="19"/>
      <c r="H941" s="4" t="s">
        <v>21</v>
      </c>
      <c r="I941" s="20">
        <v>65000.0</v>
      </c>
      <c r="J941" s="21"/>
      <c r="K941" s="11">
        <f t="shared" si="1"/>
        <v>50118695</v>
      </c>
      <c r="L941" s="22"/>
      <c r="M941" s="22">
        <f t="shared" si="3"/>
        <v>49828695</v>
      </c>
      <c r="N941" s="22">
        <f t="shared" si="2"/>
        <v>290000</v>
      </c>
      <c r="O941" s="22"/>
      <c r="P941" s="22"/>
      <c r="Q941" s="22"/>
      <c r="R941" s="22"/>
      <c r="S941" s="22"/>
      <c r="T941" s="22"/>
      <c r="U941" s="22"/>
      <c r="V941" s="22"/>
    </row>
    <row r="942">
      <c r="A942" s="44">
        <v>45600.0</v>
      </c>
      <c r="B942" s="16">
        <v>2024.0</v>
      </c>
      <c r="C942" s="17">
        <v>45597.0</v>
      </c>
      <c r="D942" s="4" t="s">
        <v>23</v>
      </c>
      <c r="E942" s="4" t="s">
        <v>486</v>
      </c>
      <c r="F942" s="18" t="s">
        <v>18</v>
      </c>
      <c r="G942" s="19"/>
      <c r="H942" s="4" t="s">
        <v>345</v>
      </c>
      <c r="I942" s="20">
        <v>25000.0</v>
      </c>
      <c r="J942" s="21"/>
      <c r="K942" s="11">
        <f t="shared" si="1"/>
        <v>50143695</v>
      </c>
      <c r="L942" s="21">
        <v>325000.0</v>
      </c>
      <c r="M942" s="22">
        <f t="shared" si="3"/>
        <v>50153695</v>
      </c>
      <c r="N942" s="22">
        <f t="shared" si="2"/>
        <v>-10000</v>
      </c>
      <c r="O942" s="22"/>
      <c r="P942" s="22"/>
      <c r="Q942" s="22"/>
      <c r="R942" s="22"/>
      <c r="S942" s="22"/>
      <c r="T942" s="22"/>
      <c r="U942" s="22"/>
      <c r="V942" s="22"/>
    </row>
    <row r="943">
      <c r="A943" s="44">
        <v>45600.0</v>
      </c>
      <c r="B943" s="16">
        <v>2024.0</v>
      </c>
      <c r="C943" s="17">
        <v>45597.0</v>
      </c>
      <c r="D943" s="4" t="s">
        <v>16</v>
      </c>
      <c r="E943" s="4" t="s">
        <v>486</v>
      </c>
      <c r="F943" s="18" t="s">
        <v>41</v>
      </c>
      <c r="G943" s="19"/>
      <c r="H943" s="4" t="s">
        <v>344</v>
      </c>
      <c r="I943" s="20">
        <v>72500.0</v>
      </c>
      <c r="J943" s="21"/>
      <c r="K943" s="11">
        <f t="shared" si="1"/>
        <v>50216195</v>
      </c>
      <c r="L943" s="22"/>
      <c r="M943" s="22">
        <f t="shared" si="3"/>
        <v>50153695</v>
      </c>
      <c r="N943" s="22">
        <f t="shared" si="2"/>
        <v>62500</v>
      </c>
      <c r="O943" s="22"/>
      <c r="P943" s="22"/>
      <c r="Q943" s="22"/>
      <c r="R943" s="22"/>
      <c r="S943" s="22"/>
      <c r="T943" s="22"/>
      <c r="U943" s="22"/>
      <c r="V943" s="22"/>
    </row>
    <row r="944">
      <c r="A944" s="44">
        <v>45600.0</v>
      </c>
      <c r="B944" s="16">
        <v>2024.0</v>
      </c>
      <c r="C944" s="17">
        <v>45597.0</v>
      </c>
      <c r="D944" s="4" t="s">
        <v>26</v>
      </c>
      <c r="E944" s="4" t="s">
        <v>486</v>
      </c>
      <c r="F944" s="18" t="s">
        <v>41</v>
      </c>
      <c r="G944" s="19"/>
      <c r="H944" s="4" t="s">
        <v>21</v>
      </c>
      <c r="I944" s="20">
        <v>10000.0</v>
      </c>
      <c r="J944" s="21"/>
      <c r="K944" s="11">
        <f t="shared" si="1"/>
        <v>50226195</v>
      </c>
      <c r="L944" s="22"/>
      <c r="M944" s="22">
        <f t="shared" si="3"/>
        <v>50153695</v>
      </c>
      <c r="N944" s="22">
        <f t="shared" si="2"/>
        <v>72500</v>
      </c>
      <c r="O944" s="22"/>
      <c r="P944" s="22"/>
      <c r="Q944" s="22"/>
      <c r="R944" s="22"/>
      <c r="S944" s="22"/>
      <c r="T944" s="22"/>
      <c r="U944" s="22"/>
      <c r="V944" s="22"/>
    </row>
    <row r="945">
      <c r="A945" s="44">
        <v>45600.0</v>
      </c>
      <c r="B945" s="16">
        <v>2024.0</v>
      </c>
      <c r="C945" s="17">
        <v>45597.0</v>
      </c>
      <c r="D945" s="4" t="s">
        <v>20</v>
      </c>
      <c r="E945" s="4" t="s">
        <v>486</v>
      </c>
      <c r="F945" s="18" t="s">
        <v>41</v>
      </c>
      <c r="G945" s="19"/>
      <c r="H945" s="4" t="s">
        <v>21</v>
      </c>
      <c r="I945" s="20">
        <v>47000.0</v>
      </c>
      <c r="J945" s="21"/>
      <c r="K945" s="11">
        <f t="shared" si="1"/>
        <v>50273195</v>
      </c>
      <c r="L945" s="22"/>
      <c r="M945" s="22">
        <f t="shared" si="3"/>
        <v>50153695</v>
      </c>
      <c r="N945" s="22">
        <f t="shared" si="2"/>
        <v>119500</v>
      </c>
      <c r="O945" s="22"/>
      <c r="P945" s="22"/>
      <c r="Q945" s="22"/>
      <c r="R945" s="22"/>
      <c r="S945" s="22"/>
      <c r="T945" s="22"/>
      <c r="U945" s="22"/>
      <c r="V945" s="22"/>
    </row>
    <row r="946">
      <c r="A946" s="44">
        <v>45600.0</v>
      </c>
      <c r="B946" s="16">
        <v>2024.0</v>
      </c>
      <c r="C946" s="17">
        <v>45597.0</v>
      </c>
      <c r="D946" s="4" t="s">
        <v>23</v>
      </c>
      <c r="E946" s="4" t="s">
        <v>486</v>
      </c>
      <c r="F946" s="18" t="s">
        <v>41</v>
      </c>
      <c r="G946" s="19"/>
      <c r="H946" s="4" t="s">
        <v>345</v>
      </c>
      <c r="I946" s="20">
        <v>25000.0</v>
      </c>
      <c r="J946" s="21"/>
      <c r="K946" s="11">
        <f t="shared" si="1"/>
        <v>50298195</v>
      </c>
      <c r="L946" s="21">
        <v>154500.0</v>
      </c>
      <c r="M946" s="22">
        <f t="shared" si="3"/>
        <v>50308195</v>
      </c>
      <c r="N946" s="22">
        <f t="shared" si="2"/>
        <v>-10000</v>
      </c>
      <c r="O946" s="22"/>
      <c r="P946" s="22"/>
      <c r="Q946" s="22"/>
      <c r="R946" s="22"/>
      <c r="S946" s="22"/>
      <c r="T946" s="22"/>
      <c r="U946" s="22"/>
      <c r="V946" s="22"/>
    </row>
    <row r="947">
      <c r="A947" s="44">
        <v>45600.0</v>
      </c>
      <c r="B947" s="16">
        <v>2024.0</v>
      </c>
      <c r="C947" s="17">
        <v>45597.0</v>
      </c>
      <c r="D947" s="4" t="s">
        <v>16</v>
      </c>
      <c r="E947" s="4" t="s">
        <v>486</v>
      </c>
      <c r="F947" s="18" t="s">
        <v>216</v>
      </c>
      <c r="G947" s="19"/>
      <c r="H947" s="4" t="s">
        <v>344</v>
      </c>
      <c r="I947" s="20">
        <v>493000.0</v>
      </c>
      <c r="J947" s="21"/>
      <c r="K947" s="11">
        <f t="shared" si="1"/>
        <v>50791195</v>
      </c>
      <c r="L947" s="22"/>
      <c r="M947" s="22">
        <f t="shared" si="3"/>
        <v>50308195</v>
      </c>
      <c r="N947" s="22">
        <f t="shared" si="2"/>
        <v>483000</v>
      </c>
      <c r="O947" s="22"/>
      <c r="P947" s="22"/>
      <c r="Q947" s="22"/>
      <c r="R947" s="22"/>
      <c r="S947" s="22"/>
      <c r="T947" s="22"/>
      <c r="U947" s="22"/>
      <c r="V947" s="22"/>
    </row>
    <row r="948">
      <c r="A948" s="44">
        <v>45600.0</v>
      </c>
      <c r="B948" s="16">
        <v>2024.0</v>
      </c>
      <c r="C948" s="17">
        <v>45597.0</v>
      </c>
      <c r="D948" s="4" t="s">
        <v>20</v>
      </c>
      <c r="E948" s="4" t="s">
        <v>486</v>
      </c>
      <c r="F948" s="18" t="s">
        <v>216</v>
      </c>
      <c r="G948" s="19"/>
      <c r="H948" s="4" t="s">
        <v>21</v>
      </c>
      <c r="I948" s="20">
        <v>10000.0</v>
      </c>
      <c r="J948" s="21"/>
      <c r="K948" s="11">
        <f t="shared" si="1"/>
        <v>50801195</v>
      </c>
      <c r="L948" s="22"/>
      <c r="M948" s="22">
        <f t="shared" si="3"/>
        <v>50308195</v>
      </c>
      <c r="N948" s="22">
        <f t="shared" si="2"/>
        <v>493000</v>
      </c>
      <c r="O948" s="22"/>
      <c r="P948" s="22"/>
      <c r="Q948" s="22"/>
      <c r="R948" s="22"/>
      <c r="S948" s="22"/>
      <c r="T948" s="22"/>
      <c r="U948" s="22"/>
      <c r="V948" s="22"/>
    </row>
    <row r="949">
      <c r="A949" s="44">
        <v>45600.0</v>
      </c>
      <c r="B949" s="16">
        <v>2024.0</v>
      </c>
      <c r="C949" s="17">
        <v>45597.0</v>
      </c>
      <c r="D949" s="4" t="s">
        <v>22</v>
      </c>
      <c r="E949" s="4" t="s">
        <v>486</v>
      </c>
      <c r="F949" s="18" t="s">
        <v>216</v>
      </c>
      <c r="G949" s="19"/>
      <c r="H949" s="4" t="s">
        <v>21</v>
      </c>
      <c r="I949" s="20">
        <v>150000.0</v>
      </c>
      <c r="J949" s="21"/>
      <c r="K949" s="11">
        <f t="shared" si="1"/>
        <v>50951195</v>
      </c>
      <c r="L949" s="21">
        <v>653000.0</v>
      </c>
      <c r="M949" s="22">
        <f t="shared" si="3"/>
        <v>50961195</v>
      </c>
      <c r="N949" s="22">
        <f t="shared" si="2"/>
        <v>-10000</v>
      </c>
      <c r="O949" s="22"/>
      <c r="P949" s="22"/>
      <c r="Q949" s="22"/>
      <c r="R949" s="22"/>
      <c r="S949" s="22"/>
      <c r="T949" s="22"/>
      <c r="U949" s="22"/>
      <c r="V949" s="22"/>
    </row>
    <row r="950">
      <c r="A950" s="44">
        <v>45601.0</v>
      </c>
      <c r="B950" s="16">
        <v>2024.0</v>
      </c>
      <c r="C950" s="17">
        <v>45597.0</v>
      </c>
      <c r="D950" s="4" t="s">
        <v>16</v>
      </c>
      <c r="E950" s="4" t="s">
        <v>486</v>
      </c>
      <c r="F950" s="18" t="s">
        <v>48</v>
      </c>
      <c r="G950" s="19"/>
      <c r="H950" s="4" t="s">
        <v>344</v>
      </c>
      <c r="I950" s="20">
        <f>564900+266150</f>
        <v>831050</v>
      </c>
      <c r="J950" s="21"/>
      <c r="K950" s="11">
        <f t="shared" si="1"/>
        <v>51782245</v>
      </c>
      <c r="L950" s="22"/>
      <c r="M950" s="22">
        <f t="shared" si="3"/>
        <v>50961195</v>
      </c>
      <c r="N950" s="22">
        <f t="shared" si="2"/>
        <v>821050</v>
      </c>
      <c r="O950" s="22"/>
      <c r="P950" s="22"/>
      <c r="Q950" s="22"/>
      <c r="R950" s="22"/>
      <c r="S950" s="22"/>
      <c r="T950" s="22"/>
      <c r="U950" s="22"/>
      <c r="V950" s="22"/>
    </row>
    <row r="951">
      <c r="A951" s="44">
        <v>45601.0</v>
      </c>
      <c r="B951" s="16">
        <v>2024.0</v>
      </c>
      <c r="C951" s="17">
        <v>45597.0</v>
      </c>
      <c r="D951" s="4" t="s">
        <v>26</v>
      </c>
      <c r="E951" s="4" t="s">
        <v>486</v>
      </c>
      <c r="F951" s="18" t="s">
        <v>48</v>
      </c>
      <c r="G951" s="19"/>
      <c r="H951" s="4" t="s">
        <v>21</v>
      </c>
      <c r="I951" s="20">
        <v>391000.0</v>
      </c>
      <c r="J951" s="21"/>
      <c r="K951" s="11">
        <f t="shared" si="1"/>
        <v>52173245</v>
      </c>
      <c r="L951" s="22"/>
      <c r="M951" s="22">
        <f t="shared" si="3"/>
        <v>50961195</v>
      </c>
      <c r="N951" s="22">
        <f t="shared" si="2"/>
        <v>1212050</v>
      </c>
      <c r="O951" s="22"/>
      <c r="P951" s="22"/>
      <c r="Q951" s="22"/>
      <c r="R951" s="22"/>
      <c r="S951" s="22"/>
      <c r="T951" s="22"/>
      <c r="U951" s="22"/>
      <c r="V951" s="22"/>
    </row>
    <row r="952">
      <c r="A952" s="44">
        <v>45601.0</v>
      </c>
      <c r="B952" s="16">
        <v>2024.0</v>
      </c>
      <c r="C952" s="17">
        <v>45597.0</v>
      </c>
      <c r="D952" s="4" t="s">
        <v>20</v>
      </c>
      <c r="E952" s="4" t="s">
        <v>486</v>
      </c>
      <c r="F952" s="18" t="s">
        <v>48</v>
      </c>
      <c r="G952" s="19"/>
      <c r="H952" s="4" t="s">
        <v>21</v>
      </c>
      <c r="I952" s="20">
        <v>50000.0</v>
      </c>
      <c r="J952" s="21"/>
      <c r="K952" s="11">
        <f t="shared" si="1"/>
        <v>52223245</v>
      </c>
      <c r="L952" s="22"/>
      <c r="M952" s="22">
        <f t="shared" si="3"/>
        <v>50961195</v>
      </c>
      <c r="N952" s="22">
        <f t="shared" si="2"/>
        <v>1262050</v>
      </c>
      <c r="O952" s="22"/>
      <c r="P952" s="22"/>
      <c r="Q952" s="22"/>
      <c r="R952" s="22"/>
      <c r="S952" s="22"/>
      <c r="T952" s="22"/>
      <c r="U952" s="22"/>
      <c r="V952" s="22"/>
    </row>
    <row r="953">
      <c r="A953" s="44">
        <v>45601.0</v>
      </c>
      <c r="B953" s="16">
        <v>2024.0</v>
      </c>
      <c r="C953" s="17">
        <v>45597.0</v>
      </c>
      <c r="D953" s="4" t="s">
        <v>27</v>
      </c>
      <c r="E953" s="4" t="s">
        <v>486</v>
      </c>
      <c r="F953" s="18" t="s">
        <v>48</v>
      </c>
      <c r="G953" s="19"/>
      <c r="H953" s="4" t="s">
        <v>21</v>
      </c>
      <c r="I953" s="20">
        <v>50000.0</v>
      </c>
      <c r="J953" s="21"/>
      <c r="K953" s="11">
        <f t="shared" si="1"/>
        <v>52273245</v>
      </c>
      <c r="L953" s="22"/>
      <c r="M953" s="22">
        <f t="shared" si="3"/>
        <v>50961195</v>
      </c>
      <c r="N953" s="22">
        <f t="shared" si="2"/>
        <v>1312050</v>
      </c>
      <c r="O953" s="22"/>
      <c r="P953" s="22"/>
      <c r="Q953" s="22"/>
      <c r="R953" s="22"/>
      <c r="S953" s="22"/>
      <c r="T953" s="22"/>
      <c r="U953" s="22"/>
      <c r="V953" s="22"/>
    </row>
    <row r="954">
      <c r="A954" s="44">
        <v>45601.0</v>
      </c>
      <c r="B954" s="16">
        <v>2024.0</v>
      </c>
      <c r="C954" s="17">
        <v>45597.0</v>
      </c>
      <c r="D954" s="4" t="s">
        <v>22</v>
      </c>
      <c r="E954" s="4" t="s">
        <v>486</v>
      </c>
      <c r="F954" s="18" t="s">
        <v>48</v>
      </c>
      <c r="G954" s="19"/>
      <c r="H954" s="4" t="s">
        <v>21</v>
      </c>
      <c r="I954" s="20">
        <v>50000.0</v>
      </c>
      <c r="J954" s="21"/>
      <c r="K954" s="11">
        <f t="shared" si="1"/>
        <v>52323245</v>
      </c>
      <c r="L954" s="22"/>
      <c r="M954" s="22">
        <f t="shared" si="3"/>
        <v>50961195</v>
      </c>
      <c r="N954" s="22">
        <f t="shared" si="2"/>
        <v>1362050</v>
      </c>
      <c r="O954" s="22"/>
      <c r="P954" s="22"/>
      <c r="Q954" s="22"/>
      <c r="R954" s="22"/>
      <c r="S954" s="22"/>
      <c r="T954" s="22"/>
      <c r="U954" s="22"/>
      <c r="V954" s="22"/>
    </row>
    <row r="955">
      <c r="A955" s="44">
        <v>45601.0</v>
      </c>
      <c r="B955" s="16">
        <v>2024.0</v>
      </c>
      <c r="C955" s="17">
        <v>45597.0</v>
      </c>
      <c r="D955" s="4" t="s">
        <v>23</v>
      </c>
      <c r="E955" s="4" t="s">
        <v>486</v>
      </c>
      <c r="F955" s="18" t="s">
        <v>48</v>
      </c>
      <c r="G955" s="19"/>
      <c r="H955" s="4" t="s">
        <v>345</v>
      </c>
      <c r="I955" s="20">
        <v>30000.0</v>
      </c>
      <c r="J955" s="21"/>
      <c r="K955" s="11">
        <f t="shared" si="1"/>
        <v>52353245</v>
      </c>
      <c r="L955" s="22"/>
      <c r="M955" s="22">
        <f t="shared" si="3"/>
        <v>50961195</v>
      </c>
      <c r="N955" s="22">
        <f t="shared" si="2"/>
        <v>1392050</v>
      </c>
      <c r="O955" s="22"/>
      <c r="P955" s="22"/>
      <c r="Q955" s="22"/>
      <c r="R955" s="22"/>
      <c r="S955" s="22"/>
      <c r="T955" s="22"/>
      <c r="U955" s="22"/>
      <c r="V955" s="22"/>
    </row>
    <row r="956">
      <c r="A956" s="44">
        <v>45601.0</v>
      </c>
      <c r="B956" s="16">
        <v>2024.0</v>
      </c>
      <c r="C956" s="17">
        <v>45597.0</v>
      </c>
      <c r="D956" s="4" t="s">
        <v>28</v>
      </c>
      <c r="E956" s="4" t="s">
        <v>486</v>
      </c>
      <c r="F956" s="18" t="s">
        <v>48</v>
      </c>
      <c r="G956" s="19"/>
      <c r="H956" s="4" t="s">
        <v>21</v>
      </c>
      <c r="I956" s="20">
        <v>50000.0</v>
      </c>
      <c r="J956" s="21"/>
      <c r="K956" s="11">
        <f t="shared" si="1"/>
        <v>52403245</v>
      </c>
      <c r="L956" s="21">
        <v>1452050.0</v>
      </c>
      <c r="M956" s="22">
        <f t="shared" si="3"/>
        <v>52413245</v>
      </c>
      <c r="N956" s="22">
        <f t="shared" si="2"/>
        <v>-10000</v>
      </c>
      <c r="O956" s="22"/>
      <c r="P956" s="22"/>
      <c r="Q956" s="22"/>
      <c r="R956" s="22"/>
      <c r="S956" s="22"/>
      <c r="T956" s="22"/>
      <c r="U956" s="22"/>
      <c r="V956" s="22"/>
    </row>
    <row r="957">
      <c r="A957" s="44">
        <v>45601.0</v>
      </c>
      <c r="B957" s="16">
        <v>2024.0</v>
      </c>
      <c r="C957" s="17">
        <v>45597.0</v>
      </c>
      <c r="D957" s="4" t="s">
        <v>16</v>
      </c>
      <c r="E957" s="4" t="s">
        <v>486</v>
      </c>
      <c r="F957" s="18" t="s">
        <v>217</v>
      </c>
      <c r="G957" s="19"/>
      <c r="H957" s="4" t="s">
        <v>344</v>
      </c>
      <c r="I957" s="20">
        <v>144500.0</v>
      </c>
      <c r="J957" s="21"/>
      <c r="K957" s="11">
        <f t="shared" si="1"/>
        <v>52547745</v>
      </c>
      <c r="L957" s="20"/>
      <c r="M957" s="22">
        <f t="shared" si="3"/>
        <v>52413245</v>
      </c>
      <c r="N957" s="22">
        <f t="shared" si="2"/>
        <v>134500</v>
      </c>
      <c r="O957" s="22"/>
      <c r="P957" s="22"/>
      <c r="Q957" s="22"/>
      <c r="R957" s="22"/>
      <c r="S957" s="22"/>
      <c r="T957" s="22"/>
      <c r="U957" s="22"/>
      <c r="V957" s="22"/>
    </row>
    <row r="958">
      <c r="A958" s="44">
        <v>45601.0</v>
      </c>
      <c r="B958" s="16">
        <v>2024.0</v>
      </c>
      <c r="C958" s="17">
        <v>45597.0</v>
      </c>
      <c r="D958" s="4" t="s">
        <v>26</v>
      </c>
      <c r="E958" s="4" t="s">
        <v>486</v>
      </c>
      <c r="F958" s="18" t="s">
        <v>217</v>
      </c>
      <c r="G958" s="19"/>
      <c r="H958" s="4" t="s">
        <v>21</v>
      </c>
      <c r="I958" s="20">
        <v>50000.0</v>
      </c>
      <c r="J958" s="21"/>
      <c r="K958" s="11">
        <f t="shared" si="1"/>
        <v>52597745</v>
      </c>
      <c r="L958" s="21">
        <v>194500.0</v>
      </c>
      <c r="M958" s="22">
        <f t="shared" si="3"/>
        <v>52607745</v>
      </c>
      <c r="N958" s="22">
        <f t="shared" si="2"/>
        <v>-10000</v>
      </c>
      <c r="O958" s="22"/>
      <c r="P958" s="22"/>
      <c r="Q958" s="22"/>
      <c r="R958" s="22"/>
      <c r="S958" s="22"/>
      <c r="T958" s="22"/>
      <c r="U958" s="22"/>
      <c r="V958" s="22"/>
    </row>
    <row r="959">
      <c r="A959" s="44">
        <v>45601.0</v>
      </c>
      <c r="B959" s="16">
        <v>2024.0</v>
      </c>
      <c r="C959" s="17">
        <v>45597.0</v>
      </c>
      <c r="D959" s="4" t="s">
        <v>16</v>
      </c>
      <c r="E959" s="4" t="s">
        <v>480</v>
      </c>
      <c r="F959" s="18" t="s">
        <v>273</v>
      </c>
      <c r="G959" s="19"/>
      <c r="H959" s="4" t="s">
        <v>344</v>
      </c>
      <c r="I959" s="20">
        <v>81000.0</v>
      </c>
      <c r="J959" s="21"/>
      <c r="K959" s="11">
        <f t="shared" si="1"/>
        <v>52678745</v>
      </c>
      <c r="L959" s="22"/>
      <c r="M959" s="22">
        <f t="shared" si="3"/>
        <v>52607745</v>
      </c>
      <c r="N959" s="22">
        <f t="shared" si="2"/>
        <v>71000</v>
      </c>
      <c r="O959" s="22"/>
      <c r="P959" s="22"/>
      <c r="Q959" s="22"/>
      <c r="R959" s="22"/>
      <c r="S959" s="22"/>
      <c r="T959" s="22"/>
      <c r="U959" s="22"/>
      <c r="V959" s="22"/>
    </row>
    <row r="960">
      <c r="A960" s="44">
        <v>45601.0</v>
      </c>
      <c r="B960" s="16">
        <v>2024.0</v>
      </c>
      <c r="C960" s="17">
        <v>45597.0</v>
      </c>
      <c r="D960" s="4" t="s">
        <v>23</v>
      </c>
      <c r="E960" s="4" t="s">
        <v>480</v>
      </c>
      <c r="F960" s="18" t="s">
        <v>273</v>
      </c>
      <c r="G960" s="19"/>
      <c r="H960" s="4" t="s">
        <v>345</v>
      </c>
      <c r="I960" s="20">
        <v>25000.0</v>
      </c>
      <c r="J960" s="21"/>
      <c r="K960" s="11">
        <f t="shared" si="1"/>
        <v>52703745</v>
      </c>
      <c r="L960" s="22"/>
      <c r="M960" s="22">
        <f t="shared" si="3"/>
        <v>52607745</v>
      </c>
      <c r="N960" s="22">
        <f t="shared" si="2"/>
        <v>96000</v>
      </c>
      <c r="O960" s="22"/>
      <c r="P960" s="22"/>
      <c r="Q960" s="22"/>
      <c r="R960" s="22"/>
      <c r="S960" s="22"/>
      <c r="T960" s="22"/>
      <c r="U960" s="22"/>
      <c r="V960" s="22"/>
    </row>
    <row r="961">
      <c r="A961" s="44">
        <v>45601.0</v>
      </c>
      <c r="B961" s="16">
        <v>2024.0</v>
      </c>
      <c r="C961" s="17">
        <v>45597.0</v>
      </c>
      <c r="D961" s="4" t="s">
        <v>16</v>
      </c>
      <c r="E961" s="4" t="s">
        <v>486</v>
      </c>
      <c r="F961" s="18" t="s">
        <v>273</v>
      </c>
      <c r="G961" s="19"/>
      <c r="H961" s="4" t="s">
        <v>344</v>
      </c>
      <c r="I961" s="20">
        <v>87500.0</v>
      </c>
      <c r="J961" s="21"/>
      <c r="K961" s="11">
        <f t="shared" si="1"/>
        <v>52791245</v>
      </c>
      <c r="L961" s="22"/>
      <c r="M961" s="22">
        <f t="shared" si="3"/>
        <v>52607745</v>
      </c>
      <c r="N961" s="22">
        <f t="shared" si="2"/>
        <v>183500</v>
      </c>
      <c r="O961" s="22"/>
      <c r="P961" s="22"/>
      <c r="Q961" s="22"/>
      <c r="R961" s="22"/>
      <c r="S961" s="22"/>
      <c r="T961" s="22"/>
      <c r="U961" s="22"/>
      <c r="V961" s="22"/>
    </row>
    <row r="962">
      <c r="A962" s="44">
        <v>45601.0</v>
      </c>
      <c r="B962" s="16">
        <v>2024.0</v>
      </c>
      <c r="C962" s="17">
        <v>45597.0</v>
      </c>
      <c r="D962" s="4" t="s">
        <v>23</v>
      </c>
      <c r="E962" s="4" t="s">
        <v>486</v>
      </c>
      <c r="F962" s="18" t="s">
        <v>273</v>
      </c>
      <c r="G962" s="19"/>
      <c r="H962" s="4" t="s">
        <v>345</v>
      </c>
      <c r="I962" s="20">
        <v>25000.0</v>
      </c>
      <c r="J962" s="21"/>
      <c r="K962" s="11">
        <f t="shared" si="1"/>
        <v>52816245</v>
      </c>
      <c r="L962" s="21">
        <v>218500.0</v>
      </c>
      <c r="M962" s="22">
        <f t="shared" si="3"/>
        <v>52826245</v>
      </c>
      <c r="N962" s="22">
        <f t="shared" si="2"/>
        <v>-10000</v>
      </c>
      <c r="O962" s="22"/>
      <c r="P962" s="22"/>
      <c r="Q962" s="22"/>
      <c r="R962" s="22"/>
      <c r="S962" s="22"/>
      <c r="T962" s="22"/>
      <c r="U962" s="22"/>
      <c r="V962" s="22"/>
    </row>
    <row r="963">
      <c r="A963" s="44">
        <v>45601.0</v>
      </c>
      <c r="B963" s="16">
        <v>2024.0</v>
      </c>
      <c r="C963" s="17">
        <v>45597.0</v>
      </c>
      <c r="D963" s="4" t="s">
        <v>16</v>
      </c>
      <c r="E963" s="4" t="s">
        <v>486</v>
      </c>
      <c r="F963" s="18" t="s">
        <v>49</v>
      </c>
      <c r="G963" s="19"/>
      <c r="H963" s="4" t="s">
        <v>344</v>
      </c>
      <c r="I963" s="20">
        <v>90000.0</v>
      </c>
      <c r="J963" s="21"/>
      <c r="K963" s="11">
        <f t="shared" si="1"/>
        <v>52906245</v>
      </c>
      <c r="L963" s="22"/>
      <c r="M963" s="22">
        <f t="shared" si="3"/>
        <v>52826245</v>
      </c>
      <c r="N963" s="22">
        <f t="shared" si="2"/>
        <v>80000</v>
      </c>
      <c r="O963" s="22"/>
      <c r="P963" s="22"/>
      <c r="Q963" s="22"/>
      <c r="R963" s="22"/>
      <c r="S963" s="22"/>
      <c r="T963" s="22"/>
      <c r="U963" s="22"/>
      <c r="V963" s="22"/>
    </row>
    <row r="964">
      <c r="A964" s="44">
        <v>45601.0</v>
      </c>
      <c r="B964" s="16">
        <v>2024.0</v>
      </c>
      <c r="C964" s="17">
        <v>45597.0</v>
      </c>
      <c r="D964" s="4" t="s">
        <v>26</v>
      </c>
      <c r="E964" s="4" t="s">
        <v>486</v>
      </c>
      <c r="F964" s="18" t="s">
        <v>49</v>
      </c>
      <c r="G964" s="19"/>
      <c r="H964" s="4" t="s">
        <v>21</v>
      </c>
      <c r="I964" s="20">
        <v>20000.0</v>
      </c>
      <c r="J964" s="21"/>
      <c r="K964" s="11">
        <f t="shared" si="1"/>
        <v>52926245</v>
      </c>
      <c r="L964" s="22"/>
      <c r="M964" s="22">
        <f t="shared" si="3"/>
        <v>52826245</v>
      </c>
      <c r="N964" s="22">
        <f t="shared" si="2"/>
        <v>100000</v>
      </c>
      <c r="O964" s="22"/>
      <c r="P964" s="22"/>
      <c r="Q964" s="22"/>
      <c r="R964" s="22"/>
      <c r="S964" s="22"/>
      <c r="T964" s="22"/>
      <c r="U964" s="22"/>
      <c r="V964" s="22"/>
    </row>
    <row r="965">
      <c r="A965" s="44">
        <v>45601.0</v>
      </c>
      <c r="B965" s="16">
        <v>2024.0</v>
      </c>
      <c r="C965" s="17">
        <v>45597.0</v>
      </c>
      <c r="D965" s="4" t="s">
        <v>27</v>
      </c>
      <c r="E965" s="4" t="s">
        <v>486</v>
      </c>
      <c r="F965" s="18" t="s">
        <v>49</v>
      </c>
      <c r="G965" s="19"/>
      <c r="H965" s="4" t="s">
        <v>21</v>
      </c>
      <c r="I965" s="20">
        <v>30000.0</v>
      </c>
      <c r="J965" s="21"/>
      <c r="K965" s="11">
        <f t="shared" si="1"/>
        <v>52956245</v>
      </c>
      <c r="L965" s="22"/>
      <c r="M965" s="22">
        <f t="shared" si="3"/>
        <v>52826245</v>
      </c>
      <c r="N965" s="22">
        <f t="shared" si="2"/>
        <v>130000</v>
      </c>
      <c r="O965" s="22"/>
      <c r="P965" s="22"/>
      <c r="Q965" s="22"/>
      <c r="R965" s="22"/>
      <c r="S965" s="22"/>
      <c r="T965" s="22"/>
      <c r="U965" s="22"/>
      <c r="V965" s="22"/>
    </row>
    <row r="966">
      <c r="A966" s="44">
        <v>45601.0</v>
      </c>
      <c r="B966" s="16">
        <v>2024.0</v>
      </c>
      <c r="C966" s="17">
        <v>45597.0</v>
      </c>
      <c r="D966" s="4" t="s">
        <v>22</v>
      </c>
      <c r="E966" s="4" t="s">
        <v>486</v>
      </c>
      <c r="F966" s="18" t="s">
        <v>49</v>
      </c>
      <c r="G966" s="19"/>
      <c r="H966" s="4" t="s">
        <v>21</v>
      </c>
      <c r="I966" s="20">
        <v>50000.0</v>
      </c>
      <c r="J966" s="21"/>
      <c r="K966" s="11">
        <f t="shared" si="1"/>
        <v>53006245</v>
      </c>
      <c r="L966" s="22"/>
      <c r="M966" s="22">
        <f t="shared" si="3"/>
        <v>52826245</v>
      </c>
      <c r="N966" s="22">
        <f t="shared" si="2"/>
        <v>180000</v>
      </c>
      <c r="O966" s="22"/>
      <c r="P966" s="22"/>
      <c r="Q966" s="22"/>
      <c r="R966" s="22"/>
      <c r="S966" s="22"/>
      <c r="T966" s="22"/>
      <c r="U966" s="22"/>
      <c r="V966" s="22"/>
    </row>
    <row r="967">
      <c r="A967" s="44">
        <v>45601.0</v>
      </c>
      <c r="B967" s="16">
        <v>2024.0</v>
      </c>
      <c r="C967" s="17">
        <v>45597.0</v>
      </c>
      <c r="D967" s="4" t="s">
        <v>23</v>
      </c>
      <c r="E967" s="4" t="s">
        <v>486</v>
      </c>
      <c r="F967" s="18" t="s">
        <v>49</v>
      </c>
      <c r="G967" s="19"/>
      <c r="H967" s="4" t="s">
        <v>345</v>
      </c>
      <c r="I967" s="20">
        <v>25000.0</v>
      </c>
      <c r="J967" s="21"/>
      <c r="K967" s="11">
        <f t="shared" si="1"/>
        <v>53031245</v>
      </c>
      <c r="L967" s="21">
        <v>215000.0</v>
      </c>
      <c r="M967" s="22">
        <f t="shared" si="3"/>
        <v>53041245</v>
      </c>
      <c r="N967" s="22">
        <f t="shared" si="2"/>
        <v>-10000</v>
      </c>
      <c r="O967" s="22"/>
      <c r="P967" s="22"/>
      <c r="Q967" s="22"/>
      <c r="R967" s="22"/>
      <c r="S967" s="22"/>
      <c r="T967" s="22"/>
      <c r="U967" s="22"/>
      <c r="V967" s="22"/>
    </row>
    <row r="968">
      <c r="A968" s="44">
        <v>45601.0</v>
      </c>
      <c r="B968" s="16">
        <v>2024.0</v>
      </c>
      <c r="C968" s="17">
        <v>45597.0</v>
      </c>
      <c r="D968" s="4" t="s">
        <v>16</v>
      </c>
      <c r="E968" s="4" t="s">
        <v>480</v>
      </c>
      <c r="F968" s="18" t="s">
        <v>218</v>
      </c>
      <c r="G968" s="19"/>
      <c r="H968" s="4" t="s">
        <v>344</v>
      </c>
      <c r="I968" s="20">
        <v>130000.0</v>
      </c>
      <c r="J968" s="21"/>
      <c r="K968" s="11">
        <f t="shared" si="1"/>
        <v>53161245</v>
      </c>
      <c r="L968" s="22"/>
      <c r="M968" s="22">
        <f t="shared" si="3"/>
        <v>53041245</v>
      </c>
      <c r="N968" s="22">
        <f t="shared" si="2"/>
        <v>120000</v>
      </c>
      <c r="O968" s="22"/>
      <c r="P968" s="22"/>
      <c r="Q968" s="22"/>
      <c r="R968" s="22"/>
      <c r="S968" s="22"/>
      <c r="T968" s="22"/>
      <c r="U968" s="22"/>
      <c r="V968" s="22"/>
    </row>
    <row r="969">
      <c r="A969" s="44">
        <v>45601.0</v>
      </c>
      <c r="B969" s="16">
        <v>2024.0</v>
      </c>
      <c r="C969" s="17">
        <v>45597.0</v>
      </c>
      <c r="D969" s="4" t="s">
        <v>16</v>
      </c>
      <c r="E969" s="4" t="s">
        <v>486</v>
      </c>
      <c r="F969" s="18" t="s">
        <v>218</v>
      </c>
      <c r="G969" s="19"/>
      <c r="H969" s="4" t="s">
        <v>344</v>
      </c>
      <c r="I969" s="20">
        <v>35000.0</v>
      </c>
      <c r="J969" s="21"/>
      <c r="K969" s="11">
        <f t="shared" si="1"/>
        <v>53196245</v>
      </c>
      <c r="L969" s="22"/>
      <c r="M969" s="22">
        <f t="shared" si="3"/>
        <v>53041245</v>
      </c>
      <c r="N969" s="22">
        <f t="shared" si="2"/>
        <v>155000</v>
      </c>
      <c r="O969" s="22"/>
      <c r="P969" s="22"/>
      <c r="Q969" s="22"/>
      <c r="R969" s="22"/>
      <c r="S969" s="22"/>
      <c r="T969" s="22"/>
      <c r="U969" s="22"/>
      <c r="V969" s="22"/>
    </row>
    <row r="970">
      <c r="A970" s="44">
        <v>45601.0</v>
      </c>
      <c r="B970" s="16">
        <v>2024.0</v>
      </c>
      <c r="C970" s="17">
        <v>45597.0</v>
      </c>
      <c r="D970" s="4" t="s">
        <v>26</v>
      </c>
      <c r="E970" s="4" t="s">
        <v>486</v>
      </c>
      <c r="F970" s="18" t="s">
        <v>218</v>
      </c>
      <c r="G970" s="19"/>
      <c r="H970" s="4" t="s">
        <v>21</v>
      </c>
      <c r="I970" s="20">
        <v>100000.0</v>
      </c>
      <c r="J970" s="21"/>
      <c r="K970" s="11">
        <f t="shared" si="1"/>
        <v>53296245</v>
      </c>
      <c r="L970" s="21">
        <v>265000.0</v>
      </c>
      <c r="M970" s="22">
        <f t="shared" si="3"/>
        <v>53306245</v>
      </c>
      <c r="N970" s="22">
        <f t="shared" si="2"/>
        <v>-10000</v>
      </c>
      <c r="O970" s="22"/>
      <c r="P970" s="22"/>
      <c r="Q970" s="22"/>
      <c r="R970" s="22"/>
      <c r="S970" s="22"/>
      <c r="T970" s="22"/>
      <c r="U970" s="22"/>
      <c r="V970" s="22"/>
    </row>
    <row r="971">
      <c r="A971" s="44">
        <v>45601.0</v>
      </c>
      <c r="B971" s="16">
        <v>2024.0</v>
      </c>
      <c r="C971" s="17">
        <v>45597.0</v>
      </c>
      <c r="D971" s="4" t="s">
        <v>16</v>
      </c>
      <c r="E971" s="4" t="s">
        <v>206</v>
      </c>
      <c r="F971" s="18" t="s">
        <v>207</v>
      </c>
      <c r="G971" s="19"/>
      <c r="H971" s="4" t="s">
        <v>209</v>
      </c>
      <c r="I971" s="20"/>
      <c r="J971" s="4">
        <v>1100000.0</v>
      </c>
      <c r="K971" s="11">
        <f t="shared" si="1"/>
        <v>52196245</v>
      </c>
      <c r="L971" s="4">
        <v>-1100000.0</v>
      </c>
      <c r="M971" s="22">
        <f t="shared" si="3"/>
        <v>52206245</v>
      </c>
      <c r="N971" s="22">
        <f t="shared" si="2"/>
        <v>-10000</v>
      </c>
      <c r="O971" s="22"/>
      <c r="P971" s="22"/>
      <c r="Q971" s="22"/>
      <c r="R971" s="22"/>
      <c r="S971" s="22"/>
      <c r="T971" s="22"/>
      <c r="U971" s="22"/>
      <c r="V971" s="22"/>
    </row>
    <row r="972">
      <c r="A972" s="44">
        <v>45602.0</v>
      </c>
      <c r="B972" s="16">
        <v>2024.0</v>
      </c>
      <c r="C972" s="17">
        <v>45597.0</v>
      </c>
      <c r="D972" s="4" t="s">
        <v>16</v>
      </c>
      <c r="E972" s="4" t="s">
        <v>480</v>
      </c>
      <c r="F972" s="18" t="s">
        <v>47</v>
      </c>
      <c r="G972" s="19"/>
      <c r="H972" s="4" t="s">
        <v>344</v>
      </c>
      <c r="I972" s="20">
        <v>238900.0</v>
      </c>
      <c r="J972" s="21"/>
      <c r="K972" s="11">
        <f t="shared" si="1"/>
        <v>52435145</v>
      </c>
      <c r="L972" s="22"/>
      <c r="M972" s="22">
        <f t="shared" si="3"/>
        <v>52206245</v>
      </c>
      <c r="N972" s="22">
        <f t="shared" si="2"/>
        <v>228900</v>
      </c>
      <c r="O972" s="22"/>
      <c r="P972" s="22"/>
      <c r="Q972" s="22"/>
      <c r="R972" s="22"/>
      <c r="S972" s="22"/>
      <c r="T972" s="22"/>
      <c r="U972" s="22"/>
      <c r="V972" s="22"/>
    </row>
    <row r="973">
      <c r="A973" s="44">
        <v>45602.0</v>
      </c>
      <c r="B973" s="16">
        <v>2024.0</v>
      </c>
      <c r="C973" s="17">
        <v>45597.0</v>
      </c>
      <c r="D973" s="4" t="s">
        <v>23</v>
      </c>
      <c r="E973" s="4" t="s">
        <v>480</v>
      </c>
      <c r="F973" s="18" t="s">
        <v>47</v>
      </c>
      <c r="G973" s="19"/>
      <c r="H973" s="4" t="s">
        <v>345</v>
      </c>
      <c r="I973" s="20">
        <v>25000.0</v>
      </c>
      <c r="J973" s="21"/>
      <c r="K973" s="11">
        <f t="shared" si="1"/>
        <v>52460145</v>
      </c>
      <c r="L973" s="21">
        <v>263900.0</v>
      </c>
      <c r="M973" s="22">
        <f t="shared" si="3"/>
        <v>52470145</v>
      </c>
      <c r="N973" s="22">
        <f t="shared" si="2"/>
        <v>-10000</v>
      </c>
      <c r="O973" s="22"/>
      <c r="P973" s="22"/>
      <c r="Q973" s="22"/>
      <c r="R973" s="22"/>
      <c r="S973" s="22"/>
      <c r="T973" s="22"/>
      <c r="U973" s="22"/>
      <c r="V973" s="22"/>
    </row>
    <row r="974">
      <c r="A974" s="44">
        <v>45602.0</v>
      </c>
      <c r="B974" s="16">
        <v>2024.0</v>
      </c>
      <c r="C974" s="17">
        <v>45597.0</v>
      </c>
      <c r="D974" s="4" t="s">
        <v>16</v>
      </c>
      <c r="E974" s="4" t="s">
        <v>486</v>
      </c>
      <c r="F974" s="18" t="s">
        <v>47</v>
      </c>
      <c r="G974" s="19"/>
      <c r="H974" s="4" t="s">
        <v>344</v>
      </c>
      <c r="I974" s="20">
        <v>243790.0</v>
      </c>
      <c r="J974" s="21"/>
      <c r="K974" s="11">
        <f t="shared" si="1"/>
        <v>52703935</v>
      </c>
      <c r="L974" s="22"/>
      <c r="M974" s="22">
        <f t="shared" si="3"/>
        <v>52470145</v>
      </c>
      <c r="N974" s="22">
        <f t="shared" si="2"/>
        <v>233790</v>
      </c>
      <c r="O974" s="22"/>
      <c r="P974" s="22"/>
      <c r="Q974" s="22"/>
      <c r="R974" s="22"/>
      <c r="S974" s="22"/>
      <c r="T974" s="22"/>
      <c r="U974" s="22"/>
      <c r="V974" s="22"/>
    </row>
    <row r="975">
      <c r="A975" s="44">
        <v>45602.0</v>
      </c>
      <c r="B975" s="16">
        <v>2024.0</v>
      </c>
      <c r="C975" s="17">
        <v>45597.0</v>
      </c>
      <c r="D975" s="4" t="s">
        <v>23</v>
      </c>
      <c r="E975" s="4" t="s">
        <v>486</v>
      </c>
      <c r="F975" s="18" t="s">
        <v>47</v>
      </c>
      <c r="G975" s="19"/>
      <c r="H975" s="4" t="s">
        <v>345</v>
      </c>
      <c r="I975" s="20">
        <v>25000.0</v>
      </c>
      <c r="J975" s="21"/>
      <c r="K975" s="11">
        <f t="shared" si="1"/>
        <v>52728935</v>
      </c>
      <c r="L975" s="22"/>
      <c r="M975" s="22">
        <f t="shared" si="3"/>
        <v>52470145</v>
      </c>
      <c r="N975" s="22">
        <f t="shared" si="2"/>
        <v>258790</v>
      </c>
      <c r="O975" s="22"/>
      <c r="P975" s="22"/>
      <c r="Q975" s="22"/>
      <c r="R975" s="22"/>
      <c r="S975" s="22"/>
      <c r="T975" s="22"/>
      <c r="U975" s="22"/>
      <c r="V975" s="22"/>
    </row>
    <row r="976">
      <c r="A976" s="44">
        <v>45602.0</v>
      </c>
      <c r="B976" s="16">
        <v>2024.0</v>
      </c>
      <c r="C976" s="17">
        <v>45597.0</v>
      </c>
      <c r="D976" s="4" t="s">
        <v>16</v>
      </c>
      <c r="E976" s="4" t="s">
        <v>486</v>
      </c>
      <c r="F976" s="18" t="s">
        <v>47</v>
      </c>
      <c r="G976" s="19"/>
      <c r="H976" s="4" t="s">
        <v>408</v>
      </c>
      <c r="I976" s="20">
        <v>100000.0</v>
      </c>
      <c r="J976" s="21"/>
      <c r="K976" s="11">
        <f t="shared" si="1"/>
        <v>52828935</v>
      </c>
      <c r="L976" s="21">
        <v>368790.0</v>
      </c>
      <c r="M976" s="22">
        <f t="shared" si="3"/>
        <v>52838935</v>
      </c>
      <c r="N976" s="22">
        <f t="shared" si="2"/>
        <v>-10000</v>
      </c>
      <c r="O976" s="22"/>
      <c r="P976" s="22"/>
      <c r="Q976" s="22"/>
      <c r="R976" s="22"/>
      <c r="S976" s="22"/>
      <c r="T976" s="22"/>
      <c r="U976" s="22"/>
      <c r="V976" s="22"/>
    </row>
    <row r="977">
      <c r="A977" s="44">
        <v>45602.0</v>
      </c>
      <c r="B977" s="16">
        <v>2024.0</v>
      </c>
      <c r="C977" s="17">
        <v>45597.0</v>
      </c>
      <c r="D977" s="4" t="s">
        <v>27</v>
      </c>
      <c r="E977" s="4" t="s">
        <v>477</v>
      </c>
      <c r="F977" s="38" t="s">
        <v>491</v>
      </c>
      <c r="G977" s="19"/>
      <c r="H977" s="4" t="s">
        <v>21</v>
      </c>
      <c r="I977" s="20">
        <v>2788200.0</v>
      </c>
      <c r="J977" s="21"/>
      <c r="K977" s="11">
        <f t="shared" si="1"/>
        <v>55617135</v>
      </c>
      <c r="L977" s="20">
        <v>2788200.0</v>
      </c>
      <c r="M977" s="22">
        <f t="shared" si="3"/>
        <v>55627135</v>
      </c>
      <c r="N977" s="22">
        <f t="shared" si="2"/>
        <v>-10000</v>
      </c>
      <c r="O977" s="22"/>
      <c r="P977" s="22"/>
      <c r="Q977" s="22"/>
      <c r="R977" s="22"/>
      <c r="S977" s="22"/>
      <c r="T977" s="22"/>
      <c r="U977" s="22"/>
      <c r="V977" s="22"/>
    </row>
    <row r="978">
      <c r="A978" s="44">
        <v>45604.0</v>
      </c>
      <c r="B978" s="16">
        <v>2024.0</v>
      </c>
      <c r="C978" s="17">
        <v>45597.0</v>
      </c>
      <c r="D978" s="4" t="s">
        <v>16</v>
      </c>
      <c r="E978" s="4" t="s">
        <v>486</v>
      </c>
      <c r="F978" s="38" t="s">
        <v>351</v>
      </c>
      <c r="G978" s="19"/>
      <c r="H978" s="4" t="s">
        <v>344</v>
      </c>
      <c r="I978" s="20">
        <v>29000.0</v>
      </c>
      <c r="J978" s="21"/>
      <c r="K978" s="11">
        <f t="shared" si="1"/>
        <v>55646135</v>
      </c>
      <c r="L978" s="22"/>
      <c r="M978" s="22">
        <f t="shared" si="3"/>
        <v>55627135</v>
      </c>
      <c r="N978" s="22">
        <f t="shared" si="2"/>
        <v>19000</v>
      </c>
      <c r="O978" s="22"/>
      <c r="P978" s="22"/>
      <c r="Q978" s="22"/>
      <c r="R978" s="22"/>
      <c r="S978" s="22"/>
      <c r="T978" s="22"/>
      <c r="U978" s="22"/>
      <c r="V978" s="22"/>
    </row>
    <row r="979">
      <c r="A979" s="44">
        <v>45604.0</v>
      </c>
      <c r="B979" s="16">
        <v>2024.0</v>
      </c>
      <c r="C979" s="17">
        <v>45597.0</v>
      </c>
      <c r="D979" s="4" t="s">
        <v>26</v>
      </c>
      <c r="E979" s="4" t="s">
        <v>486</v>
      </c>
      <c r="F979" s="38" t="s">
        <v>351</v>
      </c>
      <c r="G979" s="19"/>
      <c r="H979" s="4" t="s">
        <v>21</v>
      </c>
      <c r="I979" s="20">
        <v>20000.0</v>
      </c>
      <c r="J979" s="21"/>
      <c r="K979" s="11">
        <f t="shared" si="1"/>
        <v>55666135</v>
      </c>
      <c r="L979" s="21">
        <v>49000.0</v>
      </c>
      <c r="M979" s="22">
        <f t="shared" si="3"/>
        <v>55676135</v>
      </c>
      <c r="N979" s="22">
        <f t="shared" si="2"/>
        <v>-10000</v>
      </c>
      <c r="O979" s="22"/>
      <c r="P979" s="22"/>
      <c r="Q979" s="22"/>
      <c r="R979" s="22"/>
      <c r="S979" s="22"/>
      <c r="T979" s="22"/>
      <c r="U979" s="22"/>
      <c r="V979" s="22"/>
    </row>
    <row r="980">
      <c r="A980" s="44">
        <v>45604.0</v>
      </c>
      <c r="B980" s="16">
        <v>2024.0</v>
      </c>
      <c r="C980" s="17">
        <v>45597.0</v>
      </c>
      <c r="D980" s="4" t="s">
        <v>16</v>
      </c>
      <c r="E980" s="4" t="s">
        <v>486</v>
      </c>
      <c r="F980" s="18" t="s">
        <v>50</v>
      </c>
      <c r="G980" s="19"/>
      <c r="H980" s="4" t="s">
        <v>344</v>
      </c>
      <c r="I980" s="20">
        <v>22000.0</v>
      </c>
      <c r="J980" s="21"/>
      <c r="K980" s="11">
        <f t="shared" si="1"/>
        <v>55688135</v>
      </c>
      <c r="L980" s="20">
        <v>22000.0</v>
      </c>
      <c r="M980" s="22">
        <f t="shared" si="3"/>
        <v>55698135</v>
      </c>
      <c r="N980" s="22">
        <f t="shared" si="2"/>
        <v>-10000</v>
      </c>
      <c r="O980" s="22"/>
      <c r="P980" s="22"/>
      <c r="Q980" s="22"/>
      <c r="R980" s="22"/>
      <c r="S980" s="22"/>
      <c r="T980" s="22"/>
      <c r="U980" s="22"/>
      <c r="V980" s="22"/>
    </row>
    <row r="981">
      <c r="A981" s="44">
        <v>45605.0</v>
      </c>
      <c r="B981" s="16">
        <v>2024.0</v>
      </c>
      <c r="C981" s="17">
        <v>45597.0</v>
      </c>
      <c r="D981" s="4" t="s">
        <v>16</v>
      </c>
      <c r="E981" s="4" t="s">
        <v>480</v>
      </c>
      <c r="F981" s="18" t="s">
        <v>492</v>
      </c>
      <c r="G981" s="19"/>
      <c r="H981" s="4" t="s">
        <v>344</v>
      </c>
      <c r="I981" s="20">
        <v>57400.0</v>
      </c>
      <c r="J981" s="21"/>
      <c r="K981" s="11">
        <f t="shared" si="1"/>
        <v>55745535</v>
      </c>
      <c r="L981" s="22"/>
      <c r="M981" s="22">
        <f t="shared" si="3"/>
        <v>55698135</v>
      </c>
      <c r="N981" s="22">
        <f t="shared" si="2"/>
        <v>47400</v>
      </c>
      <c r="O981" s="22"/>
      <c r="P981" s="22"/>
      <c r="Q981" s="22"/>
      <c r="R981" s="22"/>
      <c r="S981" s="22"/>
      <c r="T981" s="22"/>
      <c r="U981" s="22"/>
      <c r="V981" s="22"/>
    </row>
    <row r="982">
      <c r="A982" s="44">
        <v>45605.0</v>
      </c>
      <c r="B982" s="16">
        <v>2024.0</v>
      </c>
      <c r="C982" s="17">
        <v>45597.0</v>
      </c>
      <c r="D982" s="4" t="s">
        <v>16</v>
      </c>
      <c r="E982" s="4" t="s">
        <v>486</v>
      </c>
      <c r="F982" s="18" t="s">
        <v>492</v>
      </c>
      <c r="G982" s="19"/>
      <c r="H982" s="4" t="s">
        <v>344</v>
      </c>
      <c r="I982" s="20">
        <v>51400.0</v>
      </c>
      <c r="J982" s="21"/>
      <c r="K982" s="11">
        <f t="shared" si="1"/>
        <v>55796935</v>
      </c>
      <c r="L982" s="21">
        <v>108800.0</v>
      </c>
      <c r="M982" s="22">
        <f t="shared" si="3"/>
        <v>55806935</v>
      </c>
      <c r="N982" s="22">
        <f t="shared" si="2"/>
        <v>-10000</v>
      </c>
      <c r="O982" s="22"/>
      <c r="P982" s="22"/>
      <c r="Q982" s="22"/>
      <c r="R982" s="22"/>
      <c r="S982" s="22"/>
      <c r="T982" s="22"/>
      <c r="U982" s="22"/>
      <c r="V982" s="22"/>
    </row>
    <row r="983">
      <c r="A983" s="44">
        <v>45605.0</v>
      </c>
      <c r="B983" s="16">
        <v>2024.0</v>
      </c>
      <c r="C983" s="17">
        <v>45597.0</v>
      </c>
      <c r="D983" s="4" t="s">
        <v>16</v>
      </c>
      <c r="E983" s="4" t="s">
        <v>486</v>
      </c>
      <c r="F983" s="18" t="s">
        <v>52</v>
      </c>
      <c r="G983" s="19"/>
      <c r="H983" s="4" t="s">
        <v>344</v>
      </c>
      <c r="I983" s="20">
        <v>704400.0</v>
      </c>
      <c r="J983" s="21"/>
      <c r="K983" s="11">
        <f t="shared" si="1"/>
        <v>56501335</v>
      </c>
      <c r="L983" s="22"/>
      <c r="M983" s="22">
        <f t="shared" si="3"/>
        <v>55806935</v>
      </c>
      <c r="N983" s="22">
        <f t="shared" si="2"/>
        <v>694400</v>
      </c>
      <c r="O983" s="22"/>
      <c r="P983" s="22"/>
      <c r="Q983" s="22"/>
      <c r="R983" s="22"/>
      <c r="S983" s="22"/>
      <c r="T983" s="22"/>
      <c r="U983" s="22"/>
      <c r="V983" s="22"/>
    </row>
    <row r="984">
      <c r="A984" s="44">
        <v>45605.0</v>
      </c>
      <c r="B984" s="16">
        <v>2024.0</v>
      </c>
      <c r="C984" s="17">
        <v>45597.0</v>
      </c>
      <c r="D984" s="4" t="s">
        <v>26</v>
      </c>
      <c r="E984" s="4" t="s">
        <v>486</v>
      </c>
      <c r="F984" s="18" t="s">
        <v>52</v>
      </c>
      <c r="G984" s="19"/>
      <c r="H984" s="4" t="s">
        <v>21</v>
      </c>
      <c r="I984" s="20">
        <v>400000.0</v>
      </c>
      <c r="J984" s="21"/>
      <c r="K984" s="11">
        <f t="shared" si="1"/>
        <v>56901335</v>
      </c>
      <c r="L984" s="22"/>
      <c r="M984" s="22">
        <f t="shared" si="3"/>
        <v>55806935</v>
      </c>
      <c r="N984" s="22">
        <f t="shared" si="2"/>
        <v>1094400</v>
      </c>
      <c r="O984" s="22"/>
      <c r="P984" s="22"/>
      <c r="Q984" s="22"/>
      <c r="R984" s="22"/>
      <c r="S984" s="22"/>
      <c r="T984" s="22"/>
      <c r="U984" s="22"/>
      <c r="V984" s="22"/>
    </row>
    <row r="985">
      <c r="A985" s="44">
        <v>45605.0</v>
      </c>
      <c r="B985" s="16">
        <v>2024.0</v>
      </c>
      <c r="C985" s="17">
        <v>45597.0</v>
      </c>
      <c r="D985" s="4" t="s">
        <v>20</v>
      </c>
      <c r="E985" s="4" t="s">
        <v>486</v>
      </c>
      <c r="F985" s="18" t="s">
        <v>52</v>
      </c>
      <c r="G985" s="19"/>
      <c r="H985" s="4" t="s">
        <v>21</v>
      </c>
      <c r="I985" s="20">
        <v>10000.0</v>
      </c>
      <c r="J985" s="21"/>
      <c r="K985" s="11">
        <f t="shared" si="1"/>
        <v>56911335</v>
      </c>
      <c r="L985" s="22"/>
      <c r="M985" s="22">
        <f t="shared" si="3"/>
        <v>55806935</v>
      </c>
      <c r="N985" s="22">
        <f t="shared" si="2"/>
        <v>1104400</v>
      </c>
      <c r="O985" s="22"/>
      <c r="P985" s="22"/>
      <c r="Q985" s="22"/>
      <c r="R985" s="22"/>
      <c r="S985" s="22"/>
      <c r="T985" s="22"/>
      <c r="U985" s="22"/>
      <c r="V985" s="22"/>
    </row>
    <row r="986">
      <c r="A986" s="44">
        <v>45605.0</v>
      </c>
      <c r="B986" s="16">
        <v>2024.0</v>
      </c>
      <c r="C986" s="17">
        <v>45597.0</v>
      </c>
      <c r="D986" s="4" t="s">
        <v>23</v>
      </c>
      <c r="E986" s="4" t="s">
        <v>486</v>
      </c>
      <c r="F986" s="18" t="s">
        <v>52</v>
      </c>
      <c r="G986" s="19"/>
      <c r="H986" s="4" t="s">
        <v>345</v>
      </c>
      <c r="I986" s="20">
        <v>25000.0</v>
      </c>
      <c r="J986" s="21"/>
      <c r="K986" s="11">
        <f t="shared" si="1"/>
        <v>56936335</v>
      </c>
      <c r="L986" s="21">
        <v>1139400.0</v>
      </c>
      <c r="M986" s="22">
        <f t="shared" si="3"/>
        <v>56946335</v>
      </c>
      <c r="N986" s="22">
        <f t="shared" si="2"/>
        <v>-10000</v>
      </c>
      <c r="O986" s="22"/>
      <c r="P986" s="22"/>
      <c r="Q986" s="22"/>
      <c r="R986" s="22"/>
      <c r="S986" s="22"/>
      <c r="T986" s="22"/>
      <c r="U986" s="22"/>
      <c r="V986" s="22"/>
    </row>
    <row r="987">
      <c r="A987" s="44">
        <v>45607.0</v>
      </c>
      <c r="B987" s="16">
        <v>2024.0</v>
      </c>
      <c r="C987" s="17">
        <v>45597.0</v>
      </c>
      <c r="D987" s="4" t="s">
        <v>16</v>
      </c>
      <c r="E987" s="4" t="s">
        <v>486</v>
      </c>
      <c r="F987" s="18" t="s">
        <v>42</v>
      </c>
      <c r="G987" s="19"/>
      <c r="H987" s="4" t="s">
        <v>344</v>
      </c>
      <c r="I987" s="20">
        <v>537454.0</v>
      </c>
      <c r="J987" s="21"/>
      <c r="K987" s="11">
        <f t="shared" si="1"/>
        <v>57473789</v>
      </c>
      <c r="L987" s="22"/>
      <c r="M987" s="22">
        <f t="shared" si="3"/>
        <v>56946335</v>
      </c>
      <c r="N987" s="22">
        <f t="shared" si="2"/>
        <v>527454</v>
      </c>
      <c r="O987" s="22"/>
      <c r="P987" s="22"/>
      <c r="Q987" s="22"/>
      <c r="R987" s="22"/>
      <c r="S987" s="22"/>
      <c r="T987" s="22"/>
      <c r="U987" s="22"/>
      <c r="V987" s="22"/>
    </row>
    <row r="988">
      <c r="A988" s="44">
        <v>45607.0</v>
      </c>
      <c r="B988" s="16">
        <v>2024.0</v>
      </c>
      <c r="C988" s="17">
        <v>45597.0</v>
      </c>
      <c r="D988" s="4" t="s">
        <v>20</v>
      </c>
      <c r="E988" s="4" t="s">
        <v>486</v>
      </c>
      <c r="F988" s="18" t="s">
        <v>42</v>
      </c>
      <c r="G988" s="19"/>
      <c r="H988" s="4" t="s">
        <v>21</v>
      </c>
      <c r="I988" s="20">
        <v>30000.0</v>
      </c>
      <c r="J988" s="21"/>
      <c r="K988" s="11">
        <f t="shared" si="1"/>
        <v>57503789</v>
      </c>
      <c r="L988" s="22"/>
      <c r="M988" s="22">
        <f t="shared" si="3"/>
        <v>56946335</v>
      </c>
      <c r="N988" s="22">
        <f t="shared" si="2"/>
        <v>557454</v>
      </c>
      <c r="O988" s="22"/>
      <c r="P988" s="22"/>
      <c r="Q988" s="22"/>
      <c r="R988" s="22"/>
      <c r="S988" s="22"/>
      <c r="T988" s="22"/>
      <c r="U988" s="22"/>
      <c r="V988" s="22"/>
    </row>
    <row r="989">
      <c r="A989" s="44">
        <v>45607.0</v>
      </c>
      <c r="B989" s="16">
        <v>2024.0</v>
      </c>
      <c r="C989" s="17">
        <v>45597.0</v>
      </c>
      <c r="D989" s="4" t="s">
        <v>22</v>
      </c>
      <c r="E989" s="4" t="s">
        <v>486</v>
      </c>
      <c r="F989" s="18" t="s">
        <v>42</v>
      </c>
      <c r="G989" s="19"/>
      <c r="H989" s="4" t="s">
        <v>21</v>
      </c>
      <c r="I989" s="20">
        <v>52000.0</v>
      </c>
      <c r="J989" s="21"/>
      <c r="K989" s="11">
        <f t="shared" si="1"/>
        <v>57555789</v>
      </c>
      <c r="L989" s="22"/>
      <c r="M989" s="22">
        <f t="shared" si="3"/>
        <v>56946335</v>
      </c>
      <c r="N989" s="22">
        <f t="shared" si="2"/>
        <v>609454</v>
      </c>
      <c r="O989" s="22"/>
      <c r="P989" s="22"/>
      <c r="Q989" s="22"/>
      <c r="R989" s="22"/>
      <c r="S989" s="22"/>
      <c r="T989" s="22"/>
      <c r="U989" s="22"/>
      <c r="V989" s="22"/>
    </row>
    <row r="990">
      <c r="A990" s="44">
        <v>45607.0</v>
      </c>
      <c r="B990" s="16">
        <v>2024.0</v>
      </c>
      <c r="C990" s="17">
        <v>45597.0</v>
      </c>
      <c r="D990" s="4" t="s">
        <v>23</v>
      </c>
      <c r="E990" s="4" t="s">
        <v>486</v>
      </c>
      <c r="F990" s="18" t="s">
        <v>42</v>
      </c>
      <c r="G990" s="19"/>
      <c r="H990" s="4" t="s">
        <v>345</v>
      </c>
      <c r="I990" s="20">
        <v>25000.0</v>
      </c>
      <c r="J990" s="21"/>
      <c r="K990" s="11">
        <f t="shared" si="1"/>
        <v>57580789</v>
      </c>
      <c r="L990" s="21">
        <v>644454.0</v>
      </c>
      <c r="M990" s="22">
        <f t="shared" si="3"/>
        <v>57590789</v>
      </c>
      <c r="N990" s="22">
        <f t="shared" si="2"/>
        <v>-10000</v>
      </c>
      <c r="O990" s="22"/>
      <c r="P990" s="22"/>
      <c r="Q990" s="22"/>
      <c r="R990" s="22"/>
      <c r="S990" s="22"/>
      <c r="T990" s="22"/>
      <c r="U990" s="22"/>
      <c r="V990" s="22"/>
    </row>
    <row r="991">
      <c r="A991" s="44">
        <v>45609.0</v>
      </c>
      <c r="B991" s="16">
        <v>2024.0</v>
      </c>
      <c r="C991" s="17">
        <v>45597.0</v>
      </c>
      <c r="D991" s="4" t="s">
        <v>16</v>
      </c>
      <c r="E991" s="4" t="s">
        <v>486</v>
      </c>
      <c r="F991" s="18" t="s">
        <v>46</v>
      </c>
      <c r="G991" s="19"/>
      <c r="H991" s="4" t="s">
        <v>344</v>
      </c>
      <c r="I991" s="20">
        <v>303000.0</v>
      </c>
      <c r="J991" s="21"/>
      <c r="K991" s="11">
        <f t="shared" si="1"/>
        <v>57883789</v>
      </c>
      <c r="L991" s="22"/>
      <c r="M991" s="22">
        <f t="shared" si="3"/>
        <v>57590789</v>
      </c>
      <c r="N991" s="22">
        <f t="shared" si="2"/>
        <v>293000</v>
      </c>
      <c r="O991" s="22"/>
      <c r="P991" s="22"/>
      <c r="Q991" s="22"/>
      <c r="R991" s="22"/>
      <c r="S991" s="22"/>
      <c r="T991" s="22"/>
      <c r="U991" s="22"/>
      <c r="V991" s="22"/>
    </row>
    <row r="992">
      <c r="A992" s="44">
        <v>45609.0</v>
      </c>
      <c r="B992" s="16">
        <v>2024.0</v>
      </c>
      <c r="C992" s="17">
        <v>45597.0</v>
      </c>
      <c r="D992" s="4" t="s">
        <v>26</v>
      </c>
      <c r="E992" s="4" t="s">
        <v>486</v>
      </c>
      <c r="F992" s="18" t="s">
        <v>46</v>
      </c>
      <c r="G992" s="19"/>
      <c r="H992" s="4" t="s">
        <v>21</v>
      </c>
      <c r="I992" s="20">
        <v>150000.0</v>
      </c>
      <c r="J992" s="21"/>
      <c r="K992" s="11">
        <f t="shared" si="1"/>
        <v>58033789</v>
      </c>
      <c r="L992" s="22"/>
      <c r="M992" s="22">
        <f t="shared" si="3"/>
        <v>57590789</v>
      </c>
      <c r="N992" s="22">
        <f t="shared" si="2"/>
        <v>443000</v>
      </c>
      <c r="O992" s="22"/>
      <c r="P992" s="22"/>
      <c r="Q992" s="22"/>
      <c r="R992" s="22"/>
      <c r="S992" s="22"/>
      <c r="T992" s="22"/>
      <c r="U992" s="22"/>
      <c r="V992" s="22"/>
    </row>
    <row r="993">
      <c r="A993" s="44">
        <v>45609.0</v>
      </c>
      <c r="B993" s="16">
        <v>2024.0</v>
      </c>
      <c r="C993" s="17">
        <v>45597.0</v>
      </c>
      <c r="D993" s="4" t="s">
        <v>23</v>
      </c>
      <c r="E993" s="4" t="s">
        <v>486</v>
      </c>
      <c r="F993" s="18" t="s">
        <v>46</v>
      </c>
      <c r="G993" s="19"/>
      <c r="H993" s="4" t="s">
        <v>345</v>
      </c>
      <c r="I993" s="20">
        <v>25000.0</v>
      </c>
      <c r="J993" s="21"/>
      <c r="K993" s="11">
        <f t="shared" si="1"/>
        <v>58058789</v>
      </c>
      <c r="L993" s="21">
        <v>478000.0</v>
      </c>
      <c r="M993" s="22">
        <f t="shared" si="3"/>
        <v>58068789</v>
      </c>
      <c r="N993" s="22">
        <f t="shared" si="2"/>
        <v>-10000</v>
      </c>
      <c r="O993" s="22"/>
      <c r="P993" s="22"/>
      <c r="Q993" s="22"/>
      <c r="R993" s="22"/>
      <c r="S993" s="22"/>
      <c r="T993" s="22"/>
      <c r="U993" s="22"/>
      <c r="V993" s="22"/>
    </row>
    <row r="994">
      <c r="A994" s="44">
        <v>45609.0</v>
      </c>
      <c r="B994" s="16">
        <v>2024.0</v>
      </c>
      <c r="C994" s="17">
        <v>45597.0</v>
      </c>
      <c r="D994" s="4" t="s">
        <v>16</v>
      </c>
      <c r="E994" s="4" t="s">
        <v>383</v>
      </c>
      <c r="F994" s="18" t="s">
        <v>261</v>
      </c>
      <c r="G994" s="19"/>
      <c r="H994" s="4" t="s">
        <v>344</v>
      </c>
      <c r="I994" s="20">
        <v>188900.0</v>
      </c>
      <c r="J994" s="21"/>
      <c r="K994" s="11">
        <f t="shared" si="1"/>
        <v>58247689</v>
      </c>
      <c r="L994" s="22"/>
      <c r="M994" s="22">
        <f t="shared" si="3"/>
        <v>58068789</v>
      </c>
      <c r="N994" s="22">
        <f t="shared" si="2"/>
        <v>178900</v>
      </c>
      <c r="O994" s="22"/>
      <c r="P994" s="22"/>
      <c r="Q994" s="22"/>
      <c r="R994" s="22"/>
      <c r="S994" s="22"/>
      <c r="T994" s="22"/>
      <c r="U994" s="22"/>
      <c r="V994" s="22"/>
    </row>
    <row r="995">
      <c r="A995" s="44">
        <v>45609.0</v>
      </c>
      <c r="B995" s="16">
        <v>2024.0</v>
      </c>
      <c r="C995" s="17">
        <v>45597.0</v>
      </c>
      <c r="D995" s="4" t="s">
        <v>16</v>
      </c>
      <c r="E995" s="4" t="s">
        <v>402</v>
      </c>
      <c r="F995" s="18" t="s">
        <v>261</v>
      </c>
      <c r="G995" s="19"/>
      <c r="H995" s="4" t="s">
        <v>344</v>
      </c>
      <c r="I995" s="20">
        <v>316900.0</v>
      </c>
      <c r="J995" s="21"/>
      <c r="K995" s="11">
        <f t="shared" si="1"/>
        <v>58564589</v>
      </c>
      <c r="L995" s="22"/>
      <c r="M995" s="22">
        <f t="shared" si="3"/>
        <v>58068789</v>
      </c>
      <c r="N995" s="22">
        <f t="shared" si="2"/>
        <v>495800</v>
      </c>
      <c r="O995" s="22"/>
      <c r="P995" s="22"/>
      <c r="Q995" s="22"/>
      <c r="R995" s="22"/>
      <c r="S995" s="22"/>
      <c r="T995" s="22"/>
      <c r="U995" s="22"/>
      <c r="V995" s="22"/>
    </row>
    <row r="996">
      <c r="A996" s="44">
        <v>45609.0</v>
      </c>
      <c r="B996" s="16">
        <v>2024.0</v>
      </c>
      <c r="C996" s="17">
        <v>45597.0</v>
      </c>
      <c r="D996" s="4" t="s">
        <v>16</v>
      </c>
      <c r="E996" s="4" t="s">
        <v>480</v>
      </c>
      <c r="F996" s="18" t="s">
        <v>261</v>
      </c>
      <c r="G996" s="19"/>
      <c r="H996" s="4" t="s">
        <v>344</v>
      </c>
      <c r="I996" s="20">
        <v>169550.0</v>
      </c>
      <c r="J996" s="21"/>
      <c r="K996" s="11">
        <f t="shared" si="1"/>
        <v>58734139</v>
      </c>
      <c r="L996" s="22"/>
      <c r="M996" s="22">
        <f t="shared" si="3"/>
        <v>58068789</v>
      </c>
      <c r="N996" s="22">
        <f t="shared" si="2"/>
        <v>665350</v>
      </c>
      <c r="O996" s="22"/>
      <c r="P996" s="22"/>
      <c r="Q996" s="22"/>
      <c r="R996" s="22"/>
      <c r="S996" s="22"/>
      <c r="T996" s="22"/>
      <c r="U996" s="22"/>
      <c r="V996" s="22"/>
    </row>
    <row r="997">
      <c r="A997" s="44">
        <v>45609.0</v>
      </c>
      <c r="B997" s="16">
        <v>2024.0</v>
      </c>
      <c r="C997" s="17">
        <v>45597.0</v>
      </c>
      <c r="D997" s="4" t="s">
        <v>16</v>
      </c>
      <c r="E997" s="4" t="s">
        <v>486</v>
      </c>
      <c r="F997" s="18" t="s">
        <v>261</v>
      </c>
      <c r="G997" s="19"/>
      <c r="H997" s="4" t="s">
        <v>344</v>
      </c>
      <c r="I997" s="20">
        <v>136600.0</v>
      </c>
      <c r="J997" s="21"/>
      <c r="K997" s="11">
        <f t="shared" si="1"/>
        <v>58870739</v>
      </c>
      <c r="L997" s="21">
        <v>811950.0</v>
      </c>
      <c r="M997" s="22">
        <f t="shared" si="3"/>
        <v>58880739</v>
      </c>
      <c r="N997" s="22">
        <f t="shared" si="2"/>
        <v>-10000</v>
      </c>
      <c r="O997" s="22"/>
      <c r="P997" s="22"/>
      <c r="Q997" s="22"/>
      <c r="R997" s="22"/>
      <c r="S997" s="22"/>
      <c r="T997" s="22"/>
      <c r="U997" s="22"/>
      <c r="V997" s="22"/>
    </row>
    <row r="998">
      <c r="A998" s="44">
        <v>45609.0</v>
      </c>
      <c r="B998" s="16">
        <v>2024.0</v>
      </c>
      <c r="C998" s="17">
        <v>45597.0</v>
      </c>
      <c r="D998" s="4" t="s">
        <v>16</v>
      </c>
      <c r="E998" s="4" t="s">
        <v>486</v>
      </c>
      <c r="F998" s="18" t="s">
        <v>60</v>
      </c>
      <c r="G998" s="19"/>
      <c r="H998" s="4" t="s">
        <v>344</v>
      </c>
      <c r="I998" s="20">
        <v>130000.0</v>
      </c>
      <c r="J998" s="21"/>
      <c r="K998" s="11">
        <f t="shared" si="1"/>
        <v>59000739</v>
      </c>
      <c r="L998" s="22"/>
      <c r="M998" s="22">
        <f t="shared" si="3"/>
        <v>58880739</v>
      </c>
      <c r="N998" s="22">
        <f t="shared" si="2"/>
        <v>120000</v>
      </c>
      <c r="O998" s="22"/>
      <c r="P998" s="22"/>
      <c r="Q998" s="22"/>
      <c r="R998" s="22"/>
      <c r="S998" s="22"/>
      <c r="T998" s="22"/>
      <c r="U998" s="22"/>
      <c r="V998" s="22"/>
    </row>
    <row r="999">
      <c r="A999" s="44">
        <v>45609.0</v>
      </c>
      <c r="B999" s="16">
        <v>2024.0</v>
      </c>
      <c r="C999" s="17">
        <v>45597.0</v>
      </c>
      <c r="D999" s="4" t="s">
        <v>26</v>
      </c>
      <c r="E999" s="4" t="s">
        <v>486</v>
      </c>
      <c r="F999" s="18" t="s">
        <v>60</v>
      </c>
      <c r="G999" s="19"/>
      <c r="H999" s="4" t="s">
        <v>21</v>
      </c>
      <c r="I999" s="20">
        <v>30000.0</v>
      </c>
      <c r="J999" s="21"/>
      <c r="K999" s="11">
        <f t="shared" si="1"/>
        <v>59030739</v>
      </c>
      <c r="L999" s="21">
        <v>160000.0</v>
      </c>
      <c r="M999" s="22">
        <f t="shared" si="3"/>
        <v>59040739</v>
      </c>
      <c r="N999" s="22">
        <f t="shared" si="2"/>
        <v>-10000</v>
      </c>
      <c r="O999" s="22"/>
      <c r="P999" s="22"/>
      <c r="Q999" s="22"/>
      <c r="R999" s="22"/>
      <c r="S999" s="22"/>
      <c r="T999" s="22"/>
      <c r="U999" s="22"/>
      <c r="V999" s="22"/>
    </row>
    <row r="1000">
      <c r="A1000" s="44">
        <v>45614.0</v>
      </c>
      <c r="B1000" s="16">
        <v>2024.0</v>
      </c>
      <c r="C1000" s="17">
        <v>45597.0</v>
      </c>
      <c r="D1000" s="4" t="s">
        <v>16</v>
      </c>
      <c r="E1000" s="4" t="s">
        <v>229</v>
      </c>
      <c r="F1000" s="18" t="s">
        <v>493</v>
      </c>
      <c r="G1000" s="19"/>
      <c r="H1000" s="4" t="s">
        <v>493</v>
      </c>
      <c r="I1000" s="20"/>
      <c r="J1000" s="21">
        <v>450000.0</v>
      </c>
      <c r="K1000" s="11">
        <f t="shared" si="1"/>
        <v>58580739</v>
      </c>
      <c r="L1000" s="21">
        <v>-450000.0</v>
      </c>
      <c r="M1000" s="22">
        <f t="shared" si="3"/>
        <v>58590739</v>
      </c>
      <c r="N1000" s="22">
        <f t="shared" si="2"/>
        <v>-10000</v>
      </c>
      <c r="O1000" s="22"/>
      <c r="P1000" s="22"/>
      <c r="Q1000" s="22"/>
      <c r="R1000" s="22"/>
      <c r="S1000" s="22"/>
      <c r="T1000" s="22"/>
      <c r="U1000" s="22"/>
      <c r="V1000" s="22"/>
    </row>
    <row r="1001">
      <c r="A1001" s="44">
        <v>45615.0</v>
      </c>
      <c r="B1001" s="16">
        <v>2024.0</v>
      </c>
      <c r="C1001" s="17">
        <v>45597.0</v>
      </c>
      <c r="D1001" s="4" t="s">
        <v>16</v>
      </c>
      <c r="E1001" s="4" t="s">
        <v>383</v>
      </c>
      <c r="F1001" s="18" t="s">
        <v>219</v>
      </c>
      <c r="G1001" s="19"/>
      <c r="H1001" s="4" t="s">
        <v>344</v>
      </c>
      <c r="I1001" s="20">
        <v>55700.0</v>
      </c>
      <c r="J1001" s="21"/>
      <c r="K1001" s="11">
        <f t="shared" si="1"/>
        <v>58636439</v>
      </c>
      <c r="L1001" s="22"/>
      <c r="M1001" s="22">
        <f t="shared" si="3"/>
        <v>58590739</v>
      </c>
      <c r="N1001" s="22">
        <f t="shared" si="2"/>
        <v>45700</v>
      </c>
      <c r="O1001" s="22"/>
      <c r="P1001" s="22"/>
      <c r="Q1001" s="22"/>
      <c r="R1001" s="22"/>
      <c r="S1001" s="22"/>
      <c r="T1001" s="22"/>
      <c r="U1001" s="22"/>
      <c r="V1001" s="22"/>
    </row>
    <row r="1002">
      <c r="A1002" s="44">
        <v>45615.0</v>
      </c>
      <c r="B1002" s="16">
        <v>2024.0</v>
      </c>
      <c r="C1002" s="17">
        <v>45597.0</v>
      </c>
      <c r="D1002" s="4" t="s">
        <v>16</v>
      </c>
      <c r="E1002" s="4" t="s">
        <v>402</v>
      </c>
      <c r="F1002" s="18" t="s">
        <v>219</v>
      </c>
      <c r="G1002" s="19"/>
      <c r="H1002" s="4" t="s">
        <v>344</v>
      </c>
      <c r="I1002" s="20">
        <v>54800.0</v>
      </c>
      <c r="J1002" s="21"/>
      <c r="K1002" s="11">
        <f t="shared" si="1"/>
        <v>58691239</v>
      </c>
      <c r="L1002" s="22"/>
      <c r="M1002" s="22">
        <f t="shared" si="3"/>
        <v>58590739</v>
      </c>
      <c r="N1002" s="22">
        <f t="shared" si="2"/>
        <v>100500</v>
      </c>
      <c r="O1002" s="22"/>
      <c r="P1002" s="22"/>
      <c r="Q1002" s="22"/>
      <c r="R1002" s="22"/>
      <c r="S1002" s="22"/>
      <c r="T1002" s="22"/>
      <c r="U1002" s="22"/>
      <c r="V1002" s="22"/>
    </row>
    <row r="1003">
      <c r="A1003" s="44">
        <v>45615.0</v>
      </c>
      <c r="B1003" s="16">
        <v>2024.0</v>
      </c>
      <c r="C1003" s="17">
        <v>45597.0</v>
      </c>
      <c r="D1003" s="4" t="s">
        <v>16</v>
      </c>
      <c r="E1003" s="4" t="s">
        <v>480</v>
      </c>
      <c r="F1003" s="18" t="s">
        <v>219</v>
      </c>
      <c r="G1003" s="19"/>
      <c r="H1003" s="4" t="s">
        <v>344</v>
      </c>
      <c r="I1003" s="20">
        <v>45500.0</v>
      </c>
      <c r="J1003" s="21"/>
      <c r="K1003" s="11">
        <f t="shared" si="1"/>
        <v>58736739</v>
      </c>
      <c r="L1003" s="22"/>
      <c r="M1003" s="22">
        <f t="shared" si="3"/>
        <v>58590739</v>
      </c>
      <c r="N1003" s="22">
        <f t="shared" si="2"/>
        <v>146000</v>
      </c>
      <c r="O1003" s="22"/>
      <c r="P1003" s="22"/>
      <c r="Q1003" s="22"/>
      <c r="R1003" s="22"/>
      <c r="S1003" s="22"/>
      <c r="T1003" s="22"/>
      <c r="U1003" s="22"/>
      <c r="V1003" s="22"/>
    </row>
    <row r="1004">
      <c r="A1004" s="44">
        <v>45615.0</v>
      </c>
      <c r="B1004" s="16">
        <v>2024.0</v>
      </c>
      <c r="C1004" s="17">
        <v>45597.0</v>
      </c>
      <c r="D1004" s="4" t="s">
        <v>16</v>
      </c>
      <c r="E1004" s="4" t="s">
        <v>486</v>
      </c>
      <c r="F1004" s="18" t="s">
        <v>219</v>
      </c>
      <c r="G1004" s="19"/>
      <c r="H1004" s="4" t="s">
        <v>344</v>
      </c>
      <c r="I1004" s="20">
        <v>107900.0</v>
      </c>
      <c r="J1004" s="21"/>
      <c r="K1004" s="11">
        <f t="shared" si="1"/>
        <v>58844639</v>
      </c>
      <c r="L1004" s="21">
        <v>263900.0</v>
      </c>
      <c r="M1004" s="22">
        <f t="shared" si="3"/>
        <v>58854639</v>
      </c>
      <c r="N1004" s="22">
        <f t="shared" si="2"/>
        <v>-10000</v>
      </c>
      <c r="O1004" s="22"/>
      <c r="P1004" s="22"/>
      <c r="Q1004" s="22"/>
      <c r="R1004" s="22"/>
      <c r="S1004" s="22"/>
      <c r="T1004" s="22"/>
      <c r="U1004" s="22"/>
      <c r="V1004" s="22"/>
    </row>
    <row r="1005">
      <c r="A1005" s="44">
        <v>45617.0</v>
      </c>
      <c r="B1005" s="16">
        <v>2024.0</v>
      </c>
      <c r="C1005" s="17">
        <v>45597.0</v>
      </c>
      <c r="D1005" s="4" t="s">
        <v>16</v>
      </c>
      <c r="E1005" s="4" t="s">
        <v>67</v>
      </c>
      <c r="F1005" s="18" t="s">
        <v>406</v>
      </c>
      <c r="G1005" s="19"/>
      <c r="H1005" s="4" t="s">
        <v>212</v>
      </c>
      <c r="I1005" s="20"/>
      <c r="J1005" s="21">
        <v>1400000.0</v>
      </c>
      <c r="K1005" s="11">
        <f t="shared" si="1"/>
        <v>57444639</v>
      </c>
      <c r="L1005" s="21">
        <v>-1400000.0</v>
      </c>
      <c r="M1005" s="22">
        <f t="shared" si="3"/>
        <v>57454639</v>
      </c>
      <c r="N1005" s="22">
        <f t="shared" si="2"/>
        <v>-10000</v>
      </c>
      <c r="O1005" s="22"/>
      <c r="P1005" s="22"/>
      <c r="Q1005" s="22"/>
      <c r="R1005" s="22"/>
      <c r="S1005" s="22"/>
      <c r="T1005" s="22"/>
      <c r="U1005" s="22"/>
      <c r="V1005" s="22"/>
    </row>
    <row r="1006">
      <c r="A1006" s="44">
        <v>45618.0</v>
      </c>
      <c r="B1006" s="16">
        <v>2024.0</v>
      </c>
      <c r="C1006" s="17">
        <v>45597.0</v>
      </c>
      <c r="D1006" s="4" t="s">
        <v>16</v>
      </c>
      <c r="E1006" s="4" t="s">
        <v>286</v>
      </c>
      <c r="F1006" s="18" t="s">
        <v>494</v>
      </c>
      <c r="G1006" s="19"/>
      <c r="H1006" s="4"/>
      <c r="I1006" s="20"/>
      <c r="J1006" s="21">
        <v>500000.0</v>
      </c>
      <c r="K1006" s="11">
        <f t="shared" si="1"/>
        <v>56944639</v>
      </c>
      <c r="L1006" s="21">
        <v>-500000.0</v>
      </c>
      <c r="M1006" s="22">
        <f t="shared" si="3"/>
        <v>56954639</v>
      </c>
      <c r="N1006" s="22">
        <f t="shared" si="2"/>
        <v>-10000</v>
      </c>
      <c r="O1006" s="22"/>
      <c r="P1006" s="22"/>
      <c r="Q1006" s="22"/>
      <c r="R1006" s="22"/>
      <c r="S1006" s="22"/>
      <c r="T1006" s="22"/>
      <c r="U1006" s="22"/>
      <c r="V1006" s="22"/>
    </row>
    <row r="1007">
      <c r="A1007" s="44">
        <v>45624.0</v>
      </c>
      <c r="B1007" s="16">
        <v>2024.0</v>
      </c>
      <c r="C1007" s="17">
        <v>45597.0</v>
      </c>
      <c r="D1007" s="4" t="s">
        <v>16</v>
      </c>
      <c r="E1007" s="45" t="s">
        <v>495</v>
      </c>
      <c r="F1007" s="18"/>
      <c r="G1007" s="19"/>
      <c r="H1007" s="4"/>
      <c r="I1007" s="20">
        <v>257000.0</v>
      </c>
      <c r="J1007" s="21"/>
      <c r="K1007" s="11">
        <f t="shared" si="1"/>
        <v>57201639</v>
      </c>
      <c r="L1007" s="20">
        <v>257000.0</v>
      </c>
      <c r="M1007" s="22">
        <f t="shared" si="3"/>
        <v>57211639</v>
      </c>
      <c r="N1007" s="22">
        <f t="shared" si="2"/>
        <v>-10000</v>
      </c>
      <c r="O1007" s="22"/>
      <c r="P1007" s="22"/>
      <c r="Q1007" s="22"/>
      <c r="R1007" s="22"/>
      <c r="S1007" s="22"/>
      <c r="T1007" s="22"/>
      <c r="U1007" s="22"/>
      <c r="V1007" s="22"/>
    </row>
    <row r="1008">
      <c r="A1008" s="44">
        <v>45628.0</v>
      </c>
      <c r="B1008" s="16">
        <v>2024.0</v>
      </c>
      <c r="C1008" s="17">
        <v>45627.0</v>
      </c>
      <c r="D1008" s="4" t="s">
        <v>16</v>
      </c>
      <c r="E1008" s="4" t="s">
        <v>496</v>
      </c>
      <c r="F1008" s="18" t="s">
        <v>487</v>
      </c>
      <c r="G1008" s="19"/>
      <c r="H1008" s="4" t="s">
        <v>344</v>
      </c>
      <c r="I1008" s="20">
        <v>66000.0</v>
      </c>
      <c r="J1008" s="21"/>
      <c r="K1008" s="11">
        <f t="shared" si="1"/>
        <v>57267639</v>
      </c>
      <c r="L1008" s="20">
        <v>66000.0</v>
      </c>
      <c r="M1008" s="22">
        <f t="shared" si="3"/>
        <v>57277639</v>
      </c>
      <c r="N1008" s="22">
        <f t="shared" si="2"/>
        <v>-10000</v>
      </c>
      <c r="O1008" s="22"/>
      <c r="P1008" s="22"/>
      <c r="Q1008" s="22"/>
      <c r="R1008" s="22"/>
      <c r="S1008" s="22"/>
      <c r="T1008" s="22"/>
      <c r="U1008" s="22"/>
      <c r="V1008" s="22"/>
    </row>
    <row r="1009">
      <c r="A1009" s="44">
        <v>45629.0</v>
      </c>
      <c r="B1009" s="16">
        <v>2024.0</v>
      </c>
      <c r="C1009" s="17">
        <v>45627.0</v>
      </c>
      <c r="D1009" s="4" t="s">
        <v>16</v>
      </c>
      <c r="E1009" s="4" t="s">
        <v>496</v>
      </c>
      <c r="F1009" s="18" t="s">
        <v>18</v>
      </c>
      <c r="G1009" s="19"/>
      <c r="H1009" s="4" t="s">
        <v>344</v>
      </c>
      <c r="I1009" s="20">
        <v>168000.0</v>
      </c>
      <c r="J1009" s="21"/>
      <c r="K1009" s="11">
        <f t="shared" si="1"/>
        <v>57435639</v>
      </c>
      <c r="L1009" s="22"/>
      <c r="M1009" s="22">
        <f t="shared" si="3"/>
        <v>57277639</v>
      </c>
      <c r="N1009" s="22">
        <f t="shared" si="2"/>
        <v>158000</v>
      </c>
      <c r="O1009" s="22"/>
      <c r="P1009" s="22"/>
      <c r="Q1009" s="22"/>
      <c r="R1009" s="22"/>
      <c r="S1009" s="22"/>
      <c r="T1009" s="22"/>
      <c r="U1009" s="22"/>
      <c r="V1009" s="22"/>
    </row>
    <row r="1010">
      <c r="A1010" s="44">
        <v>45629.0</v>
      </c>
      <c r="B1010" s="16">
        <v>2024.0</v>
      </c>
      <c r="C1010" s="17">
        <v>45627.0</v>
      </c>
      <c r="D1010" s="4" t="s">
        <v>20</v>
      </c>
      <c r="E1010" s="4" t="s">
        <v>496</v>
      </c>
      <c r="F1010" s="18" t="s">
        <v>18</v>
      </c>
      <c r="G1010" s="19"/>
      <c r="H1010" s="4" t="s">
        <v>21</v>
      </c>
      <c r="I1010" s="20">
        <v>70000.0</v>
      </c>
      <c r="J1010" s="21"/>
      <c r="K1010" s="11">
        <f t="shared" si="1"/>
        <v>57505639</v>
      </c>
      <c r="L1010" s="22"/>
      <c r="M1010" s="22">
        <f t="shared" si="3"/>
        <v>57277639</v>
      </c>
      <c r="N1010" s="22">
        <f t="shared" si="2"/>
        <v>228000</v>
      </c>
      <c r="O1010" s="22"/>
      <c r="P1010" s="22"/>
      <c r="Q1010" s="22"/>
      <c r="R1010" s="22"/>
      <c r="S1010" s="22"/>
      <c r="T1010" s="22"/>
      <c r="U1010" s="22"/>
      <c r="V1010" s="22"/>
    </row>
    <row r="1011">
      <c r="A1011" s="44">
        <v>45629.0</v>
      </c>
      <c r="B1011" s="16">
        <v>2024.0</v>
      </c>
      <c r="C1011" s="17">
        <v>45627.0</v>
      </c>
      <c r="D1011" s="4" t="s">
        <v>22</v>
      </c>
      <c r="E1011" s="4" t="s">
        <v>496</v>
      </c>
      <c r="F1011" s="18" t="s">
        <v>18</v>
      </c>
      <c r="G1011" s="19"/>
      <c r="H1011" s="4" t="s">
        <v>21</v>
      </c>
      <c r="I1011" s="20">
        <v>55000.0</v>
      </c>
      <c r="J1011" s="21"/>
      <c r="K1011" s="11">
        <f t="shared" si="1"/>
        <v>57560639</v>
      </c>
      <c r="L1011" s="22"/>
      <c r="M1011" s="22">
        <f t="shared" si="3"/>
        <v>57277639</v>
      </c>
      <c r="N1011" s="22">
        <f t="shared" si="2"/>
        <v>283000</v>
      </c>
      <c r="O1011" s="22"/>
      <c r="P1011" s="22"/>
      <c r="Q1011" s="22"/>
      <c r="R1011" s="22"/>
      <c r="S1011" s="22"/>
      <c r="T1011" s="22"/>
      <c r="U1011" s="22"/>
      <c r="V1011" s="22"/>
    </row>
    <row r="1012">
      <c r="A1012" s="44">
        <v>45629.0</v>
      </c>
      <c r="B1012" s="16">
        <v>2024.0</v>
      </c>
      <c r="C1012" s="17">
        <v>45627.0</v>
      </c>
      <c r="D1012" s="4" t="s">
        <v>23</v>
      </c>
      <c r="E1012" s="4" t="s">
        <v>496</v>
      </c>
      <c r="F1012" s="18" t="s">
        <v>18</v>
      </c>
      <c r="G1012" s="19"/>
      <c r="H1012" s="4" t="s">
        <v>345</v>
      </c>
      <c r="I1012" s="20">
        <v>25000.0</v>
      </c>
      <c r="J1012" s="21"/>
      <c r="K1012" s="11">
        <f t="shared" si="1"/>
        <v>57585639</v>
      </c>
      <c r="L1012" s="21">
        <v>318000.0</v>
      </c>
      <c r="M1012" s="22">
        <f t="shared" si="3"/>
        <v>57595639</v>
      </c>
      <c r="N1012" s="22">
        <f t="shared" si="2"/>
        <v>-10000</v>
      </c>
      <c r="O1012" s="22"/>
      <c r="P1012" s="22"/>
      <c r="Q1012" s="22"/>
      <c r="R1012" s="22"/>
      <c r="S1012" s="22"/>
      <c r="T1012" s="22"/>
      <c r="U1012" s="22"/>
      <c r="V1012" s="22"/>
    </row>
    <row r="1013">
      <c r="A1013" s="44">
        <v>45629.0</v>
      </c>
      <c r="B1013" s="16">
        <v>2024.0</v>
      </c>
      <c r="C1013" s="17">
        <v>45627.0</v>
      </c>
      <c r="D1013" s="4" t="s">
        <v>16</v>
      </c>
      <c r="E1013" s="4" t="s">
        <v>496</v>
      </c>
      <c r="F1013" s="18" t="s">
        <v>41</v>
      </c>
      <c r="G1013" s="19"/>
      <c r="H1013" s="4" t="s">
        <v>344</v>
      </c>
      <c r="I1013" s="20">
        <v>64000.0</v>
      </c>
      <c r="J1013" s="21"/>
      <c r="K1013" s="11">
        <f t="shared" si="1"/>
        <v>57649639</v>
      </c>
      <c r="L1013" s="22"/>
      <c r="M1013" s="22">
        <f t="shared" si="3"/>
        <v>57595639</v>
      </c>
      <c r="N1013" s="22">
        <f t="shared" si="2"/>
        <v>54000</v>
      </c>
      <c r="O1013" s="22"/>
      <c r="P1013" s="22"/>
      <c r="Q1013" s="22"/>
      <c r="R1013" s="22"/>
      <c r="S1013" s="22"/>
      <c r="T1013" s="22"/>
      <c r="U1013" s="22"/>
      <c r="V1013" s="22"/>
    </row>
    <row r="1014">
      <c r="A1014" s="44">
        <v>45629.0</v>
      </c>
      <c r="B1014" s="16">
        <v>2024.0</v>
      </c>
      <c r="C1014" s="17">
        <v>45627.0</v>
      </c>
      <c r="D1014" s="4" t="s">
        <v>26</v>
      </c>
      <c r="E1014" s="4" t="s">
        <v>496</v>
      </c>
      <c r="F1014" s="18" t="s">
        <v>41</v>
      </c>
      <c r="G1014" s="19"/>
      <c r="H1014" s="4" t="s">
        <v>21</v>
      </c>
      <c r="I1014" s="20">
        <v>10000.0</v>
      </c>
      <c r="J1014" s="21"/>
      <c r="K1014" s="11">
        <f t="shared" si="1"/>
        <v>57659639</v>
      </c>
      <c r="L1014" s="22"/>
      <c r="M1014" s="22">
        <f t="shared" si="3"/>
        <v>57595639</v>
      </c>
      <c r="N1014" s="22">
        <f t="shared" si="2"/>
        <v>64000</v>
      </c>
      <c r="O1014" s="22"/>
      <c r="P1014" s="22"/>
      <c r="Q1014" s="22"/>
      <c r="R1014" s="22"/>
      <c r="S1014" s="22"/>
      <c r="T1014" s="22"/>
      <c r="U1014" s="22"/>
      <c r="V1014" s="22"/>
    </row>
    <row r="1015">
      <c r="A1015" s="44">
        <v>45629.0</v>
      </c>
      <c r="B1015" s="16">
        <v>2024.0</v>
      </c>
      <c r="C1015" s="17">
        <v>45627.0</v>
      </c>
      <c r="D1015" s="4" t="s">
        <v>22</v>
      </c>
      <c r="E1015" s="4" t="s">
        <v>496</v>
      </c>
      <c r="F1015" s="18" t="s">
        <v>41</v>
      </c>
      <c r="G1015" s="19"/>
      <c r="H1015" s="4" t="s">
        <v>21</v>
      </c>
      <c r="I1015" s="20">
        <v>46000.0</v>
      </c>
      <c r="J1015" s="21"/>
      <c r="K1015" s="11">
        <f t="shared" si="1"/>
        <v>57705639</v>
      </c>
      <c r="L1015" s="22"/>
      <c r="M1015" s="22">
        <f t="shared" si="3"/>
        <v>57595639</v>
      </c>
      <c r="N1015" s="22">
        <f t="shared" si="2"/>
        <v>110000</v>
      </c>
      <c r="O1015" s="22"/>
      <c r="P1015" s="22"/>
      <c r="Q1015" s="22"/>
      <c r="R1015" s="22"/>
      <c r="S1015" s="22"/>
      <c r="T1015" s="22"/>
      <c r="U1015" s="22"/>
      <c r="V1015" s="22"/>
    </row>
    <row r="1016">
      <c r="A1016" s="44">
        <v>45629.0</v>
      </c>
      <c r="B1016" s="16">
        <v>2024.0</v>
      </c>
      <c r="C1016" s="17">
        <v>45627.0</v>
      </c>
      <c r="D1016" s="4" t="s">
        <v>23</v>
      </c>
      <c r="E1016" s="4" t="s">
        <v>496</v>
      </c>
      <c r="F1016" s="18" t="s">
        <v>41</v>
      </c>
      <c r="G1016" s="19"/>
      <c r="H1016" s="4" t="s">
        <v>345</v>
      </c>
      <c r="I1016" s="20">
        <v>25000.0</v>
      </c>
      <c r="J1016" s="21"/>
      <c r="K1016" s="11">
        <f t="shared" si="1"/>
        <v>57730639</v>
      </c>
      <c r="L1016" s="21">
        <v>145000.0</v>
      </c>
      <c r="M1016" s="22">
        <f t="shared" si="3"/>
        <v>57740639</v>
      </c>
      <c r="N1016" s="22">
        <f t="shared" si="2"/>
        <v>-10000</v>
      </c>
      <c r="O1016" s="22"/>
      <c r="P1016" s="22"/>
      <c r="Q1016" s="22"/>
      <c r="R1016" s="22"/>
      <c r="S1016" s="22"/>
      <c r="T1016" s="22"/>
      <c r="U1016" s="22"/>
      <c r="V1016" s="22"/>
    </row>
    <row r="1017">
      <c r="A1017" s="44">
        <v>45630.0</v>
      </c>
      <c r="B1017" s="16">
        <v>2024.0</v>
      </c>
      <c r="C1017" s="17">
        <v>45627.0</v>
      </c>
      <c r="D1017" s="4" t="s">
        <v>16</v>
      </c>
      <c r="E1017" s="45" t="s">
        <v>495</v>
      </c>
      <c r="F1017" s="18"/>
      <c r="G1017" s="19"/>
      <c r="H1017" s="4"/>
      <c r="I1017" s="20">
        <v>372300.0</v>
      </c>
      <c r="J1017" s="21"/>
      <c r="K1017" s="11">
        <f t="shared" si="1"/>
        <v>58102939</v>
      </c>
      <c r="L1017" s="20">
        <v>372300.0</v>
      </c>
      <c r="M1017" s="22">
        <f t="shared" si="3"/>
        <v>58112939</v>
      </c>
      <c r="N1017" s="22">
        <f t="shared" si="2"/>
        <v>-10000</v>
      </c>
      <c r="O1017" s="22"/>
      <c r="P1017" s="22"/>
      <c r="Q1017" s="22"/>
      <c r="R1017" s="22"/>
      <c r="S1017" s="22"/>
      <c r="T1017" s="22"/>
      <c r="U1017" s="22"/>
      <c r="V1017" s="22"/>
    </row>
    <row r="1018">
      <c r="A1018" s="44">
        <v>45630.0</v>
      </c>
      <c r="B1018" s="16">
        <v>2024.0</v>
      </c>
      <c r="C1018" s="17">
        <v>45627.0</v>
      </c>
      <c r="D1018" s="4" t="s">
        <v>16</v>
      </c>
      <c r="E1018" s="4" t="s">
        <v>496</v>
      </c>
      <c r="F1018" s="18" t="s">
        <v>43</v>
      </c>
      <c r="G1018" s="19"/>
      <c r="H1018" s="4" t="s">
        <v>344</v>
      </c>
      <c r="I1018" s="20">
        <v>53600.0</v>
      </c>
      <c r="J1018" s="21"/>
      <c r="K1018" s="11">
        <f t="shared" si="1"/>
        <v>58156539</v>
      </c>
      <c r="L1018" s="22"/>
      <c r="M1018" s="22">
        <f t="shared" si="3"/>
        <v>58112939</v>
      </c>
      <c r="N1018" s="22">
        <f t="shared" si="2"/>
        <v>43600</v>
      </c>
      <c r="O1018" s="22"/>
      <c r="P1018" s="22"/>
      <c r="Q1018" s="22"/>
      <c r="R1018" s="22"/>
      <c r="S1018" s="22"/>
      <c r="T1018" s="22"/>
      <c r="U1018" s="22"/>
      <c r="V1018" s="22"/>
    </row>
    <row r="1019">
      <c r="A1019" s="44">
        <v>45630.0</v>
      </c>
      <c r="B1019" s="16">
        <v>2024.0</v>
      </c>
      <c r="C1019" s="17">
        <v>45627.0</v>
      </c>
      <c r="D1019" s="4" t="s">
        <v>26</v>
      </c>
      <c r="E1019" s="4" t="s">
        <v>496</v>
      </c>
      <c r="F1019" s="18" t="s">
        <v>43</v>
      </c>
      <c r="G1019" s="19"/>
      <c r="H1019" s="4" t="s">
        <v>21</v>
      </c>
      <c r="I1019" s="20">
        <v>155000.0</v>
      </c>
      <c r="J1019" s="21"/>
      <c r="K1019" s="11">
        <f t="shared" si="1"/>
        <v>58311539</v>
      </c>
      <c r="L1019" s="22"/>
      <c r="M1019" s="22">
        <f t="shared" si="3"/>
        <v>58112939</v>
      </c>
      <c r="N1019" s="22">
        <f t="shared" si="2"/>
        <v>198600</v>
      </c>
      <c r="O1019" s="22"/>
      <c r="P1019" s="22"/>
      <c r="Q1019" s="22"/>
      <c r="R1019" s="22"/>
      <c r="S1019" s="22"/>
      <c r="T1019" s="22"/>
      <c r="U1019" s="22"/>
      <c r="V1019" s="22"/>
    </row>
    <row r="1020">
      <c r="A1020" s="44">
        <v>45630.0</v>
      </c>
      <c r="B1020" s="16">
        <v>2024.0</v>
      </c>
      <c r="C1020" s="17">
        <v>45627.0</v>
      </c>
      <c r="D1020" s="4" t="s">
        <v>16</v>
      </c>
      <c r="E1020" s="4" t="s">
        <v>496</v>
      </c>
      <c r="F1020" s="18" t="s">
        <v>214</v>
      </c>
      <c r="G1020" s="19"/>
      <c r="H1020" s="4" t="s">
        <v>365</v>
      </c>
      <c r="I1020" s="20">
        <v>200000.0</v>
      </c>
      <c r="J1020" s="21"/>
      <c r="K1020" s="11">
        <f t="shared" si="1"/>
        <v>58511539</v>
      </c>
      <c r="L1020" s="21">
        <v>408600.0</v>
      </c>
      <c r="M1020" s="22">
        <f t="shared" si="3"/>
        <v>58521539</v>
      </c>
      <c r="N1020" s="22">
        <f t="shared" si="2"/>
        <v>-10000</v>
      </c>
      <c r="O1020" s="22"/>
      <c r="P1020" s="22"/>
      <c r="Q1020" s="22"/>
      <c r="R1020" s="22"/>
      <c r="S1020" s="22"/>
      <c r="T1020" s="22"/>
      <c r="U1020" s="22"/>
      <c r="V1020" s="22"/>
    </row>
    <row r="1021">
      <c r="A1021" s="44">
        <v>45630.0</v>
      </c>
      <c r="B1021" s="16">
        <v>2024.0</v>
      </c>
      <c r="C1021" s="17">
        <v>45627.0</v>
      </c>
      <c r="D1021" s="4" t="s">
        <v>16</v>
      </c>
      <c r="E1021" s="4" t="s">
        <v>496</v>
      </c>
      <c r="F1021" s="18" t="s">
        <v>217</v>
      </c>
      <c r="G1021" s="19"/>
      <c r="H1021" s="4" t="s">
        <v>344</v>
      </c>
      <c r="I1021" s="20">
        <v>140100.0</v>
      </c>
      <c r="J1021" s="21"/>
      <c r="K1021" s="11">
        <f t="shared" si="1"/>
        <v>58651639</v>
      </c>
      <c r="L1021" s="22"/>
      <c r="M1021" s="22">
        <f t="shared" si="3"/>
        <v>58521539</v>
      </c>
      <c r="N1021" s="22">
        <f t="shared" si="2"/>
        <v>130100</v>
      </c>
      <c r="O1021" s="22"/>
      <c r="P1021" s="22"/>
      <c r="Q1021" s="22"/>
      <c r="R1021" s="22"/>
      <c r="S1021" s="22"/>
      <c r="T1021" s="22"/>
      <c r="U1021" s="22"/>
      <c r="V1021" s="22"/>
    </row>
    <row r="1022">
      <c r="A1022" s="44">
        <v>45630.0</v>
      </c>
      <c r="B1022" s="16">
        <v>2024.0</v>
      </c>
      <c r="C1022" s="17">
        <v>45627.0</v>
      </c>
      <c r="D1022" s="4" t="s">
        <v>26</v>
      </c>
      <c r="E1022" s="4" t="s">
        <v>496</v>
      </c>
      <c r="F1022" s="18" t="s">
        <v>217</v>
      </c>
      <c r="G1022" s="19"/>
      <c r="H1022" s="4" t="s">
        <v>21</v>
      </c>
      <c r="I1022" s="20">
        <v>50000.0</v>
      </c>
      <c r="J1022" s="21"/>
      <c r="K1022" s="11">
        <f t="shared" si="1"/>
        <v>58701639</v>
      </c>
      <c r="L1022" s="21">
        <v>190100.0</v>
      </c>
      <c r="M1022" s="22">
        <f t="shared" si="3"/>
        <v>58711639</v>
      </c>
      <c r="N1022" s="22">
        <f t="shared" si="2"/>
        <v>-10000</v>
      </c>
      <c r="O1022" s="22"/>
      <c r="P1022" s="22"/>
      <c r="Q1022" s="22"/>
      <c r="R1022" s="22"/>
      <c r="S1022" s="22"/>
      <c r="T1022" s="22"/>
      <c r="U1022" s="22"/>
      <c r="V1022" s="22"/>
    </row>
    <row r="1023">
      <c r="A1023" s="44">
        <v>45631.0</v>
      </c>
      <c r="B1023" s="16">
        <v>2024.0</v>
      </c>
      <c r="C1023" s="17">
        <v>45627.0</v>
      </c>
      <c r="D1023" s="4" t="s">
        <v>16</v>
      </c>
      <c r="E1023" s="4" t="s">
        <v>206</v>
      </c>
      <c r="F1023" s="18" t="s">
        <v>207</v>
      </c>
      <c r="G1023" s="19"/>
      <c r="H1023" s="4" t="s">
        <v>209</v>
      </c>
      <c r="I1023" s="20"/>
      <c r="J1023" s="21">
        <v>1100000.0</v>
      </c>
      <c r="K1023" s="11">
        <f t="shared" si="1"/>
        <v>57601639</v>
      </c>
      <c r="L1023" s="21">
        <v>-1100000.0</v>
      </c>
      <c r="M1023" s="22">
        <f t="shared" si="3"/>
        <v>57611639</v>
      </c>
      <c r="N1023" s="22">
        <f t="shared" si="2"/>
        <v>-10000</v>
      </c>
      <c r="O1023" s="22"/>
      <c r="P1023" s="22"/>
      <c r="Q1023" s="22"/>
      <c r="R1023" s="22"/>
      <c r="S1023" s="22"/>
      <c r="T1023" s="22"/>
      <c r="U1023" s="22"/>
      <c r="V1023" s="22"/>
    </row>
    <row r="1024">
      <c r="A1024" s="44">
        <v>45631.0</v>
      </c>
      <c r="B1024" s="16">
        <v>2024.0</v>
      </c>
      <c r="C1024" s="17">
        <v>45627.0</v>
      </c>
      <c r="D1024" s="4" t="s">
        <v>16</v>
      </c>
      <c r="E1024" s="4" t="s">
        <v>73</v>
      </c>
      <c r="F1024" s="18" t="s">
        <v>74</v>
      </c>
      <c r="G1024" s="19"/>
      <c r="H1024" s="4" t="s">
        <v>75</v>
      </c>
      <c r="I1024" s="20"/>
      <c r="J1024" s="21">
        <v>1116500.0</v>
      </c>
      <c r="K1024" s="11">
        <f t="shared" si="1"/>
        <v>56485139</v>
      </c>
      <c r="L1024" s="21">
        <v>-1116500.0</v>
      </c>
      <c r="M1024" s="22">
        <f t="shared" si="3"/>
        <v>56495139</v>
      </c>
      <c r="N1024" s="22">
        <f t="shared" si="2"/>
        <v>-10000</v>
      </c>
      <c r="O1024" s="22"/>
      <c r="P1024" s="22"/>
      <c r="Q1024" s="22"/>
      <c r="R1024" s="22"/>
      <c r="S1024" s="22"/>
      <c r="T1024" s="22"/>
      <c r="U1024" s="22"/>
      <c r="V1024" s="22"/>
    </row>
    <row r="1025">
      <c r="A1025" s="44">
        <v>45631.0</v>
      </c>
      <c r="B1025" s="16">
        <v>2024.0</v>
      </c>
      <c r="C1025" s="17">
        <v>45627.0</v>
      </c>
      <c r="D1025" s="4" t="s">
        <v>16</v>
      </c>
      <c r="E1025" s="4" t="s">
        <v>496</v>
      </c>
      <c r="F1025" s="18" t="s">
        <v>49</v>
      </c>
      <c r="G1025" s="19"/>
      <c r="H1025" s="4" t="s">
        <v>344</v>
      </c>
      <c r="I1025" s="20">
        <v>90000.0</v>
      </c>
      <c r="J1025" s="21"/>
      <c r="K1025" s="11">
        <f t="shared" si="1"/>
        <v>56575139</v>
      </c>
      <c r="L1025" s="22"/>
      <c r="M1025" s="22">
        <f t="shared" si="3"/>
        <v>56495139</v>
      </c>
      <c r="N1025" s="22">
        <f t="shared" si="2"/>
        <v>80000</v>
      </c>
      <c r="O1025" s="22"/>
      <c r="P1025" s="22"/>
      <c r="Q1025" s="22"/>
      <c r="R1025" s="22"/>
      <c r="S1025" s="22"/>
      <c r="T1025" s="22"/>
      <c r="U1025" s="22"/>
      <c r="V1025" s="22"/>
    </row>
    <row r="1026">
      <c r="A1026" s="44">
        <v>45631.0</v>
      </c>
      <c r="B1026" s="16">
        <v>2024.0</v>
      </c>
      <c r="C1026" s="17">
        <v>45627.0</v>
      </c>
      <c r="D1026" s="4" t="s">
        <v>26</v>
      </c>
      <c r="E1026" s="4" t="s">
        <v>496</v>
      </c>
      <c r="F1026" s="18" t="s">
        <v>49</v>
      </c>
      <c r="G1026" s="19"/>
      <c r="H1026" s="4" t="s">
        <v>21</v>
      </c>
      <c r="I1026" s="20">
        <v>20000.0</v>
      </c>
      <c r="J1026" s="21"/>
      <c r="K1026" s="11">
        <f t="shared" si="1"/>
        <v>56595139</v>
      </c>
      <c r="L1026" s="22"/>
      <c r="M1026" s="22">
        <f t="shared" si="3"/>
        <v>56495139</v>
      </c>
      <c r="N1026" s="22">
        <f t="shared" si="2"/>
        <v>100000</v>
      </c>
      <c r="O1026" s="22"/>
      <c r="P1026" s="22"/>
      <c r="Q1026" s="22"/>
      <c r="R1026" s="22"/>
      <c r="S1026" s="22"/>
      <c r="T1026" s="22"/>
      <c r="U1026" s="22"/>
      <c r="V1026" s="22"/>
    </row>
    <row r="1027">
      <c r="A1027" s="44">
        <v>45631.0</v>
      </c>
      <c r="B1027" s="16">
        <v>2024.0</v>
      </c>
      <c r="C1027" s="17">
        <v>45627.0</v>
      </c>
      <c r="D1027" s="4" t="s">
        <v>27</v>
      </c>
      <c r="E1027" s="4" t="s">
        <v>496</v>
      </c>
      <c r="F1027" s="18" t="s">
        <v>49</v>
      </c>
      <c r="G1027" s="19"/>
      <c r="H1027" s="4" t="s">
        <v>21</v>
      </c>
      <c r="I1027" s="20">
        <v>30000.0</v>
      </c>
      <c r="J1027" s="21"/>
      <c r="K1027" s="11">
        <f t="shared" si="1"/>
        <v>56625139</v>
      </c>
      <c r="L1027" s="22"/>
      <c r="M1027" s="22">
        <f t="shared" si="3"/>
        <v>56495139</v>
      </c>
      <c r="N1027" s="22">
        <f t="shared" si="2"/>
        <v>130000</v>
      </c>
      <c r="O1027" s="22"/>
      <c r="P1027" s="22"/>
      <c r="Q1027" s="22"/>
      <c r="R1027" s="22"/>
      <c r="S1027" s="22"/>
      <c r="T1027" s="22"/>
      <c r="U1027" s="22"/>
      <c r="V1027" s="22"/>
    </row>
    <row r="1028">
      <c r="A1028" s="44">
        <v>45631.0</v>
      </c>
      <c r="B1028" s="16">
        <v>2024.0</v>
      </c>
      <c r="C1028" s="17">
        <v>45627.0</v>
      </c>
      <c r="D1028" s="4" t="s">
        <v>22</v>
      </c>
      <c r="E1028" s="4" t="s">
        <v>496</v>
      </c>
      <c r="F1028" s="18" t="s">
        <v>49</v>
      </c>
      <c r="G1028" s="19"/>
      <c r="H1028" s="4" t="s">
        <v>21</v>
      </c>
      <c r="I1028" s="20">
        <v>50000.0</v>
      </c>
      <c r="J1028" s="21"/>
      <c r="K1028" s="11">
        <f t="shared" si="1"/>
        <v>56675139</v>
      </c>
      <c r="L1028" s="22"/>
      <c r="M1028" s="22">
        <f t="shared" si="3"/>
        <v>56495139</v>
      </c>
      <c r="N1028" s="22">
        <f t="shared" si="2"/>
        <v>180000</v>
      </c>
      <c r="O1028" s="22"/>
      <c r="P1028" s="22"/>
      <c r="Q1028" s="22"/>
      <c r="R1028" s="22"/>
      <c r="S1028" s="22"/>
      <c r="T1028" s="22"/>
      <c r="U1028" s="22"/>
      <c r="V1028" s="22"/>
    </row>
    <row r="1029">
      <c r="A1029" s="44">
        <v>45631.0</v>
      </c>
      <c r="B1029" s="16">
        <v>2024.0</v>
      </c>
      <c r="C1029" s="17">
        <v>45627.0</v>
      </c>
      <c r="D1029" s="4" t="s">
        <v>23</v>
      </c>
      <c r="E1029" s="4" t="s">
        <v>496</v>
      </c>
      <c r="F1029" s="18" t="s">
        <v>49</v>
      </c>
      <c r="G1029" s="19"/>
      <c r="H1029" s="4" t="s">
        <v>345</v>
      </c>
      <c r="I1029" s="20">
        <v>25000.0</v>
      </c>
      <c r="J1029" s="21"/>
      <c r="K1029" s="11">
        <f t="shared" si="1"/>
        <v>56700139</v>
      </c>
      <c r="L1029" s="21">
        <v>215000.0</v>
      </c>
      <c r="M1029" s="22">
        <f t="shared" si="3"/>
        <v>56710139</v>
      </c>
      <c r="N1029" s="22">
        <f t="shared" si="2"/>
        <v>-10000</v>
      </c>
      <c r="O1029" s="22"/>
      <c r="P1029" s="22"/>
      <c r="Q1029" s="22"/>
      <c r="R1029" s="22"/>
      <c r="S1029" s="22"/>
      <c r="T1029" s="22"/>
      <c r="U1029" s="22"/>
      <c r="V1029" s="22"/>
    </row>
    <row r="1030">
      <c r="A1030" s="44">
        <v>45631.0</v>
      </c>
      <c r="B1030" s="16">
        <v>2024.0</v>
      </c>
      <c r="C1030" s="17">
        <v>45627.0</v>
      </c>
      <c r="D1030" s="4" t="s">
        <v>16</v>
      </c>
      <c r="E1030" s="4" t="s">
        <v>496</v>
      </c>
      <c r="F1030" s="18" t="s">
        <v>351</v>
      </c>
      <c r="G1030" s="19"/>
      <c r="H1030" s="4" t="s">
        <v>344</v>
      </c>
      <c r="I1030" s="20">
        <v>53000.0</v>
      </c>
      <c r="J1030" s="21"/>
      <c r="K1030" s="11">
        <f t="shared" si="1"/>
        <v>56753139</v>
      </c>
      <c r="L1030" s="22"/>
      <c r="M1030" s="22">
        <f t="shared" si="3"/>
        <v>56710139</v>
      </c>
      <c r="N1030" s="22">
        <f t="shared" si="2"/>
        <v>43000</v>
      </c>
      <c r="O1030" s="22"/>
      <c r="P1030" s="22"/>
      <c r="Q1030" s="22"/>
      <c r="R1030" s="22"/>
      <c r="S1030" s="22"/>
      <c r="T1030" s="22"/>
      <c r="U1030" s="22"/>
      <c r="V1030" s="22"/>
    </row>
    <row r="1031">
      <c r="A1031" s="44">
        <v>45631.0</v>
      </c>
      <c r="B1031" s="16">
        <v>2024.0</v>
      </c>
      <c r="C1031" s="17">
        <v>45627.0</v>
      </c>
      <c r="D1031" s="4" t="s">
        <v>26</v>
      </c>
      <c r="E1031" s="4" t="s">
        <v>496</v>
      </c>
      <c r="F1031" s="18" t="s">
        <v>351</v>
      </c>
      <c r="G1031" s="19"/>
      <c r="H1031" s="4" t="s">
        <v>21</v>
      </c>
      <c r="I1031" s="20">
        <v>25000.0</v>
      </c>
      <c r="J1031" s="21"/>
      <c r="K1031" s="11">
        <f t="shared" si="1"/>
        <v>56778139</v>
      </c>
      <c r="L1031" s="21">
        <v>78000.0</v>
      </c>
      <c r="M1031" s="22">
        <f t="shared" si="3"/>
        <v>56788139</v>
      </c>
      <c r="N1031" s="22">
        <f t="shared" si="2"/>
        <v>-10000</v>
      </c>
      <c r="O1031" s="22"/>
      <c r="P1031" s="22"/>
      <c r="Q1031" s="22"/>
      <c r="R1031" s="22"/>
      <c r="S1031" s="22"/>
      <c r="T1031" s="22"/>
      <c r="U1031" s="22"/>
      <c r="V1031" s="22"/>
    </row>
    <row r="1032">
      <c r="A1032" s="44">
        <v>45632.0</v>
      </c>
      <c r="B1032" s="16">
        <v>2024.0</v>
      </c>
      <c r="C1032" s="17">
        <v>45627.0</v>
      </c>
      <c r="D1032" s="4" t="s">
        <v>16</v>
      </c>
      <c r="E1032" s="4" t="s">
        <v>496</v>
      </c>
      <c r="F1032" s="18" t="s">
        <v>42</v>
      </c>
      <c r="G1032" s="19"/>
      <c r="H1032" s="4" t="s">
        <v>344</v>
      </c>
      <c r="I1032" s="20">
        <v>652100.0</v>
      </c>
      <c r="J1032" s="21"/>
      <c r="K1032" s="11">
        <f t="shared" si="1"/>
        <v>57430239</v>
      </c>
      <c r="L1032" s="22"/>
      <c r="M1032" s="22">
        <f t="shared" si="3"/>
        <v>56788139</v>
      </c>
      <c r="N1032" s="22">
        <f t="shared" si="2"/>
        <v>642100</v>
      </c>
      <c r="O1032" s="22"/>
      <c r="P1032" s="22"/>
      <c r="Q1032" s="22"/>
      <c r="R1032" s="22"/>
      <c r="S1032" s="22"/>
      <c r="T1032" s="22"/>
      <c r="U1032" s="22"/>
      <c r="V1032" s="22"/>
    </row>
    <row r="1033">
      <c r="A1033" s="44">
        <v>45632.0</v>
      </c>
      <c r="B1033" s="16">
        <v>2024.0</v>
      </c>
      <c r="C1033" s="17">
        <v>45627.0</v>
      </c>
      <c r="D1033" s="4" t="s">
        <v>26</v>
      </c>
      <c r="E1033" s="4" t="s">
        <v>496</v>
      </c>
      <c r="F1033" s="18" t="s">
        <v>42</v>
      </c>
      <c r="G1033" s="19"/>
      <c r="H1033" s="4" t="s">
        <v>21</v>
      </c>
      <c r="I1033" s="20">
        <v>400000.0</v>
      </c>
      <c r="J1033" s="21"/>
      <c r="K1033" s="11">
        <f t="shared" si="1"/>
        <v>57830239</v>
      </c>
      <c r="L1033" s="22"/>
      <c r="M1033" s="22">
        <f t="shared" si="3"/>
        <v>56788139</v>
      </c>
      <c r="N1033" s="22">
        <f t="shared" si="2"/>
        <v>1042100</v>
      </c>
      <c r="O1033" s="22"/>
      <c r="P1033" s="22"/>
      <c r="Q1033" s="22"/>
      <c r="R1033" s="22"/>
      <c r="S1033" s="22"/>
      <c r="T1033" s="22"/>
      <c r="U1033" s="22"/>
      <c r="V1033" s="22"/>
    </row>
    <row r="1034">
      <c r="A1034" s="44">
        <v>45632.0</v>
      </c>
      <c r="B1034" s="16">
        <v>2024.0</v>
      </c>
      <c r="C1034" s="17">
        <v>45627.0</v>
      </c>
      <c r="D1034" s="4" t="s">
        <v>27</v>
      </c>
      <c r="E1034" s="4" t="s">
        <v>496</v>
      </c>
      <c r="F1034" s="18" t="s">
        <v>42</v>
      </c>
      <c r="G1034" s="19"/>
      <c r="H1034" s="4" t="s">
        <v>21</v>
      </c>
      <c r="I1034" s="20">
        <v>10000.0</v>
      </c>
      <c r="J1034" s="21"/>
      <c r="K1034" s="11">
        <f t="shared" si="1"/>
        <v>57840239</v>
      </c>
      <c r="L1034" s="22"/>
      <c r="M1034" s="22">
        <f t="shared" si="3"/>
        <v>56788139</v>
      </c>
      <c r="N1034" s="22">
        <f t="shared" si="2"/>
        <v>1052100</v>
      </c>
      <c r="O1034" s="22"/>
      <c r="P1034" s="22"/>
      <c r="Q1034" s="22"/>
      <c r="R1034" s="22"/>
      <c r="S1034" s="22"/>
      <c r="T1034" s="22"/>
      <c r="U1034" s="22"/>
      <c r="V1034" s="22"/>
    </row>
    <row r="1035">
      <c r="A1035" s="44">
        <v>45632.0</v>
      </c>
      <c r="B1035" s="16">
        <v>2024.0</v>
      </c>
      <c r="C1035" s="17">
        <v>45627.0</v>
      </c>
      <c r="D1035" s="4" t="s">
        <v>23</v>
      </c>
      <c r="E1035" s="4" t="s">
        <v>496</v>
      </c>
      <c r="F1035" s="18" t="s">
        <v>42</v>
      </c>
      <c r="G1035" s="19"/>
      <c r="H1035" s="4" t="s">
        <v>345</v>
      </c>
      <c r="I1035" s="20">
        <v>25000.0</v>
      </c>
      <c r="J1035" s="21"/>
      <c r="K1035" s="11">
        <f t="shared" si="1"/>
        <v>57865239</v>
      </c>
      <c r="L1035" s="21">
        <v>1087100.0</v>
      </c>
      <c r="M1035" s="22">
        <f t="shared" si="3"/>
        <v>57875239</v>
      </c>
      <c r="N1035" s="22">
        <f t="shared" si="2"/>
        <v>-10000</v>
      </c>
      <c r="O1035" s="22"/>
      <c r="P1035" s="22"/>
      <c r="Q1035" s="22"/>
      <c r="R1035" s="22"/>
      <c r="S1035" s="22"/>
      <c r="T1035" s="22"/>
      <c r="U1035" s="22"/>
      <c r="V1035" s="22"/>
    </row>
    <row r="1036">
      <c r="A1036" s="44">
        <v>45635.0</v>
      </c>
      <c r="B1036" s="16">
        <v>2024.0</v>
      </c>
      <c r="C1036" s="17">
        <v>45627.0</v>
      </c>
      <c r="D1036" s="4" t="s">
        <v>16</v>
      </c>
      <c r="E1036" s="4" t="s">
        <v>497</v>
      </c>
      <c r="F1036" s="38" t="s">
        <v>498</v>
      </c>
      <c r="G1036" s="19"/>
      <c r="H1036" s="18" t="s">
        <v>499</v>
      </c>
      <c r="I1036" s="20"/>
      <c r="J1036" s="21">
        <v>2503500.0</v>
      </c>
      <c r="K1036" s="11">
        <f t="shared" si="1"/>
        <v>55361739</v>
      </c>
      <c r="L1036" s="21">
        <v>-2503500.0</v>
      </c>
      <c r="M1036" s="22">
        <f t="shared" si="3"/>
        <v>55371739</v>
      </c>
      <c r="N1036" s="22">
        <f t="shared" si="2"/>
        <v>-10000</v>
      </c>
      <c r="O1036" s="22"/>
      <c r="P1036" s="22"/>
      <c r="Q1036" s="22"/>
      <c r="R1036" s="22"/>
      <c r="S1036" s="22"/>
      <c r="T1036" s="22"/>
      <c r="U1036" s="22"/>
      <c r="V1036" s="22"/>
    </row>
    <row r="1037">
      <c r="A1037" s="44">
        <v>45635.0</v>
      </c>
      <c r="B1037" s="16">
        <v>2024.0</v>
      </c>
      <c r="C1037" s="17">
        <v>45627.0</v>
      </c>
      <c r="D1037" s="4" t="s">
        <v>16</v>
      </c>
      <c r="E1037" s="4" t="s">
        <v>496</v>
      </c>
      <c r="F1037" s="18" t="s">
        <v>46</v>
      </c>
      <c r="G1037" s="19"/>
      <c r="H1037" s="4" t="s">
        <v>344</v>
      </c>
      <c r="I1037" s="20">
        <v>687250.0</v>
      </c>
      <c r="J1037" s="21"/>
      <c r="K1037" s="11">
        <f t="shared" si="1"/>
        <v>56048989</v>
      </c>
      <c r="L1037" s="22"/>
      <c r="M1037" s="22">
        <f t="shared" si="3"/>
        <v>55371739</v>
      </c>
      <c r="N1037" s="22">
        <f t="shared" si="2"/>
        <v>677250</v>
      </c>
      <c r="O1037" s="22"/>
      <c r="P1037" s="22"/>
      <c r="Q1037" s="22"/>
      <c r="R1037" s="22"/>
      <c r="S1037" s="22"/>
      <c r="T1037" s="22"/>
      <c r="U1037" s="22"/>
      <c r="V1037" s="22"/>
    </row>
    <row r="1038">
      <c r="A1038" s="44">
        <v>45635.0</v>
      </c>
      <c r="B1038" s="16">
        <v>2024.0</v>
      </c>
      <c r="C1038" s="17">
        <v>45627.0</v>
      </c>
      <c r="D1038" s="4" t="s">
        <v>26</v>
      </c>
      <c r="E1038" s="4" t="s">
        <v>496</v>
      </c>
      <c r="F1038" s="18" t="s">
        <v>46</v>
      </c>
      <c r="G1038" s="19"/>
      <c r="H1038" s="4" t="s">
        <v>21</v>
      </c>
      <c r="I1038" s="20">
        <v>213000.0</v>
      </c>
      <c r="J1038" s="21"/>
      <c r="K1038" s="11">
        <f t="shared" si="1"/>
        <v>56261989</v>
      </c>
      <c r="L1038" s="22"/>
      <c r="M1038" s="22">
        <f t="shared" si="3"/>
        <v>55371739</v>
      </c>
      <c r="N1038" s="22">
        <f t="shared" si="2"/>
        <v>890250</v>
      </c>
      <c r="O1038" s="22"/>
      <c r="P1038" s="22"/>
      <c r="Q1038" s="22"/>
      <c r="R1038" s="22"/>
      <c r="S1038" s="22"/>
      <c r="T1038" s="22"/>
      <c r="U1038" s="22"/>
      <c r="V1038" s="22"/>
    </row>
    <row r="1039">
      <c r="A1039" s="44">
        <v>45635.0</v>
      </c>
      <c r="B1039" s="16">
        <v>2024.0</v>
      </c>
      <c r="C1039" s="17">
        <v>45627.0</v>
      </c>
      <c r="D1039" s="4" t="s">
        <v>27</v>
      </c>
      <c r="E1039" s="4" t="s">
        <v>496</v>
      </c>
      <c r="F1039" s="18" t="s">
        <v>46</v>
      </c>
      <c r="G1039" s="19"/>
      <c r="H1039" s="4" t="s">
        <v>21</v>
      </c>
      <c r="I1039" s="20">
        <v>22400.0</v>
      </c>
      <c r="J1039" s="21"/>
      <c r="K1039" s="11">
        <f t="shared" si="1"/>
        <v>56284389</v>
      </c>
      <c r="L1039" s="22"/>
      <c r="M1039" s="22">
        <f t="shared" si="3"/>
        <v>55371739</v>
      </c>
      <c r="N1039" s="22">
        <f t="shared" si="2"/>
        <v>912650</v>
      </c>
      <c r="O1039" s="22"/>
      <c r="P1039" s="22"/>
      <c r="Q1039" s="22"/>
      <c r="R1039" s="22"/>
      <c r="S1039" s="22"/>
      <c r="T1039" s="22"/>
      <c r="U1039" s="22"/>
      <c r="V1039" s="22"/>
    </row>
    <row r="1040">
      <c r="A1040" s="44">
        <v>45635.0</v>
      </c>
      <c r="B1040" s="16">
        <v>2024.0</v>
      </c>
      <c r="C1040" s="17">
        <v>45627.0</v>
      </c>
      <c r="D1040" s="4" t="s">
        <v>22</v>
      </c>
      <c r="E1040" s="4" t="s">
        <v>496</v>
      </c>
      <c r="F1040" s="18" t="s">
        <v>46</v>
      </c>
      <c r="G1040" s="19"/>
      <c r="H1040" s="4" t="s">
        <v>21</v>
      </c>
      <c r="I1040" s="20">
        <v>40000.0</v>
      </c>
      <c r="J1040" s="21"/>
      <c r="K1040" s="11">
        <f t="shared" si="1"/>
        <v>56324389</v>
      </c>
      <c r="L1040" s="22"/>
      <c r="M1040" s="22">
        <f t="shared" si="3"/>
        <v>55371739</v>
      </c>
      <c r="N1040" s="22">
        <f t="shared" si="2"/>
        <v>952650</v>
      </c>
      <c r="O1040" s="22"/>
      <c r="P1040" s="22"/>
      <c r="Q1040" s="22"/>
      <c r="R1040" s="22"/>
      <c r="S1040" s="22"/>
      <c r="T1040" s="22"/>
      <c r="U1040" s="22"/>
      <c r="V1040" s="22"/>
    </row>
    <row r="1041">
      <c r="A1041" s="44">
        <v>45635.0</v>
      </c>
      <c r="B1041" s="16">
        <v>2024.0</v>
      </c>
      <c r="C1041" s="17">
        <v>45627.0</v>
      </c>
      <c r="D1041" s="4" t="s">
        <v>23</v>
      </c>
      <c r="E1041" s="4" t="s">
        <v>496</v>
      </c>
      <c r="F1041" s="18" t="s">
        <v>46</v>
      </c>
      <c r="G1041" s="19"/>
      <c r="H1041" s="4" t="s">
        <v>345</v>
      </c>
      <c r="I1041" s="20">
        <v>25000.0</v>
      </c>
      <c r="J1041" s="21"/>
      <c r="K1041" s="11">
        <f t="shared" si="1"/>
        <v>56349389</v>
      </c>
      <c r="L1041" s="21">
        <v>987650.0</v>
      </c>
      <c r="M1041" s="22">
        <f t="shared" si="3"/>
        <v>56359389</v>
      </c>
      <c r="N1041" s="22">
        <f t="shared" si="2"/>
        <v>-10000</v>
      </c>
      <c r="O1041" s="22"/>
      <c r="P1041" s="22"/>
      <c r="Q1041" s="22"/>
      <c r="R1041" s="22"/>
      <c r="S1041" s="22"/>
      <c r="T1041" s="22"/>
      <c r="U1041" s="22"/>
      <c r="V1041" s="22"/>
    </row>
    <row r="1042">
      <c r="A1042" s="44">
        <v>45635.0</v>
      </c>
      <c r="B1042" s="16">
        <v>2024.0</v>
      </c>
      <c r="C1042" s="17">
        <v>45627.0</v>
      </c>
      <c r="D1042" s="4" t="s">
        <v>16</v>
      </c>
      <c r="E1042" s="4" t="s">
        <v>496</v>
      </c>
      <c r="F1042" s="18" t="s">
        <v>216</v>
      </c>
      <c r="G1042" s="19"/>
      <c r="H1042" s="4" t="s">
        <v>344</v>
      </c>
      <c r="I1042" s="20">
        <v>624200.0</v>
      </c>
      <c r="J1042" s="21"/>
      <c r="K1042" s="11">
        <f t="shared" si="1"/>
        <v>56973589</v>
      </c>
      <c r="L1042" s="22"/>
      <c r="M1042" s="22">
        <f t="shared" si="3"/>
        <v>56359389</v>
      </c>
      <c r="N1042" s="22">
        <f t="shared" si="2"/>
        <v>614200</v>
      </c>
      <c r="O1042" s="22"/>
      <c r="P1042" s="22"/>
      <c r="Q1042" s="22"/>
      <c r="R1042" s="22"/>
      <c r="S1042" s="22"/>
      <c r="T1042" s="22"/>
      <c r="U1042" s="22"/>
      <c r="V1042" s="22"/>
    </row>
    <row r="1043">
      <c r="A1043" s="44">
        <v>45635.0</v>
      </c>
      <c r="B1043" s="16">
        <v>2024.0</v>
      </c>
      <c r="C1043" s="17">
        <v>45627.0</v>
      </c>
      <c r="D1043" s="4" t="s">
        <v>26</v>
      </c>
      <c r="E1043" s="4" t="s">
        <v>496</v>
      </c>
      <c r="F1043" s="18" t="s">
        <v>216</v>
      </c>
      <c r="G1043" s="19"/>
      <c r="H1043" s="4" t="s">
        <v>21</v>
      </c>
      <c r="I1043" s="20">
        <v>1180000.0</v>
      </c>
      <c r="J1043" s="21"/>
      <c r="K1043" s="11">
        <f t="shared" si="1"/>
        <v>58153589</v>
      </c>
      <c r="L1043" s="22"/>
      <c r="M1043" s="22">
        <f t="shared" si="3"/>
        <v>56359389</v>
      </c>
      <c r="N1043" s="22">
        <f t="shared" si="2"/>
        <v>1794200</v>
      </c>
      <c r="O1043" s="22"/>
      <c r="P1043" s="22"/>
      <c r="Q1043" s="22"/>
      <c r="R1043" s="22"/>
      <c r="S1043" s="22"/>
      <c r="T1043" s="22"/>
      <c r="U1043" s="22"/>
      <c r="V1043" s="22"/>
    </row>
    <row r="1044">
      <c r="A1044" s="44">
        <v>45635.0</v>
      </c>
      <c r="B1044" s="16">
        <v>2024.0</v>
      </c>
      <c r="C1044" s="17">
        <v>45627.0</v>
      </c>
      <c r="D1044" s="4" t="s">
        <v>20</v>
      </c>
      <c r="E1044" s="4" t="s">
        <v>496</v>
      </c>
      <c r="F1044" s="18" t="s">
        <v>216</v>
      </c>
      <c r="G1044" s="19"/>
      <c r="H1044" s="4" t="s">
        <v>21</v>
      </c>
      <c r="I1044" s="20">
        <v>20000.0</v>
      </c>
      <c r="J1044" s="21"/>
      <c r="K1044" s="11">
        <f t="shared" si="1"/>
        <v>58173589</v>
      </c>
      <c r="L1044" s="22"/>
      <c r="M1044" s="22">
        <f t="shared" si="3"/>
        <v>56359389</v>
      </c>
      <c r="N1044" s="22">
        <f t="shared" si="2"/>
        <v>1814200</v>
      </c>
      <c r="O1044" s="22"/>
      <c r="P1044" s="22"/>
      <c r="Q1044" s="22"/>
      <c r="R1044" s="22"/>
      <c r="S1044" s="22"/>
      <c r="T1044" s="22"/>
      <c r="U1044" s="22"/>
      <c r="V1044" s="22"/>
    </row>
    <row r="1045">
      <c r="A1045" s="44">
        <v>45635.0</v>
      </c>
      <c r="B1045" s="16">
        <v>2024.0</v>
      </c>
      <c r="C1045" s="17">
        <v>45627.0</v>
      </c>
      <c r="D1045" s="4" t="s">
        <v>22</v>
      </c>
      <c r="E1045" s="4" t="s">
        <v>496</v>
      </c>
      <c r="F1045" s="18" t="s">
        <v>216</v>
      </c>
      <c r="G1045" s="19"/>
      <c r="H1045" s="4" t="s">
        <v>21</v>
      </c>
      <c r="I1045" s="20">
        <v>216000.0</v>
      </c>
      <c r="J1045" s="21"/>
      <c r="K1045" s="11">
        <f t="shared" si="1"/>
        <v>58389589</v>
      </c>
      <c r="L1045" s="22"/>
      <c r="M1045" s="22">
        <f t="shared" si="3"/>
        <v>56359389</v>
      </c>
      <c r="N1045" s="22">
        <f t="shared" si="2"/>
        <v>2030200</v>
      </c>
      <c r="O1045" s="22"/>
      <c r="P1045" s="22"/>
      <c r="Q1045" s="22"/>
      <c r="R1045" s="22"/>
      <c r="S1045" s="22"/>
      <c r="T1045" s="22"/>
      <c r="U1045" s="22"/>
      <c r="V1045" s="22"/>
    </row>
    <row r="1046">
      <c r="A1046" s="44">
        <v>45635.0</v>
      </c>
      <c r="B1046" s="16">
        <v>2024.0</v>
      </c>
      <c r="C1046" s="17">
        <v>45627.0</v>
      </c>
      <c r="D1046" s="4" t="s">
        <v>28</v>
      </c>
      <c r="E1046" s="4" t="s">
        <v>496</v>
      </c>
      <c r="F1046" s="18" t="s">
        <v>216</v>
      </c>
      <c r="G1046" s="19"/>
      <c r="H1046" s="4" t="s">
        <v>21</v>
      </c>
      <c r="I1046" s="20">
        <v>80000.0</v>
      </c>
      <c r="J1046" s="21"/>
      <c r="K1046" s="11">
        <f t="shared" si="1"/>
        <v>58469589</v>
      </c>
      <c r="L1046" s="21">
        <v>2120200.0</v>
      </c>
      <c r="M1046" s="22">
        <f t="shared" si="3"/>
        <v>58479589</v>
      </c>
      <c r="N1046" s="22">
        <f t="shared" si="2"/>
        <v>-10000</v>
      </c>
      <c r="O1046" s="22"/>
      <c r="P1046" s="22"/>
      <c r="Q1046" s="22"/>
      <c r="R1046" s="22"/>
      <c r="S1046" s="22"/>
      <c r="T1046" s="22"/>
      <c r="U1046" s="22"/>
      <c r="V1046" s="22"/>
    </row>
    <row r="1047">
      <c r="A1047" s="44">
        <v>45635.0</v>
      </c>
      <c r="B1047" s="16">
        <v>2024.0</v>
      </c>
      <c r="C1047" s="17">
        <v>45627.0</v>
      </c>
      <c r="D1047" s="4" t="s">
        <v>16</v>
      </c>
      <c r="E1047" s="4" t="s">
        <v>486</v>
      </c>
      <c r="F1047" s="18" t="s">
        <v>32</v>
      </c>
      <c r="G1047" s="19"/>
      <c r="H1047" s="4" t="s">
        <v>344</v>
      </c>
      <c r="I1047" s="20">
        <v>245500.0</v>
      </c>
      <c r="J1047" s="21"/>
      <c r="K1047" s="11">
        <f t="shared" si="1"/>
        <v>58715089</v>
      </c>
      <c r="L1047" s="22"/>
      <c r="M1047" s="22">
        <f t="shared" si="3"/>
        <v>58479589</v>
      </c>
      <c r="N1047" s="22">
        <f t="shared" si="2"/>
        <v>235500</v>
      </c>
      <c r="O1047" s="22"/>
      <c r="P1047" s="22"/>
      <c r="Q1047" s="22"/>
      <c r="R1047" s="22"/>
      <c r="S1047" s="22"/>
      <c r="T1047" s="22"/>
      <c r="U1047" s="22"/>
      <c r="V1047" s="22"/>
    </row>
    <row r="1048">
      <c r="A1048" s="44">
        <v>45635.0</v>
      </c>
      <c r="B1048" s="16">
        <v>2024.0</v>
      </c>
      <c r="C1048" s="17">
        <v>45627.0</v>
      </c>
      <c r="D1048" s="4" t="s">
        <v>26</v>
      </c>
      <c r="E1048" s="4" t="s">
        <v>486</v>
      </c>
      <c r="F1048" s="18" t="s">
        <v>32</v>
      </c>
      <c r="G1048" s="19"/>
      <c r="H1048" s="4" t="s">
        <v>21</v>
      </c>
      <c r="I1048" s="20">
        <v>10000.0</v>
      </c>
      <c r="J1048" s="21"/>
      <c r="K1048" s="11">
        <f t="shared" si="1"/>
        <v>58725089</v>
      </c>
      <c r="L1048" s="22"/>
      <c r="M1048" s="22">
        <f t="shared" si="3"/>
        <v>58479589</v>
      </c>
      <c r="N1048" s="22">
        <f t="shared" si="2"/>
        <v>245500</v>
      </c>
      <c r="O1048" s="22"/>
      <c r="P1048" s="22"/>
      <c r="Q1048" s="22"/>
      <c r="R1048" s="22"/>
      <c r="S1048" s="22"/>
      <c r="T1048" s="22"/>
      <c r="U1048" s="22"/>
      <c r="V1048" s="22"/>
    </row>
    <row r="1049">
      <c r="A1049" s="44">
        <v>45635.0</v>
      </c>
      <c r="B1049" s="16">
        <v>2024.0</v>
      </c>
      <c r="C1049" s="17">
        <v>45627.0</v>
      </c>
      <c r="D1049" s="4" t="s">
        <v>16</v>
      </c>
      <c r="E1049" s="4" t="s">
        <v>496</v>
      </c>
      <c r="F1049" s="18" t="s">
        <v>32</v>
      </c>
      <c r="G1049" s="19"/>
      <c r="H1049" s="4" t="s">
        <v>344</v>
      </c>
      <c r="I1049" s="20">
        <v>252500.0</v>
      </c>
      <c r="J1049" s="21"/>
      <c r="K1049" s="11">
        <f t="shared" si="1"/>
        <v>58977589</v>
      </c>
      <c r="L1049" s="22"/>
      <c r="M1049" s="22">
        <f t="shared" si="3"/>
        <v>58479589</v>
      </c>
      <c r="N1049" s="22">
        <f t="shared" si="2"/>
        <v>498000</v>
      </c>
      <c r="O1049" s="22"/>
      <c r="P1049" s="22"/>
      <c r="Q1049" s="22"/>
      <c r="R1049" s="22"/>
      <c r="S1049" s="22"/>
      <c r="T1049" s="22"/>
      <c r="U1049" s="22"/>
      <c r="V1049" s="22"/>
    </row>
    <row r="1050">
      <c r="A1050" s="44">
        <v>45635.0</v>
      </c>
      <c r="B1050" s="16">
        <v>2024.0</v>
      </c>
      <c r="C1050" s="17">
        <v>45627.0</v>
      </c>
      <c r="D1050" s="4" t="s">
        <v>26</v>
      </c>
      <c r="E1050" s="4" t="s">
        <v>496</v>
      </c>
      <c r="F1050" s="18" t="s">
        <v>32</v>
      </c>
      <c r="G1050" s="19"/>
      <c r="H1050" s="4" t="s">
        <v>21</v>
      </c>
      <c r="I1050" s="20">
        <v>10000.0</v>
      </c>
      <c r="J1050" s="21"/>
      <c r="K1050" s="11">
        <f t="shared" si="1"/>
        <v>58987589</v>
      </c>
      <c r="L1050" s="21">
        <v>518000.0</v>
      </c>
      <c r="M1050" s="22">
        <f t="shared" si="3"/>
        <v>58997589</v>
      </c>
      <c r="N1050" s="22">
        <f t="shared" si="2"/>
        <v>-10000</v>
      </c>
      <c r="O1050" s="22"/>
      <c r="P1050" s="22"/>
      <c r="Q1050" s="22"/>
      <c r="R1050" s="22"/>
      <c r="S1050" s="22"/>
      <c r="T1050" s="22"/>
      <c r="U1050" s="22"/>
      <c r="V1050" s="22"/>
    </row>
    <row r="1051">
      <c r="A1051" s="44">
        <v>45635.0</v>
      </c>
      <c r="B1051" s="16">
        <v>2024.0</v>
      </c>
      <c r="C1051" s="17">
        <v>45627.0</v>
      </c>
      <c r="D1051" s="4" t="s">
        <v>16</v>
      </c>
      <c r="E1051" s="4" t="s">
        <v>496</v>
      </c>
      <c r="F1051" s="18" t="s">
        <v>52</v>
      </c>
      <c r="G1051" s="19"/>
      <c r="H1051" s="4" t="s">
        <v>344</v>
      </c>
      <c r="I1051" s="20">
        <v>893630.0</v>
      </c>
      <c r="J1051" s="21"/>
      <c r="K1051" s="11">
        <f t="shared" si="1"/>
        <v>59881219</v>
      </c>
      <c r="L1051" s="22"/>
      <c r="M1051" s="22">
        <f t="shared" si="3"/>
        <v>58997589</v>
      </c>
      <c r="N1051" s="22">
        <f t="shared" si="2"/>
        <v>883630</v>
      </c>
      <c r="O1051" s="22"/>
      <c r="P1051" s="22"/>
      <c r="Q1051" s="22"/>
      <c r="R1051" s="22"/>
      <c r="S1051" s="22"/>
      <c r="T1051" s="22"/>
      <c r="U1051" s="22"/>
      <c r="V1051" s="22"/>
    </row>
    <row r="1052">
      <c r="A1052" s="44">
        <v>45635.0</v>
      </c>
      <c r="B1052" s="16">
        <v>2024.0</v>
      </c>
      <c r="C1052" s="17">
        <v>45627.0</v>
      </c>
      <c r="D1052" s="4" t="s">
        <v>26</v>
      </c>
      <c r="E1052" s="4" t="s">
        <v>496</v>
      </c>
      <c r="F1052" s="18" t="s">
        <v>52</v>
      </c>
      <c r="G1052" s="19"/>
      <c r="H1052" s="4" t="s">
        <v>21</v>
      </c>
      <c r="I1052" s="20">
        <v>10000.0</v>
      </c>
      <c r="J1052" s="21"/>
      <c r="K1052" s="11">
        <f t="shared" si="1"/>
        <v>59891219</v>
      </c>
      <c r="L1052" s="22"/>
      <c r="M1052" s="22">
        <f t="shared" si="3"/>
        <v>58997589</v>
      </c>
      <c r="N1052" s="22">
        <f t="shared" si="2"/>
        <v>893630</v>
      </c>
      <c r="O1052" s="22"/>
      <c r="P1052" s="22"/>
      <c r="Q1052" s="22"/>
      <c r="R1052" s="22"/>
      <c r="S1052" s="22"/>
      <c r="T1052" s="22"/>
      <c r="U1052" s="22"/>
      <c r="V1052" s="22"/>
    </row>
    <row r="1053">
      <c r="A1053" s="44">
        <v>45635.0</v>
      </c>
      <c r="B1053" s="16">
        <v>2024.0</v>
      </c>
      <c r="C1053" s="17">
        <v>45627.0</v>
      </c>
      <c r="D1053" s="4" t="s">
        <v>20</v>
      </c>
      <c r="E1053" s="4" t="s">
        <v>496</v>
      </c>
      <c r="F1053" s="18" t="s">
        <v>52</v>
      </c>
      <c r="G1053" s="19"/>
      <c r="H1053" s="4" t="s">
        <v>21</v>
      </c>
      <c r="I1053" s="20">
        <v>10000.0</v>
      </c>
      <c r="J1053" s="21"/>
      <c r="K1053" s="11">
        <f t="shared" si="1"/>
        <v>59901219</v>
      </c>
      <c r="L1053" s="22"/>
      <c r="M1053" s="22">
        <f t="shared" si="3"/>
        <v>58997589</v>
      </c>
      <c r="N1053" s="22">
        <f t="shared" si="2"/>
        <v>903630</v>
      </c>
      <c r="O1053" s="22"/>
      <c r="P1053" s="22"/>
      <c r="Q1053" s="22"/>
      <c r="R1053" s="22"/>
      <c r="S1053" s="22"/>
      <c r="T1053" s="22"/>
      <c r="U1053" s="22"/>
      <c r="V1053" s="22"/>
    </row>
    <row r="1054">
      <c r="A1054" s="44">
        <v>45635.0</v>
      </c>
      <c r="B1054" s="16">
        <v>2024.0</v>
      </c>
      <c r="C1054" s="17">
        <v>45627.0</v>
      </c>
      <c r="D1054" s="4" t="s">
        <v>27</v>
      </c>
      <c r="E1054" s="4" t="s">
        <v>496</v>
      </c>
      <c r="F1054" s="18" t="s">
        <v>52</v>
      </c>
      <c r="G1054" s="19"/>
      <c r="H1054" s="4" t="s">
        <v>21</v>
      </c>
      <c r="I1054" s="20">
        <v>30000.0</v>
      </c>
      <c r="J1054" s="21"/>
      <c r="K1054" s="11">
        <f t="shared" si="1"/>
        <v>59931219</v>
      </c>
      <c r="L1054" s="22"/>
      <c r="M1054" s="22">
        <f t="shared" si="3"/>
        <v>58997589</v>
      </c>
      <c r="N1054" s="22">
        <f t="shared" si="2"/>
        <v>933630</v>
      </c>
      <c r="O1054" s="22"/>
      <c r="P1054" s="22"/>
      <c r="Q1054" s="22"/>
      <c r="R1054" s="22"/>
      <c r="S1054" s="22"/>
      <c r="T1054" s="22"/>
      <c r="U1054" s="22"/>
      <c r="V1054" s="22"/>
    </row>
    <row r="1055">
      <c r="A1055" s="44">
        <v>45635.0</v>
      </c>
      <c r="B1055" s="16">
        <v>2024.0</v>
      </c>
      <c r="C1055" s="17">
        <v>45627.0</v>
      </c>
      <c r="D1055" s="4" t="s">
        <v>22</v>
      </c>
      <c r="E1055" s="4" t="s">
        <v>496</v>
      </c>
      <c r="F1055" s="18" t="s">
        <v>52</v>
      </c>
      <c r="G1055" s="19"/>
      <c r="H1055" s="4" t="s">
        <v>21</v>
      </c>
      <c r="I1055" s="20">
        <v>32000.0</v>
      </c>
      <c r="J1055" s="21"/>
      <c r="K1055" s="11">
        <f t="shared" si="1"/>
        <v>59963219</v>
      </c>
      <c r="L1055" s="22"/>
      <c r="M1055" s="22">
        <f t="shared" si="3"/>
        <v>58997589</v>
      </c>
      <c r="N1055" s="22">
        <f t="shared" si="2"/>
        <v>965630</v>
      </c>
      <c r="O1055" s="22"/>
      <c r="P1055" s="22"/>
      <c r="Q1055" s="22"/>
      <c r="R1055" s="22"/>
      <c r="S1055" s="22"/>
      <c r="T1055" s="22"/>
      <c r="U1055" s="22"/>
      <c r="V1055" s="22"/>
    </row>
    <row r="1056">
      <c r="A1056" s="44">
        <v>45635.0</v>
      </c>
      <c r="B1056" s="16">
        <v>2024.0</v>
      </c>
      <c r="C1056" s="17">
        <v>45627.0</v>
      </c>
      <c r="D1056" s="4" t="s">
        <v>23</v>
      </c>
      <c r="E1056" s="4" t="s">
        <v>496</v>
      </c>
      <c r="F1056" s="18" t="s">
        <v>52</v>
      </c>
      <c r="G1056" s="19"/>
      <c r="H1056" s="4" t="s">
        <v>345</v>
      </c>
      <c r="I1056" s="20">
        <v>25000.0</v>
      </c>
      <c r="J1056" s="21"/>
      <c r="K1056" s="11">
        <f t="shared" si="1"/>
        <v>59988219</v>
      </c>
      <c r="L1056" s="21">
        <v>1000630.0</v>
      </c>
      <c r="M1056" s="22">
        <f t="shared" si="3"/>
        <v>59998219</v>
      </c>
      <c r="N1056" s="22">
        <f t="shared" si="2"/>
        <v>-10000</v>
      </c>
      <c r="O1056" s="22"/>
      <c r="P1056" s="22"/>
      <c r="Q1056" s="22"/>
      <c r="R1056" s="22"/>
      <c r="S1056" s="22"/>
      <c r="T1056" s="22"/>
      <c r="U1056" s="22"/>
      <c r="V1056" s="22"/>
    </row>
    <row r="1057">
      <c r="A1057" s="44">
        <v>45635.0</v>
      </c>
      <c r="B1057" s="16">
        <v>2024.0</v>
      </c>
      <c r="C1057" s="17">
        <v>45627.0</v>
      </c>
      <c r="D1057" s="4" t="s">
        <v>16</v>
      </c>
      <c r="E1057" s="4" t="s">
        <v>496</v>
      </c>
      <c r="F1057" s="18" t="s">
        <v>50</v>
      </c>
      <c r="G1057" s="19"/>
      <c r="H1057" s="4" t="s">
        <v>344</v>
      </c>
      <c r="I1057" s="20">
        <v>35000.0</v>
      </c>
      <c r="J1057" s="21"/>
      <c r="K1057" s="11">
        <f t="shared" si="1"/>
        <v>60023219</v>
      </c>
      <c r="L1057" s="20">
        <v>35000.0</v>
      </c>
      <c r="M1057" s="22">
        <f t="shared" si="3"/>
        <v>60033219</v>
      </c>
      <c r="N1057" s="22">
        <f t="shared" si="2"/>
        <v>-10000</v>
      </c>
      <c r="O1057" s="22"/>
      <c r="P1057" s="22"/>
      <c r="Q1057" s="22"/>
      <c r="R1057" s="22"/>
      <c r="S1057" s="22"/>
      <c r="T1057" s="22"/>
      <c r="U1057" s="22"/>
      <c r="V1057" s="22"/>
    </row>
    <row r="1058">
      <c r="A1058" s="44">
        <v>45635.0</v>
      </c>
      <c r="B1058" s="16">
        <v>2024.0</v>
      </c>
      <c r="C1058" s="17">
        <v>45627.0</v>
      </c>
      <c r="D1058" s="4" t="s">
        <v>16</v>
      </c>
      <c r="E1058" s="45" t="s">
        <v>500</v>
      </c>
      <c r="F1058" s="18" t="s">
        <v>219</v>
      </c>
      <c r="G1058" s="19"/>
      <c r="H1058" s="4"/>
      <c r="I1058" s="21">
        <v>122000.0</v>
      </c>
      <c r="J1058" s="21"/>
      <c r="K1058" s="11">
        <f t="shared" si="1"/>
        <v>60145219</v>
      </c>
      <c r="L1058" s="21">
        <v>122000.0</v>
      </c>
      <c r="M1058" s="22">
        <f t="shared" si="3"/>
        <v>60155219</v>
      </c>
      <c r="N1058" s="22">
        <f t="shared" si="2"/>
        <v>-10000</v>
      </c>
      <c r="O1058" s="22"/>
      <c r="P1058" s="22"/>
      <c r="Q1058" s="22"/>
      <c r="R1058" s="22"/>
      <c r="S1058" s="22"/>
      <c r="T1058" s="22"/>
      <c r="U1058" s="22"/>
      <c r="V1058" s="22"/>
    </row>
    <row r="1059">
      <c r="A1059" s="44">
        <v>45635.0</v>
      </c>
      <c r="B1059" s="16">
        <v>2024.0</v>
      </c>
      <c r="C1059" s="17">
        <v>45627.0</v>
      </c>
      <c r="D1059" s="4" t="s">
        <v>16</v>
      </c>
      <c r="E1059" s="45" t="s">
        <v>500</v>
      </c>
      <c r="F1059" s="18" t="s">
        <v>219</v>
      </c>
      <c r="G1059" s="19"/>
      <c r="H1059" s="4"/>
      <c r="I1059" s="21">
        <v>190500.0</v>
      </c>
      <c r="J1059" s="21"/>
      <c r="K1059" s="11">
        <f t="shared" si="1"/>
        <v>60335719</v>
      </c>
      <c r="L1059" s="21">
        <v>190500.0</v>
      </c>
      <c r="M1059" s="22">
        <f t="shared" si="3"/>
        <v>60345719</v>
      </c>
      <c r="N1059" s="22">
        <f t="shared" si="2"/>
        <v>-10000</v>
      </c>
      <c r="O1059" s="22"/>
      <c r="P1059" s="22"/>
      <c r="Q1059" s="22"/>
      <c r="R1059" s="22"/>
      <c r="S1059" s="22"/>
      <c r="T1059" s="22"/>
      <c r="U1059" s="22"/>
      <c r="V1059" s="22"/>
    </row>
    <row r="1060">
      <c r="A1060" s="44">
        <v>45637.0</v>
      </c>
      <c r="B1060" s="16">
        <v>2024.0</v>
      </c>
      <c r="C1060" s="17">
        <v>45627.0</v>
      </c>
      <c r="D1060" s="4" t="s">
        <v>16</v>
      </c>
      <c r="E1060" s="4" t="s">
        <v>496</v>
      </c>
      <c r="F1060" s="18" t="s">
        <v>60</v>
      </c>
      <c r="G1060" s="19"/>
      <c r="H1060" s="4" t="s">
        <v>344</v>
      </c>
      <c r="I1060" s="20">
        <v>140500.0</v>
      </c>
      <c r="J1060" s="21"/>
      <c r="K1060" s="11">
        <f t="shared" si="1"/>
        <v>60476219</v>
      </c>
      <c r="L1060" s="22"/>
      <c r="M1060" s="22">
        <f t="shared" si="3"/>
        <v>60345719</v>
      </c>
      <c r="N1060" s="22">
        <f t="shared" si="2"/>
        <v>130500</v>
      </c>
      <c r="O1060" s="22"/>
      <c r="P1060" s="22"/>
      <c r="Q1060" s="22"/>
      <c r="R1060" s="22"/>
      <c r="S1060" s="22"/>
      <c r="T1060" s="22"/>
      <c r="U1060" s="22"/>
      <c r="V1060" s="22"/>
    </row>
    <row r="1061">
      <c r="A1061" s="44">
        <v>45637.0</v>
      </c>
      <c r="B1061" s="16">
        <v>2024.0</v>
      </c>
      <c r="C1061" s="17">
        <v>45627.0</v>
      </c>
      <c r="D1061" s="4" t="s">
        <v>26</v>
      </c>
      <c r="E1061" s="4" t="s">
        <v>496</v>
      </c>
      <c r="F1061" s="18" t="s">
        <v>60</v>
      </c>
      <c r="G1061" s="19"/>
      <c r="H1061" s="4" t="s">
        <v>21</v>
      </c>
      <c r="I1061" s="20">
        <v>50000.0</v>
      </c>
      <c r="J1061" s="21"/>
      <c r="K1061" s="11">
        <f t="shared" si="1"/>
        <v>60526219</v>
      </c>
      <c r="L1061" s="21">
        <v>190500.0</v>
      </c>
      <c r="M1061" s="22">
        <f t="shared" si="3"/>
        <v>60536219</v>
      </c>
      <c r="N1061" s="22">
        <f t="shared" si="2"/>
        <v>-10000</v>
      </c>
      <c r="O1061" s="22"/>
      <c r="P1061" s="22"/>
      <c r="Q1061" s="22"/>
      <c r="R1061" s="22"/>
      <c r="S1061" s="22"/>
      <c r="T1061" s="22"/>
      <c r="U1061" s="22"/>
      <c r="V1061" s="22"/>
    </row>
    <row r="1062">
      <c r="A1062" s="44">
        <v>45648.0</v>
      </c>
      <c r="B1062" s="16">
        <v>2024.0</v>
      </c>
      <c r="C1062" s="17">
        <v>45627.0</v>
      </c>
      <c r="D1062" s="4" t="s">
        <v>16</v>
      </c>
      <c r="E1062" s="4" t="s">
        <v>496</v>
      </c>
      <c r="F1062" s="18" t="s">
        <v>45</v>
      </c>
      <c r="G1062" s="19"/>
      <c r="H1062" s="4" t="s">
        <v>344</v>
      </c>
      <c r="I1062" s="33">
        <v>831200.0</v>
      </c>
      <c r="J1062" s="21"/>
      <c r="K1062" s="11">
        <f t="shared" si="1"/>
        <v>61357419</v>
      </c>
      <c r="L1062" s="22"/>
      <c r="M1062" s="22">
        <f t="shared" si="3"/>
        <v>60536219</v>
      </c>
      <c r="N1062" s="22">
        <f t="shared" si="2"/>
        <v>821200</v>
      </c>
      <c r="O1062" s="22"/>
      <c r="P1062" s="22"/>
      <c r="Q1062" s="22"/>
      <c r="R1062" s="22"/>
      <c r="S1062" s="22"/>
      <c r="T1062" s="22"/>
      <c r="U1062" s="22"/>
      <c r="V1062" s="22"/>
    </row>
    <row r="1063">
      <c r="A1063" s="44">
        <v>45648.0</v>
      </c>
      <c r="B1063" s="16">
        <v>2024.0</v>
      </c>
      <c r="C1063" s="17">
        <v>45627.0</v>
      </c>
      <c r="D1063" s="4" t="s">
        <v>26</v>
      </c>
      <c r="E1063" s="4" t="s">
        <v>496</v>
      </c>
      <c r="F1063" s="18" t="s">
        <v>45</v>
      </c>
      <c r="G1063" s="19"/>
      <c r="H1063" s="4" t="s">
        <v>21</v>
      </c>
      <c r="I1063" s="33">
        <v>150000.0</v>
      </c>
      <c r="J1063" s="21"/>
      <c r="K1063" s="11">
        <f t="shared" si="1"/>
        <v>61507419</v>
      </c>
      <c r="L1063" s="22"/>
      <c r="M1063" s="22">
        <f t="shared" si="3"/>
        <v>60536219</v>
      </c>
      <c r="N1063" s="22">
        <f t="shared" si="2"/>
        <v>971200</v>
      </c>
      <c r="O1063" s="22"/>
      <c r="P1063" s="21"/>
      <c r="Q1063" s="22"/>
      <c r="R1063" s="22"/>
      <c r="S1063" s="22"/>
      <c r="T1063" s="22"/>
      <c r="U1063" s="22"/>
      <c r="V1063" s="22"/>
    </row>
    <row r="1064">
      <c r="A1064" s="44">
        <v>45648.0</v>
      </c>
      <c r="B1064" s="16">
        <v>2024.0</v>
      </c>
      <c r="C1064" s="17">
        <v>45627.0</v>
      </c>
      <c r="D1064" s="4" t="s">
        <v>20</v>
      </c>
      <c r="E1064" s="4" t="s">
        <v>496</v>
      </c>
      <c r="F1064" s="18" t="s">
        <v>45</v>
      </c>
      <c r="G1064" s="19"/>
      <c r="H1064" s="4" t="s">
        <v>21</v>
      </c>
      <c r="I1064" s="33">
        <v>100000.0</v>
      </c>
      <c r="J1064" s="21"/>
      <c r="K1064" s="11">
        <f t="shared" si="1"/>
        <v>61607419</v>
      </c>
      <c r="L1064" s="22"/>
      <c r="M1064" s="22">
        <f t="shared" si="3"/>
        <v>60536219</v>
      </c>
      <c r="N1064" s="22">
        <f t="shared" si="2"/>
        <v>1071200</v>
      </c>
      <c r="O1064" s="22"/>
      <c r="P1064" s="22"/>
      <c r="Q1064" s="22"/>
      <c r="R1064" s="22"/>
      <c r="S1064" s="22"/>
      <c r="T1064" s="22"/>
      <c r="U1064" s="22"/>
      <c r="V1064" s="22"/>
    </row>
    <row r="1065">
      <c r="A1065" s="44">
        <v>45648.0</v>
      </c>
      <c r="B1065" s="16">
        <v>2024.0</v>
      </c>
      <c r="C1065" s="17">
        <v>45627.0</v>
      </c>
      <c r="D1065" s="4" t="s">
        <v>27</v>
      </c>
      <c r="E1065" s="4" t="s">
        <v>496</v>
      </c>
      <c r="F1065" s="18" t="s">
        <v>45</v>
      </c>
      <c r="G1065" s="19"/>
      <c r="H1065" s="4" t="s">
        <v>21</v>
      </c>
      <c r="I1065" s="33">
        <v>100000.0</v>
      </c>
      <c r="J1065" s="21"/>
      <c r="K1065" s="11">
        <f t="shared" si="1"/>
        <v>61707419</v>
      </c>
      <c r="L1065" s="22"/>
      <c r="M1065" s="22">
        <f t="shared" si="3"/>
        <v>60536219</v>
      </c>
      <c r="N1065" s="22">
        <f t="shared" si="2"/>
        <v>1171200</v>
      </c>
      <c r="O1065" s="22"/>
      <c r="P1065" s="22"/>
      <c r="Q1065" s="22"/>
      <c r="R1065" s="22"/>
      <c r="S1065" s="22"/>
      <c r="T1065" s="22"/>
      <c r="U1065" s="22"/>
      <c r="V1065" s="22"/>
    </row>
    <row r="1066">
      <c r="A1066" s="44">
        <v>45648.0</v>
      </c>
      <c r="B1066" s="16">
        <v>2024.0</v>
      </c>
      <c r="C1066" s="17">
        <v>45627.0</v>
      </c>
      <c r="D1066" s="4" t="s">
        <v>22</v>
      </c>
      <c r="E1066" s="4" t="s">
        <v>496</v>
      </c>
      <c r="F1066" s="18" t="s">
        <v>45</v>
      </c>
      <c r="G1066" s="19"/>
      <c r="H1066" s="4" t="s">
        <v>21</v>
      </c>
      <c r="I1066" s="33">
        <v>100000.0</v>
      </c>
      <c r="J1066" s="21"/>
      <c r="K1066" s="11">
        <f t="shared" si="1"/>
        <v>61807419</v>
      </c>
      <c r="L1066" s="22"/>
      <c r="M1066" s="22">
        <f t="shared" si="3"/>
        <v>60536219</v>
      </c>
      <c r="N1066" s="22">
        <f t="shared" si="2"/>
        <v>1271200</v>
      </c>
      <c r="O1066" s="22"/>
      <c r="P1066" s="22"/>
      <c r="Q1066" s="22"/>
      <c r="R1066" s="22"/>
      <c r="S1066" s="22"/>
      <c r="T1066" s="22"/>
      <c r="U1066" s="22"/>
      <c r="V1066" s="22"/>
    </row>
    <row r="1067">
      <c r="A1067" s="44">
        <v>45648.0</v>
      </c>
      <c r="B1067" s="16">
        <v>2024.0</v>
      </c>
      <c r="C1067" s="17">
        <v>45627.0</v>
      </c>
      <c r="D1067" s="4" t="s">
        <v>23</v>
      </c>
      <c r="E1067" s="4" t="s">
        <v>496</v>
      </c>
      <c r="F1067" s="18" t="s">
        <v>45</v>
      </c>
      <c r="G1067" s="19"/>
      <c r="H1067" s="4" t="s">
        <v>345</v>
      </c>
      <c r="I1067" s="33">
        <v>100000.0</v>
      </c>
      <c r="J1067" s="21"/>
      <c r="K1067" s="11">
        <f t="shared" si="1"/>
        <v>61907419</v>
      </c>
      <c r="L1067" s="21">
        <v>1381200.0</v>
      </c>
      <c r="M1067" s="22">
        <f t="shared" si="3"/>
        <v>61917419</v>
      </c>
      <c r="N1067" s="22">
        <f t="shared" si="2"/>
        <v>-10000</v>
      </c>
      <c r="O1067" s="22"/>
      <c r="P1067" s="22"/>
      <c r="Q1067" s="22"/>
      <c r="R1067" s="22"/>
      <c r="S1067" s="22"/>
      <c r="T1067" s="22"/>
      <c r="U1067" s="22"/>
      <c r="V1067" s="22"/>
    </row>
    <row r="1068">
      <c r="A1068" s="44">
        <v>45653.0</v>
      </c>
      <c r="B1068" s="16">
        <v>2024.0</v>
      </c>
      <c r="C1068" s="17">
        <v>45627.0</v>
      </c>
      <c r="D1068" s="4" t="s">
        <v>16</v>
      </c>
      <c r="E1068" s="4" t="s">
        <v>501</v>
      </c>
      <c r="F1068" s="46" t="s">
        <v>487</v>
      </c>
      <c r="G1068" s="19"/>
      <c r="H1068" s="4" t="s">
        <v>344</v>
      </c>
      <c r="I1068" s="20">
        <v>65000.0</v>
      </c>
      <c r="J1068" s="21"/>
      <c r="K1068" s="11">
        <f t="shared" si="1"/>
        <v>61972419</v>
      </c>
      <c r="L1068" s="22"/>
      <c r="M1068" s="22">
        <f t="shared" si="3"/>
        <v>61917419</v>
      </c>
      <c r="N1068" s="22">
        <f t="shared" si="2"/>
        <v>55000</v>
      </c>
      <c r="O1068" s="22"/>
      <c r="P1068" s="22"/>
      <c r="Q1068" s="22"/>
      <c r="R1068" s="22"/>
      <c r="S1068" s="22"/>
      <c r="T1068" s="22"/>
      <c r="U1068" s="22"/>
      <c r="V1068" s="22"/>
    </row>
    <row r="1069">
      <c r="A1069" s="44">
        <v>45653.0</v>
      </c>
      <c r="B1069" s="16">
        <v>2024.0</v>
      </c>
      <c r="C1069" s="17">
        <v>45627.0</v>
      </c>
      <c r="D1069" s="4" t="s">
        <v>27</v>
      </c>
      <c r="E1069" s="4" t="s">
        <v>501</v>
      </c>
      <c r="F1069" s="46" t="s">
        <v>487</v>
      </c>
      <c r="G1069" s="19"/>
      <c r="H1069" s="4" t="s">
        <v>21</v>
      </c>
      <c r="I1069" s="20">
        <v>7000.0</v>
      </c>
      <c r="J1069" s="21"/>
      <c r="K1069" s="11">
        <f t="shared" si="1"/>
        <v>61979419</v>
      </c>
      <c r="L1069" s="21">
        <v>72000.0</v>
      </c>
      <c r="M1069" s="22">
        <f t="shared" si="3"/>
        <v>61989419</v>
      </c>
      <c r="N1069" s="22">
        <f t="shared" si="2"/>
        <v>-10000</v>
      </c>
      <c r="O1069" s="22"/>
      <c r="P1069" s="22"/>
      <c r="Q1069" s="22"/>
      <c r="R1069" s="22"/>
      <c r="S1069" s="22"/>
      <c r="T1069" s="22"/>
      <c r="U1069" s="22"/>
      <c r="V1069" s="22"/>
    </row>
    <row r="1070">
      <c r="A1070" s="44">
        <v>45656.0</v>
      </c>
      <c r="B1070" s="16">
        <v>2024.0</v>
      </c>
      <c r="C1070" s="17">
        <v>45627.0</v>
      </c>
      <c r="D1070" s="4" t="s">
        <v>16</v>
      </c>
      <c r="E1070" s="4" t="s">
        <v>501</v>
      </c>
      <c r="F1070" s="18" t="s">
        <v>49</v>
      </c>
      <c r="G1070" s="19"/>
      <c r="H1070" s="4" t="s">
        <v>344</v>
      </c>
      <c r="I1070" s="20">
        <v>90000.0</v>
      </c>
      <c r="J1070" s="21"/>
      <c r="K1070" s="11">
        <f t="shared" si="1"/>
        <v>62069419</v>
      </c>
      <c r="L1070" s="22"/>
      <c r="M1070" s="22">
        <f t="shared" si="3"/>
        <v>61989419</v>
      </c>
      <c r="N1070" s="22">
        <f t="shared" si="2"/>
        <v>80000</v>
      </c>
      <c r="O1070" s="22"/>
      <c r="P1070" s="22"/>
      <c r="Q1070" s="22"/>
      <c r="R1070" s="22"/>
      <c r="S1070" s="22"/>
      <c r="T1070" s="22"/>
      <c r="U1070" s="22"/>
      <c r="V1070" s="22"/>
    </row>
    <row r="1071">
      <c r="A1071" s="44">
        <v>45656.0</v>
      </c>
      <c r="B1071" s="16">
        <v>2024.0</v>
      </c>
      <c r="C1071" s="17">
        <v>45627.0</v>
      </c>
      <c r="D1071" s="4" t="s">
        <v>26</v>
      </c>
      <c r="E1071" s="4" t="s">
        <v>501</v>
      </c>
      <c r="F1071" s="18" t="s">
        <v>49</v>
      </c>
      <c r="G1071" s="19"/>
      <c r="H1071" s="4" t="s">
        <v>21</v>
      </c>
      <c r="I1071" s="20">
        <v>20000.0</v>
      </c>
      <c r="J1071" s="21"/>
      <c r="K1071" s="11">
        <f t="shared" si="1"/>
        <v>62089419</v>
      </c>
      <c r="L1071" s="22"/>
      <c r="M1071" s="22">
        <f t="shared" si="3"/>
        <v>61989419</v>
      </c>
      <c r="N1071" s="22">
        <f t="shared" si="2"/>
        <v>100000</v>
      </c>
      <c r="O1071" s="22"/>
      <c r="P1071" s="22"/>
      <c r="Q1071" s="22"/>
      <c r="R1071" s="22"/>
      <c r="S1071" s="22"/>
      <c r="T1071" s="22"/>
      <c r="U1071" s="22"/>
      <c r="V1071" s="22"/>
    </row>
    <row r="1072">
      <c r="A1072" s="44">
        <v>45656.0</v>
      </c>
      <c r="B1072" s="16">
        <v>2024.0</v>
      </c>
      <c r="C1072" s="17">
        <v>45627.0</v>
      </c>
      <c r="D1072" s="4" t="s">
        <v>27</v>
      </c>
      <c r="E1072" s="4" t="s">
        <v>501</v>
      </c>
      <c r="F1072" s="18" t="s">
        <v>49</v>
      </c>
      <c r="G1072" s="19"/>
      <c r="H1072" s="4" t="s">
        <v>21</v>
      </c>
      <c r="I1072" s="20">
        <v>30000.0</v>
      </c>
      <c r="J1072" s="21"/>
      <c r="K1072" s="11">
        <f t="shared" si="1"/>
        <v>62119419</v>
      </c>
      <c r="L1072" s="22"/>
      <c r="M1072" s="22">
        <f t="shared" si="3"/>
        <v>61989419</v>
      </c>
      <c r="N1072" s="22">
        <f t="shared" si="2"/>
        <v>130000</v>
      </c>
      <c r="O1072" s="22"/>
      <c r="P1072" s="22"/>
      <c r="Q1072" s="22"/>
      <c r="R1072" s="22"/>
      <c r="S1072" s="22"/>
      <c r="T1072" s="22"/>
      <c r="U1072" s="22"/>
      <c r="V1072" s="22"/>
    </row>
    <row r="1073">
      <c r="A1073" s="44">
        <v>45656.0</v>
      </c>
      <c r="B1073" s="16">
        <v>2024.0</v>
      </c>
      <c r="C1073" s="17">
        <v>45627.0</v>
      </c>
      <c r="D1073" s="4" t="s">
        <v>22</v>
      </c>
      <c r="E1073" s="4" t="s">
        <v>501</v>
      </c>
      <c r="F1073" s="18" t="s">
        <v>49</v>
      </c>
      <c r="G1073" s="19"/>
      <c r="H1073" s="4" t="s">
        <v>21</v>
      </c>
      <c r="I1073" s="20">
        <v>50000.0</v>
      </c>
      <c r="J1073" s="21"/>
      <c r="K1073" s="11">
        <f t="shared" si="1"/>
        <v>62169419</v>
      </c>
      <c r="L1073" s="22"/>
      <c r="M1073" s="22">
        <f t="shared" si="3"/>
        <v>61989419</v>
      </c>
      <c r="N1073" s="22">
        <f t="shared" si="2"/>
        <v>180000</v>
      </c>
      <c r="O1073" s="22"/>
      <c r="P1073" s="22"/>
      <c r="Q1073" s="22"/>
      <c r="R1073" s="22"/>
      <c r="S1073" s="22"/>
      <c r="T1073" s="22"/>
      <c r="U1073" s="22"/>
      <c r="V1073" s="22"/>
    </row>
    <row r="1074">
      <c r="A1074" s="44">
        <v>45656.0</v>
      </c>
      <c r="B1074" s="16">
        <v>2024.0</v>
      </c>
      <c r="C1074" s="17">
        <v>45627.0</v>
      </c>
      <c r="D1074" s="4" t="s">
        <v>23</v>
      </c>
      <c r="E1074" s="4" t="s">
        <v>501</v>
      </c>
      <c r="F1074" s="18" t="s">
        <v>49</v>
      </c>
      <c r="G1074" s="19"/>
      <c r="H1074" s="4" t="s">
        <v>345</v>
      </c>
      <c r="I1074" s="20">
        <v>25000.0</v>
      </c>
      <c r="J1074" s="21"/>
      <c r="K1074" s="11">
        <f t="shared" si="1"/>
        <v>62194419</v>
      </c>
      <c r="L1074" s="21">
        <v>215000.0</v>
      </c>
      <c r="M1074" s="22">
        <f t="shared" si="3"/>
        <v>62204419</v>
      </c>
      <c r="N1074" s="22">
        <f t="shared" si="2"/>
        <v>-10000</v>
      </c>
      <c r="O1074" s="22"/>
      <c r="P1074" s="22"/>
      <c r="Q1074" s="22"/>
      <c r="R1074" s="22"/>
      <c r="S1074" s="22"/>
      <c r="T1074" s="22"/>
      <c r="U1074" s="22"/>
      <c r="V1074" s="22"/>
    </row>
    <row r="1075">
      <c r="A1075" s="44">
        <v>45656.0</v>
      </c>
      <c r="B1075" s="16">
        <v>2024.0</v>
      </c>
      <c r="C1075" s="17">
        <v>45627.0</v>
      </c>
      <c r="D1075" s="4" t="s">
        <v>16</v>
      </c>
      <c r="E1075" s="4" t="s">
        <v>501</v>
      </c>
      <c r="F1075" s="18" t="s">
        <v>216</v>
      </c>
      <c r="G1075" s="19"/>
      <c r="H1075" s="4" t="s">
        <v>344</v>
      </c>
      <c r="I1075" s="20">
        <v>839700.0</v>
      </c>
      <c r="J1075" s="21"/>
      <c r="K1075" s="11">
        <f t="shared" si="1"/>
        <v>63034119</v>
      </c>
      <c r="L1075" s="22"/>
      <c r="M1075" s="22">
        <f t="shared" si="3"/>
        <v>62204419</v>
      </c>
      <c r="N1075" s="22">
        <f t="shared" si="2"/>
        <v>829700</v>
      </c>
      <c r="O1075" s="22"/>
      <c r="P1075" s="22"/>
      <c r="Q1075" s="22"/>
      <c r="R1075" s="22"/>
      <c r="S1075" s="22"/>
      <c r="T1075" s="22"/>
      <c r="U1075" s="22"/>
      <c r="V1075" s="22"/>
    </row>
    <row r="1076">
      <c r="A1076" s="44">
        <v>45656.0</v>
      </c>
      <c r="B1076" s="16">
        <v>2024.0</v>
      </c>
      <c r="C1076" s="17">
        <v>45627.0</v>
      </c>
      <c r="D1076" s="4" t="s">
        <v>20</v>
      </c>
      <c r="E1076" s="4" t="s">
        <v>501</v>
      </c>
      <c r="F1076" s="18" t="s">
        <v>216</v>
      </c>
      <c r="G1076" s="19"/>
      <c r="H1076" s="4" t="s">
        <v>21</v>
      </c>
      <c r="I1076" s="20">
        <v>140000.0</v>
      </c>
      <c r="J1076" s="21"/>
      <c r="K1076" s="11">
        <f t="shared" si="1"/>
        <v>63174119</v>
      </c>
      <c r="L1076" s="22"/>
      <c r="M1076" s="22">
        <f t="shared" si="3"/>
        <v>62204419</v>
      </c>
      <c r="N1076" s="22">
        <f t="shared" si="2"/>
        <v>969700</v>
      </c>
      <c r="O1076" s="22"/>
      <c r="P1076" s="22"/>
      <c r="Q1076" s="22"/>
      <c r="R1076" s="22"/>
      <c r="S1076" s="22"/>
      <c r="T1076" s="22"/>
      <c r="U1076" s="22"/>
      <c r="V1076" s="22"/>
    </row>
    <row r="1077">
      <c r="A1077" s="44">
        <v>45656.0</v>
      </c>
      <c r="B1077" s="16">
        <v>2024.0</v>
      </c>
      <c r="C1077" s="17">
        <v>45627.0</v>
      </c>
      <c r="D1077" s="4" t="s">
        <v>22</v>
      </c>
      <c r="E1077" s="4" t="s">
        <v>501</v>
      </c>
      <c r="F1077" s="18" t="s">
        <v>216</v>
      </c>
      <c r="G1077" s="19"/>
      <c r="H1077" s="4" t="s">
        <v>21</v>
      </c>
      <c r="I1077" s="20">
        <v>230000.0</v>
      </c>
      <c r="J1077" s="21"/>
      <c r="K1077" s="11">
        <f t="shared" si="1"/>
        <v>63404119</v>
      </c>
      <c r="L1077" s="22"/>
      <c r="M1077" s="22">
        <f t="shared" si="3"/>
        <v>62204419</v>
      </c>
      <c r="N1077" s="22">
        <f t="shared" si="2"/>
        <v>1199700</v>
      </c>
      <c r="O1077" s="22"/>
      <c r="P1077" s="22"/>
      <c r="Q1077" s="22"/>
      <c r="R1077" s="22"/>
      <c r="S1077" s="22"/>
      <c r="T1077" s="22"/>
      <c r="U1077" s="22"/>
      <c r="V1077" s="22"/>
    </row>
    <row r="1078">
      <c r="A1078" s="44">
        <v>45656.0</v>
      </c>
      <c r="B1078" s="16">
        <v>2024.0</v>
      </c>
      <c r="C1078" s="17">
        <v>45627.0</v>
      </c>
      <c r="D1078" s="4" t="s">
        <v>28</v>
      </c>
      <c r="E1078" s="4" t="s">
        <v>501</v>
      </c>
      <c r="F1078" s="18" t="s">
        <v>216</v>
      </c>
      <c r="G1078" s="19"/>
      <c r="H1078" s="4" t="s">
        <v>345</v>
      </c>
      <c r="I1078" s="20">
        <v>77000.0</v>
      </c>
      <c r="J1078" s="21"/>
      <c r="K1078" s="11">
        <f t="shared" si="1"/>
        <v>63481119</v>
      </c>
      <c r="L1078" s="21">
        <v>1286700.0</v>
      </c>
      <c r="M1078" s="22">
        <f t="shared" si="3"/>
        <v>63491119</v>
      </c>
      <c r="N1078" s="22">
        <f t="shared" si="2"/>
        <v>-10000</v>
      </c>
      <c r="O1078" s="22"/>
      <c r="P1078" s="22"/>
      <c r="Q1078" s="22"/>
      <c r="R1078" s="22"/>
      <c r="S1078" s="22"/>
      <c r="T1078" s="22"/>
      <c r="U1078" s="22"/>
      <c r="V1078" s="22"/>
    </row>
    <row r="1079">
      <c r="A1079" s="44">
        <v>45659.0</v>
      </c>
      <c r="B1079" s="16">
        <v>2025.0</v>
      </c>
      <c r="C1079" s="17">
        <v>45658.0</v>
      </c>
      <c r="D1079" s="4" t="s">
        <v>16</v>
      </c>
      <c r="E1079" s="4" t="s">
        <v>496</v>
      </c>
      <c r="F1079" s="18" t="s">
        <v>218</v>
      </c>
      <c r="G1079" s="19"/>
      <c r="H1079" s="4" t="s">
        <v>344</v>
      </c>
      <c r="I1079" s="20">
        <v>320000.0</v>
      </c>
      <c r="J1079" s="21"/>
      <c r="K1079" s="11">
        <f t="shared" si="1"/>
        <v>63801119</v>
      </c>
      <c r="L1079" s="20"/>
      <c r="M1079" s="22">
        <f t="shared" si="3"/>
        <v>63491119</v>
      </c>
      <c r="N1079" s="22"/>
      <c r="O1079" s="22"/>
      <c r="P1079" s="22"/>
      <c r="Q1079" s="22"/>
      <c r="R1079" s="22"/>
      <c r="S1079" s="22"/>
      <c r="T1079" s="22"/>
      <c r="U1079" s="22"/>
      <c r="V1079" s="22"/>
    </row>
    <row r="1080">
      <c r="A1080" s="44">
        <v>45659.0</v>
      </c>
      <c r="B1080" s="16">
        <v>2025.0</v>
      </c>
      <c r="C1080" s="17">
        <v>45658.0</v>
      </c>
      <c r="D1080" s="4" t="s">
        <v>16</v>
      </c>
      <c r="E1080" s="4" t="s">
        <v>501</v>
      </c>
      <c r="F1080" s="18" t="s">
        <v>218</v>
      </c>
      <c r="G1080" s="19"/>
      <c r="H1080" s="4" t="s">
        <v>344</v>
      </c>
      <c r="I1080" s="20">
        <v>350000.0</v>
      </c>
      <c r="J1080" s="21"/>
      <c r="K1080" s="11">
        <f t="shared" si="1"/>
        <v>64151119</v>
      </c>
      <c r="L1080" s="20">
        <v>670000.0</v>
      </c>
      <c r="M1080" s="22">
        <f t="shared" si="3"/>
        <v>64161119</v>
      </c>
      <c r="N1080" s="22">
        <f t="shared" ref="N1080:N1504" si="4">K1080-M1080</f>
        <v>-10000</v>
      </c>
      <c r="O1080" s="22"/>
      <c r="P1080" s="22"/>
      <c r="Q1080" s="22"/>
      <c r="R1080" s="22"/>
      <c r="S1080" s="22"/>
      <c r="T1080" s="22"/>
      <c r="U1080" s="22"/>
      <c r="V1080" s="22"/>
    </row>
    <row r="1081">
      <c r="A1081" s="44">
        <v>45659.0</v>
      </c>
      <c r="B1081" s="16">
        <v>2025.0</v>
      </c>
      <c r="C1081" s="17">
        <v>45658.0</v>
      </c>
      <c r="D1081" s="4" t="s">
        <v>16</v>
      </c>
      <c r="E1081" s="4" t="s">
        <v>501</v>
      </c>
      <c r="F1081" s="18" t="s">
        <v>60</v>
      </c>
      <c r="G1081" s="19"/>
      <c r="H1081" s="4" t="s">
        <v>344</v>
      </c>
      <c r="I1081" s="20">
        <v>130000.0</v>
      </c>
      <c r="J1081" s="21"/>
      <c r="K1081" s="11">
        <f t="shared" si="1"/>
        <v>64281119</v>
      </c>
      <c r="L1081" s="20"/>
      <c r="M1081" s="22">
        <f t="shared" si="3"/>
        <v>64161119</v>
      </c>
      <c r="N1081" s="22">
        <f t="shared" si="4"/>
        <v>120000</v>
      </c>
      <c r="O1081" s="22"/>
      <c r="P1081" s="22"/>
      <c r="Q1081" s="22"/>
      <c r="R1081" s="22"/>
      <c r="S1081" s="22"/>
      <c r="T1081" s="22"/>
      <c r="U1081" s="22"/>
      <c r="V1081" s="22"/>
    </row>
    <row r="1082">
      <c r="A1082" s="44">
        <v>45659.0</v>
      </c>
      <c r="B1082" s="16">
        <v>2025.0</v>
      </c>
      <c r="C1082" s="17">
        <v>45658.0</v>
      </c>
      <c r="D1082" s="4" t="s">
        <v>26</v>
      </c>
      <c r="E1082" s="4" t="s">
        <v>501</v>
      </c>
      <c r="F1082" s="18" t="s">
        <v>60</v>
      </c>
      <c r="G1082" s="19"/>
      <c r="H1082" s="4" t="s">
        <v>21</v>
      </c>
      <c r="I1082" s="20">
        <v>30000.0</v>
      </c>
      <c r="J1082" s="21"/>
      <c r="K1082" s="11">
        <f t="shared" si="1"/>
        <v>64311119</v>
      </c>
      <c r="L1082" s="20">
        <v>160000.0</v>
      </c>
      <c r="M1082" s="22">
        <f t="shared" si="3"/>
        <v>64321119</v>
      </c>
      <c r="N1082" s="22">
        <f t="shared" si="4"/>
        <v>-10000</v>
      </c>
      <c r="O1082" s="22"/>
      <c r="P1082" s="22"/>
      <c r="Q1082" s="22"/>
      <c r="R1082" s="22"/>
      <c r="S1082" s="22"/>
      <c r="T1082" s="22"/>
      <c r="U1082" s="22"/>
      <c r="V1082" s="22"/>
    </row>
    <row r="1083">
      <c r="A1083" s="44">
        <v>45659.0</v>
      </c>
      <c r="B1083" s="16">
        <v>2025.0</v>
      </c>
      <c r="C1083" s="17">
        <v>45658.0</v>
      </c>
      <c r="D1083" s="4" t="s">
        <v>16</v>
      </c>
      <c r="E1083" s="4" t="s">
        <v>501</v>
      </c>
      <c r="F1083" s="18" t="s">
        <v>217</v>
      </c>
      <c r="G1083" s="19"/>
      <c r="H1083" s="4" t="s">
        <v>344</v>
      </c>
      <c r="I1083" s="20">
        <v>145500.0</v>
      </c>
      <c r="J1083" s="21"/>
      <c r="K1083" s="11">
        <f t="shared" si="1"/>
        <v>64456619</v>
      </c>
      <c r="L1083" s="20">
        <v>145500.0</v>
      </c>
      <c r="M1083" s="22">
        <f t="shared" si="3"/>
        <v>64466619</v>
      </c>
      <c r="N1083" s="22">
        <f t="shared" si="4"/>
        <v>-10000</v>
      </c>
      <c r="O1083" s="22"/>
      <c r="P1083" s="22"/>
      <c r="Q1083" s="22"/>
      <c r="R1083" s="22"/>
      <c r="S1083" s="22"/>
      <c r="T1083" s="22"/>
      <c r="U1083" s="22"/>
      <c r="V1083" s="22"/>
    </row>
    <row r="1084">
      <c r="A1084" s="44">
        <v>45659.0</v>
      </c>
      <c r="B1084" s="16">
        <v>2025.0</v>
      </c>
      <c r="C1084" s="17">
        <v>45658.0</v>
      </c>
      <c r="D1084" s="4" t="s">
        <v>16</v>
      </c>
      <c r="E1084" s="4" t="s">
        <v>501</v>
      </c>
      <c r="F1084" s="18" t="s">
        <v>46</v>
      </c>
      <c r="G1084" s="19"/>
      <c r="H1084" s="4" t="s">
        <v>344</v>
      </c>
      <c r="I1084" s="20">
        <v>664000.0</v>
      </c>
      <c r="J1084" s="21"/>
      <c r="K1084" s="11">
        <f t="shared" si="1"/>
        <v>65120619</v>
      </c>
      <c r="L1084" s="20"/>
      <c r="M1084" s="22">
        <f t="shared" si="3"/>
        <v>64466619</v>
      </c>
      <c r="N1084" s="22">
        <f t="shared" si="4"/>
        <v>654000</v>
      </c>
      <c r="O1084" s="22"/>
      <c r="P1084" s="22"/>
      <c r="Q1084" s="22"/>
      <c r="R1084" s="22"/>
      <c r="S1084" s="22"/>
      <c r="T1084" s="22"/>
      <c r="U1084" s="22"/>
      <c r="V1084" s="22"/>
    </row>
    <row r="1085">
      <c r="A1085" s="44">
        <v>45659.0</v>
      </c>
      <c r="B1085" s="16">
        <v>2025.0</v>
      </c>
      <c r="C1085" s="17">
        <v>45658.0</v>
      </c>
      <c r="D1085" s="4" t="s">
        <v>26</v>
      </c>
      <c r="E1085" s="4" t="s">
        <v>501</v>
      </c>
      <c r="F1085" s="18" t="s">
        <v>46</v>
      </c>
      <c r="G1085" s="19"/>
      <c r="H1085" s="4" t="s">
        <v>21</v>
      </c>
      <c r="I1085" s="20">
        <v>221000.0</v>
      </c>
      <c r="J1085" s="21"/>
      <c r="K1085" s="11">
        <f t="shared" si="1"/>
        <v>65341619</v>
      </c>
      <c r="L1085" s="20"/>
      <c r="M1085" s="22">
        <f t="shared" si="3"/>
        <v>64466619</v>
      </c>
      <c r="N1085" s="22">
        <f t="shared" si="4"/>
        <v>875000</v>
      </c>
      <c r="O1085" s="22"/>
      <c r="P1085" s="22"/>
      <c r="Q1085" s="22"/>
      <c r="R1085" s="22"/>
      <c r="S1085" s="22"/>
      <c r="T1085" s="22"/>
      <c r="U1085" s="22"/>
      <c r="V1085" s="22"/>
    </row>
    <row r="1086">
      <c r="A1086" s="44">
        <v>45659.0</v>
      </c>
      <c r="B1086" s="16">
        <v>2025.0</v>
      </c>
      <c r="C1086" s="17">
        <v>45658.0</v>
      </c>
      <c r="D1086" s="4" t="s">
        <v>22</v>
      </c>
      <c r="E1086" s="4" t="s">
        <v>501</v>
      </c>
      <c r="F1086" s="18" t="s">
        <v>46</v>
      </c>
      <c r="G1086" s="19"/>
      <c r="H1086" s="4" t="s">
        <v>21</v>
      </c>
      <c r="I1086" s="20">
        <v>40000.0</v>
      </c>
      <c r="J1086" s="21"/>
      <c r="K1086" s="11">
        <f t="shared" si="1"/>
        <v>65381619</v>
      </c>
      <c r="L1086" s="20"/>
      <c r="M1086" s="22">
        <f t="shared" si="3"/>
        <v>64466619</v>
      </c>
      <c r="N1086" s="22">
        <f t="shared" si="4"/>
        <v>915000</v>
      </c>
      <c r="O1086" s="22"/>
      <c r="P1086" s="22"/>
      <c r="Q1086" s="22"/>
      <c r="R1086" s="22"/>
      <c r="S1086" s="22"/>
      <c r="T1086" s="22"/>
      <c r="U1086" s="22"/>
      <c r="V1086" s="22"/>
    </row>
    <row r="1087">
      <c r="A1087" s="44">
        <v>45659.0</v>
      </c>
      <c r="B1087" s="16">
        <v>2025.0</v>
      </c>
      <c r="C1087" s="17">
        <v>45658.0</v>
      </c>
      <c r="D1087" s="4" t="s">
        <v>23</v>
      </c>
      <c r="E1087" s="4" t="s">
        <v>501</v>
      </c>
      <c r="F1087" s="18" t="s">
        <v>46</v>
      </c>
      <c r="G1087" s="19"/>
      <c r="H1087" s="4" t="s">
        <v>345</v>
      </c>
      <c r="I1087" s="20">
        <v>25000.0</v>
      </c>
      <c r="J1087" s="21"/>
      <c r="K1087" s="11">
        <f t="shared" si="1"/>
        <v>65406619</v>
      </c>
      <c r="L1087" s="20">
        <v>950000.0</v>
      </c>
      <c r="M1087" s="22">
        <f t="shared" si="3"/>
        <v>65416619</v>
      </c>
      <c r="N1087" s="22">
        <f t="shared" si="4"/>
        <v>-10000</v>
      </c>
      <c r="O1087" s="22"/>
      <c r="P1087" s="22"/>
      <c r="Q1087" s="22"/>
      <c r="R1087" s="22"/>
      <c r="S1087" s="22"/>
      <c r="T1087" s="22"/>
      <c r="U1087" s="22"/>
      <c r="V1087" s="22"/>
    </row>
    <row r="1088">
      <c r="A1088" s="44">
        <v>45659.0</v>
      </c>
      <c r="B1088" s="16">
        <v>2025.0</v>
      </c>
      <c r="C1088" s="17">
        <v>45658.0</v>
      </c>
      <c r="D1088" s="4" t="s">
        <v>16</v>
      </c>
      <c r="E1088" s="4" t="s">
        <v>501</v>
      </c>
      <c r="F1088" s="18" t="s">
        <v>43</v>
      </c>
      <c r="G1088" s="19"/>
      <c r="H1088" s="4" t="s">
        <v>344</v>
      </c>
      <c r="I1088" s="20">
        <v>265000.0</v>
      </c>
      <c r="J1088" s="21"/>
      <c r="K1088" s="11">
        <f t="shared" si="1"/>
        <v>65671619</v>
      </c>
      <c r="L1088" s="20"/>
      <c r="M1088" s="22">
        <f t="shared" si="3"/>
        <v>65416619</v>
      </c>
      <c r="N1088" s="22">
        <f t="shared" si="4"/>
        <v>255000</v>
      </c>
      <c r="O1088" s="22"/>
      <c r="P1088" s="22"/>
      <c r="Q1088" s="22"/>
      <c r="R1088" s="22"/>
      <c r="S1088" s="22"/>
      <c r="T1088" s="22"/>
      <c r="U1088" s="22"/>
      <c r="V1088" s="22"/>
    </row>
    <row r="1089">
      <c r="A1089" s="44">
        <v>45659.0</v>
      </c>
      <c r="B1089" s="16">
        <v>2025.0</v>
      </c>
      <c r="C1089" s="17">
        <v>45658.0</v>
      </c>
      <c r="D1089" s="4" t="s">
        <v>26</v>
      </c>
      <c r="E1089" s="4" t="s">
        <v>501</v>
      </c>
      <c r="F1089" s="18" t="s">
        <v>43</v>
      </c>
      <c r="G1089" s="19"/>
      <c r="H1089" s="4" t="s">
        <v>21</v>
      </c>
      <c r="I1089" s="20">
        <v>35000.0</v>
      </c>
      <c r="J1089" s="21"/>
      <c r="K1089" s="11">
        <f t="shared" si="1"/>
        <v>65706619</v>
      </c>
      <c r="L1089" s="20"/>
      <c r="M1089" s="22">
        <f t="shared" si="3"/>
        <v>65416619</v>
      </c>
      <c r="N1089" s="22">
        <f t="shared" si="4"/>
        <v>290000</v>
      </c>
      <c r="O1089" s="22"/>
      <c r="P1089" s="22"/>
      <c r="Q1089" s="22"/>
      <c r="R1089" s="22"/>
      <c r="S1089" s="22"/>
      <c r="T1089" s="22"/>
      <c r="U1089" s="22"/>
      <c r="V1089" s="22"/>
    </row>
    <row r="1090">
      <c r="A1090" s="44">
        <v>45659.0</v>
      </c>
      <c r="B1090" s="16">
        <v>2025.0</v>
      </c>
      <c r="C1090" s="17">
        <v>45658.0</v>
      </c>
      <c r="D1090" s="4" t="s">
        <v>16</v>
      </c>
      <c r="E1090" s="4" t="s">
        <v>501</v>
      </c>
      <c r="F1090" s="18" t="s">
        <v>214</v>
      </c>
      <c r="G1090" s="20"/>
      <c r="H1090" s="4" t="s">
        <v>365</v>
      </c>
      <c r="I1090" s="20">
        <v>200000.0</v>
      </c>
      <c r="J1090" s="21"/>
      <c r="K1090" s="11">
        <f t="shared" si="1"/>
        <v>65906619</v>
      </c>
      <c r="L1090" s="20">
        <v>500000.0</v>
      </c>
      <c r="M1090" s="22">
        <f t="shared" si="3"/>
        <v>65916619</v>
      </c>
      <c r="N1090" s="22">
        <f t="shared" si="4"/>
        <v>-10000</v>
      </c>
      <c r="O1090" s="22"/>
      <c r="P1090" s="22"/>
      <c r="Q1090" s="22"/>
      <c r="R1090" s="22"/>
      <c r="S1090" s="22"/>
      <c r="T1090" s="22"/>
      <c r="U1090" s="22"/>
      <c r="V1090" s="22"/>
    </row>
    <row r="1091">
      <c r="A1091" s="44">
        <v>45659.0</v>
      </c>
      <c r="B1091" s="16">
        <v>2025.0</v>
      </c>
      <c r="C1091" s="17">
        <v>45658.0</v>
      </c>
      <c r="D1091" s="4" t="s">
        <v>16</v>
      </c>
      <c r="E1091" s="4" t="s">
        <v>501</v>
      </c>
      <c r="F1091" s="18" t="s">
        <v>32</v>
      </c>
      <c r="G1091" s="20"/>
      <c r="H1091" s="4" t="s">
        <v>344</v>
      </c>
      <c r="I1091" s="20">
        <v>104500.0</v>
      </c>
      <c r="J1091" s="21"/>
      <c r="K1091" s="11">
        <f t="shared" si="1"/>
        <v>66011119</v>
      </c>
      <c r="M1091" s="22">
        <f t="shared" si="3"/>
        <v>65916619</v>
      </c>
      <c r="N1091" s="22">
        <f t="shared" si="4"/>
        <v>94500</v>
      </c>
      <c r="O1091" s="22"/>
      <c r="P1091" s="22"/>
      <c r="Q1091" s="22"/>
      <c r="R1091" s="22"/>
      <c r="S1091" s="22"/>
      <c r="T1091" s="22"/>
      <c r="U1091" s="22"/>
      <c r="V1091" s="22"/>
    </row>
    <row r="1092">
      <c r="A1092" s="44">
        <v>45659.0</v>
      </c>
      <c r="B1092" s="16">
        <v>2025.0</v>
      </c>
      <c r="C1092" s="17">
        <v>45658.0</v>
      </c>
      <c r="D1092" s="4" t="s">
        <v>26</v>
      </c>
      <c r="E1092" s="4" t="s">
        <v>501</v>
      </c>
      <c r="F1092" s="18" t="s">
        <v>32</v>
      </c>
      <c r="G1092" s="19"/>
      <c r="H1092" s="4" t="s">
        <v>21</v>
      </c>
      <c r="I1092" s="20">
        <v>10000.0</v>
      </c>
      <c r="J1092" s="21"/>
      <c r="K1092" s="11">
        <f t="shared" si="1"/>
        <v>66021119</v>
      </c>
      <c r="L1092" s="20">
        <v>114500.0</v>
      </c>
      <c r="M1092" s="22">
        <f t="shared" si="3"/>
        <v>66031119</v>
      </c>
      <c r="N1092" s="22">
        <f t="shared" si="4"/>
        <v>-10000</v>
      </c>
      <c r="O1092" s="22"/>
      <c r="P1092" s="22"/>
      <c r="Q1092" s="22"/>
      <c r="R1092" s="22"/>
      <c r="S1092" s="22"/>
      <c r="T1092" s="22"/>
      <c r="U1092" s="22"/>
      <c r="V1092" s="22"/>
    </row>
    <row r="1093">
      <c r="A1093" s="44">
        <v>45660.0</v>
      </c>
      <c r="B1093" s="16">
        <v>2025.0</v>
      </c>
      <c r="C1093" s="17">
        <v>45658.0</v>
      </c>
      <c r="D1093" s="4" t="s">
        <v>16</v>
      </c>
      <c r="E1093" s="4" t="s">
        <v>501</v>
      </c>
      <c r="F1093" s="18" t="s">
        <v>18</v>
      </c>
      <c r="G1093" s="19"/>
      <c r="H1093" s="4" t="s">
        <v>344</v>
      </c>
      <c r="I1093" s="20">
        <v>349000.0</v>
      </c>
      <c r="J1093" s="21"/>
      <c r="K1093" s="11">
        <f t="shared" si="1"/>
        <v>66370119</v>
      </c>
      <c r="L1093" s="20"/>
      <c r="M1093" s="22">
        <f t="shared" si="3"/>
        <v>66031119</v>
      </c>
      <c r="N1093" s="22">
        <f t="shared" si="4"/>
        <v>339000</v>
      </c>
      <c r="O1093" s="22"/>
      <c r="P1093" s="22"/>
      <c r="Q1093" s="22"/>
      <c r="R1093" s="22"/>
      <c r="S1093" s="22"/>
      <c r="T1093" s="22"/>
      <c r="U1093" s="22"/>
      <c r="V1093" s="22"/>
    </row>
    <row r="1094">
      <c r="A1094" s="44">
        <v>45660.0</v>
      </c>
      <c r="B1094" s="16">
        <v>2025.0</v>
      </c>
      <c r="C1094" s="17">
        <v>45658.0</v>
      </c>
      <c r="D1094" s="4" t="s">
        <v>20</v>
      </c>
      <c r="E1094" s="4" t="s">
        <v>501</v>
      </c>
      <c r="F1094" s="18" t="s">
        <v>18</v>
      </c>
      <c r="G1094" s="19"/>
      <c r="H1094" s="4" t="s">
        <v>21</v>
      </c>
      <c r="I1094" s="20">
        <v>80000.0</v>
      </c>
      <c r="J1094" s="21"/>
      <c r="K1094" s="11">
        <f t="shared" si="1"/>
        <v>66450119</v>
      </c>
      <c r="L1094" s="20"/>
      <c r="M1094" s="22">
        <f t="shared" si="3"/>
        <v>66031119</v>
      </c>
      <c r="N1094" s="22">
        <f t="shared" si="4"/>
        <v>419000</v>
      </c>
      <c r="O1094" s="22"/>
      <c r="P1094" s="22"/>
      <c r="Q1094" s="22"/>
      <c r="R1094" s="22"/>
      <c r="S1094" s="22"/>
      <c r="T1094" s="22"/>
      <c r="U1094" s="22"/>
      <c r="V1094" s="22"/>
    </row>
    <row r="1095">
      <c r="A1095" s="44">
        <v>45660.0</v>
      </c>
      <c r="B1095" s="16">
        <v>2025.0</v>
      </c>
      <c r="C1095" s="17">
        <v>45658.0</v>
      </c>
      <c r="D1095" s="4" t="s">
        <v>22</v>
      </c>
      <c r="E1095" s="4" t="s">
        <v>501</v>
      </c>
      <c r="F1095" s="18" t="s">
        <v>18</v>
      </c>
      <c r="G1095" s="19"/>
      <c r="H1095" s="4" t="s">
        <v>21</v>
      </c>
      <c r="I1095" s="20">
        <v>58000.0</v>
      </c>
      <c r="J1095" s="21"/>
      <c r="K1095" s="11">
        <f t="shared" si="1"/>
        <v>66508119</v>
      </c>
      <c r="L1095" s="20"/>
      <c r="M1095" s="22">
        <f t="shared" si="3"/>
        <v>66031119</v>
      </c>
      <c r="N1095" s="22">
        <f t="shared" si="4"/>
        <v>477000</v>
      </c>
      <c r="O1095" s="22"/>
      <c r="P1095" s="22"/>
      <c r="Q1095" s="22"/>
      <c r="R1095" s="22"/>
      <c r="S1095" s="22"/>
      <c r="T1095" s="22"/>
      <c r="U1095" s="22"/>
      <c r="V1095" s="22"/>
    </row>
    <row r="1096">
      <c r="A1096" s="44">
        <v>45660.0</v>
      </c>
      <c r="B1096" s="16">
        <v>2025.0</v>
      </c>
      <c r="C1096" s="17">
        <v>45658.0</v>
      </c>
      <c r="D1096" s="4" t="s">
        <v>23</v>
      </c>
      <c r="E1096" s="4" t="s">
        <v>501</v>
      </c>
      <c r="F1096" s="18" t="s">
        <v>18</v>
      </c>
      <c r="G1096" s="19"/>
      <c r="H1096" s="4" t="s">
        <v>345</v>
      </c>
      <c r="I1096" s="20">
        <v>25000.0</v>
      </c>
      <c r="J1096" s="21"/>
      <c r="K1096" s="11">
        <f t="shared" si="1"/>
        <v>66533119</v>
      </c>
      <c r="L1096" s="20">
        <v>512000.0</v>
      </c>
      <c r="M1096" s="22">
        <f t="shared" si="3"/>
        <v>66543119</v>
      </c>
      <c r="N1096" s="22">
        <f t="shared" si="4"/>
        <v>-10000</v>
      </c>
      <c r="O1096" s="22"/>
      <c r="P1096" s="22"/>
      <c r="Q1096" s="22"/>
      <c r="R1096" s="22"/>
      <c r="S1096" s="22"/>
      <c r="T1096" s="22"/>
      <c r="U1096" s="22"/>
      <c r="V1096" s="22"/>
    </row>
    <row r="1097">
      <c r="A1097" s="44">
        <v>45660.0</v>
      </c>
      <c r="B1097" s="16">
        <v>2025.0</v>
      </c>
      <c r="C1097" s="17">
        <v>45658.0</v>
      </c>
      <c r="D1097" s="4" t="s">
        <v>16</v>
      </c>
      <c r="E1097" s="4" t="s">
        <v>501</v>
      </c>
      <c r="F1097" s="18" t="s">
        <v>351</v>
      </c>
      <c r="G1097" s="19"/>
      <c r="H1097" s="4" t="s">
        <v>344</v>
      </c>
      <c r="I1097" s="20">
        <v>57000.0</v>
      </c>
      <c r="J1097" s="21"/>
      <c r="K1097" s="11">
        <f t="shared" si="1"/>
        <v>66590119</v>
      </c>
      <c r="L1097" s="20">
        <v>57000.0</v>
      </c>
      <c r="M1097" s="22">
        <f t="shared" si="3"/>
        <v>66600119</v>
      </c>
      <c r="N1097" s="22">
        <f t="shared" si="4"/>
        <v>-10000</v>
      </c>
      <c r="O1097" s="22"/>
      <c r="P1097" s="22"/>
      <c r="Q1097" s="22"/>
      <c r="R1097" s="22"/>
      <c r="S1097" s="22"/>
      <c r="T1097" s="22"/>
      <c r="U1097" s="22"/>
      <c r="V1097" s="22"/>
    </row>
    <row r="1098">
      <c r="A1098" s="44">
        <v>45660.0</v>
      </c>
      <c r="B1098" s="16">
        <v>2025.0</v>
      </c>
      <c r="C1098" s="17">
        <v>45658.0</v>
      </c>
      <c r="D1098" s="4" t="s">
        <v>16</v>
      </c>
      <c r="E1098" s="4" t="s">
        <v>480</v>
      </c>
      <c r="F1098" s="18" t="s">
        <v>25</v>
      </c>
      <c r="G1098" s="19"/>
      <c r="H1098" s="4" t="s">
        <v>344</v>
      </c>
      <c r="I1098" s="20">
        <v>50000.0</v>
      </c>
      <c r="J1098" s="21"/>
      <c r="K1098" s="11">
        <f t="shared" si="1"/>
        <v>66640119</v>
      </c>
      <c r="L1098" s="20"/>
      <c r="M1098" s="22">
        <f t="shared" si="3"/>
        <v>66600119</v>
      </c>
      <c r="N1098" s="22">
        <f t="shared" si="4"/>
        <v>40000</v>
      </c>
      <c r="O1098" s="22"/>
      <c r="P1098" s="22"/>
      <c r="Q1098" s="22"/>
      <c r="R1098" s="22"/>
      <c r="S1098" s="22"/>
      <c r="T1098" s="22"/>
      <c r="U1098" s="22"/>
      <c r="V1098" s="22"/>
    </row>
    <row r="1099">
      <c r="A1099" s="44">
        <v>45660.0</v>
      </c>
      <c r="B1099" s="16">
        <v>2025.0</v>
      </c>
      <c r="C1099" s="17">
        <v>45658.0</v>
      </c>
      <c r="D1099" s="4" t="s">
        <v>22</v>
      </c>
      <c r="E1099" s="4" t="s">
        <v>480</v>
      </c>
      <c r="F1099" s="18" t="s">
        <v>25</v>
      </c>
      <c r="G1099" s="19"/>
      <c r="H1099" s="4" t="s">
        <v>21</v>
      </c>
      <c r="I1099" s="20">
        <v>25000.0</v>
      </c>
      <c r="J1099" s="21"/>
      <c r="K1099" s="11">
        <f t="shared" si="1"/>
        <v>66665119</v>
      </c>
      <c r="L1099" s="20"/>
      <c r="M1099" s="22">
        <f t="shared" si="3"/>
        <v>66600119</v>
      </c>
      <c r="N1099" s="22">
        <f t="shared" si="4"/>
        <v>65000</v>
      </c>
      <c r="O1099" s="22"/>
      <c r="P1099" s="22"/>
      <c r="Q1099" s="22"/>
      <c r="R1099" s="22"/>
      <c r="S1099" s="22"/>
      <c r="T1099" s="22"/>
      <c r="U1099" s="22"/>
      <c r="V1099" s="22"/>
    </row>
    <row r="1100">
      <c r="A1100" s="44">
        <v>45660.0</v>
      </c>
      <c r="B1100" s="16">
        <v>2025.0</v>
      </c>
      <c r="C1100" s="17">
        <v>45658.0</v>
      </c>
      <c r="D1100" s="4" t="s">
        <v>23</v>
      </c>
      <c r="E1100" s="4" t="s">
        <v>480</v>
      </c>
      <c r="F1100" s="18" t="s">
        <v>25</v>
      </c>
      <c r="G1100" s="19"/>
      <c r="H1100" s="4" t="s">
        <v>345</v>
      </c>
      <c r="I1100" s="20">
        <v>25000.0</v>
      </c>
      <c r="J1100" s="21"/>
      <c r="K1100" s="11">
        <f t="shared" si="1"/>
        <v>66690119</v>
      </c>
      <c r="L1100" s="20">
        <v>100000.0</v>
      </c>
      <c r="M1100" s="22">
        <f t="shared" si="3"/>
        <v>66700119</v>
      </c>
      <c r="N1100" s="22">
        <f t="shared" si="4"/>
        <v>-10000</v>
      </c>
      <c r="O1100" s="22"/>
      <c r="P1100" s="22"/>
      <c r="Q1100" s="22"/>
      <c r="R1100" s="22"/>
      <c r="S1100" s="22"/>
      <c r="T1100" s="22"/>
      <c r="U1100" s="22"/>
      <c r="V1100" s="22"/>
    </row>
    <row r="1101">
      <c r="A1101" s="44">
        <v>45660.0</v>
      </c>
      <c r="B1101" s="16">
        <v>2025.0</v>
      </c>
      <c r="C1101" s="17">
        <v>45658.0</v>
      </c>
      <c r="D1101" s="4" t="s">
        <v>16</v>
      </c>
      <c r="E1101" s="4" t="s">
        <v>486</v>
      </c>
      <c r="F1101" s="18" t="s">
        <v>25</v>
      </c>
      <c r="G1101" s="19"/>
      <c r="H1101" s="4" t="s">
        <v>344</v>
      </c>
      <c r="I1101" s="20">
        <v>91650.0</v>
      </c>
      <c r="J1101" s="21"/>
      <c r="K1101" s="11">
        <f t="shared" si="1"/>
        <v>66781769</v>
      </c>
      <c r="L1101" s="20"/>
      <c r="M1101" s="22">
        <f t="shared" si="3"/>
        <v>66700119</v>
      </c>
      <c r="N1101" s="22">
        <f t="shared" si="4"/>
        <v>81650</v>
      </c>
      <c r="O1101" s="22"/>
      <c r="P1101" s="22"/>
      <c r="Q1101" s="22"/>
      <c r="R1101" s="22"/>
      <c r="S1101" s="22"/>
      <c r="T1101" s="22"/>
      <c r="U1101" s="22"/>
      <c r="V1101" s="22"/>
    </row>
    <row r="1102">
      <c r="A1102" s="44">
        <v>45660.0</v>
      </c>
      <c r="B1102" s="16">
        <v>2025.0</v>
      </c>
      <c r="C1102" s="17">
        <v>45658.0</v>
      </c>
      <c r="D1102" s="4" t="s">
        <v>26</v>
      </c>
      <c r="E1102" s="4" t="s">
        <v>486</v>
      </c>
      <c r="F1102" s="18" t="s">
        <v>25</v>
      </c>
      <c r="G1102" s="19"/>
      <c r="H1102" s="4" t="s">
        <v>21</v>
      </c>
      <c r="I1102" s="20">
        <v>3700.0</v>
      </c>
      <c r="J1102" s="21"/>
      <c r="K1102" s="11">
        <f t="shared" si="1"/>
        <v>66785469</v>
      </c>
      <c r="L1102" s="20"/>
      <c r="M1102" s="22">
        <f t="shared" si="3"/>
        <v>66700119</v>
      </c>
      <c r="N1102" s="22">
        <f t="shared" si="4"/>
        <v>85350</v>
      </c>
      <c r="O1102" s="22"/>
      <c r="P1102" s="22"/>
      <c r="Q1102" s="22"/>
      <c r="R1102" s="22"/>
      <c r="S1102" s="22"/>
      <c r="T1102" s="22"/>
      <c r="U1102" s="22"/>
      <c r="V1102" s="22"/>
    </row>
    <row r="1103">
      <c r="A1103" s="44">
        <v>45660.0</v>
      </c>
      <c r="B1103" s="16">
        <v>2025.0</v>
      </c>
      <c r="C1103" s="17">
        <v>45658.0</v>
      </c>
      <c r="D1103" s="4" t="s">
        <v>22</v>
      </c>
      <c r="E1103" s="4" t="s">
        <v>486</v>
      </c>
      <c r="F1103" s="18" t="s">
        <v>25</v>
      </c>
      <c r="G1103" s="19"/>
      <c r="H1103" s="4" t="s">
        <v>21</v>
      </c>
      <c r="I1103" s="20">
        <v>25000.0</v>
      </c>
      <c r="J1103" s="21"/>
      <c r="K1103" s="11">
        <f t="shared" si="1"/>
        <v>66810469</v>
      </c>
      <c r="L1103" s="20"/>
      <c r="M1103" s="22">
        <f t="shared" si="3"/>
        <v>66700119</v>
      </c>
      <c r="N1103" s="22">
        <f t="shared" si="4"/>
        <v>110350</v>
      </c>
      <c r="O1103" s="22"/>
      <c r="P1103" s="22"/>
      <c r="Q1103" s="22"/>
      <c r="R1103" s="22"/>
      <c r="S1103" s="22"/>
      <c r="T1103" s="22"/>
      <c r="U1103" s="22"/>
      <c r="V1103" s="22"/>
    </row>
    <row r="1104">
      <c r="A1104" s="44">
        <v>45660.0</v>
      </c>
      <c r="B1104" s="16">
        <v>2025.0</v>
      </c>
      <c r="C1104" s="17">
        <v>45658.0</v>
      </c>
      <c r="D1104" s="4" t="s">
        <v>23</v>
      </c>
      <c r="E1104" s="4" t="s">
        <v>486</v>
      </c>
      <c r="F1104" s="18" t="s">
        <v>25</v>
      </c>
      <c r="G1104" s="19"/>
      <c r="H1104" s="4" t="s">
        <v>345</v>
      </c>
      <c r="I1104" s="20">
        <v>25000.0</v>
      </c>
      <c r="J1104" s="21"/>
      <c r="K1104" s="11">
        <f t="shared" si="1"/>
        <v>66835469</v>
      </c>
      <c r="L1104" s="20">
        <v>145350.0</v>
      </c>
      <c r="M1104" s="22">
        <f t="shared" si="3"/>
        <v>66845469</v>
      </c>
      <c r="N1104" s="22">
        <f t="shared" si="4"/>
        <v>-10000</v>
      </c>
      <c r="O1104" s="22"/>
      <c r="P1104" s="22"/>
      <c r="Q1104" s="22"/>
      <c r="R1104" s="22"/>
      <c r="S1104" s="22"/>
      <c r="T1104" s="22"/>
      <c r="U1104" s="22"/>
      <c r="V1104" s="22"/>
    </row>
    <row r="1105">
      <c r="A1105" s="44">
        <v>45660.0</v>
      </c>
      <c r="B1105" s="16">
        <v>2025.0</v>
      </c>
      <c r="C1105" s="17">
        <v>45658.0</v>
      </c>
      <c r="D1105" s="4" t="s">
        <v>16</v>
      </c>
      <c r="E1105" s="4" t="s">
        <v>496</v>
      </c>
      <c r="F1105" s="18" t="s">
        <v>25</v>
      </c>
      <c r="G1105" s="19"/>
      <c r="H1105" s="4" t="s">
        <v>344</v>
      </c>
      <c r="I1105" s="20">
        <v>103650.0</v>
      </c>
      <c r="J1105" s="21"/>
      <c r="K1105" s="11">
        <f t="shared" si="1"/>
        <v>66939119</v>
      </c>
      <c r="L1105" s="20"/>
      <c r="M1105" s="22">
        <f t="shared" si="3"/>
        <v>66845469</v>
      </c>
      <c r="N1105" s="22">
        <f t="shared" si="4"/>
        <v>93650</v>
      </c>
      <c r="O1105" s="22"/>
      <c r="P1105" s="22"/>
      <c r="Q1105" s="22"/>
      <c r="R1105" s="22"/>
      <c r="S1105" s="22"/>
      <c r="T1105" s="22"/>
      <c r="U1105" s="22"/>
      <c r="V1105" s="22"/>
    </row>
    <row r="1106">
      <c r="A1106" s="44">
        <v>45660.0</v>
      </c>
      <c r="B1106" s="16">
        <v>2025.0</v>
      </c>
      <c r="C1106" s="17">
        <v>45658.0</v>
      </c>
      <c r="D1106" s="4" t="s">
        <v>22</v>
      </c>
      <c r="E1106" s="4" t="s">
        <v>496</v>
      </c>
      <c r="F1106" s="18" t="s">
        <v>25</v>
      </c>
      <c r="G1106" s="19"/>
      <c r="H1106" s="4" t="s">
        <v>21</v>
      </c>
      <c r="I1106" s="20">
        <v>25000.0</v>
      </c>
      <c r="J1106" s="21"/>
      <c r="K1106" s="11">
        <f t="shared" si="1"/>
        <v>66964119</v>
      </c>
      <c r="L1106" s="20"/>
      <c r="M1106" s="22">
        <f t="shared" si="3"/>
        <v>66845469</v>
      </c>
      <c r="N1106" s="22">
        <f t="shared" si="4"/>
        <v>118650</v>
      </c>
      <c r="O1106" s="22"/>
      <c r="P1106" s="22"/>
      <c r="Q1106" s="22"/>
      <c r="R1106" s="22"/>
      <c r="S1106" s="22"/>
      <c r="T1106" s="22"/>
      <c r="U1106" s="22"/>
      <c r="V1106" s="22"/>
    </row>
    <row r="1107">
      <c r="A1107" s="44">
        <v>45660.0</v>
      </c>
      <c r="B1107" s="16">
        <v>2025.0</v>
      </c>
      <c r="C1107" s="17">
        <v>45658.0</v>
      </c>
      <c r="D1107" s="4" t="s">
        <v>23</v>
      </c>
      <c r="E1107" s="4" t="s">
        <v>496</v>
      </c>
      <c r="F1107" s="18" t="s">
        <v>25</v>
      </c>
      <c r="G1107" s="19"/>
      <c r="H1107" s="4" t="s">
        <v>345</v>
      </c>
      <c r="I1107" s="20">
        <v>25000.0</v>
      </c>
      <c r="J1107" s="21"/>
      <c r="K1107" s="11">
        <f t="shared" si="1"/>
        <v>66989119</v>
      </c>
      <c r="L1107" s="20">
        <v>153650.0</v>
      </c>
      <c r="M1107" s="22">
        <f t="shared" si="3"/>
        <v>66999119</v>
      </c>
      <c r="N1107" s="22">
        <f t="shared" si="4"/>
        <v>-10000</v>
      </c>
      <c r="O1107" s="22"/>
      <c r="P1107" s="22"/>
      <c r="Q1107" s="22"/>
      <c r="R1107" s="22"/>
      <c r="S1107" s="22"/>
      <c r="T1107" s="22"/>
      <c r="U1107" s="22"/>
      <c r="V1107" s="22"/>
    </row>
    <row r="1108">
      <c r="A1108" s="44">
        <v>45660.0</v>
      </c>
      <c r="B1108" s="16">
        <v>2025.0</v>
      </c>
      <c r="C1108" s="17">
        <v>45658.0</v>
      </c>
      <c r="D1108" s="4" t="s">
        <v>16</v>
      </c>
      <c r="E1108" s="4" t="s">
        <v>501</v>
      </c>
      <c r="F1108" s="18" t="s">
        <v>25</v>
      </c>
      <c r="G1108" s="19"/>
      <c r="H1108" s="4" t="s">
        <v>344</v>
      </c>
      <c r="I1108" s="20">
        <v>93400.0</v>
      </c>
      <c r="J1108" s="21"/>
      <c r="K1108" s="11">
        <f t="shared" si="1"/>
        <v>67082519</v>
      </c>
      <c r="L1108" s="20"/>
      <c r="M1108" s="22">
        <f t="shared" si="3"/>
        <v>66999119</v>
      </c>
      <c r="N1108" s="22">
        <f t="shared" si="4"/>
        <v>83400</v>
      </c>
      <c r="O1108" s="22"/>
      <c r="P1108" s="22"/>
      <c r="Q1108" s="22"/>
      <c r="R1108" s="22"/>
      <c r="S1108" s="22"/>
      <c r="T1108" s="22"/>
      <c r="U1108" s="22"/>
      <c r="V1108" s="22"/>
    </row>
    <row r="1109">
      <c r="A1109" s="44">
        <v>45660.0</v>
      </c>
      <c r="B1109" s="16">
        <v>2025.0</v>
      </c>
      <c r="C1109" s="17">
        <v>45658.0</v>
      </c>
      <c r="D1109" s="4" t="s">
        <v>26</v>
      </c>
      <c r="E1109" s="4" t="s">
        <v>501</v>
      </c>
      <c r="F1109" s="18" t="s">
        <v>25</v>
      </c>
      <c r="G1109" s="19"/>
      <c r="H1109" s="4" t="s">
        <v>21</v>
      </c>
      <c r="I1109" s="20">
        <v>270000.0</v>
      </c>
      <c r="J1109" s="21"/>
      <c r="K1109" s="11">
        <f t="shared" si="1"/>
        <v>67352519</v>
      </c>
      <c r="L1109" s="20"/>
      <c r="M1109" s="22">
        <f t="shared" si="3"/>
        <v>66999119</v>
      </c>
      <c r="N1109" s="22">
        <f t="shared" si="4"/>
        <v>353400</v>
      </c>
      <c r="O1109" s="22"/>
      <c r="P1109" s="22"/>
      <c r="Q1109" s="22"/>
      <c r="R1109" s="22"/>
      <c r="S1109" s="22"/>
      <c r="T1109" s="22"/>
      <c r="U1109" s="22"/>
      <c r="V1109" s="22"/>
    </row>
    <row r="1110">
      <c r="A1110" s="44">
        <v>45660.0</v>
      </c>
      <c r="B1110" s="16">
        <v>2025.0</v>
      </c>
      <c r="C1110" s="17">
        <v>45658.0</v>
      </c>
      <c r="D1110" s="4" t="s">
        <v>22</v>
      </c>
      <c r="E1110" s="4" t="s">
        <v>501</v>
      </c>
      <c r="F1110" s="18" t="s">
        <v>25</v>
      </c>
      <c r="G1110" s="19"/>
      <c r="H1110" s="4" t="s">
        <v>21</v>
      </c>
      <c r="I1110" s="20">
        <v>25000.0</v>
      </c>
      <c r="J1110" s="21"/>
      <c r="K1110" s="11">
        <f t="shared" si="1"/>
        <v>67377519</v>
      </c>
      <c r="L1110" s="20"/>
      <c r="M1110" s="22">
        <f t="shared" si="3"/>
        <v>66999119</v>
      </c>
      <c r="N1110" s="22">
        <f t="shared" si="4"/>
        <v>378400</v>
      </c>
      <c r="O1110" s="22"/>
      <c r="P1110" s="22"/>
      <c r="Q1110" s="22"/>
      <c r="R1110" s="22"/>
      <c r="S1110" s="22"/>
      <c r="T1110" s="22"/>
      <c r="U1110" s="22"/>
      <c r="V1110" s="22"/>
    </row>
    <row r="1111">
      <c r="A1111" s="44">
        <v>45660.0</v>
      </c>
      <c r="B1111" s="16">
        <v>2025.0</v>
      </c>
      <c r="C1111" s="17">
        <v>45658.0</v>
      </c>
      <c r="D1111" s="4" t="s">
        <v>23</v>
      </c>
      <c r="E1111" s="4" t="s">
        <v>501</v>
      </c>
      <c r="F1111" s="18" t="s">
        <v>25</v>
      </c>
      <c r="G1111" s="19"/>
      <c r="H1111" s="4" t="s">
        <v>345</v>
      </c>
      <c r="I1111" s="20">
        <v>25000.0</v>
      </c>
      <c r="J1111" s="21"/>
      <c r="K1111" s="11">
        <f t="shared" si="1"/>
        <v>67402519</v>
      </c>
      <c r="L1111" s="20">
        <v>413400.0</v>
      </c>
      <c r="M1111" s="22">
        <f t="shared" si="3"/>
        <v>67412519</v>
      </c>
      <c r="N1111" s="22">
        <f t="shared" si="4"/>
        <v>-10000</v>
      </c>
      <c r="O1111" s="22"/>
      <c r="P1111" s="22"/>
      <c r="Q1111" s="22"/>
      <c r="R1111" s="22"/>
      <c r="S1111" s="22"/>
      <c r="T1111" s="22"/>
      <c r="U1111" s="22"/>
      <c r="V1111" s="22"/>
    </row>
    <row r="1112">
      <c r="A1112" s="44">
        <v>45660.0</v>
      </c>
      <c r="B1112" s="16">
        <v>2025.0</v>
      </c>
      <c r="C1112" s="17">
        <v>45658.0</v>
      </c>
      <c r="D1112" s="4" t="s">
        <v>16</v>
      </c>
      <c r="E1112" s="4" t="s">
        <v>501</v>
      </c>
      <c r="F1112" s="18" t="s">
        <v>219</v>
      </c>
      <c r="G1112" s="19"/>
      <c r="H1112" s="4" t="s">
        <v>344</v>
      </c>
      <c r="I1112" s="20">
        <v>115000.0</v>
      </c>
      <c r="J1112" s="21"/>
      <c r="K1112" s="11">
        <f t="shared" si="1"/>
        <v>67517519</v>
      </c>
      <c r="L1112" s="20">
        <v>115000.0</v>
      </c>
      <c r="M1112" s="22">
        <f t="shared" si="3"/>
        <v>67527519</v>
      </c>
      <c r="N1112" s="22">
        <f t="shared" si="4"/>
        <v>-10000</v>
      </c>
      <c r="O1112" s="22"/>
      <c r="P1112" s="22"/>
      <c r="Q1112" s="22"/>
      <c r="R1112" s="22"/>
      <c r="S1112" s="22"/>
      <c r="T1112" s="22"/>
      <c r="U1112" s="22"/>
      <c r="V1112" s="22"/>
    </row>
    <row r="1113">
      <c r="A1113" s="44">
        <v>45660.0</v>
      </c>
      <c r="B1113" s="16">
        <v>2025.0</v>
      </c>
      <c r="C1113" s="17">
        <v>45658.0</v>
      </c>
      <c r="D1113" s="4" t="s">
        <v>16</v>
      </c>
      <c r="E1113" s="4" t="s">
        <v>501</v>
      </c>
      <c r="F1113" s="18" t="s">
        <v>41</v>
      </c>
      <c r="G1113" s="19"/>
      <c r="H1113" s="4" t="s">
        <v>344</v>
      </c>
      <c r="I1113" s="20">
        <v>82500.0</v>
      </c>
      <c r="J1113" s="21"/>
      <c r="K1113" s="11">
        <f t="shared" si="1"/>
        <v>67600019</v>
      </c>
      <c r="L1113" s="20"/>
      <c r="M1113" s="22">
        <f t="shared" si="3"/>
        <v>67527519</v>
      </c>
      <c r="N1113" s="22">
        <f t="shared" si="4"/>
        <v>72500</v>
      </c>
      <c r="O1113" s="22"/>
      <c r="P1113" s="22"/>
      <c r="Q1113" s="22"/>
      <c r="R1113" s="22"/>
      <c r="S1113" s="22"/>
      <c r="T1113" s="22"/>
      <c r="U1113" s="22"/>
      <c r="V1113" s="22"/>
    </row>
    <row r="1114">
      <c r="A1114" s="44">
        <v>45660.0</v>
      </c>
      <c r="B1114" s="16">
        <v>2025.0</v>
      </c>
      <c r="C1114" s="17">
        <v>45658.0</v>
      </c>
      <c r="D1114" s="4" t="s">
        <v>26</v>
      </c>
      <c r="E1114" s="4" t="s">
        <v>501</v>
      </c>
      <c r="F1114" s="18" t="s">
        <v>41</v>
      </c>
      <c r="G1114" s="19"/>
      <c r="H1114" s="4" t="s">
        <v>21</v>
      </c>
      <c r="I1114" s="20">
        <v>10000.0</v>
      </c>
      <c r="J1114" s="21"/>
      <c r="K1114" s="11">
        <f t="shared" si="1"/>
        <v>67610019</v>
      </c>
      <c r="L1114" s="20"/>
      <c r="M1114" s="22">
        <f t="shared" si="3"/>
        <v>67527519</v>
      </c>
      <c r="N1114" s="22">
        <f t="shared" si="4"/>
        <v>82500</v>
      </c>
      <c r="O1114" s="22"/>
      <c r="P1114" s="22"/>
      <c r="Q1114" s="22"/>
      <c r="R1114" s="22"/>
      <c r="S1114" s="22"/>
      <c r="T1114" s="22"/>
      <c r="U1114" s="22"/>
      <c r="V1114" s="22"/>
    </row>
    <row r="1115">
      <c r="A1115" s="44">
        <v>45660.0</v>
      </c>
      <c r="B1115" s="16">
        <v>2025.0</v>
      </c>
      <c r="C1115" s="17">
        <v>45658.0</v>
      </c>
      <c r="D1115" s="4" t="s">
        <v>22</v>
      </c>
      <c r="E1115" s="4" t="s">
        <v>501</v>
      </c>
      <c r="F1115" s="18" t="s">
        <v>41</v>
      </c>
      <c r="G1115" s="19"/>
      <c r="H1115" s="4" t="s">
        <v>21</v>
      </c>
      <c r="I1115" s="20">
        <v>51000.0</v>
      </c>
      <c r="J1115" s="21"/>
      <c r="K1115" s="11">
        <f t="shared" si="1"/>
        <v>67661019</v>
      </c>
      <c r="L1115" s="20"/>
      <c r="M1115" s="22">
        <f t="shared" si="3"/>
        <v>67527519</v>
      </c>
      <c r="N1115" s="22">
        <f t="shared" si="4"/>
        <v>133500</v>
      </c>
      <c r="O1115" s="22"/>
      <c r="P1115" s="22"/>
      <c r="Q1115" s="22"/>
      <c r="R1115" s="22"/>
      <c r="S1115" s="22"/>
      <c r="T1115" s="22"/>
      <c r="U1115" s="22"/>
      <c r="V1115" s="22"/>
    </row>
    <row r="1116">
      <c r="A1116" s="44">
        <v>45660.0</v>
      </c>
      <c r="B1116" s="16">
        <v>2025.0</v>
      </c>
      <c r="C1116" s="17">
        <v>45658.0</v>
      </c>
      <c r="D1116" s="4" t="s">
        <v>23</v>
      </c>
      <c r="E1116" s="4" t="s">
        <v>501</v>
      </c>
      <c r="F1116" s="18" t="s">
        <v>41</v>
      </c>
      <c r="G1116" s="19"/>
      <c r="H1116" s="4" t="s">
        <v>345</v>
      </c>
      <c r="I1116" s="20">
        <v>25000.0</v>
      </c>
      <c r="J1116" s="21"/>
      <c r="K1116" s="11">
        <f t="shared" si="1"/>
        <v>67686019</v>
      </c>
      <c r="L1116" s="20">
        <v>168500.0</v>
      </c>
      <c r="M1116" s="22">
        <f t="shared" si="3"/>
        <v>67696019</v>
      </c>
      <c r="N1116" s="22">
        <f t="shared" si="4"/>
        <v>-10000</v>
      </c>
      <c r="O1116" s="22"/>
      <c r="P1116" s="22"/>
      <c r="Q1116" s="22"/>
      <c r="R1116" s="22"/>
      <c r="S1116" s="22"/>
      <c r="T1116" s="22"/>
      <c r="U1116" s="22"/>
      <c r="V1116" s="22"/>
    </row>
    <row r="1117">
      <c r="A1117" s="44">
        <v>45660.0</v>
      </c>
      <c r="B1117" s="16">
        <v>2025.0</v>
      </c>
      <c r="C1117" s="17">
        <v>45658.0</v>
      </c>
      <c r="D1117" s="4" t="s">
        <v>16</v>
      </c>
      <c r="E1117" s="4" t="s">
        <v>501</v>
      </c>
      <c r="F1117" s="18" t="s">
        <v>52</v>
      </c>
      <c r="G1117" s="19"/>
      <c r="H1117" s="4" t="s">
        <v>344</v>
      </c>
      <c r="I1117" s="20">
        <v>875743.0</v>
      </c>
      <c r="J1117" s="21"/>
      <c r="K1117" s="11">
        <f t="shared" si="1"/>
        <v>68561762</v>
      </c>
      <c r="L1117" s="20"/>
      <c r="M1117" s="22">
        <f t="shared" si="3"/>
        <v>67696019</v>
      </c>
      <c r="N1117" s="22">
        <f t="shared" si="4"/>
        <v>865743</v>
      </c>
      <c r="O1117" s="22"/>
      <c r="P1117" s="22"/>
      <c r="Q1117" s="22"/>
      <c r="R1117" s="22"/>
      <c r="S1117" s="22"/>
      <c r="T1117" s="22"/>
      <c r="U1117" s="22"/>
      <c r="V1117" s="22"/>
    </row>
    <row r="1118">
      <c r="A1118" s="44">
        <v>45660.0</v>
      </c>
      <c r="B1118" s="16">
        <v>2025.0</v>
      </c>
      <c r="C1118" s="17">
        <v>45658.0</v>
      </c>
      <c r="D1118" s="4" t="s">
        <v>26</v>
      </c>
      <c r="E1118" s="4" t="s">
        <v>501</v>
      </c>
      <c r="F1118" s="18" t="s">
        <v>52</v>
      </c>
      <c r="G1118" s="19"/>
      <c r="H1118" s="4" t="s">
        <v>21</v>
      </c>
      <c r="I1118" s="20">
        <v>30000.0</v>
      </c>
      <c r="J1118" s="21"/>
      <c r="K1118" s="11">
        <f t="shared" si="1"/>
        <v>68591762</v>
      </c>
      <c r="L1118" s="20"/>
      <c r="M1118" s="22">
        <f t="shared" si="3"/>
        <v>67696019</v>
      </c>
      <c r="N1118" s="22">
        <f t="shared" si="4"/>
        <v>895743</v>
      </c>
      <c r="O1118" s="22"/>
      <c r="P1118" s="22"/>
      <c r="Q1118" s="22"/>
      <c r="R1118" s="22"/>
      <c r="S1118" s="22"/>
      <c r="T1118" s="22"/>
      <c r="U1118" s="22"/>
      <c r="V1118" s="22"/>
    </row>
    <row r="1119">
      <c r="A1119" s="44">
        <v>45660.0</v>
      </c>
      <c r="B1119" s="16">
        <v>2025.0</v>
      </c>
      <c r="C1119" s="17">
        <v>45658.0</v>
      </c>
      <c r="D1119" s="4" t="s">
        <v>23</v>
      </c>
      <c r="E1119" s="4" t="s">
        <v>501</v>
      </c>
      <c r="F1119" s="18" t="s">
        <v>52</v>
      </c>
      <c r="G1119" s="19"/>
      <c r="H1119" s="4" t="s">
        <v>345</v>
      </c>
      <c r="I1119" s="20">
        <v>25000.0</v>
      </c>
      <c r="J1119" s="21"/>
      <c r="K1119" s="11">
        <f t="shared" si="1"/>
        <v>68616762</v>
      </c>
      <c r="L1119" s="20">
        <v>930743.0</v>
      </c>
      <c r="M1119" s="22">
        <f t="shared" si="3"/>
        <v>68626762</v>
      </c>
      <c r="N1119" s="22">
        <f t="shared" si="4"/>
        <v>-10000</v>
      </c>
      <c r="O1119" s="22"/>
      <c r="P1119" s="22"/>
      <c r="Q1119" s="22"/>
      <c r="R1119" s="22"/>
      <c r="S1119" s="22"/>
      <c r="T1119" s="22"/>
      <c r="U1119" s="22"/>
      <c r="V1119" s="22"/>
    </row>
    <row r="1120">
      <c r="A1120" s="44">
        <v>45660.0</v>
      </c>
      <c r="B1120" s="16">
        <v>2025.0</v>
      </c>
      <c r="C1120" s="17">
        <v>45658.0</v>
      </c>
      <c r="D1120" s="4" t="s">
        <v>16</v>
      </c>
      <c r="E1120" s="4" t="s">
        <v>502</v>
      </c>
      <c r="F1120" s="18" t="s">
        <v>273</v>
      </c>
      <c r="G1120" s="19"/>
      <c r="H1120" s="4" t="s">
        <v>344</v>
      </c>
      <c r="I1120" s="21">
        <v>219500.0</v>
      </c>
      <c r="J1120" s="21"/>
      <c r="K1120" s="11">
        <f t="shared" si="1"/>
        <v>68836262</v>
      </c>
      <c r="L1120" s="20">
        <v>219500.0</v>
      </c>
      <c r="M1120" s="22">
        <f t="shared" si="3"/>
        <v>68846262</v>
      </c>
      <c r="N1120" s="22">
        <f t="shared" si="4"/>
        <v>-10000</v>
      </c>
      <c r="O1120" s="22"/>
      <c r="P1120" s="22"/>
      <c r="Q1120" s="22"/>
      <c r="R1120" s="22"/>
      <c r="S1120" s="22"/>
      <c r="T1120" s="22"/>
      <c r="U1120" s="22"/>
      <c r="V1120" s="22"/>
    </row>
    <row r="1121">
      <c r="A1121" s="44">
        <v>45661.0</v>
      </c>
      <c r="B1121" s="16">
        <v>2025.0</v>
      </c>
      <c r="C1121" s="17">
        <v>45658.0</v>
      </c>
      <c r="D1121" s="4" t="s">
        <v>16</v>
      </c>
      <c r="E1121" s="4" t="s">
        <v>501</v>
      </c>
      <c r="F1121" s="18" t="s">
        <v>50</v>
      </c>
      <c r="G1121" s="19"/>
      <c r="H1121" s="4" t="s">
        <v>344</v>
      </c>
      <c r="I1121" s="20">
        <v>35000.0</v>
      </c>
      <c r="J1121" s="21"/>
      <c r="K1121" s="11">
        <f t="shared" si="1"/>
        <v>68871262</v>
      </c>
      <c r="L1121" s="20">
        <v>35000.0</v>
      </c>
      <c r="M1121" s="22">
        <f t="shared" si="3"/>
        <v>68881262</v>
      </c>
      <c r="N1121" s="22">
        <f t="shared" si="4"/>
        <v>-10000</v>
      </c>
      <c r="O1121" s="22"/>
      <c r="P1121" s="22"/>
      <c r="Q1121" s="22"/>
      <c r="R1121" s="22"/>
      <c r="S1121" s="22"/>
      <c r="T1121" s="22"/>
      <c r="U1121" s="22"/>
      <c r="V1121" s="22"/>
    </row>
    <row r="1122">
      <c r="A1122" s="44">
        <v>45663.0</v>
      </c>
      <c r="B1122" s="16">
        <v>2025.0</v>
      </c>
      <c r="C1122" s="17">
        <v>45658.0</v>
      </c>
      <c r="D1122" s="4" t="s">
        <v>16</v>
      </c>
      <c r="E1122" s="4" t="s">
        <v>480</v>
      </c>
      <c r="F1122" s="18" t="s">
        <v>34</v>
      </c>
      <c r="G1122" s="21"/>
      <c r="H1122" s="4" t="s">
        <v>344</v>
      </c>
      <c r="I1122" s="20">
        <v>25000.0</v>
      </c>
      <c r="J1122" s="21"/>
      <c r="K1122" s="11">
        <f t="shared" si="1"/>
        <v>68896262</v>
      </c>
      <c r="M1122" s="22">
        <f t="shared" si="3"/>
        <v>68881262</v>
      </c>
      <c r="N1122" s="22">
        <f t="shared" si="4"/>
        <v>15000</v>
      </c>
      <c r="O1122" s="22"/>
      <c r="P1122" s="22"/>
      <c r="Q1122" s="22"/>
      <c r="R1122" s="22"/>
      <c r="S1122" s="22"/>
      <c r="T1122" s="22"/>
      <c r="U1122" s="22"/>
      <c r="V1122" s="22"/>
    </row>
    <row r="1123">
      <c r="A1123" s="44">
        <v>45663.0</v>
      </c>
      <c r="B1123" s="16">
        <v>2025.0</v>
      </c>
      <c r="C1123" s="17">
        <v>45658.0</v>
      </c>
      <c r="D1123" s="4" t="s">
        <v>16</v>
      </c>
      <c r="E1123" s="4" t="s">
        <v>486</v>
      </c>
      <c r="F1123" s="18" t="s">
        <v>34</v>
      </c>
      <c r="G1123" s="21"/>
      <c r="H1123" s="4" t="s">
        <v>344</v>
      </c>
      <c r="I1123" s="20">
        <v>25000.0</v>
      </c>
      <c r="J1123" s="21"/>
      <c r="K1123" s="11">
        <f t="shared" si="1"/>
        <v>68921262</v>
      </c>
      <c r="M1123" s="22">
        <f t="shared" si="3"/>
        <v>68881262</v>
      </c>
      <c r="N1123" s="22">
        <f t="shared" si="4"/>
        <v>40000</v>
      </c>
      <c r="O1123" s="22"/>
      <c r="P1123" s="22"/>
      <c r="Q1123" s="22"/>
      <c r="R1123" s="22"/>
      <c r="S1123" s="22"/>
      <c r="T1123" s="22"/>
      <c r="U1123" s="22"/>
      <c r="V1123" s="22"/>
    </row>
    <row r="1124">
      <c r="A1124" s="44">
        <v>45663.0</v>
      </c>
      <c r="B1124" s="16">
        <v>2025.0</v>
      </c>
      <c r="C1124" s="17">
        <v>45658.0</v>
      </c>
      <c r="D1124" s="4" t="s">
        <v>16</v>
      </c>
      <c r="E1124" s="4" t="s">
        <v>496</v>
      </c>
      <c r="F1124" s="18" t="s">
        <v>34</v>
      </c>
      <c r="G1124" s="20"/>
      <c r="H1124" s="4" t="s">
        <v>344</v>
      </c>
      <c r="I1124" s="20">
        <v>25000.0</v>
      </c>
      <c r="J1124" s="21"/>
      <c r="K1124" s="11">
        <f t="shared" si="1"/>
        <v>68946262</v>
      </c>
      <c r="M1124" s="22">
        <f t="shared" si="3"/>
        <v>68881262</v>
      </c>
      <c r="N1124" s="22">
        <f t="shared" si="4"/>
        <v>65000</v>
      </c>
      <c r="O1124" s="22"/>
      <c r="P1124" s="22"/>
      <c r="Q1124" s="22"/>
      <c r="R1124" s="22"/>
      <c r="S1124" s="22"/>
      <c r="T1124" s="22"/>
      <c r="U1124" s="22"/>
      <c r="V1124" s="22"/>
    </row>
    <row r="1125">
      <c r="A1125" s="44">
        <v>45663.0</v>
      </c>
      <c r="B1125" s="16">
        <v>2025.0</v>
      </c>
      <c r="C1125" s="17">
        <v>45658.0</v>
      </c>
      <c r="D1125" s="4" t="s">
        <v>16</v>
      </c>
      <c r="E1125" s="4" t="s">
        <v>501</v>
      </c>
      <c r="F1125" s="18" t="s">
        <v>34</v>
      </c>
      <c r="G1125" s="20"/>
      <c r="H1125" s="4" t="s">
        <v>344</v>
      </c>
      <c r="I1125" s="20">
        <v>25000.0</v>
      </c>
      <c r="J1125" s="21"/>
      <c r="K1125" s="11">
        <f t="shared" si="1"/>
        <v>68971262</v>
      </c>
      <c r="M1125" s="22">
        <f t="shared" si="3"/>
        <v>68881262</v>
      </c>
      <c r="N1125" s="22">
        <f t="shared" si="4"/>
        <v>90000</v>
      </c>
      <c r="O1125" s="22"/>
      <c r="P1125" s="22"/>
      <c r="Q1125" s="22"/>
      <c r="R1125" s="22"/>
      <c r="S1125" s="22"/>
      <c r="T1125" s="22"/>
      <c r="U1125" s="22"/>
      <c r="V1125" s="22"/>
    </row>
    <row r="1126">
      <c r="A1126" s="44">
        <v>45663.0</v>
      </c>
      <c r="B1126" s="16">
        <v>2025.0</v>
      </c>
      <c r="C1126" s="17">
        <v>45658.0</v>
      </c>
      <c r="D1126" s="4" t="s">
        <v>16</v>
      </c>
      <c r="E1126" s="4" t="s">
        <v>501</v>
      </c>
      <c r="F1126" s="18" t="s">
        <v>503</v>
      </c>
      <c r="G1126" s="21"/>
      <c r="H1126" s="4" t="s">
        <v>344</v>
      </c>
      <c r="I1126" s="21">
        <v>125000.0</v>
      </c>
      <c r="J1126" s="21"/>
      <c r="K1126" s="11">
        <f t="shared" si="1"/>
        <v>69096262</v>
      </c>
      <c r="L1126" s="20">
        <v>225000.0</v>
      </c>
      <c r="M1126" s="22">
        <f>G1126+M1125</f>
        <v>68881262</v>
      </c>
      <c r="N1126" s="22">
        <f t="shared" si="4"/>
        <v>215000</v>
      </c>
      <c r="O1126" s="22"/>
      <c r="P1126" s="22"/>
      <c r="Q1126" s="22"/>
      <c r="R1126" s="22"/>
      <c r="S1126" s="22"/>
      <c r="T1126" s="22"/>
      <c r="U1126" s="22"/>
      <c r="V1126" s="22"/>
    </row>
    <row r="1127">
      <c r="A1127" s="44">
        <v>45663.0</v>
      </c>
      <c r="B1127" s="16">
        <v>2025.0</v>
      </c>
      <c r="C1127" s="17">
        <v>45658.0</v>
      </c>
      <c r="D1127" s="4" t="s">
        <v>16</v>
      </c>
      <c r="E1127" s="4" t="s">
        <v>496</v>
      </c>
      <c r="F1127" s="18" t="s">
        <v>47</v>
      </c>
      <c r="G1127" s="19"/>
      <c r="H1127" s="4" t="s">
        <v>344</v>
      </c>
      <c r="I1127" s="20">
        <v>177900.0</v>
      </c>
      <c r="J1127" s="21"/>
      <c r="K1127" s="11">
        <f t="shared" si="1"/>
        <v>69274162</v>
      </c>
      <c r="L1127" s="22"/>
      <c r="M1127" s="22">
        <f t="shared" ref="M1127:M1504" si="5">L1127+M1126</f>
        <v>68881262</v>
      </c>
      <c r="N1127" s="22">
        <f t="shared" si="4"/>
        <v>392900</v>
      </c>
      <c r="O1127" s="22"/>
      <c r="P1127" s="22"/>
      <c r="Q1127" s="22"/>
      <c r="R1127" s="22"/>
      <c r="S1127" s="22"/>
      <c r="T1127" s="22"/>
      <c r="U1127" s="22"/>
      <c r="V1127" s="22"/>
    </row>
    <row r="1128">
      <c r="A1128" s="44">
        <v>45663.0</v>
      </c>
      <c r="B1128" s="16">
        <v>2025.0</v>
      </c>
      <c r="C1128" s="17">
        <v>45658.0</v>
      </c>
      <c r="D1128" s="4" t="s">
        <v>26</v>
      </c>
      <c r="E1128" s="4" t="s">
        <v>496</v>
      </c>
      <c r="F1128" s="18" t="s">
        <v>47</v>
      </c>
      <c r="G1128" s="19"/>
      <c r="H1128" s="4" t="s">
        <v>21</v>
      </c>
      <c r="I1128" s="20">
        <v>20000.0</v>
      </c>
      <c r="J1128" s="21"/>
      <c r="K1128" s="11">
        <f t="shared" si="1"/>
        <v>69294162</v>
      </c>
      <c r="L1128" s="22"/>
      <c r="M1128" s="22">
        <f t="shared" si="5"/>
        <v>68881262</v>
      </c>
      <c r="N1128" s="22">
        <f t="shared" si="4"/>
        <v>412900</v>
      </c>
      <c r="O1128" s="22"/>
      <c r="P1128" s="22"/>
      <c r="Q1128" s="22"/>
      <c r="R1128" s="22"/>
      <c r="S1128" s="22"/>
      <c r="T1128" s="22"/>
      <c r="U1128" s="22"/>
      <c r="V1128" s="22"/>
    </row>
    <row r="1129">
      <c r="A1129" s="44">
        <v>45663.0</v>
      </c>
      <c r="B1129" s="16">
        <v>2025.0</v>
      </c>
      <c r="C1129" s="17">
        <v>45658.0</v>
      </c>
      <c r="D1129" s="4" t="s">
        <v>27</v>
      </c>
      <c r="E1129" s="4" t="s">
        <v>496</v>
      </c>
      <c r="F1129" s="18" t="s">
        <v>47</v>
      </c>
      <c r="G1129" s="19"/>
      <c r="H1129" s="4" t="s">
        <v>21</v>
      </c>
      <c r="I1129" s="20">
        <v>20000.0</v>
      </c>
      <c r="J1129" s="21"/>
      <c r="K1129" s="11">
        <f t="shared" si="1"/>
        <v>69314162</v>
      </c>
      <c r="L1129" s="22"/>
      <c r="M1129" s="22">
        <f t="shared" si="5"/>
        <v>68881262</v>
      </c>
      <c r="N1129" s="22">
        <f t="shared" si="4"/>
        <v>432900</v>
      </c>
      <c r="O1129" s="22"/>
      <c r="P1129" s="22"/>
      <c r="Q1129" s="22"/>
      <c r="R1129" s="22"/>
      <c r="S1129" s="22"/>
      <c r="T1129" s="22"/>
      <c r="U1129" s="22"/>
      <c r="V1129" s="22"/>
    </row>
    <row r="1130">
      <c r="A1130" s="44">
        <v>45663.0</v>
      </c>
      <c r="B1130" s="16">
        <v>2025.0</v>
      </c>
      <c r="C1130" s="17">
        <v>45658.0</v>
      </c>
      <c r="D1130" s="4" t="s">
        <v>23</v>
      </c>
      <c r="E1130" s="4" t="s">
        <v>496</v>
      </c>
      <c r="F1130" s="18" t="s">
        <v>47</v>
      </c>
      <c r="G1130" s="19"/>
      <c r="H1130" s="4" t="s">
        <v>345</v>
      </c>
      <c r="I1130" s="20">
        <v>25000.0</v>
      </c>
      <c r="J1130" s="21"/>
      <c r="K1130" s="11">
        <f t="shared" si="1"/>
        <v>69339162</v>
      </c>
      <c r="L1130" s="21">
        <v>242900.0</v>
      </c>
      <c r="M1130" s="22">
        <f t="shared" si="5"/>
        <v>69124162</v>
      </c>
      <c r="N1130" s="22">
        <f t="shared" si="4"/>
        <v>215000</v>
      </c>
      <c r="O1130" s="22"/>
      <c r="P1130" s="22"/>
      <c r="Q1130" s="22"/>
      <c r="R1130" s="22"/>
      <c r="S1130" s="22"/>
      <c r="T1130" s="22"/>
      <c r="U1130" s="22"/>
      <c r="V1130" s="22"/>
    </row>
    <row r="1131">
      <c r="A1131" s="44">
        <v>45663.0</v>
      </c>
      <c r="B1131" s="16">
        <v>2025.0</v>
      </c>
      <c r="C1131" s="17">
        <v>45658.0</v>
      </c>
      <c r="D1131" s="4" t="s">
        <v>16</v>
      </c>
      <c r="E1131" s="4" t="s">
        <v>501</v>
      </c>
      <c r="F1131" s="18" t="s">
        <v>47</v>
      </c>
      <c r="G1131" s="19"/>
      <c r="H1131" s="4" t="s">
        <v>344</v>
      </c>
      <c r="I1131" s="20">
        <v>151900.0</v>
      </c>
      <c r="J1131" s="21"/>
      <c r="K1131" s="11">
        <f t="shared" si="1"/>
        <v>69491062</v>
      </c>
      <c r="L1131" s="22"/>
      <c r="M1131" s="22">
        <f t="shared" si="5"/>
        <v>69124162</v>
      </c>
      <c r="N1131" s="22">
        <f t="shared" si="4"/>
        <v>366900</v>
      </c>
      <c r="O1131" s="22"/>
      <c r="P1131" s="22"/>
      <c r="Q1131" s="22"/>
      <c r="R1131" s="22"/>
      <c r="S1131" s="22"/>
      <c r="T1131" s="22"/>
      <c r="U1131" s="22"/>
      <c r="V1131" s="22"/>
    </row>
    <row r="1132">
      <c r="A1132" s="44">
        <v>45663.0</v>
      </c>
      <c r="B1132" s="16">
        <v>2025.0</v>
      </c>
      <c r="C1132" s="17">
        <v>45658.0</v>
      </c>
      <c r="D1132" s="4" t="s">
        <v>26</v>
      </c>
      <c r="E1132" s="4" t="s">
        <v>501</v>
      </c>
      <c r="F1132" s="18" t="s">
        <v>47</v>
      </c>
      <c r="G1132" s="19"/>
      <c r="H1132" s="4" t="s">
        <v>21</v>
      </c>
      <c r="I1132" s="20">
        <v>20000.0</v>
      </c>
      <c r="J1132" s="21"/>
      <c r="K1132" s="11">
        <f t="shared" si="1"/>
        <v>69511062</v>
      </c>
      <c r="L1132" s="22"/>
      <c r="M1132" s="22">
        <f t="shared" si="5"/>
        <v>69124162</v>
      </c>
      <c r="N1132" s="22">
        <f t="shared" si="4"/>
        <v>386900</v>
      </c>
      <c r="O1132" s="22"/>
      <c r="P1132" s="22"/>
      <c r="Q1132" s="22"/>
      <c r="R1132" s="22"/>
      <c r="S1132" s="22"/>
      <c r="T1132" s="22"/>
      <c r="U1132" s="22"/>
      <c r="V1132" s="22"/>
    </row>
    <row r="1133">
      <c r="A1133" s="44">
        <v>45663.0</v>
      </c>
      <c r="B1133" s="16">
        <v>2025.0</v>
      </c>
      <c r="C1133" s="17">
        <v>45658.0</v>
      </c>
      <c r="D1133" s="4" t="s">
        <v>27</v>
      </c>
      <c r="E1133" s="4" t="s">
        <v>501</v>
      </c>
      <c r="F1133" s="18" t="s">
        <v>47</v>
      </c>
      <c r="G1133" s="19"/>
      <c r="H1133" s="4" t="s">
        <v>21</v>
      </c>
      <c r="I1133" s="20">
        <v>10000.0</v>
      </c>
      <c r="J1133" s="21"/>
      <c r="K1133" s="11">
        <f t="shared" si="1"/>
        <v>69521062</v>
      </c>
      <c r="L1133" s="22"/>
      <c r="M1133" s="22">
        <f t="shared" si="5"/>
        <v>69124162</v>
      </c>
      <c r="N1133" s="22">
        <f t="shared" si="4"/>
        <v>396900</v>
      </c>
      <c r="O1133" s="22"/>
      <c r="P1133" s="22"/>
      <c r="Q1133" s="22"/>
      <c r="R1133" s="22"/>
      <c r="S1133" s="22"/>
      <c r="T1133" s="22"/>
      <c r="U1133" s="22"/>
      <c r="V1133" s="22"/>
    </row>
    <row r="1134">
      <c r="A1134" s="44">
        <v>45663.0</v>
      </c>
      <c r="B1134" s="16">
        <v>2025.0</v>
      </c>
      <c r="C1134" s="17">
        <v>45658.0</v>
      </c>
      <c r="D1134" s="4" t="s">
        <v>23</v>
      </c>
      <c r="E1134" s="4" t="s">
        <v>501</v>
      </c>
      <c r="F1134" s="18" t="s">
        <v>47</v>
      </c>
      <c r="G1134" s="19"/>
      <c r="H1134" s="4" t="s">
        <v>345</v>
      </c>
      <c r="I1134" s="20">
        <v>25000.0</v>
      </c>
      <c r="J1134" s="21"/>
      <c r="K1134" s="11">
        <f t="shared" si="1"/>
        <v>69546062</v>
      </c>
      <c r="L1134" s="21">
        <v>206900.0</v>
      </c>
      <c r="M1134" s="22">
        <f t="shared" si="5"/>
        <v>69331062</v>
      </c>
      <c r="N1134" s="22">
        <f t="shared" si="4"/>
        <v>215000</v>
      </c>
      <c r="O1134" s="22"/>
      <c r="P1134" s="22"/>
      <c r="Q1134" s="22"/>
      <c r="R1134" s="22"/>
      <c r="S1134" s="22"/>
      <c r="T1134" s="22"/>
      <c r="U1134" s="22"/>
      <c r="V1134" s="22"/>
    </row>
    <row r="1135">
      <c r="A1135" s="44">
        <v>45663.0</v>
      </c>
      <c r="B1135" s="16">
        <v>2025.0</v>
      </c>
      <c r="C1135" s="17">
        <v>45658.0</v>
      </c>
      <c r="D1135" s="4" t="s">
        <v>16</v>
      </c>
      <c r="E1135" s="4" t="s">
        <v>480</v>
      </c>
      <c r="F1135" s="18" t="s">
        <v>51</v>
      </c>
      <c r="G1135" s="19"/>
      <c r="H1135" s="4" t="s">
        <v>344</v>
      </c>
      <c r="I1135" s="20">
        <v>330390.0</v>
      </c>
      <c r="J1135" s="21"/>
      <c r="K1135" s="11">
        <f t="shared" si="1"/>
        <v>69876452</v>
      </c>
      <c r="L1135" s="20"/>
      <c r="M1135" s="22">
        <f t="shared" si="5"/>
        <v>69331062</v>
      </c>
      <c r="N1135" s="22">
        <f t="shared" si="4"/>
        <v>545390</v>
      </c>
      <c r="O1135" s="22"/>
      <c r="P1135" s="22"/>
      <c r="Q1135" s="22"/>
      <c r="R1135" s="22"/>
      <c r="S1135" s="22"/>
      <c r="T1135" s="22"/>
      <c r="U1135" s="22"/>
      <c r="V1135" s="22"/>
    </row>
    <row r="1136">
      <c r="A1136" s="44">
        <v>45663.0</v>
      </c>
      <c r="B1136" s="16">
        <v>2025.0</v>
      </c>
      <c r="C1136" s="17">
        <v>45658.0</v>
      </c>
      <c r="D1136" s="4" t="s">
        <v>16</v>
      </c>
      <c r="E1136" s="4" t="s">
        <v>486</v>
      </c>
      <c r="F1136" s="18" t="s">
        <v>51</v>
      </c>
      <c r="G1136" s="19"/>
      <c r="H1136" s="4" t="s">
        <v>344</v>
      </c>
      <c r="I1136" s="20">
        <v>139000.0</v>
      </c>
      <c r="J1136" s="21"/>
      <c r="K1136" s="11">
        <f t="shared" si="1"/>
        <v>70015452</v>
      </c>
      <c r="L1136" s="20"/>
      <c r="M1136" s="22">
        <f t="shared" si="5"/>
        <v>69331062</v>
      </c>
      <c r="N1136" s="22">
        <f t="shared" si="4"/>
        <v>684390</v>
      </c>
      <c r="O1136" s="22"/>
      <c r="P1136" s="22"/>
      <c r="Q1136" s="22"/>
      <c r="R1136" s="22"/>
      <c r="S1136" s="22"/>
      <c r="T1136" s="22"/>
      <c r="U1136" s="22"/>
      <c r="V1136" s="22"/>
    </row>
    <row r="1137">
      <c r="A1137" s="44">
        <v>45663.0</v>
      </c>
      <c r="B1137" s="16">
        <v>2025.0</v>
      </c>
      <c r="C1137" s="17">
        <v>45658.0</v>
      </c>
      <c r="D1137" s="4" t="s">
        <v>16</v>
      </c>
      <c r="E1137" s="4" t="s">
        <v>496</v>
      </c>
      <c r="F1137" s="18" t="s">
        <v>51</v>
      </c>
      <c r="G1137" s="19"/>
      <c r="H1137" s="4" t="s">
        <v>344</v>
      </c>
      <c r="I1137" s="20">
        <v>278500.0</v>
      </c>
      <c r="J1137" s="21"/>
      <c r="K1137" s="11">
        <f t="shared" si="1"/>
        <v>70293952</v>
      </c>
      <c r="L1137" s="20"/>
      <c r="M1137" s="22">
        <f t="shared" si="5"/>
        <v>69331062</v>
      </c>
      <c r="N1137" s="22">
        <f t="shared" si="4"/>
        <v>962890</v>
      </c>
      <c r="O1137" s="22"/>
      <c r="P1137" s="22"/>
      <c r="Q1137" s="22"/>
      <c r="R1137" s="22"/>
      <c r="S1137" s="22"/>
      <c r="T1137" s="22"/>
      <c r="U1137" s="22"/>
      <c r="V1137" s="22"/>
    </row>
    <row r="1138">
      <c r="A1138" s="44">
        <v>45663.0</v>
      </c>
      <c r="B1138" s="16">
        <v>2025.0</v>
      </c>
      <c r="C1138" s="17">
        <v>45658.0</v>
      </c>
      <c r="D1138" s="4" t="s">
        <v>16</v>
      </c>
      <c r="E1138" s="4" t="s">
        <v>501</v>
      </c>
      <c r="F1138" s="18" t="s">
        <v>51</v>
      </c>
      <c r="G1138" s="19"/>
      <c r="H1138" s="4" t="s">
        <v>344</v>
      </c>
      <c r="I1138" s="20">
        <v>227200.0</v>
      </c>
      <c r="J1138" s="21"/>
      <c r="K1138" s="11">
        <f t="shared" si="1"/>
        <v>70521152</v>
      </c>
      <c r="L1138" s="20">
        <v>975090.0</v>
      </c>
      <c r="M1138" s="22">
        <f t="shared" si="5"/>
        <v>70306152</v>
      </c>
      <c r="N1138" s="22">
        <f t="shared" si="4"/>
        <v>215000</v>
      </c>
      <c r="O1138" s="22"/>
      <c r="P1138" s="22"/>
      <c r="Q1138" s="22"/>
      <c r="R1138" s="22"/>
      <c r="S1138" s="22"/>
      <c r="T1138" s="22"/>
      <c r="U1138" s="22"/>
      <c r="V1138" s="22"/>
    </row>
    <row r="1139">
      <c r="A1139" s="44">
        <v>45663.0</v>
      </c>
      <c r="B1139" s="16">
        <v>2025.0</v>
      </c>
      <c r="C1139" s="17">
        <v>45658.0</v>
      </c>
      <c r="D1139" s="4" t="s">
        <v>16</v>
      </c>
      <c r="E1139" s="4" t="s">
        <v>501</v>
      </c>
      <c r="F1139" s="18" t="s">
        <v>42</v>
      </c>
      <c r="G1139" s="19"/>
      <c r="H1139" s="4" t="s">
        <v>344</v>
      </c>
      <c r="I1139" s="20">
        <v>769550.0</v>
      </c>
      <c r="J1139" s="21"/>
      <c r="K1139" s="11">
        <f t="shared" si="1"/>
        <v>71290702</v>
      </c>
      <c r="L1139" s="22"/>
      <c r="M1139" s="22">
        <f t="shared" si="5"/>
        <v>70306152</v>
      </c>
      <c r="N1139" s="22">
        <f t="shared" si="4"/>
        <v>984550</v>
      </c>
      <c r="O1139" s="22"/>
      <c r="P1139" s="22"/>
      <c r="Q1139" s="22"/>
      <c r="R1139" s="22"/>
      <c r="S1139" s="22"/>
      <c r="T1139" s="22"/>
      <c r="U1139" s="22"/>
      <c r="V1139" s="22"/>
    </row>
    <row r="1140">
      <c r="A1140" s="44">
        <v>45663.0</v>
      </c>
      <c r="B1140" s="16">
        <v>2025.0</v>
      </c>
      <c r="C1140" s="17">
        <v>45658.0</v>
      </c>
      <c r="D1140" s="4" t="s">
        <v>26</v>
      </c>
      <c r="E1140" s="4" t="s">
        <v>501</v>
      </c>
      <c r="F1140" s="18" t="s">
        <v>42</v>
      </c>
      <c r="G1140" s="19"/>
      <c r="H1140" s="4" t="s">
        <v>21</v>
      </c>
      <c r="I1140" s="20">
        <v>33200.0</v>
      </c>
      <c r="J1140" s="21"/>
      <c r="K1140" s="11">
        <f t="shared" si="1"/>
        <v>71323902</v>
      </c>
      <c r="L1140" s="22"/>
      <c r="M1140" s="22">
        <f t="shared" si="5"/>
        <v>70306152</v>
      </c>
      <c r="N1140" s="22">
        <f t="shared" si="4"/>
        <v>1017750</v>
      </c>
      <c r="O1140" s="22"/>
      <c r="P1140" s="22"/>
      <c r="Q1140" s="22"/>
      <c r="R1140" s="22"/>
      <c r="S1140" s="22"/>
      <c r="T1140" s="22"/>
      <c r="U1140" s="22"/>
      <c r="V1140" s="22"/>
    </row>
    <row r="1141">
      <c r="A1141" s="44">
        <v>45663.0</v>
      </c>
      <c r="B1141" s="16">
        <v>2025.0</v>
      </c>
      <c r="C1141" s="17">
        <v>45658.0</v>
      </c>
      <c r="D1141" s="4" t="s">
        <v>20</v>
      </c>
      <c r="E1141" s="4" t="s">
        <v>501</v>
      </c>
      <c r="F1141" s="18" t="s">
        <v>42</v>
      </c>
      <c r="G1141" s="19"/>
      <c r="H1141" s="4" t="s">
        <v>21</v>
      </c>
      <c r="I1141" s="20">
        <v>40000.0</v>
      </c>
      <c r="J1141" s="21"/>
      <c r="K1141" s="11">
        <f t="shared" si="1"/>
        <v>71363902</v>
      </c>
      <c r="L1141" s="22"/>
      <c r="M1141" s="22">
        <f t="shared" si="5"/>
        <v>70306152</v>
      </c>
      <c r="N1141" s="22">
        <f t="shared" si="4"/>
        <v>1057750</v>
      </c>
      <c r="O1141" s="22"/>
      <c r="P1141" s="22"/>
      <c r="Q1141" s="22"/>
      <c r="R1141" s="22"/>
      <c r="S1141" s="22"/>
      <c r="T1141" s="22"/>
      <c r="U1141" s="22"/>
      <c r="V1141" s="22"/>
    </row>
    <row r="1142">
      <c r="A1142" s="44">
        <v>45663.0</v>
      </c>
      <c r="B1142" s="16">
        <v>2025.0</v>
      </c>
      <c r="C1142" s="17">
        <v>45658.0</v>
      </c>
      <c r="D1142" s="4" t="s">
        <v>27</v>
      </c>
      <c r="E1142" s="4" t="s">
        <v>501</v>
      </c>
      <c r="F1142" s="18" t="s">
        <v>42</v>
      </c>
      <c r="G1142" s="19"/>
      <c r="H1142" s="4" t="s">
        <v>21</v>
      </c>
      <c r="I1142" s="20">
        <v>10000.0</v>
      </c>
      <c r="J1142" s="21"/>
      <c r="K1142" s="11">
        <f t="shared" si="1"/>
        <v>71373902</v>
      </c>
      <c r="L1142" s="22"/>
      <c r="M1142" s="22">
        <f t="shared" si="5"/>
        <v>70306152</v>
      </c>
      <c r="N1142" s="22">
        <f t="shared" si="4"/>
        <v>1067750</v>
      </c>
      <c r="O1142" s="22"/>
      <c r="P1142" s="22"/>
      <c r="Q1142" s="22"/>
      <c r="R1142" s="22"/>
      <c r="S1142" s="22"/>
      <c r="T1142" s="22"/>
      <c r="U1142" s="22"/>
      <c r="V1142" s="22"/>
    </row>
    <row r="1143">
      <c r="A1143" s="44">
        <v>45663.0</v>
      </c>
      <c r="B1143" s="16">
        <v>2025.0</v>
      </c>
      <c r="C1143" s="17">
        <v>45658.0</v>
      </c>
      <c r="D1143" s="4" t="s">
        <v>22</v>
      </c>
      <c r="E1143" s="4" t="s">
        <v>501</v>
      </c>
      <c r="F1143" s="18" t="s">
        <v>42</v>
      </c>
      <c r="G1143" s="19"/>
      <c r="H1143" s="4" t="s">
        <v>21</v>
      </c>
      <c r="I1143" s="20">
        <v>35000.0</v>
      </c>
      <c r="J1143" s="21"/>
      <c r="K1143" s="11">
        <f t="shared" si="1"/>
        <v>71408902</v>
      </c>
      <c r="L1143" s="21"/>
      <c r="M1143" s="22">
        <f t="shared" si="5"/>
        <v>70306152</v>
      </c>
      <c r="N1143" s="22">
        <f t="shared" si="4"/>
        <v>1102750</v>
      </c>
      <c r="O1143" s="22"/>
      <c r="P1143" s="22"/>
      <c r="Q1143" s="22"/>
      <c r="R1143" s="22"/>
      <c r="S1143" s="22"/>
      <c r="T1143" s="22"/>
      <c r="U1143" s="22"/>
      <c r="V1143" s="22"/>
    </row>
    <row r="1144">
      <c r="A1144" s="44">
        <v>45663.0</v>
      </c>
      <c r="B1144" s="16">
        <v>2025.0</v>
      </c>
      <c r="C1144" s="17">
        <v>45658.0</v>
      </c>
      <c r="D1144" s="4" t="s">
        <v>23</v>
      </c>
      <c r="E1144" s="4" t="s">
        <v>501</v>
      </c>
      <c r="F1144" s="18" t="s">
        <v>42</v>
      </c>
      <c r="G1144" s="19"/>
      <c r="H1144" s="4" t="s">
        <v>345</v>
      </c>
      <c r="I1144" s="20">
        <v>25000.0</v>
      </c>
      <c r="J1144" s="21"/>
      <c r="K1144" s="11">
        <f t="shared" si="1"/>
        <v>71433902</v>
      </c>
      <c r="L1144" s="22"/>
      <c r="M1144" s="22">
        <f t="shared" si="5"/>
        <v>70306152</v>
      </c>
      <c r="N1144" s="22">
        <f t="shared" si="4"/>
        <v>1127750</v>
      </c>
      <c r="O1144" s="22"/>
      <c r="P1144" s="22"/>
      <c r="Q1144" s="22"/>
      <c r="R1144" s="22"/>
      <c r="S1144" s="22"/>
      <c r="T1144" s="22"/>
      <c r="U1144" s="22"/>
      <c r="V1144" s="22"/>
    </row>
    <row r="1145">
      <c r="A1145" s="44">
        <v>45663.0</v>
      </c>
      <c r="B1145" s="16">
        <v>2025.0</v>
      </c>
      <c r="C1145" s="17">
        <v>45658.0</v>
      </c>
      <c r="D1145" s="4" t="s">
        <v>28</v>
      </c>
      <c r="E1145" s="4" t="s">
        <v>501</v>
      </c>
      <c r="F1145" s="18" t="s">
        <v>42</v>
      </c>
      <c r="G1145" s="19"/>
      <c r="H1145" s="4" t="s">
        <v>21</v>
      </c>
      <c r="I1145" s="20">
        <v>21000.0</v>
      </c>
      <c r="J1145" s="21"/>
      <c r="K1145" s="11">
        <f t="shared" si="1"/>
        <v>71454902</v>
      </c>
      <c r="L1145" s="21">
        <v>933750.0</v>
      </c>
      <c r="M1145" s="22">
        <f t="shared" si="5"/>
        <v>71239902</v>
      </c>
      <c r="N1145" s="22">
        <f t="shared" si="4"/>
        <v>215000</v>
      </c>
      <c r="O1145" s="22"/>
      <c r="P1145" s="22"/>
      <c r="Q1145" s="22"/>
      <c r="R1145" s="22"/>
      <c r="S1145" s="22"/>
      <c r="T1145" s="22"/>
      <c r="U1145" s="22"/>
      <c r="V1145" s="22"/>
    </row>
    <row r="1146">
      <c r="A1146" s="44">
        <v>45663.0</v>
      </c>
      <c r="B1146" s="16">
        <v>2025.0</v>
      </c>
      <c r="C1146" s="17">
        <v>45658.0</v>
      </c>
      <c r="D1146" s="4" t="s">
        <v>16</v>
      </c>
      <c r="E1146" s="4" t="s">
        <v>501</v>
      </c>
      <c r="F1146" s="18" t="s">
        <v>45</v>
      </c>
      <c r="G1146" s="19"/>
      <c r="H1146" s="4" t="s">
        <v>344</v>
      </c>
      <c r="I1146" s="20">
        <v>1280200.0</v>
      </c>
      <c r="J1146" s="21"/>
      <c r="K1146" s="11">
        <f t="shared" si="1"/>
        <v>72735102</v>
      </c>
      <c r="L1146" s="22"/>
      <c r="M1146" s="22">
        <f t="shared" si="5"/>
        <v>71239902</v>
      </c>
      <c r="N1146" s="22">
        <f t="shared" si="4"/>
        <v>1495200</v>
      </c>
      <c r="O1146" s="22"/>
      <c r="P1146" s="22"/>
      <c r="Q1146" s="22"/>
      <c r="R1146" s="22"/>
      <c r="S1146" s="22"/>
      <c r="T1146" s="22"/>
      <c r="U1146" s="22"/>
      <c r="V1146" s="22"/>
    </row>
    <row r="1147">
      <c r="A1147" s="44">
        <v>45663.0</v>
      </c>
      <c r="B1147" s="16">
        <v>2025.0</v>
      </c>
      <c r="C1147" s="17">
        <v>45658.0</v>
      </c>
      <c r="D1147" s="4" t="s">
        <v>26</v>
      </c>
      <c r="E1147" s="4" t="s">
        <v>501</v>
      </c>
      <c r="F1147" s="18" t="s">
        <v>45</v>
      </c>
      <c r="G1147" s="19"/>
      <c r="H1147" s="4" t="s">
        <v>21</v>
      </c>
      <c r="I1147" s="20">
        <v>150000.0</v>
      </c>
      <c r="J1147" s="21"/>
      <c r="K1147" s="11">
        <f t="shared" si="1"/>
        <v>72885102</v>
      </c>
      <c r="L1147" s="22"/>
      <c r="M1147" s="22">
        <f t="shared" si="5"/>
        <v>71239902</v>
      </c>
      <c r="N1147" s="22">
        <f t="shared" si="4"/>
        <v>1645200</v>
      </c>
      <c r="O1147" s="22"/>
      <c r="P1147" s="22"/>
      <c r="Q1147" s="22"/>
      <c r="R1147" s="22"/>
      <c r="S1147" s="22"/>
      <c r="T1147" s="22"/>
      <c r="U1147" s="22"/>
      <c r="V1147" s="22"/>
    </row>
    <row r="1148">
      <c r="A1148" s="44">
        <v>45663.0</v>
      </c>
      <c r="B1148" s="16">
        <v>2025.0</v>
      </c>
      <c r="C1148" s="17">
        <v>45658.0</v>
      </c>
      <c r="D1148" s="4" t="s">
        <v>20</v>
      </c>
      <c r="E1148" s="4" t="s">
        <v>501</v>
      </c>
      <c r="F1148" s="18" t="s">
        <v>45</v>
      </c>
      <c r="G1148" s="19"/>
      <c r="H1148" s="4" t="s">
        <v>21</v>
      </c>
      <c r="I1148" s="20">
        <v>100000.0</v>
      </c>
      <c r="J1148" s="21"/>
      <c r="K1148" s="11">
        <f t="shared" si="1"/>
        <v>72985102</v>
      </c>
      <c r="L1148" s="22"/>
      <c r="M1148" s="22">
        <f t="shared" si="5"/>
        <v>71239902</v>
      </c>
      <c r="N1148" s="22">
        <f t="shared" si="4"/>
        <v>1745200</v>
      </c>
      <c r="O1148" s="22"/>
      <c r="P1148" s="22"/>
      <c r="Q1148" s="22"/>
      <c r="R1148" s="22"/>
      <c r="S1148" s="22"/>
      <c r="T1148" s="22"/>
      <c r="U1148" s="22"/>
      <c r="V1148" s="22"/>
    </row>
    <row r="1149">
      <c r="A1149" s="44">
        <v>45663.0</v>
      </c>
      <c r="B1149" s="16">
        <v>2025.0</v>
      </c>
      <c r="C1149" s="17">
        <v>45658.0</v>
      </c>
      <c r="D1149" s="4" t="s">
        <v>27</v>
      </c>
      <c r="E1149" s="4" t="s">
        <v>501</v>
      </c>
      <c r="F1149" s="18" t="s">
        <v>45</v>
      </c>
      <c r="G1149" s="19"/>
      <c r="H1149" s="4" t="s">
        <v>21</v>
      </c>
      <c r="I1149" s="20">
        <v>100000.0</v>
      </c>
      <c r="J1149" s="21"/>
      <c r="K1149" s="11">
        <f t="shared" si="1"/>
        <v>73085102</v>
      </c>
      <c r="L1149" s="22"/>
      <c r="M1149" s="22">
        <f t="shared" si="5"/>
        <v>71239902</v>
      </c>
      <c r="N1149" s="22">
        <f t="shared" si="4"/>
        <v>1845200</v>
      </c>
      <c r="O1149" s="22"/>
      <c r="P1149" s="22"/>
      <c r="Q1149" s="22"/>
      <c r="R1149" s="22"/>
      <c r="S1149" s="22"/>
      <c r="T1149" s="22"/>
      <c r="U1149" s="22"/>
      <c r="V1149" s="22"/>
    </row>
    <row r="1150">
      <c r="A1150" s="44">
        <v>45663.0</v>
      </c>
      <c r="B1150" s="16">
        <v>2025.0</v>
      </c>
      <c r="C1150" s="17">
        <v>45658.0</v>
      </c>
      <c r="D1150" s="4" t="s">
        <v>22</v>
      </c>
      <c r="E1150" s="4" t="s">
        <v>501</v>
      </c>
      <c r="F1150" s="18" t="s">
        <v>45</v>
      </c>
      <c r="G1150" s="19"/>
      <c r="H1150" s="4" t="s">
        <v>21</v>
      </c>
      <c r="I1150" s="20">
        <v>100000.0</v>
      </c>
      <c r="J1150" s="21"/>
      <c r="K1150" s="11">
        <f t="shared" si="1"/>
        <v>73185102</v>
      </c>
      <c r="L1150" s="22"/>
      <c r="M1150" s="22">
        <f t="shared" si="5"/>
        <v>71239902</v>
      </c>
      <c r="N1150" s="22">
        <f t="shared" si="4"/>
        <v>1945200</v>
      </c>
      <c r="O1150" s="22"/>
      <c r="P1150" s="22"/>
      <c r="Q1150" s="22"/>
      <c r="R1150" s="22"/>
      <c r="S1150" s="22"/>
      <c r="T1150" s="22"/>
      <c r="U1150" s="22"/>
      <c r="V1150" s="22"/>
    </row>
    <row r="1151">
      <c r="A1151" s="44">
        <v>45663.0</v>
      </c>
      <c r="B1151" s="16">
        <v>2025.0</v>
      </c>
      <c r="C1151" s="17">
        <v>45658.0</v>
      </c>
      <c r="D1151" s="4" t="s">
        <v>23</v>
      </c>
      <c r="E1151" s="4" t="s">
        <v>501</v>
      </c>
      <c r="F1151" s="18" t="s">
        <v>45</v>
      </c>
      <c r="G1151" s="19"/>
      <c r="H1151" s="4" t="s">
        <v>345</v>
      </c>
      <c r="I1151" s="20">
        <v>50000.0</v>
      </c>
      <c r="J1151" s="21"/>
      <c r="K1151" s="11">
        <f t="shared" si="1"/>
        <v>73235102</v>
      </c>
      <c r="L1151" s="21">
        <v>1780200.0</v>
      </c>
      <c r="M1151" s="22">
        <f t="shared" si="5"/>
        <v>73020102</v>
      </c>
      <c r="N1151" s="22">
        <f t="shared" si="4"/>
        <v>215000</v>
      </c>
      <c r="O1151" s="22"/>
      <c r="P1151" s="22"/>
      <c r="Q1151" s="22"/>
      <c r="R1151" s="22"/>
      <c r="S1151" s="22"/>
      <c r="T1151" s="22"/>
      <c r="U1151" s="22"/>
      <c r="V1151" s="22"/>
    </row>
    <row r="1152">
      <c r="A1152" s="44">
        <v>45666.0</v>
      </c>
      <c r="B1152" s="16">
        <v>2025.0</v>
      </c>
      <c r="C1152" s="17">
        <v>45658.0</v>
      </c>
      <c r="D1152" s="4" t="s">
        <v>16</v>
      </c>
      <c r="E1152" s="4" t="s">
        <v>67</v>
      </c>
      <c r="F1152" s="18" t="s">
        <v>406</v>
      </c>
      <c r="G1152" s="19"/>
      <c r="H1152" s="4" t="s">
        <v>212</v>
      </c>
      <c r="I1152" s="20"/>
      <c r="J1152" s="21">
        <v>500000.0</v>
      </c>
      <c r="K1152" s="11">
        <f t="shared" si="1"/>
        <v>72735102</v>
      </c>
      <c r="L1152" s="21">
        <v>-500000.0</v>
      </c>
      <c r="M1152" s="22">
        <f t="shared" si="5"/>
        <v>72520102</v>
      </c>
      <c r="N1152" s="22">
        <f t="shared" si="4"/>
        <v>215000</v>
      </c>
      <c r="O1152" s="22"/>
      <c r="P1152" s="22"/>
      <c r="Q1152" s="22"/>
      <c r="R1152" s="22"/>
      <c r="S1152" s="22"/>
      <c r="T1152" s="22"/>
      <c r="U1152" s="22"/>
      <c r="V1152" s="22"/>
    </row>
    <row r="1153">
      <c r="A1153" s="44">
        <v>45666.0</v>
      </c>
      <c r="B1153" s="16">
        <v>2025.0</v>
      </c>
      <c r="C1153" s="17">
        <v>45658.0</v>
      </c>
      <c r="D1153" s="4" t="s">
        <v>16</v>
      </c>
      <c r="E1153" s="4" t="s">
        <v>206</v>
      </c>
      <c r="F1153" s="18" t="s">
        <v>207</v>
      </c>
      <c r="G1153" s="19"/>
      <c r="H1153" s="4" t="s">
        <v>209</v>
      </c>
      <c r="I1153" s="20"/>
      <c r="J1153" s="21">
        <v>1180000.0</v>
      </c>
      <c r="K1153" s="11">
        <f t="shared" si="1"/>
        <v>71555102</v>
      </c>
      <c r="L1153" s="21">
        <v>-1180000.0</v>
      </c>
      <c r="M1153" s="22">
        <f t="shared" si="5"/>
        <v>71340102</v>
      </c>
      <c r="N1153" s="22">
        <f t="shared" si="4"/>
        <v>215000</v>
      </c>
      <c r="O1153" s="22"/>
      <c r="P1153" s="22"/>
      <c r="Q1153" s="22"/>
      <c r="R1153" s="22"/>
      <c r="S1153" s="22"/>
      <c r="T1153" s="22"/>
      <c r="U1153" s="22"/>
      <c r="V1153" s="22"/>
    </row>
    <row r="1154">
      <c r="A1154" s="44">
        <v>45667.0</v>
      </c>
      <c r="B1154" s="16">
        <v>2025.0</v>
      </c>
      <c r="C1154" s="17">
        <v>45658.0</v>
      </c>
      <c r="D1154" s="4" t="s">
        <v>16</v>
      </c>
      <c r="E1154" s="4" t="s">
        <v>504</v>
      </c>
      <c r="F1154" s="18" t="s">
        <v>505</v>
      </c>
      <c r="G1154" s="19"/>
      <c r="H1154" s="4" t="s">
        <v>506</v>
      </c>
      <c r="I1154" s="20"/>
      <c r="J1154" s="21">
        <v>2040000.0</v>
      </c>
      <c r="K1154" s="11">
        <f t="shared" si="1"/>
        <v>69515102</v>
      </c>
      <c r="L1154" s="21">
        <v>-2040000.0</v>
      </c>
      <c r="M1154" s="22">
        <f t="shared" si="5"/>
        <v>69300102</v>
      </c>
      <c r="N1154" s="22">
        <f t="shared" si="4"/>
        <v>215000</v>
      </c>
      <c r="O1154" s="22"/>
      <c r="P1154" s="22"/>
      <c r="Q1154" s="22"/>
      <c r="R1154" s="22"/>
      <c r="S1154" s="22"/>
      <c r="T1154" s="22"/>
      <c r="U1154" s="22"/>
      <c r="V1154" s="22"/>
    </row>
    <row r="1155">
      <c r="A1155" s="44">
        <v>45688.0</v>
      </c>
      <c r="B1155" s="16">
        <v>2025.0</v>
      </c>
      <c r="C1155" s="17">
        <v>45658.0</v>
      </c>
      <c r="D1155" s="4" t="s">
        <v>16</v>
      </c>
      <c r="E1155" s="4" t="s">
        <v>507</v>
      </c>
      <c r="F1155" s="18" t="s">
        <v>46</v>
      </c>
      <c r="G1155" s="19"/>
      <c r="H1155" s="4" t="s">
        <v>344</v>
      </c>
      <c r="I1155" s="20">
        <v>594600.0</v>
      </c>
      <c r="J1155" s="21"/>
      <c r="K1155" s="11">
        <f t="shared" si="1"/>
        <v>70109702</v>
      </c>
      <c r="L1155" s="21">
        <v>70876.0</v>
      </c>
      <c r="M1155" s="22">
        <f t="shared" si="5"/>
        <v>69370978</v>
      </c>
      <c r="N1155" s="22">
        <f t="shared" si="4"/>
        <v>738724</v>
      </c>
      <c r="O1155" s="22"/>
      <c r="P1155" s="22"/>
      <c r="Q1155" s="22"/>
      <c r="R1155" s="22"/>
      <c r="S1155" s="22"/>
      <c r="T1155" s="22"/>
      <c r="U1155" s="22"/>
      <c r="V1155" s="22"/>
    </row>
    <row r="1156">
      <c r="A1156" s="44">
        <v>45688.0</v>
      </c>
      <c r="B1156" s="16">
        <v>2025.0</v>
      </c>
      <c r="C1156" s="17">
        <v>45658.0</v>
      </c>
      <c r="D1156" s="4" t="s">
        <v>26</v>
      </c>
      <c r="E1156" s="4" t="s">
        <v>507</v>
      </c>
      <c r="F1156" s="18" t="s">
        <v>46</v>
      </c>
      <c r="G1156" s="19"/>
      <c r="H1156" s="4" t="s">
        <v>21</v>
      </c>
      <c r="I1156" s="20">
        <v>100000.0</v>
      </c>
      <c r="J1156" s="21"/>
      <c r="K1156" s="11">
        <f t="shared" si="1"/>
        <v>70209702</v>
      </c>
      <c r="L1156" s="22"/>
      <c r="M1156" s="22">
        <f t="shared" si="5"/>
        <v>69370978</v>
      </c>
      <c r="N1156" s="22">
        <f t="shared" si="4"/>
        <v>838724</v>
      </c>
      <c r="O1156" s="22"/>
      <c r="P1156" s="22"/>
      <c r="Q1156" s="22"/>
      <c r="R1156" s="22"/>
      <c r="S1156" s="22"/>
      <c r="T1156" s="22"/>
      <c r="U1156" s="22"/>
      <c r="V1156" s="22"/>
    </row>
    <row r="1157">
      <c r="A1157" s="44">
        <v>45688.0</v>
      </c>
      <c r="B1157" s="16">
        <v>2025.0</v>
      </c>
      <c r="C1157" s="17">
        <v>45658.0</v>
      </c>
      <c r="D1157" s="4" t="s">
        <v>27</v>
      </c>
      <c r="E1157" s="4" t="s">
        <v>507</v>
      </c>
      <c r="F1157" s="18" t="s">
        <v>46</v>
      </c>
      <c r="G1157" s="19"/>
      <c r="H1157" s="4" t="s">
        <v>21</v>
      </c>
      <c r="I1157" s="20">
        <v>140000.0</v>
      </c>
      <c r="J1157" s="21"/>
      <c r="K1157" s="11">
        <f t="shared" si="1"/>
        <v>70349702</v>
      </c>
      <c r="L1157" s="22"/>
      <c r="M1157" s="22">
        <f t="shared" si="5"/>
        <v>69370978</v>
      </c>
      <c r="N1157" s="22">
        <f t="shared" si="4"/>
        <v>978724</v>
      </c>
      <c r="O1157" s="22"/>
      <c r="P1157" s="22"/>
      <c r="Q1157" s="22"/>
      <c r="R1157" s="22"/>
      <c r="S1157" s="22"/>
      <c r="T1157" s="22"/>
      <c r="U1157" s="22"/>
      <c r="V1157" s="22"/>
    </row>
    <row r="1158">
      <c r="A1158" s="44">
        <v>45688.0</v>
      </c>
      <c r="B1158" s="16">
        <v>2025.0</v>
      </c>
      <c r="C1158" s="17">
        <v>45658.0</v>
      </c>
      <c r="D1158" s="4" t="s">
        <v>22</v>
      </c>
      <c r="E1158" s="4" t="s">
        <v>507</v>
      </c>
      <c r="F1158" s="18" t="s">
        <v>46</v>
      </c>
      <c r="G1158" s="19"/>
      <c r="H1158" s="4" t="s">
        <v>21</v>
      </c>
      <c r="I1158" s="20">
        <v>40000.0</v>
      </c>
      <c r="J1158" s="21"/>
      <c r="K1158" s="11">
        <f t="shared" si="1"/>
        <v>70389702</v>
      </c>
      <c r="L1158" s="22"/>
      <c r="M1158" s="22">
        <f t="shared" si="5"/>
        <v>69370978</v>
      </c>
      <c r="N1158" s="22">
        <f t="shared" si="4"/>
        <v>1018724</v>
      </c>
      <c r="O1158" s="22"/>
      <c r="P1158" s="22"/>
      <c r="Q1158" s="22"/>
      <c r="R1158" s="22"/>
      <c r="S1158" s="22"/>
      <c r="T1158" s="22"/>
      <c r="U1158" s="22"/>
      <c r="V1158" s="22"/>
    </row>
    <row r="1159">
      <c r="A1159" s="44">
        <v>45688.0</v>
      </c>
      <c r="B1159" s="16">
        <v>2025.0</v>
      </c>
      <c r="C1159" s="17">
        <v>45658.0</v>
      </c>
      <c r="D1159" s="4" t="s">
        <v>23</v>
      </c>
      <c r="E1159" s="4" t="s">
        <v>507</v>
      </c>
      <c r="F1159" s="18" t="s">
        <v>46</v>
      </c>
      <c r="G1159" s="19"/>
      <c r="H1159" s="4" t="s">
        <v>345</v>
      </c>
      <c r="I1159" s="20">
        <v>25000.0</v>
      </c>
      <c r="J1159" s="21"/>
      <c r="K1159" s="11">
        <f t="shared" si="1"/>
        <v>70414702</v>
      </c>
      <c r="L1159" s="21"/>
      <c r="M1159" s="22">
        <f t="shared" si="5"/>
        <v>69370978</v>
      </c>
      <c r="N1159" s="22">
        <f t="shared" si="4"/>
        <v>1043724</v>
      </c>
      <c r="O1159" s="22"/>
      <c r="P1159" s="22"/>
      <c r="Q1159" s="22"/>
      <c r="R1159" s="22"/>
      <c r="S1159" s="22"/>
      <c r="T1159" s="22"/>
      <c r="U1159" s="22"/>
      <c r="V1159" s="22"/>
    </row>
    <row r="1160">
      <c r="A1160" s="44">
        <v>45691.0</v>
      </c>
      <c r="B1160" s="16">
        <v>2025.0</v>
      </c>
      <c r="C1160" s="17">
        <v>45689.0</v>
      </c>
      <c r="D1160" s="4" t="s">
        <v>26</v>
      </c>
      <c r="E1160" s="4" t="s">
        <v>508</v>
      </c>
      <c r="F1160" s="18" t="s">
        <v>509</v>
      </c>
      <c r="G1160" s="19" t="s">
        <v>510</v>
      </c>
      <c r="H1160" s="4"/>
      <c r="I1160" s="20"/>
      <c r="J1160" s="21">
        <v>6213740.0</v>
      </c>
      <c r="K1160" s="11">
        <f t="shared" si="1"/>
        <v>64200962</v>
      </c>
      <c r="L1160" s="21">
        <v>-6213740.0</v>
      </c>
      <c r="M1160" s="22">
        <f t="shared" si="5"/>
        <v>63157238</v>
      </c>
      <c r="N1160" s="22">
        <f t="shared" si="4"/>
        <v>1043724</v>
      </c>
      <c r="O1160" s="22"/>
      <c r="P1160" s="22"/>
      <c r="Q1160" s="22"/>
      <c r="R1160" s="22"/>
      <c r="S1160" s="22"/>
      <c r="T1160" s="22"/>
      <c r="U1160" s="22"/>
      <c r="V1160" s="22"/>
    </row>
    <row r="1161">
      <c r="A1161" s="44">
        <v>45691.0</v>
      </c>
      <c r="B1161" s="16">
        <v>2025.0</v>
      </c>
      <c r="C1161" s="17">
        <v>45689.0</v>
      </c>
      <c r="D1161" s="4" t="s">
        <v>16</v>
      </c>
      <c r="E1161" s="4" t="s">
        <v>507</v>
      </c>
      <c r="F1161" s="18" t="s">
        <v>52</v>
      </c>
      <c r="G1161" s="19"/>
      <c r="H1161" s="4" t="s">
        <v>344</v>
      </c>
      <c r="I1161" s="20">
        <v>793916.0</v>
      </c>
      <c r="J1161" s="21"/>
      <c r="K1161" s="11">
        <f t="shared" si="1"/>
        <v>64994878</v>
      </c>
      <c r="L1161" s="22"/>
      <c r="M1161" s="22">
        <f t="shared" si="5"/>
        <v>63157238</v>
      </c>
      <c r="N1161" s="22">
        <f t="shared" si="4"/>
        <v>1837640</v>
      </c>
      <c r="O1161" s="22"/>
      <c r="P1161" s="22"/>
      <c r="Q1161" s="22"/>
      <c r="R1161" s="22"/>
      <c r="S1161" s="22"/>
      <c r="T1161" s="22"/>
      <c r="U1161" s="22"/>
      <c r="V1161" s="22"/>
    </row>
    <row r="1162">
      <c r="A1162" s="44">
        <v>45691.0</v>
      </c>
      <c r="B1162" s="16">
        <v>2025.0</v>
      </c>
      <c r="C1162" s="17">
        <v>45689.0</v>
      </c>
      <c r="D1162" s="4" t="s">
        <v>26</v>
      </c>
      <c r="E1162" s="4" t="s">
        <v>507</v>
      </c>
      <c r="F1162" s="18" t="s">
        <v>52</v>
      </c>
      <c r="G1162" s="19"/>
      <c r="H1162" s="4" t="s">
        <v>21</v>
      </c>
      <c r="I1162" s="20">
        <v>10000.0</v>
      </c>
      <c r="J1162" s="21"/>
      <c r="K1162" s="11">
        <f t="shared" si="1"/>
        <v>65004878</v>
      </c>
      <c r="L1162" s="22"/>
      <c r="M1162" s="22">
        <f t="shared" si="5"/>
        <v>63157238</v>
      </c>
      <c r="N1162" s="22">
        <f t="shared" si="4"/>
        <v>1847640</v>
      </c>
      <c r="O1162" s="22"/>
      <c r="P1162" s="22"/>
      <c r="Q1162" s="22"/>
      <c r="R1162" s="22"/>
      <c r="S1162" s="22"/>
      <c r="T1162" s="22"/>
      <c r="U1162" s="22"/>
      <c r="V1162" s="22"/>
    </row>
    <row r="1163">
      <c r="A1163" s="44">
        <v>45691.0</v>
      </c>
      <c r="B1163" s="16">
        <v>2025.0</v>
      </c>
      <c r="C1163" s="17">
        <v>45689.0</v>
      </c>
      <c r="D1163" s="4" t="s">
        <v>20</v>
      </c>
      <c r="E1163" s="4" t="s">
        <v>507</v>
      </c>
      <c r="F1163" s="18" t="s">
        <v>52</v>
      </c>
      <c r="G1163" s="19"/>
      <c r="H1163" s="4" t="s">
        <v>21</v>
      </c>
      <c r="I1163" s="20">
        <v>10000.0</v>
      </c>
      <c r="J1163" s="21"/>
      <c r="K1163" s="11">
        <f t="shared" si="1"/>
        <v>65014878</v>
      </c>
      <c r="L1163" s="22"/>
      <c r="M1163" s="22">
        <f t="shared" si="5"/>
        <v>63157238</v>
      </c>
      <c r="N1163" s="22">
        <f t="shared" si="4"/>
        <v>1857640</v>
      </c>
      <c r="O1163" s="22"/>
      <c r="P1163" s="22"/>
      <c r="Q1163" s="22"/>
      <c r="R1163" s="22"/>
      <c r="S1163" s="22"/>
      <c r="T1163" s="22"/>
      <c r="U1163" s="22"/>
      <c r="V1163" s="22"/>
    </row>
    <row r="1164">
      <c r="A1164" s="44">
        <v>45691.0</v>
      </c>
      <c r="B1164" s="16">
        <v>2025.0</v>
      </c>
      <c r="C1164" s="17">
        <v>45689.0</v>
      </c>
      <c r="D1164" s="4" t="s">
        <v>23</v>
      </c>
      <c r="E1164" s="4" t="s">
        <v>507</v>
      </c>
      <c r="F1164" s="18" t="s">
        <v>52</v>
      </c>
      <c r="G1164" s="19"/>
      <c r="H1164" s="4" t="s">
        <v>345</v>
      </c>
      <c r="I1164" s="20">
        <v>25000.0</v>
      </c>
      <c r="J1164" s="21"/>
      <c r="K1164" s="11">
        <f t="shared" si="1"/>
        <v>65039878</v>
      </c>
      <c r="L1164" s="21">
        <v>838916.0</v>
      </c>
      <c r="M1164" s="22">
        <f t="shared" si="5"/>
        <v>63996154</v>
      </c>
      <c r="N1164" s="22">
        <f t="shared" si="4"/>
        <v>1043724</v>
      </c>
      <c r="O1164" s="22"/>
      <c r="P1164" s="22"/>
      <c r="Q1164" s="22"/>
      <c r="R1164" s="22"/>
      <c r="S1164" s="22"/>
      <c r="T1164" s="22"/>
      <c r="U1164" s="22"/>
      <c r="V1164" s="22"/>
    </row>
    <row r="1165">
      <c r="A1165" s="44">
        <v>45691.0</v>
      </c>
      <c r="B1165" s="16">
        <v>2025.0</v>
      </c>
      <c r="C1165" s="17">
        <v>45689.0</v>
      </c>
      <c r="D1165" s="4" t="s">
        <v>16</v>
      </c>
      <c r="E1165" s="4" t="s">
        <v>507</v>
      </c>
      <c r="F1165" s="18" t="s">
        <v>18</v>
      </c>
      <c r="G1165" s="19"/>
      <c r="H1165" s="4" t="s">
        <v>344</v>
      </c>
      <c r="I1165" s="20">
        <v>214000.0</v>
      </c>
      <c r="J1165" s="21"/>
      <c r="K1165" s="11">
        <f t="shared" si="1"/>
        <v>65253878</v>
      </c>
      <c r="L1165" s="22"/>
      <c r="M1165" s="22">
        <f t="shared" si="5"/>
        <v>63996154</v>
      </c>
      <c r="N1165" s="22">
        <f t="shared" si="4"/>
        <v>1257724</v>
      </c>
      <c r="O1165" s="22"/>
      <c r="P1165" s="22"/>
      <c r="Q1165" s="22"/>
      <c r="R1165" s="22"/>
      <c r="S1165" s="22"/>
      <c r="T1165" s="22"/>
      <c r="U1165" s="22"/>
      <c r="V1165" s="22"/>
    </row>
    <row r="1166">
      <c r="A1166" s="44">
        <v>45691.0</v>
      </c>
      <c r="B1166" s="16">
        <v>2025.0</v>
      </c>
      <c r="C1166" s="17">
        <v>45689.0</v>
      </c>
      <c r="D1166" s="4" t="s">
        <v>26</v>
      </c>
      <c r="E1166" s="4" t="s">
        <v>507</v>
      </c>
      <c r="F1166" s="18" t="s">
        <v>18</v>
      </c>
      <c r="G1166" s="19"/>
      <c r="H1166" s="4" t="s">
        <v>21</v>
      </c>
      <c r="I1166" s="20">
        <v>10000.0</v>
      </c>
      <c r="J1166" s="21"/>
      <c r="K1166" s="11">
        <f t="shared" si="1"/>
        <v>65263878</v>
      </c>
      <c r="L1166" s="22"/>
      <c r="M1166" s="22">
        <f t="shared" si="5"/>
        <v>63996154</v>
      </c>
      <c r="N1166" s="22">
        <f t="shared" si="4"/>
        <v>1267724</v>
      </c>
      <c r="O1166" s="22"/>
      <c r="P1166" s="22"/>
      <c r="Q1166" s="22"/>
      <c r="R1166" s="22"/>
      <c r="S1166" s="22"/>
      <c r="T1166" s="22"/>
      <c r="U1166" s="22"/>
      <c r="V1166" s="22"/>
    </row>
    <row r="1167">
      <c r="A1167" s="44">
        <v>45691.0</v>
      </c>
      <c r="B1167" s="16">
        <v>2025.0</v>
      </c>
      <c r="C1167" s="17">
        <v>45689.0</v>
      </c>
      <c r="D1167" s="4" t="s">
        <v>20</v>
      </c>
      <c r="E1167" s="4" t="s">
        <v>507</v>
      </c>
      <c r="F1167" s="18" t="s">
        <v>18</v>
      </c>
      <c r="G1167" s="19"/>
      <c r="H1167" s="4" t="s">
        <v>21</v>
      </c>
      <c r="I1167" s="20">
        <v>70000.0</v>
      </c>
      <c r="J1167" s="21"/>
      <c r="K1167" s="11">
        <f t="shared" si="1"/>
        <v>65333878</v>
      </c>
      <c r="L1167" s="22"/>
      <c r="M1167" s="22">
        <f t="shared" si="5"/>
        <v>63996154</v>
      </c>
      <c r="N1167" s="22">
        <f t="shared" si="4"/>
        <v>1337724</v>
      </c>
      <c r="O1167" s="22"/>
      <c r="P1167" s="22"/>
      <c r="Q1167" s="22"/>
      <c r="R1167" s="22"/>
      <c r="S1167" s="22"/>
      <c r="T1167" s="22"/>
      <c r="U1167" s="22"/>
      <c r="V1167" s="22"/>
    </row>
    <row r="1168">
      <c r="A1168" s="44">
        <v>45691.0</v>
      </c>
      <c r="B1168" s="16">
        <v>2025.0</v>
      </c>
      <c r="C1168" s="17">
        <v>45689.0</v>
      </c>
      <c r="D1168" s="4" t="s">
        <v>22</v>
      </c>
      <c r="E1168" s="4" t="s">
        <v>507</v>
      </c>
      <c r="F1168" s="18" t="s">
        <v>18</v>
      </c>
      <c r="G1168" s="19"/>
      <c r="H1168" s="4" t="s">
        <v>21</v>
      </c>
      <c r="I1168" s="20">
        <v>59000.0</v>
      </c>
      <c r="J1168" s="21"/>
      <c r="K1168" s="11">
        <f t="shared" si="1"/>
        <v>65392878</v>
      </c>
      <c r="L1168" s="22"/>
      <c r="M1168" s="22">
        <f t="shared" si="5"/>
        <v>63996154</v>
      </c>
      <c r="N1168" s="22">
        <f t="shared" si="4"/>
        <v>1396724</v>
      </c>
      <c r="O1168" s="22"/>
      <c r="P1168" s="22"/>
      <c r="Q1168" s="22"/>
      <c r="R1168" s="22"/>
      <c r="S1168" s="22"/>
      <c r="T1168" s="22"/>
      <c r="U1168" s="22"/>
      <c r="V1168" s="22"/>
    </row>
    <row r="1169">
      <c r="A1169" s="44">
        <v>45691.0</v>
      </c>
      <c r="B1169" s="16">
        <v>2025.0</v>
      </c>
      <c r="C1169" s="17">
        <v>45689.0</v>
      </c>
      <c r="D1169" s="4" t="s">
        <v>23</v>
      </c>
      <c r="E1169" s="4" t="s">
        <v>507</v>
      </c>
      <c r="F1169" s="18" t="s">
        <v>18</v>
      </c>
      <c r="G1169" s="19"/>
      <c r="H1169" s="4" t="s">
        <v>345</v>
      </c>
      <c r="I1169" s="20">
        <v>25000.0</v>
      </c>
      <c r="J1169" s="21"/>
      <c r="K1169" s="11">
        <f t="shared" si="1"/>
        <v>65417878</v>
      </c>
      <c r="L1169" s="21">
        <v>378000.0</v>
      </c>
      <c r="M1169" s="22">
        <f t="shared" si="5"/>
        <v>64374154</v>
      </c>
      <c r="N1169" s="22">
        <f t="shared" si="4"/>
        <v>1043724</v>
      </c>
      <c r="O1169" s="22"/>
      <c r="P1169" s="22"/>
      <c r="Q1169" s="22"/>
      <c r="R1169" s="22"/>
      <c r="S1169" s="22"/>
      <c r="T1169" s="22"/>
      <c r="U1169" s="22"/>
      <c r="V1169" s="22"/>
    </row>
    <row r="1170">
      <c r="A1170" s="44">
        <v>45691.0</v>
      </c>
      <c r="B1170" s="16">
        <v>2025.0</v>
      </c>
      <c r="C1170" s="17">
        <v>45689.0</v>
      </c>
      <c r="D1170" s="4" t="s">
        <v>16</v>
      </c>
      <c r="E1170" s="4" t="s">
        <v>507</v>
      </c>
      <c r="F1170" s="18" t="s">
        <v>217</v>
      </c>
      <c r="G1170" s="19"/>
      <c r="H1170" s="4" t="s">
        <v>344</v>
      </c>
      <c r="I1170" s="20">
        <v>148000.0</v>
      </c>
      <c r="J1170" s="21"/>
      <c r="K1170" s="11">
        <f t="shared" si="1"/>
        <v>65565878</v>
      </c>
      <c r="L1170" s="20">
        <v>148000.0</v>
      </c>
      <c r="M1170" s="22">
        <f t="shared" si="5"/>
        <v>64522154</v>
      </c>
      <c r="N1170" s="22">
        <f t="shared" si="4"/>
        <v>1043724</v>
      </c>
      <c r="O1170" s="22"/>
      <c r="P1170" s="22"/>
      <c r="Q1170" s="22"/>
      <c r="R1170" s="22"/>
      <c r="S1170" s="22"/>
      <c r="T1170" s="22"/>
      <c r="U1170" s="22"/>
      <c r="V1170" s="22"/>
    </row>
    <row r="1171">
      <c r="A1171" s="44">
        <v>45691.0</v>
      </c>
      <c r="B1171" s="16">
        <v>2025.0</v>
      </c>
      <c r="C1171" s="17">
        <v>45689.0</v>
      </c>
      <c r="D1171" s="4" t="s">
        <v>16</v>
      </c>
      <c r="E1171" s="4" t="s">
        <v>507</v>
      </c>
      <c r="F1171" s="18" t="s">
        <v>43</v>
      </c>
      <c r="G1171" s="19"/>
      <c r="H1171" s="4" t="s">
        <v>344</v>
      </c>
      <c r="I1171" s="20">
        <v>206250.0</v>
      </c>
      <c r="J1171" s="21"/>
      <c r="K1171" s="11">
        <f t="shared" si="1"/>
        <v>65772128</v>
      </c>
      <c r="L1171" s="20"/>
      <c r="M1171" s="22">
        <f t="shared" si="5"/>
        <v>64522154</v>
      </c>
      <c r="N1171" s="22">
        <f t="shared" si="4"/>
        <v>1249974</v>
      </c>
      <c r="O1171" s="22"/>
      <c r="P1171" s="22"/>
      <c r="Q1171" s="22"/>
      <c r="R1171" s="22"/>
      <c r="S1171" s="22"/>
      <c r="T1171" s="22"/>
      <c r="U1171" s="22"/>
      <c r="V1171" s="22"/>
    </row>
    <row r="1172">
      <c r="A1172" s="44">
        <v>45691.0</v>
      </c>
      <c r="B1172" s="16">
        <v>2025.0</v>
      </c>
      <c r="C1172" s="17">
        <v>45689.0</v>
      </c>
      <c r="D1172" s="4" t="s">
        <v>26</v>
      </c>
      <c r="E1172" s="4" t="s">
        <v>507</v>
      </c>
      <c r="F1172" s="18" t="s">
        <v>43</v>
      </c>
      <c r="G1172" s="19"/>
      <c r="H1172" s="4" t="s">
        <v>21</v>
      </c>
      <c r="I1172" s="20">
        <v>60000.0</v>
      </c>
      <c r="J1172" s="21"/>
      <c r="K1172" s="11">
        <f t="shared" si="1"/>
        <v>65832128</v>
      </c>
      <c r="L1172" s="20"/>
      <c r="M1172" s="22">
        <f t="shared" si="5"/>
        <v>64522154</v>
      </c>
      <c r="N1172" s="22">
        <f t="shared" si="4"/>
        <v>1309974</v>
      </c>
      <c r="O1172" s="22"/>
      <c r="P1172" s="22"/>
      <c r="Q1172" s="22"/>
      <c r="R1172" s="22"/>
      <c r="S1172" s="22"/>
      <c r="T1172" s="22"/>
      <c r="U1172" s="22"/>
      <c r="V1172" s="22"/>
    </row>
    <row r="1173">
      <c r="A1173" s="44">
        <v>45691.0</v>
      </c>
      <c r="B1173" s="16">
        <v>2025.0</v>
      </c>
      <c r="C1173" s="17">
        <v>45689.0</v>
      </c>
      <c r="D1173" s="4" t="s">
        <v>27</v>
      </c>
      <c r="E1173" s="4" t="s">
        <v>507</v>
      </c>
      <c r="F1173" s="18" t="s">
        <v>43</v>
      </c>
      <c r="G1173" s="19"/>
      <c r="H1173" s="4" t="s">
        <v>21</v>
      </c>
      <c r="I1173" s="20">
        <v>35000.0</v>
      </c>
      <c r="J1173" s="21"/>
      <c r="K1173" s="11">
        <f t="shared" si="1"/>
        <v>65867128</v>
      </c>
      <c r="L1173" s="20"/>
      <c r="M1173" s="22">
        <f t="shared" si="5"/>
        <v>64522154</v>
      </c>
      <c r="N1173" s="22">
        <f t="shared" si="4"/>
        <v>1344974</v>
      </c>
      <c r="O1173" s="22"/>
      <c r="P1173" s="22"/>
      <c r="Q1173" s="22"/>
      <c r="R1173" s="22"/>
      <c r="S1173" s="22"/>
      <c r="T1173" s="22"/>
      <c r="U1173" s="22"/>
      <c r="V1173" s="22"/>
    </row>
    <row r="1174">
      <c r="A1174" s="44">
        <v>45691.0</v>
      </c>
      <c r="B1174" s="16">
        <v>2025.0</v>
      </c>
      <c r="C1174" s="17">
        <v>45689.0</v>
      </c>
      <c r="D1174" s="4" t="s">
        <v>16</v>
      </c>
      <c r="E1174" s="4" t="s">
        <v>507</v>
      </c>
      <c r="F1174" s="18" t="s">
        <v>214</v>
      </c>
      <c r="G1174" s="19"/>
      <c r="H1174" s="4" t="s">
        <v>365</v>
      </c>
      <c r="I1174" s="20">
        <v>200000.0</v>
      </c>
      <c r="J1174" s="21"/>
      <c r="K1174" s="11">
        <f t="shared" si="1"/>
        <v>66067128</v>
      </c>
      <c r="L1174" s="21">
        <v>501250.0</v>
      </c>
      <c r="M1174" s="22">
        <f t="shared" si="5"/>
        <v>65023404</v>
      </c>
      <c r="N1174" s="22">
        <f t="shared" si="4"/>
        <v>1043724</v>
      </c>
      <c r="O1174" s="22"/>
      <c r="P1174" s="22"/>
      <c r="Q1174" s="22"/>
      <c r="R1174" s="22"/>
      <c r="S1174" s="22"/>
      <c r="T1174" s="22"/>
      <c r="U1174" s="22"/>
      <c r="V1174" s="22"/>
    </row>
    <row r="1175">
      <c r="A1175" s="44">
        <v>45691.0</v>
      </c>
      <c r="B1175" s="16">
        <v>2025.0</v>
      </c>
      <c r="C1175" s="17">
        <v>45689.0</v>
      </c>
      <c r="D1175" s="4" t="s">
        <v>16</v>
      </c>
      <c r="E1175" s="4" t="s">
        <v>507</v>
      </c>
      <c r="F1175" s="18" t="s">
        <v>351</v>
      </c>
      <c r="G1175" s="19"/>
      <c r="H1175" s="4" t="s">
        <v>344</v>
      </c>
      <c r="I1175" s="20">
        <v>50000.0</v>
      </c>
      <c r="J1175" s="21"/>
      <c r="K1175" s="11">
        <f t="shared" si="1"/>
        <v>66117128</v>
      </c>
      <c r="L1175" s="20">
        <v>50000.0</v>
      </c>
      <c r="M1175" s="22">
        <f t="shared" si="5"/>
        <v>65073404</v>
      </c>
      <c r="N1175" s="22">
        <f t="shared" si="4"/>
        <v>1043724</v>
      </c>
      <c r="O1175" s="22"/>
      <c r="P1175" s="22"/>
      <c r="Q1175" s="22"/>
      <c r="R1175" s="22"/>
      <c r="S1175" s="22"/>
      <c r="T1175" s="22"/>
      <c r="U1175" s="22"/>
      <c r="V1175" s="22"/>
    </row>
    <row r="1176">
      <c r="A1176" s="44">
        <v>45691.0</v>
      </c>
      <c r="B1176" s="16">
        <v>2025.0</v>
      </c>
      <c r="C1176" s="17">
        <v>45689.0</v>
      </c>
      <c r="D1176" s="4" t="s">
        <v>16</v>
      </c>
      <c r="E1176" s="45" t="s">
        <v>495</v>
      </c>
      <c r="F1176" s="18"/>
      <c r="G1176" s="19"/>
      <c r="H1176" s="4"/>
      <c r="I1176" s="21">
        <v>285500.0</v>
      </c>
      <c r="J1176" s="21"/>
      <c r="K1176" s="11">
        <f t="shared" si="1"/>
        <v>66402628</v>
      </c>
      <c r="L1176" s="21">
        <v>285500.0</v>
      </c>
      <c r="M1176" s="22">
        <f t="shared" si="5"/>
        <v>65358904</v>
      </c>
      <c r="N1176" s="22">
        <f t="shared" si="4"/>
        <v>1043724</v>
      </c>
      <c r="O1176" s="22"/>
      <c r="P1176" s="22"/>
      <c r="Q1176" s="22"/>
      <c r="R1176" s="22"/>
      <c r="S1176" s="22"/>
      <c r="T1176" s="22"/>
      <c r="U1176" s="22"/>
      <c r="V1176" s="22"/>
    </row>
    <row r="1177">
      <c r="A1177" s="44">
        <v>45692.0</v>
      </c>
      <c r="B1177" s="16">
        <v>2025.0</v>
      </c>
      <c r="C1177" s="17">
        <v>45689.0</v>
      </c>
      <c r="D1177" s="4" t="s">
        <v>16</v>
      </c>
      <c r="E1177" s="4" t="s">
        <v>507</v>
      </c>
      <c r="F1177" s="18" t="s">
        <v>42</v>
      </c>
      <c r="G1177" s="19"/>
      <c r="H1177" s="4" t="s">
        <v>344</v>
      </c>
      <c r="I1177" s="20">
        <v>583635.0</v>
      </c>
      <c r="J1177" s="21"/>
      <c r="K1177" s="11">
        <f t="shared" si="1"/>
        <v>66986263</v>
      </c>
      <c r="L1177" s="22"/>
      <c r="M1177" s="22">
        <f t="shared" si="5"/>
        <v>65358904</v>
      </c>
      <c r="N1177" s="22">
        <f t="shared" si="4"/>
        <v>1627359</v>
      </c>
      <c r="O1177" s="22"/>
      <c r="P1177" s="22"/>
      <c r="Q1177" s="22"/>
      <c r="R1177" s="22"/>
      <c r="S1177" s="22"/>
      <c r="T1177" s="22"/>
      <c r="U1177" s="22"/>
      <c r="V1177" s="22"/>
    </row>
    <row r="1178">
      <c r="A1178" s="44">
        <v>45692.0</v>
      </c>
      <c r="B1178" s="16">
        <v>2025.0</v>
      </c>
      <c r="C1178" s="17">
        <v>45689.0</v>
      </c>
      <c r="D1178" s="4" t="s">
        <v>26</v>
      </c>
      <c r="E1178" s="4" t="s">
        <v>507</v>
      </c>
      <c r="F1178" s="18" t="s">
        <v>42</v>
      </c>
      <c r="G1178" s="19"/>
      <c r="H1178" s="4" t="s">
        <v>21</v>
      </c>
      <c r="I1178" s="20">
        <v>74400.0</v>
      </c>
      <c r="J1178" s="21"/>
      <c r="K1178" s="11">
        <f t="shared" si="1"/>
        <v>67060663</v>
      </c>
      <c r="L1178" s="22"/>
      <c r="M1178" s="22">
        <f t="shared" si="5"/>
        <v>65358904</v>
      </c>
      <c r="N1178" s="22">
        <f t="shared" si="4"/>
        <v>1701759</v>
      </c>
      <c r="O1178" s="22"/>
      <c r="P1178" s="22"/>
      <c r="Q1178" s="22"/>
      <c r="R1178" s="22"/>
      <c r="S1178" s="22"/>
      <c r="T1178" s="22"/>
      <c r="U1178" s="22"/>
      <c r="V1178" s="22"/>
    </row>
    <row r="1179">
      <c r="A1179" s="44">
        <v>45692.0</v>
      </c>
      <c r="B1179" s="16">
        <v>2025.0</v>
      </c>
      <c r="C1179" s="17">
        <v>45689.0</v>
      </c>
      <c r="D1179" s="4" t="s">
        <v>20</v>
      </c>
      <c r="E1179" s="4" t="s">
        <v>507</v>
      </c>
      <c r="F1179" s="18" t="s">
        <v>42</v>
      </c>
      <c r="G1179" s="19"/>
      <c r="H1179" s="4" t="s">
        <v>21</v>
      </c>
      <c r="I1179" s="20">
        <v>40000.0</v>
      </c>
      <c r="J1179" s="21"/>
      <c r="K1179" s="11">
        <f t="shared" si="1"/>
        <v>67100663</v>
      </c>
      <c r="L1179" s="22"/>
      <c r="M1179" s="22">
        <f t="shared" si="5"/>
        <v>65358904</v>
      </c>
      <c r="N1179" s="22">
        <f t="shared" si="4"/>
        <v>1741759</v>
      </c>
      <c r="O1179" s="22"/>
      <c r="P1179" s="22"/>
      <c r="Q1179" s="22"/>
      <c r="R1179" s="22"/>
      <c r="S1179" s="22"/>
      <c r="T1179" s="22"/>
      <c r="U1179" s="22"/>
      <c r="V1179" s="22"/>
    </row>
    <row r="1180">
      <c r="A1180" s="44">
        <v>45692.0</v>
      </c>
      <c r="B1180" s="16">
        <v>2025.0</v>
      </c>
      <c r="C1180" s="17">
        <v>45689.0</v>
      </c>
      <c r="D1180" s="4" t="s">
        <v>27</v>
      </c>
      <c r="E1180" s="4" t="s">
        <v>507</v>
      </c>
      <c r="F1180" s="18" t="s">
        <v>42</v>
      </c>
      <c r="G1180" s="19"/>
      <c r="H1180" s="4" t="s">
        <v>21</v>
      </c>
      <c r="I1180" s="20">
        <v>40000.0</v>
      </c>
      <c r="J1180" s="21"/>
      <c r="K1180" s="11">
        <f t="shared" si="1"/>
        <v>67140663</v>
      </c>
      <c r="L1180" s="22"/>
      <c r="M1180" s="22">
        <f t="shared" si="5"/>
        <v>65358904</v>
      </c>
      <c r="N1180" s="22">
        <f t="shared" si="4"/>
        <v>1781759</v>
      </c>
      <c r="O1180" s="22"/>
      <c r="P1180" s="22"/>
      <c r="Q1180" s="22"/>
      <c r="R1180" s="22"/>
      <c r="S1180" s="22"/>
      <c r="T1180" s="22"/>
      <c r="U1180" s="22"/>
      <c r="V1180" s="22"/>
    </row>
    <row r="1181">
      <c r="A1181" s="44">
        <v>45692.0</v>
      </c>
      <c r="B1181" s="16">
        <v>2025.0</v>
      </c>
      <c r="C1181" s="17">
        <v>45689.0</v>
      </c>
      <c r="D1181" s="4" t="s">
        <v>22</v>
      </c>
      <c r="E1181" s="4" t="s">
        <v>507</v>
      </c>
      <c r="F1181" s="18" t="s">
        <v>42</v>
      </c>
      <c r="G1181" s="19"/>
      <c r="H1181" s="4" t="s">
        <v>21</v>
      </c>
      <c r="I1181" s="20">
        <v>47000.0</v>
      </c>
      <c r="J1181" s="21"/>
      <c r="K1181" s="11">
        <f t="shared" si="1"/>
        <v>67187663</v>
      </c>
      <c r="L1181" s="22"/>
      <c r="M1181" s="22">
        <f t="shared" si="5"/>
        <v>65358904</v>
      </c>
      <c r="N1181" s="22">
        <f t="shared" si="4"/>
        <v>1828759</v>
      </c>
      <c r="O1181" s="22"/>
      <c r="P1181" s="22"/>
      <c r="Q1181" s="22"/>
      <c r="R1181" s="22"/>
      <c r="S1181" s="22"/>
      <c r="T1181" s="22"/>
      <c r="U1181" s="22"/>
      <c r="V1181" s="22"/>
    </row>
    <row r="1182">
      <c r="A1182" s="44">
        <v>45692.0</v>
      </c>
      <c r="B1182" s="16">
        <v>2025.0</v>
      </c>
      <c r="C1182" s="17">
        <v>45689.0</v>
      </c>
      <c r="D1182" s="4" t="s">
        <v>23</v>
      </c>
      <c r="E1182" s="4" t="s">
        <v>507</v>
      </c>
      <c r="F1182" s="18" t="s">
        <v>42</v>
      </c>
      <c r="G1182" s="19"/>
      <c r="H1182" s="4" t="s">
        <v>345</v>
      </c>
      <c r="I1182" s="20">
        <v>25000.0</v>
      </c>
      <c r="J1182" s="21"/>
      <c r="K1182" s="11">
        <f t="shared" si="1"/>
        <v>67212663</v>
      </c>
      <c r="L1182" s="21">
        <v>810035.0</v>
      </c>
      <c r="M1182" s="22">
        <f t="shared" si="5"/>
        <v>66168939</v>
      </c>
      <c r="N1182" s="22">
        <f t="shared" si="4"/>
        <v>1043724</v>
      </c>
      <c r="O1182" s="22"/>
      <c r="P1182" s="22"/>
      <c r="Q1182" s="22"/>
      <c r="R1182" s="22"/>
      <c r="S1182" s="22"/>
      <c r="T1182" s="22"/>
      <c r="U1182" s="22"/>
      <c r="V1182" s="22"/>
    </row>
    <row r="1183">
      <c r="A1183" s="44">
        <v>45692.0</v>
      </c>
      <c r="B1183" s="16">
        <v>2025.0</v>
      </c>
      <c r="C1183" s="17">
        <v>45689.0</v>
      </c>
      <c r="D1183" s="4" t="s">
        <v>16</v>
      </c>
      <c r="E1183" s="4" t="s">
        <v>507</v>
      </c>
      <c r="F1183" s="18" t="s">
        <v>216</v>
      </c>
      <c r="G1183" s="19"/>
      <c r="H1183" s="4" t="s">
        <v>344</v>
      </c>
      <c r="I1183" s="20">
        <v>740000.0</v>
      </c>
      <c r="J1183" s="21"/>
      <c r="K1183" s="11">
        <f t="shared" si="1"/>
        <v>67952663</v>
      </c>
      <c r="L1183" s="22"/>
      <c r="M1183" s="22">
        <f t="shared" si="5"/>
        <v>66168939</v>
      </c>
      <c r="N1183" s="22">
        <f t="shared" si="4"/>
        <v>1783724</v>
      </c>
      <c r="O1183" s="22"/>
      <c r="P1183" s="22"/>
      <c r="Q1183" s="22"/>
      <c r="R1183" s="22"/>
      <c r="S1183" s="22"/>
      <c r="T1183" s="22"/>
      <c r="U1183" s="22"/>
      <c r="V1183" s="22"/>
    </row>
    <row r="1184">
      <c r="A1184" s="44">
        <v>45692.0</v>
      </c>
      <c r="B1184" s="16">
        <v>2025.0</v>
      </c>
      <c r="C1184" s="17">
        <v>45689.0</v>
      </c>
      <c r="D1184" s="4" t="s">
        <v>20</v>
      </c>
      <c r="E1184" s="4" t="s">
        <v>507</v>
      </c>
      <c r="F1184" s="18" t="s">
        <v>216</v>
      </c>
      <c r="G1184" s="19"/>
      <c r="H1184" s="4" t="s">
        <v>21</v>
      </c>
      <c r="I1184" s="20">
        <v>10000.0</v>
      </c>
      <c r="J1184" s="21"/>
      <c r="K1184" s="11">
        <f t="shared" si="1"/>
        <v>67962663</v>
      </c>
      <c r="L1184" s="22"/>
      <c r="M1184" s="22">
        <f t="shared" si="5"/>
        <v>66168939</v>
      </c>
      <c r="N1184" s="22">
        <f t="shared" si="4"/>
        <v>1793724</v>
      </c>
      <c r="O1184" s="22"/>
      <c r="P1184" s="22"/>
      <c r="Q1184" s="22"/>
      <c r="R1184" s="22"/>
      <c r="S1184" s="22"/>
      <c r="T1184" s="22"/>
      <c r="U1184" s="22"/>
      <c r="V1184" s="22"/>
    </row>
    <row r="1185">
      <c r="A1185" s="44">
        <v>45692.0</v>
      </c>
      <c r="B1185" s="16">
        <v>2025.0</v>
      </c>
      <c r="C1185" s="17">
        <v>45689.0</v>
      </c>
      <c r="D1185" s="4" t="s">
        <v>22</v>
      </c>
      <c r="E1185" s="4" t="s">
        <v>507</v>
      </c>
      <c r="F1185" s="18" t="s">
        <v>216</v>
      </c>
      <c r="G1185" s="19"/>
      <c r="H1185" s="4" t="s">
        <v>21</v>
      </c>
      <c r="I1185" s="20">
        <v>62000.0</v>
      </c>
      <c r="J1185" s="21"/>
      <c r="K1185" s="11">
        <f t="shared" si="1"/>
        <v>68024663</v>
      </c>
      <c r="L1185" s="21">
        <v>812000.0</v>
      </c>
      <c r="M1185" s="22">
        <f t="shared" si="5"/>
        <v>66980939</v>
      </c>
      <c r="N1185" s="22">
        <f t="shared" si="4"/>
        <v>1043724</v>
      </c>
      <c r="O1185" s="22"/>
      <c r="P1185" s="22"/>
      <c r="Q1185" s="22"/>
      <c r="R1185" s="22"/>
      <c r="S1185" s="22"/>
      <c r="T1185" s="22"/>
      <c r="U1185" s="22"/>
      <c r="V1185" s="22"/>
    </row>
    <row r="1186">
      <c r="A1186" s="44">
        <v>45693.0</v>
      </c>
      <c r="B1186" s="16">
        <v>2025.0</v>
      </c>
      <c r="C1186" s="17">
        <v>45689.0</v>
      </c>
      <c r="D1186" s="4" t="s">
        <v>16</v>
      </c>
      <c r="E1186" s="4" t="s">
        <v>507</v>
      </c>
      <c r="F1186" s="18" t="s">
        <v>32</v>
      </c>
      <c r="G1186" s="19"/>
      <c r="H1186" s="4" t="s">
        <v>344</v>
      </c>
      <c r="I1186" s="20">
        <v>250000.0</v>
      </c>
      <c r="J1186" s="21"/>
      <c r="K1186" s="11">
        <f t="shared" si="1"/>
        <v>68274663</v>
      </c>
      <c r="L1186" s="22"/>
      <c r="M1186" s="22">
        <f t="shared" si="5"/>
        <v>66980939</v>
      </c>
      <c r="N1186" s="22">
        <f t="shared" si="4"/>
        <v>1293724</v>
      </c>
      <c r="O1186" s="22"/>
      <c r="P1186" s="22"/>
      <c r="Q1186" s="22"/>
      <c r="R1186" s="22"/>
      <c r="S1186" s="22"/>
      <c r="T1186" s="22"/>
      <c r="U1186" s="22"/>
      <c r="V1186" s="22"/>
    </row>
    <row r="1187">
      <c r="A1187" s="44">
        <v>45693.0</v>
      </c>
      <c r="B1187" s="16">
        <v>2025.0</v>
      </c>
      <c r="C1187" s="17">
        <v>45689.0</v>
      </c>
      <c r="D1187" s="4" t="s">
        <v>26</v>
      </c>
      <c r="E1187" s="4" t="s">
        <v>507</v>
      </c>
      <c r="F1187" s="18" t="s">
        <v>32</v>
      </c>
      <c r="G1187" s="19"/>
      <c r="H1187" s="4" t="s">
        <v>21</v>
      </c>
      <c r="I1187" s="20">
        <v>10000.0</v>
      </c>
      <c r="J1187" s="21"/>
      <c r="K1187" s="11">
        <f t="shared" si="1"/>
        <v>68284663</v>
      </c>
      <c r="L1187" s="21">
        <v>260000.0</v>
      </c>
      <c r="M1187" s="22">
        <f t="shared" si="5"/>
        <v>67240939</v>
      </c>
      <c r="N1187" s="22">
        <f t="shared" si="4"/>
        <v>1043724</v>
      </c>
      <c r="O1187" s="22"/>
      <c r="P1187" s="22"/>
      <c r="Q1187" s="22"/>
      <c r="R1187" s="22"/>
      <c r="S1187" s="22"/>
      <c r="T1187" s="22"/>
      <c r="U1187" s="22"/>
      <c r="V1187" s="22"/>
    </row>
    <row r="1188">
      <c r="A1188" s="44">
        <v>45693.0</v>
      </c>
      <c r="B1188" s="16">
        <v>2025.0</v>
      </c>
      <c r="C1188" s="17">
        <v>45689.0</v>
      </c>
      <c r="D1188" s="4" t="s">
        <v>16</v>
      </c>
      <c r="E1188" s="4" t="s">
        <v>507</v>
      </c>
      <c r="F1188" s="18" t="s">
        <v>218</v>
      </c>
      <c r="G1188" s="19"/>
      <c r="H1188" s="4" t="s">
        <v>344</v>
      </c>
      <c r="I1188" s="20">
        <v>115000.0</v>
      </c>
      <c r="J1188" s="21"/>
      <c r="K1188" s="11">
        <f t="shared" si="1"/>
        <v>68399663</v>
      </c>
      <c r="L1188" s="20">
        <v>115000.0</v>
      </c>
      <c r="M1188" s="22">
        <f t="shared" si="5"/>
        <v>67355939</v>
      </c>
      <c r="N1188" s="22">
        <f t="shared" si="4"/>
        <v>1043724</v>
      </c>
      <c r="O1188" s="22"/>
      <c r="P1188" s="22"/>
      <c r="Q1188" s="22"/>
      <c r="R1188" s="22"/>
      <c r="S1188" s="22"/>
      <c r="T1188" s="22"/>
      <c r="U1188" s="22"/>
      <c r="V1188" s="22"/>
    </row>
    <row r="1189">
      <c r="A1189" s="44">
        <v>45693.0</v>
      </c>
      <c r="B1189" s="16">
        <v>2025.0</v>
      </c>
      <c r="C1189" s="17">
        <v>45689.0</v>
      </c>
      <c r="D1189" s="4" t="s">
        <v>16</v>
      </c>
      <c r="E1189" s="4" t="s">
        <v>507</v>
      </c>
      <c r="F1189" s="18" t="s">
        <v>25</v>
      </c>
      <c r="G1189" s="19"/>
      <c r="H1189" s="4" t="s">
        <v>344</v>
      </c>
      <c r="I1189" s="20">
        <v>74000.0</v>
      </c>
      <c r="J1189" s="21"/>
      <c r="K1189" s="11">
        <f t="shared" si="1"/>
        <v>68473663</v>
      </c>
      <c r="L1189" s="22"/>
      <c r="M1189" s="22">
        <f t="shared" si="5"/>
        <v>67355939</v>
      </c>
      <c r="N1189" s="22">
        <f t="shared" si="4"/>
        <v>1117724</v>
      </c>
      <c r="O1189" s="22"/>
      <c r="P1189" s="22"/>
      <c r="Q1189" s="22"/>
      <c r="R1189" s="22"/>
      <c r="S1189" s="22"/>
      <c r="T1189" s="22"/>
      <c r="U1189" s="22"/>
      <c r="V1189" s="22"/>
    </row>
    <row r="1190">
      <c r="A1190" s="44">
        <v>45693.0</v>
      </c>
      <c r="B1190" s="16">
        <v>2025.0</v>
      </c>
      <c r="C1190" s="17">
        <v>45689.0</v>
      </c>
      <c r="D1190" s="4" t="s">
        <v>22</v>
      </c>
      <c r="E1190" s="4" t="s">
        <v>507</v>
      </c>
      <c r="F1190" s="18" t="s">
        <v>25</v>
      </c>
      <c r="G1190" s="19"/>
      <c r="H1190" s="4" t="s">
        <v>21</v>
      </c>
      <c r="I1190" s="20">
        <v>25000.0</v>
      </c>
      <c r="J1190" s="21"/>
      <c r="K1190" s="11">
        <f t="shared" si="1"/>
        <v>68498663</v>
      </c>
      <c r="L1190" s="22"/>
      <c r="M1190" s="22">
        <f t="shared" si="5"/>
        <v>67355939</v>
      </c>
      <c r="N1190" s="22">
        <f t="shared" si="4"/>
        <v>1142724</v>
      </c>
      <c r="O1190" s="22"/>
      <c r="P1190" s="22"/>
      <c r="Q1190" s="22"/>
      <c r="R1190" s="22"/>
      <c r="S1190" s="22"/>
      <c r="T1190" s="22"/>
      <c r="U1190" s="22"/>
      <c r="V1190" s="22"/>
    </row>
    <row r="1191">
      <c r="A1191" s="44">
        <v>45693.0</v>
      </c>
      <c r="B1191" s="16">
        <v>2025.0</v>
      </c>
      <c r="C1191" s="17">
        <v>45689.0</v>
      </c>
      <c r="D1191" s="4" t="s">
        <v>23</v>
      </c>
      <c r="E1191" s="4" t="s">
        <v>507</v>
      </c>
      <c r="F1191" s="18" t="s">
        <v>25</v>
      </c>
      <c r="G1191" s="19"/>
      <c r="H1191" s="4" t="s">
        <v>345</v>
      </c>
      <c r="I1191" s="20">
        <v>25000.0</v>
      </c>
      <c r="J1191" s="21"/>
      <c r="K1191" s="11">
        <f t="shared" si="1"/>
        <v>68523663</v>
      </c>
      <c r="L1191" s="21">
        <v>124000.0</v>
      </c>
      <c r="M1191" s="22">
        <f t="shared" si="5"/>
        <v>67479939</v>
      </c>
      <c r="N1191" s="22">
        <f t="shared" si="4"/>
        <v>1043724</v>
      </c>
      <c r="O1191" s="22"/>
      <c r="P1191" s="22"/>
      <c r="Q1191" s="22"/>
      <c r="R1191" s="22"/>
      <c r="S1191" s="22"/>
      <c r="T1191" s="22"/>
      <c r="U1191" s="22"/>
      <c r="V1191" s="22"/>
    </row>
    <row r="1192">
      <c r="A1192" s="44">
        <v>45694.0</v>
      </c>
      <c r="B1192" s="16">
        <v>2025.0</v>
      </c>
      <c r="C1192" s="17">
        <v>45689.0</v>
      </c>
      <c r="D1192" s="4" t="s">
        <v>16</v>
      </c>
      <c r="E1192" s="4" t="s">
        <v>507</v>
      </c>
      <c r="F1192" s="46" t="s">
        <v>487</v>
      </c>
      <c r="G1192" s="19"/>
      <c r="H1192" s="4" t="s">
        <v>344</v>
      </c>
      <c r="I1192" s="20">
        <v>82000.0</v>
      </c>
      <c r="J1192" s="21"/>
      <c r="K1192" s="11">
        <f t="shared" si="1"/>
        <v>68605663</v>
      </c>
      <c r="L1192" s="22"/>
      <c r="M1192" s="22">
        <f t="shared" si="5"/>
        <v>67479939</v>
      </c>
      <c r="N1192" s="22">
        <f t="shared" si="4"/>
        <v>1125724</v>
      </c>
      <c r="O1192" s="22"/>
      <c r="P1192" s="22"/>
      <c r="Q1192" s="22"/>
      <c r="R1192" s="22"/>
      <c r="S1192" s="22"/>
      <c r="T1192" s="22"/>
      <c r="U1192" s="22"/>
      <c r="V1192" s="22"/>
    </row>
    <row r="1193">
      <c r="A1193" s="44">
        <v>45694.0</v>
      </c>
      <c r="B1193" s="16">
        <v>2025.0</v>
      </c>
      <c r="C1193" s="17">
        <v>45689.0</v>
      </c>
      <c r="D1193" s="4" t="s">
        <v>22</v>
      </c>
      <c r="E1193" s="4" t="s">
        <v>507</v>
      </c>
      <c r="F1193" s="46" t="s">
        <v>487</v>
      </c>
      <c r="G1193" s="19"/>
      <c r="H1193" s="4" t="s">
        <v>21</v>
      </c>
      <c r="I1193" s="20">
        <v>10000.0</v>
      </c>
      <c r="J1193" s="21"/>
      <c r="K1193" s="11">
        <f t="shared" si="1"/>
        <v>68615663</v>
      </c>
      <c r="L1193" s="21">
        <v>92000.0</v>
      </c>
      <c r="M1193" s="22">
        <f t="shared" si="5"/>
        <v>67571939</v>
      </c>
      <c r="N1193" s="22">
        <f t="shared" si="4"/>
        <v>1043724</v>
      </c>
      <c r="O1193" s="22"/>
      <c r="P1193" s="22"/>
      <c r="Q1193" s="22"/>
      <c r="R1193" s="22"/>
      <c r="S1193" s="22"/>
      <c r="T1193" s="22"/>
      <c r="U1193" s="22"/>
      <c r="V1193" s="22"/>
    </row>
    <row r="1194">
      <c r="A1194" s="44">
        <v>45695.0</v>
      </c>
      <c r="B1194" s="16">
        <v>2025.0</v>
      </c>
      <c r="C1194" s="17">
        <v>45689.0</v>
      </c>
      <c r="D1194" s="4" t="s">
        <v>16</v>
      </c>
      <c r="E1194" s="4" t="s">
        <v>507</v>
      </c>
      <c r="F1194" s="18" t="s">
        <v>51</v>
      </c>
      <c r="G1194" s="19"/>
      <c r="H1194" s="4" t="s">
        <v>344</v>
      </c>
      <c r="I1194" s="20">
        <v>367150.0</v>
      </c>
      <c r="J1194" s="21"/>
      <c r="K1194" s="11">
        <f t="shared" si="1"/>
        <v>68982813</v>
      </c>
      <c r="L1194" s="22"/>
      <c r="M1194" s="22">
        <f t="shared" si="5"/>
        <v>67571939</v>
      </c>
      <c r="N1194" s="22">
        <f t="shared" si="4"/>
        <v>1410874</v>
      </c>
      <c r="O1194" s="22"/>
      <c r="P1194" s="22"/>
      <c r="Q1194" s="22"/>
      <c r="R1194" s="22"/>
      <c r="S1194" s="22"/>
      <c r="T1194" s="22"/>
      <c r="U1194" s="22"/>
      <c r="V1194" s="22"/>
    </row>
    <row r="1195">
      <c r="A1195" s="44">
        <v>45695.0</v>
      </c>
      <c r="B1195" s="16">
        <v>2025.0</v>
      </c>
      <c r="C1195" s="17">
        <v>45689.0</v>
      </c>
      <c r="D1195" s="4" t="s">
        <v>27</v>
      </c>
      <c r="E1195" s="4" t="s">
        <v>507</v>
      </c>
      <c r="F1195" s="18" t="s">
        <v>51</v>
      </c>
      <c r="G1195" s="19"/>
      <c r="H1195" s="4" t="s">
        <v>21</v>
      </c>
      <c r="I1195" s="20">
        <v>90000.0</v>
      </c>
      <c r="J1195" s="21"/>
      <c r="K1195" s="11">
        <f t="shared" si="1"/>
        <v>69072813</v>
      </c>
      <c r="L1195" s="22"/>
      <c r="M1195" s="22">
        <f t="shared" si="5"/>
        <v>67571939</v>
      </c>
      <c r="N1195" s="22">
        <f t="shared" si="4"/>
        <v>1500874</v>
      </c>
      <c r="O1195" s="22"/>
      <c r="P1195" s="22"/>
      <c r="Q1195" s="22"/>
      <c r="R1195" s="22"/>
      <c r="S1195" s="22"/>
      <c r="T1195" s="22"/>
      <c r="U1195" s="22"/>
      <c r="V1195" s="22"/>
    </row>
    <row r="1196">
      <c r="A1196" s="44">
        <v>45695.0</v>
      </c>
      <c r="B1196" s="16">
        <v>2025.0</v>
      </c>
      <c r="C1196" s="17">
        <v>45689.0</v>
      </c>
      <c r="D1196" s="4" t="s">
        <v>23</v>
      </c>
      <c r="E1196" s="4" t="s">
        <v>507</v>
      </c>
      <c r="F1196" s="18" t="s">
        <v>51</v>
      </c>
      <c r="G1196" s="19"/>
      <c r="H1196" s="4" t="s">
        <v>345</v>
      </c>
      <c r="I1196" s="20">
        <v>30000.0</v>
      </c>
      <c r="J1196" s="21"/>
      <c r="K1196" s="11">
        <f t="shared" si="1"/>
        <v>69102813</v>
      </c>
      <c r="L1196" s="21">
        <v>487150.0</v>
      </c>
      <c r="M1196" s="22">
        <f t="shared" si="5"/>
        <v>68059089</v>
      </c>
      <c r="N1196" s="22">
        <f t="shared" si="4"/>
        <v>1043724</v>
      </c>
      <c r="O1196" s="22"/>
      <c r="P1196" s="22"/>
      <c r="Q1196" s="22"/>
      <c r="R1196" s="22"/>
      <c r="S1196" s="22"/>
      <c r="T1196" s="22"/>
      <c r="U1196" s="22"/>
      <c r="V1196" s="22"/>
    </row>
    <row r="1197">
      <c r="A1197" s="44">
        <v>45695.0</v>
      </c>
      <c r="B1197" s="16">
        <v>2025.0</v>
      </c>
      <c r="C1197" s="17">
        <v>45689.0</v>
      </c>
      <c r="D1197" s="4" t="s">
        <v>16</v>
      </c>
      <c r="E1197" s="4" t="s">
        <v>507</v>
      </c>
      <c r="F1197" s="18" t="s">
        <v>50</v>
      </c>
      <c r="G1197" s="19"/>
      <c r="H1197" s="4" t="s">
        <v>344</v>
      </c>
      <c r="I1197" s="20">
        <v>40000.0</v>
      </c>
      <c r="J1197" s="21"/>
      <c r="K1197" s="11">
        <f t="shared" si="1"/>
        <v>69142813</v>
      </c>
      <c r="L1197" s="20">
        <v>40000.0</v>
      </c>
      <c r="M1197" s="22">
        <f t="shared" si="5"/>
        <v>68099089</v>
      </c>
      <c r="N1197" s="22">
        <f t="shared" si="4"/>
        <v>1043724</v>
      </c>
      <c r="O1197" s="22"/>
      <c r="P1197" s="22"/>
      <c r="Q1197" s="22"/>
      <c r="R1197" s="22"/>
      <c r="S1197" s="22"/>
      <c r="T1197" s="22"/>
      <c r="U1197" s="22"/>
      <c r="V1197" s="22"/>
    </row>
    <row r="1198">
      <c r="A1198" s="44">
        <v>45698.0</v>
      </c>
      <c r="B1198" s="16">
        <v>2025.0</v>
      </c>
      <c r="C1198" s="17">
        <v>45689.0</v>
      </c>
      <c r="D1198" s="4" t="s">
        <v>16</v>
      </c>
      <c r="E1198" s="4" t="s">
        <v>507</v>
      </c>
      <c r="F1198" s="18" t="s">
        <v>49</v>
      </c>
      <c r="G1198" s="19"/>
      <c r="H1198" s="4" t="s">
        <v>344</v>
      </c>
      <c r="I1198" s="20">
        <v>90000.0</v>
      </c>
      <c r="J1198" s="21"/>
      <c r="K1198" s="11">
        <f t="shared" si="1"/>
        <v>69232813</v>
      </c>
      <c r="L1198" s="22"/>
      <c r="M1198" s="22">
        <f t="shared" si="5"/>
        <v>68099089</v>
      </c>
      <c r="N1198" s="22">
        <f t="shared" si="4"/>
        <v>1133724</v>
      </c>
      <c r="O1198" s="22"/>
      <c r="P1198" s="22"/>
      <c r="Q1198" s="22"/>
      <c r="R1198" s="22"/>
      <c r="S1198" s="22"/>
      <c r="T1198" s="22"/>
      <c r="U1198" s="22"/>
      <c r="V1198" s="22"/>
    </row>
    <row r="1199">
      <c r="A1199" s="44">
        <v>45698.0</v>
      </c>
      <c r="B1199" s="16">
        <v>2025.0</v>
      </c>
      <c r="C1199" s="17">
        <v>45689.0</v>
      </c>
      <c r="D1199" s="4" t="s">
        <v>26</v>
      </c>
      <c r="E1199" s="4" t="s">
        <v>507</v>
      </c>
      <c r="F1199" s="18" t="s">
        <v>49</v>
      </c>
      <c r="G1199" s="19"/>
      <c r="H1199" s="4" t="s">
        <v>21</v>
      </c>
      <c r="I1199" s="20">
        <v>20000.0</v>
      </c>
      <c r="J1199" s="21"/>
      <c r="K1199" s="11">
        <f t="shared" si="1"/>
        <v>69252813</v>
      </c>
      <c r="L1199" s="22"/>
      <c r="M1199" s="22">
        <f t="shared" si="5"/>
        <v>68099089</v>
      </c>
      <c r="N1199" s="22">
        <f t="shared" si="4"/>
        <v>1153724</v>
      </c>
      <c r="O1199" s="22"/>
      <c r="P1199" s="22"/>
      <c r="Q1199" s="22"/>
      <c r="R1199" s="22"/>
      <c r="S1199" s="22"/>
      <c r="T1199" s="22"/>
      <c r="U1199" s="22"/>
      <c r="V1199" s="22"/>
    </row>
    <row r="1200">
      <c r="A1200" s="44">
        <v>45698.0</v>
      </c>
      <c r="B1200" s="16">
        <v>2025.0</v>
      </c>
      <c r="C1200" s="17">
        <v>45689.0</v>
      </c>
      <c r="D1200" s="4" t="s">
        <v>27</v>
      </c>
      <c r="E1200" s="4" t="s">
        <v>507</v>
      </c>
      <c r="F1200" s="18" t="s">
        <v>49</v>
      </c>
      <c r="G1200" s="19"/>
      <c r="H1200" s="4" t="s">
        <v>21</v>
      </c>
      <c r="I1200" s="20">
        <v>30000.0</v>
      </c>
      <c r="J1200" s="21"/>
      <c r="K1200" s="11">
        <f t="shared" si="1"/>
        <v>69282813</v>
      </c>
      <c r="L1200" s="22"/>
      <c r="M1200" s="22">
        <f t="shared" si="5"/>
        <v>68099089</v>
      </c>
      <c r="N1200" s="22">
        <f t="shared" si="4"/>
        <v>1183724</v>
      </c>
      <c r="O1200" s="22"/>
      <c r="P1200" s="22"/>
      <c r="Q1200" s="22"/>
      <c r="R1200" s="22"/>
      <c r="S1200" s="22"/>
      <c r="T1200" s="22"/>
      <c r="U1200" s="22"/>
      <c r="V1200" s="22"/>
    </row>
    <row r="1201">
      <c r="A1201" s="44">
        <v>45698.0</v>
      </c>
      <c r="B1201" s="16">
        <v>2025.0</v>
      </c>
      <c r="C1201" s="17">
        <v>45689.0</v>
      </c>
      <c r="D1201" s="4" t="s">
        <v>22</v>
      </c>
      <c r="E1201" s="4" t="s">
        <v>507</v>
      </c>
      <c r="F1201" s="18" t="s">
        <v>49</v>
      </c>
      <c r="G1201" s="19"/>
      <c r="H1201" s="4" t="s">
        <v>21</v>
      </c>
      <c r="I1201" s="20">
        <v>50000.0</v>
      </c>
      <c r="J1201" s="21"/>
      <c r="K1201" s="11">
        <f t="shared" si="1"/>
        <v>69332813</v>
      </c>
      <c r="L1201" s="22"/>
      <c r="M1201" s="22">
        <f t="shared" si="5"/>
        <v>68099089</v>
      </c>
      <c r="N1201" s="22">
        <f t="shared" si="4"/>
        <v>1233724</v>
      </c>
      <c r="O1201" s="22"/>
      <c r="P1201" s="22"/>
      <c r="Q1201" s="22"/>
      <c r="R1201" s="22"/>
      <c r="S1201" s="22"/>
      <c r="T1201" s="22"/>
      <c r="U1201" s="22"/>
      <c r="V1201" s="22"/>
    </row>
    <row r="1202">
      <c r="A1202" s="44">
        <v>45698.0</v>
      </c>
      <c r="B1202" s="16">
        <v>2025.0</v>
      </c>
      <c r="C1202" s="17">
        <v>45689.0</v>
      </c>
      <c r="D1202" s="4" t="s">
        <v>23</v>
      </c>
      <c r="E1202" s="4" t="s">
        <v>507</v>
      </c>
      <c r="F1202" s="18" t="s">
        <v>49</v>
      </c>
      <c r="G1202" s="19"/>
      <c r="H1202" s="4" t="s">
        <v>345</v>
      </c>
      <c r="I1202" s="20">
        <v>25000.0</v>
      </c>
      <c r="J1202" s="21"/>
      <c r="K1202" s="11">
        <f t="shared" si="1"/>
        <v>69357813</v>
      </c>
      <c r="L1202" s="21">
        <v>215000.0</v>
      </c>
      <c r="M1202" s="22">
        <f t="shared" si="5"/>
        <v>68314089</v>
      </c>
      <c r="N1202" s="22">
        <f t="shared" si="4"/>
        <v>1043724</v>
      </c>
      <c r="O1202" s="22"/>
      <c r="P1202" s="22"/>
      <c r="Q1202" s="22"/>
      <c r="R1202" s="22"/>
      <c r="S1202" s="22"/>
      <c r="T1202" s="22"/>
      <c r="U1202" s="22"/>
      <c r="V1202" s="22"/>
    </row>
    <row r="1203">
      <c r="A1203" s="44">
        <v>45699.0</v>
      </c>
      <c r="B1203" s="16">
        <v>2025.0</v>
      </c>
      <c r="C1203" s="17">
        <v>45689.0</v>
      </c>
      <c r="D1203" s="4" t="s">
        <v>16</v>
      </c>
      <c r="E1203" s="4" t="s">
        <v>507</v>
      </c>
      <c r="F1203" s="18" t="s">
        <v>60</v>
      </c>
      <c r="G1203" s="19"/>
      <c r="H1203" s="4" t="s">
        <v>344</v>
      </c>
      <c r="I1203" s="20">
        <v>169000.0</v>
      </c>
      <c r="J1203" s="21"/>
      <c r="K1203" s="11">
        <f t="shared" si="1"/>
        <v>69526813</v>
      </c>
      <c r="L1203" s="22"/>
      <c r="M1203" s="22">
        <f t="shared" si="5"/>
        <v>68314089</v>
      </c>
      <c r="N1203" s="22">
        <f t="shared" si="4"/>
        <v>1212724</v>
      </c>
      <c r="O1203" s="22"/>
      <c r="P1203" s="22"/>
      <c r="Q1203" s="22"/>
      <c r="R1203" s="22"/>
      <c r="S1203" s="22"/>
      <c r="T1203" s="22"/>
      <c r="U1203" s="22"/>
      <c r="V1203" s="22"/>
    </row>
    <row r="1204">
      <c r="A1204" s="44">
        <v>45699.0</v>
      </c>
      <c r="B1204" s="16">
        <v>2025.0</v>
      </c>
      <c r="C1204" s="17">
        <v>45689.0</v>
      </c>
      <c r="D1204" s="4" t="s">
        <v>26</v>
      </c>
      <c r="E1204" s="4" t="s">
        <v>507</v>
      </c>
      <c r="F1204" s="18" t="s">
        <v>60</v>
      </c>
      <c r="G1204" s="19"/>
      <c r="H1204" s="4" t="s">
        <v>21</v>
      </c>
      <c r="I1204" s="20">
        <v>30000.0</v>
      </c>
      <c r="J1204" s="21"/>
      <c r="K1204" s="11">
        <f t="shared" si="1"/>
        <v>69556813</v>
      </c>
      <c r="L1204" s="21"/>
      <c r="M1204" s="22">
        <f t="shared" si="5"/>
        <v>68314089</v>
      </c>
      <c r="N1204" s="22">
        <f t="shared" si="4"/>
        <v>1242724</v>
      </c>
      <c r="O1204" s="22"/>
      <c r="P1204" s="22"/>
      <c r="Q1204" s="22"/>
      <c r="R1204" s="22"/>
      <c r="S1204" s="22"/>
      <c r="T1204" s="22"/>
      <c r="U1204" s="22"/>
      <c r="V1204" s="22"/>
    </row>
    <row r="1205">
      <c r="A1205" s="44">
        <v>45699.0</v>
      </c>
      <c r="B1205" s="16">
        <v>2025.0</v>
      </c>
      <c r="C1205" s="17">
        <v>45689.0</v>
      </c>
      <c r="D1205" s="4" t="s">
        <v>16</v>
      </c>
      <c r="E1205" s="4" t="s">
        <v>511</v>
      </c>
      <c r="F1205" s="18" t="s">
        <v>60</v>
      </c>
      <c r="G1205" s="19"/>
      <c r="H1205" s="4" t="s">
        <v>344</v>
      </c>
      <c r="I1205" s="20">
        <v>121000.0</v>
      </c>
      <c r="J1205" s="21"/>
      <c r="K1205" s="11">
        <f t="shared" si="1"/>
        <v>69677813</v>
      </c>
      <c r="L1205" s="21">
        <v>320000.0</v>
      </c>
      <c r="M1205" s="22">
        <f t="shared" si="5"/>
        <v>68634089</v>
      </c>
      <c r="N1205" s="22">
        <f t="shared" si="4"/>
        <v>1043724</v>
      </c>
      <c r="O1205" s="22"/>
      <c r="P1205" s="22"/>
      <c r="Q1205" s="22"/>
      <c r="R1205" s="22"/>
      <c r="S1205" s="22"/>
      <c r="T1205" s="22"/>
      <c r="U1205" s="22"/>
      <c r="V1205" s="22"/>
    </row>
    <row r="1206">
      <c r="A1206" s="44">
        <v>45706.0</v>
      </c>
      <c r="B1206" s="16">
        <v>2025.0</v>
      </c>
      <c r="C1206" s="17">
        <v>45689.0</v>
      </c>
      <c r="D1206" s="4" t="s">
        <v>26</v>
      </c>
      <c r="E1206" s="4" t="s">
        <v>508</v>
      </c>
      <c r="F1206" s="18" t="s">
        <v>509</v>
      </c>
      <c r="G1206" s="19" t="s">
        <v>512</v>
      </c>
      <c r="J1206" s="21">
        <v>1.296453E7</v>
      </c>
      <c r="K1206" s="11">
        <f t="shared" si="1"/>
        <v>56713283</v>
      </c>
      <c r="L1206" s="21">
        <v>-1.296453E7</v>
      </c>
      <c r="M1206" s="22">
        <f t="shared" si="5"/>
        <v>55669559</v>
      </c>
      <c r="N1206" s="22">
        <f t="shared" si="4"/>
        <v>1043724</v>
      </c>
      <c r="O1206" s="22"/>
      <c r="P1206" s="22"/>
      <c r="Q1206" s="22"/>
      <c r="R1206" s="22"/>
      <c r="S1206" s="22"/>
      <c r="T1206" s="22"/>
      <c r="U1206" s="22"/>
      <c r="V1206" s="22"/>
    </row>
    <row r="1207">
      <c r="A1207" s="44">
        <v>45710.0</v>
      </c>
      <c r="B1207" s="16">
        <v>2025.0</v>
      </c>
      <c r="C1207" s="17">
        <v>45689.0</v>
      </c>
      <c r="D1207" s="4" t="s">
        <v>16</v>
      </c>
      <c r="E1207" s="42" t="s">
        <v>384</v>
      </c>
      <c r="F1207" s="38" t="s">
        <v>513</v>
      </c>
      <c r="G1207" s="19" t="s">
        <v>514</v>
      </c>
      <c r="H1207" s="42" t="s">
        <v>227</v>
      </c>
      <c r="J1207" s="21">
        <v>50000.0</v>
      </c>
      <c r="K1207" s="11">
        <f t="shared" si="1"/>
        <v>56663283</v>
      </c>
      <c r="M1207" s="22">
        <f t="shared" si="5"/>
        <v>55669559</v>
      </c>
      <c r="N1207" s="22">
        <f t="shared" si="4"/>
        <v>993724</v>
      </c>
      <c r="O1207" s="22"/>
      <c r="P1207" s="22"/>
      <c r="Q1207" s="22"/>
      <c r="R1207" s="22"/>
      <c r="S1207" s="22"/>
      <c r="T1207" s="22"/>
      <c r="U1207" s="22"/>
      <c r="V1207" s="22"/>
    </row>
    <row r="1208">
      <c r="A1208" s="44">
        <v>45710.0</v>
      </c>
      <c r="B1208" s="16">
        <v>2025.0</v>
      </c>
      <c r="C1208" s="17">
        <v>45689.0</v>
      </c>
      <c r="D1208" s="4" t="s">
        <v>16</v>
      </c>
      <c r="E1208" s="42" t="s">
        <v>384</v>
      </c>
      <c r="F1208" s="38" t="s">
        <v>515</v>
      </c>
      <c r="G1208" s="19" t="s">
        <v>516</v>
      </c>
      <c r="H1208" s="4" t="s">
        <v>517</v>
      </c>
      <c r="I1208" s="21"/>
      <c r="J1208" s="21">
        <v>250000.0</v>
      </c>
      <c r="K1208" s="11">
        <f t="shared" si="1"/>
        <v>56413283</v>
      </c>
      <c r="L1208" s="21"/>
      <c r="M1208" s="22">
        <f t="shared" si="5"/>
        <v>55669559</v>
      </c>
      <c r="N1208" s="22">
        <f t="shared" si="4"/>
        <v>743724</v>
      </c>
      <c r="O1208" s="22"/>
      <c r="P1208" s="22"/>
      <c r="Q1208" s="22"/>
      <c r="R1208" s="22"/>
      <c r="S1208" s="22"/>
      <c r="T1208" s="22"/>
      <c r="U1208" s="22"/>
      <c r="V1208" s="22"/>
    </row>
    <row r="1209">
      <c r="A1209" s="44">
        <v>45711.0</v>
      </c>
      <c r="B1209" s="16">
        <v>2025.0</v>
      </c>
      <c r="C1209" s="17">
        <v>45689.0</v>
      </c>
      <c r="D1209" s="4" t="s">
        <v>16</v>
      </c>
      <c r="E1209" s="42" t="s">
        <v>384</v>
      </c>
      <c r="F1209" s="38" t="s">
        <v>513</v>
      </c>
      <c r="G1209" s="19" t="s">
        <v>518</v>
      </c>
      <c r="H1209" s="42" t="s">
        <v>227</v>
      </c>
      <c r="I1209" s="21"/>
      <c r="J1209" s="21">
        <v>166000.0</v>
      </c>
      <c r="K1209" s="11">
        <f t="shared" si="1"/>
        <v>56247283</v>
      </c>
      <c r="L1209" s="21"/>
      <c r="M1209" s="22">
        <f t="shared" si="5"/>
        <v>55669559</v>
      </c>
      <c r="N1209" s="22">
        <f t="shared" si="4"/>
        <v>577724</v>
      </c>
      <c r="O1209" s="22"/>
      <c r="P1209" s="22"/>
      <c r="Q1209" s="22"/>
      <c r="R1209" s="22"/>
      <c r="S1209" s="22"/>
      <c r="T1209" s="22"/>
      <c r="U1209" s="22"/>
      <c r="V1209" s="22"/>
    </row>
    <row r="1210">
      <c r="A1210" s="44">
        <v>45711.0</v>
      </c>
      <c r="B1210" s="16">
        <v>2025.0</v>
      </c>
      <c r="C1210" s="17">
        <v>45689.0</v>
      </c>
      <c r="D1210" s="4" t="s">
        <v>16</v>
      </c>
      <c r="E1210" s="42" t="s">
        <v>384</v>
      </c>
      <c r="F1210" s="18" t="s">
        <v>519</v>
      </c>
      <c r="G1210" s="19" t="s">
        <v>520</v>
      </c>
      <c r="H1210" s="4" t="s">
        <v>521</v>
      </c>
      <c r="I1210" s="21"/>
      <c r="J1210" s="21">
        <v>510000.0</v>
      </c>
      <c r="K1210" s="11">
        <f t="shared" si="1"/>
        <v>55737283</v>
      </c>
      <c r="L1210" s="21"/>
      <c r="M1210" s="22">
        <f t="shared" si="5"/>
        <v>55669559</v>
      </c>
      <c r="N1210" s="22">
        <f t="shared" si="4"/>
        <v>67724</v>
      </c>
      <c r="O1210" s="22"/>
      <c r="P1210" s="22"/>
      <c r="Q1210" s="22"/>
      <c r="R1210" s="22"/>
      <c r="S1210" s="22"/>
      <c r="T1210" s="22"/>
      <c r="U1210" s="22"/>
      <c r="V1210" s="22"/>
    </row>
    <row r="1211">
      <c r="A1211" s="44">
        <v>45711.0</v>
      </c>
      <c r="B1211" s="16">
        <v>2025.0</v>
      </c>
      <c r="C1211" s="17">
        <v>45689.0</v>
      </c>
      <c r="D1211" s="4" t="s">
        <v>16</v>
      </c>
      <c r="E1211" s="42" t="s">
        <v>384</v>
      </c>
      <c r="F1211" s="18" t="s">
        <v>522</v>
      </c>
      <c r="G1211" s="19" t="s">
        <v>523</v>
      </c>
      <c r="H1211" s="4" t="s">
        <v>517</v>
      </c>
      <c r="I1211" s="21"/>
      <c r="J1211" s="21">
        <v>400000.0</v>
      </c>
      <c r="K1211" s="11">
        <f t="shared" si="1"/>
        <v>55337283</v>
      </c>
      <c r="L1211" s="21"/>
      <c r="M1211" s="22">
        <f t="shared" si="5"/>
        <v>55669559</v>
      </c>
      <c r="N1211" s="22">
        <f t="shared" si="4"/>
        <v>-332276</v>
      </c>
      <c r="O1211" s="22"/>
      <c r="P1211" s="22"/>
      <c r="Q1211" s="22"/>
      <c r="R1211" s="22"/>
      <c r="S1211" s="22"/>
      <c r="T1211" s="22"/>
      <c r="U1211" s="22"/>
      <c r="V1211" s="22"/>
    </row>
    <row r="1212">
      <c r="A1212" s="44">
        <v>45711.0</v>
      </c>
      <c r="B1212" s="16">
        <v>2025.0</v>
      </c>
      <c r="C1212" s="17">
        <v>45689.0</v>
      </c>
      <c r="D1212" s="4" t="s">
        <v>16</v>
      </c>
      <c r="E1212" s="42" t="s">
        <v>384</v>
      </c>
      <c r="F1212" s="18" t="s">
        <v>524</v>
      </c>
      <c r="G1212" s="19"/>
      <c r="H1212" s="18"/>
      <c r="I1212" s="21"/>
      <c r="J1212" s="21">
        <v>152000.0</v>
      </c>
      <c r="K1212" s="11">
        <f t="shared" si="1"/>
        <v>55185283</v>
      </c>
      <c r="L1212" s="21"/>
      <c r="M1212" s="22">
        <f t="shared" si="5"/>
        <v>55669559</v>
      </c>
      <c r="N1212" s="22">
        <f t="shared" si="4"/>
        <v>-484276</v>
      </c>
      <c r="O1212" s="22"/>
      <c r="P1212" s="22"/>
      <c r="Q1212" s="22"/>
      <c r="R1212" s="22"/>
      <c r="S1212" s="22"/>
      <c r="T1212" s="22"/>
      <c r="U1212" s="22"/>
      <c r="V1212" s="22"/>
    </row>
    <row r="1213">
      <c r="A1213" s="44">
        <v>45716.0</v>
      </c>
      <c r="B1213" s="16">
        <v>2025.0</v>
      </c>
      <c r="C1213" s="17">
        <v>45689.0</v>
      </c>
      <c r="D1213" s="4" t="s">
        <v>16</v>
      </c>
      <c r="E1213" s="45" t="s">
        <v>495</v>
      </c>
      <c r="F1213" s="18"/>
      <c r="G1213" s="19"/>
      <c r="H1213" s="4" t="s">
        <v>344</v>
      </c>
      <c r="I1213" s="21">
        <v>75000.0</v>
      </c>
      <c r="J1213" s="21"/>
      <c r="K1213" s="11">
        <f t="shared" si="1"/>
        <v>55260283</v>
      </c>
      <c r="L1213" s="21">
        <v>75000.0</v>
      </c>
      <c r="M1213" s="22">
        <f t="shared" si="5"/>
        <v>55744559</v>
      </c>
      <c r="N1213" s="22">
        <f t="shared" si="4"/>
        <v>-484276</v>
      </c>
      <c r="O1213" s="22"/>
      <c r="P1213" s="22"/>
      <c r="Q1213" s="22"/>
      <c r="R1213" s="22"/>
      <c r="S1213" s="22"/>
      <c r="T1213" s="22"/>
      <c r="U1213" s="22"/>
      <c r="V1213" s="22"/>
    </row>
    <row r="1214">
      <c r="A1214" s="44">
        <v>45716.0</v>
      </c>
      <c r="B1214" s="16">
        <v>2025.0</v>
      </c>
      <c r="C1214" s="17">
        <v>45689.0</v>
      </c>
      <c r="D1214" s="4" t="s">
        <v>16</v>
      </c>
      <c r="E1214" s="4" t="s">
        <v>507</v>
      </c>
      <c r="F1214" s="18" t="s">
        <v>219</v>
      </c>
      <c r="G1214" s="19"/>
      <c r="H1214" s="4" t="s">
        <v>344</v>
      </c>
      <c r="I1214" s="21">
        <v>104000.0</v>
      </c>
      <c r="J1214" s="21"/>
      <c r="K1214" s="11">
        <f t="shared" si="1"/>
        <v>55364283</v>
      </c>
      <c r="L1214" s="21">
        <v>104000.0</v>
      </c>
      <c r="M1214" s="22">
        <f t="shared" si="5"/>
        <v>55848559</v>
      </c>
      <c r="N1214" s="22">
        <f t="shared" si="4"/>
        <v>-484276</v>
      </c>
      <c r="O1214" s="22"/>
      <c r="P1214" s="22"/>
      <c r="Q1214" s="22"/>
      <c r="R1214" s="22"/>
      <c r="S1214" s="22"/>
      <c r="T1214" s="22"/>
      <c r="U1214" s="22"/>
      <c r="V1214" s="22"/>
    </row>
    <row r="1215">
      <c r="A1215" s="44">
        <v>45720.0</v>
      </c>
      <c r="B1215" s="16">
        <v>2025.0</v>
      </c>
      <c r="C1215" s="17">
        <v>45717.0</v>
      </c>
      <c r="D1215" s="4" t="s">
        <v>16</v>
      </c>
      <c r="E1215" s="4" t="s">
        <v>507</v>
      </c>
      <c r="F1215" s="18" t="s">
        <v>41</v>
      </c>
      <c r="G1215" s="19"/>
      <c r="H1215" s="4" t="s">
        <v>344</v>
      </c>
      <c r="I1215" s="20">
        <v>53000.0</v>
      </c>
      <c r="K1215" s="11">
        <f t="shared" si="1"/>
        <v>55417283</v>
      </c>
      <c r="L1215" s="22"/>
      <c r="M1215" s="22">
        <f t="shared" si="5"/>
        <v>55848559</v>
      </c>
      <c r="N1215" s="22">
        <f t="shared" si="4"/>
        <v>-431276</v>
      </c>
      <c r="O1215" s="22"/>
      <c r="P1215" s="22"/>
      <c r="Q1215" s="22"/>
      <c r="R1215" s="22"/>
      <c r="S1215" s="22"/>
      <c r="T1215" s="22"/>
      <c r="U1215" s="22"/>
      <c r="V1215" s="22"/>
    </row>
    <row r="1216">
      <c r="A1216" s="44">
        <v>45720.0</v>
      </c>
      <c r="B1216" s="16">
        <v>2025.0</v>
      </c>
      <c r="C1216" s="17">
        <v>45717.0</v>
      </c>
      <c r="D1216" s="4" t="s">
        <v>26</v>
      </c>
      <c r="E1216" s="4" t="s">
        <v>507</v>
      </c>
      <c r="F1216" s="18" t="s">
        <v>41</v>
      </c>
      <c r="G1216" s="19"/>
      <c r="H1216" s="4" t="s">
        <v>21</v>
      </c>
      <c r="I1216" s="20">
        <v>10000.0</v>
      </c>
      <c r="J1216" s="21"/>
      <c r="K1216" s="11">
        <f t="shared" si="1"/>
        <v>55427283</v>
      </c>
      <c r="L1216" s="22"/>
      <c r="M1216" s="22">
        <f t="shared" si="5"/>
        <v>55848559</v>
      </c>
      <c r="N1216" s="22">
        <f t="shared" si="4"/>
        <v>-421276</v>
      </c>
      <c r="O1216" s="22"/>
      <c r="P1216" s="22"/>
      <c r="Q1216" s="22"/>
      <c r="R1216" s="22"/>
      <c r="S1216" s="22"/>
      <c r="T1216" s="22"/>
      <c r="U1216" s="22"/>
      <c r="V1216" s="22"/>
    </row>
    <row r="1217">
      <c r="A1217" s="44">
        <v>45720.0</v>
      </c>
      <c r="B1217" s="16">
        <v>2025.0</v>
      </c>
      <c r="C1217" s="17">
        <v>45717.0</v>
      </c>
      <c r="D1217" s="4" t="s">
        <v>22</v>
      </c>
      <c r="E1217" s="4" t="s">
        <v>507</v>
      </c>
      <c r="F1217" s="18" t="s">
        <v>41</v>
      </c>
      <c r="G1217" s="19"/>
      <c r="H1217" s="4" t="s">
        <v>21</v>
      </c>
      <c r="I1217" s="20">
        <v>52000.0</v>
      </c>
      <c r="K1217" s="11">
        <f t="shared" si="1"/>
        <v>55479283</v>
      </c>
      <c r="L1217" s="22"/>
      <c r="M1217" s="22">
        <f t="shared" si="5"/>
        <v>55848559</v>
      </c>
      <c r="N1217" s="22">
        <f t="shared" si="4"/>
        <v>-369276</v>
      </c>
      <c r="O1217" s="22"/>
      <c r="P1217" s="22"/>
      <c r="Q1217" s="22"/>
      <c r="R1217" s="22"/>
      <c r="S1217" s="22"/>
      <c r="T1217" s="22"/>
      <c r="U1217" s="22"/>
      <c r="V1217" s="22"/>
    </row>
    <row r="1218">
      <c r="A1218" s="44">
        <v>45720.0</v>
      </c>
      <c r="B1218" s="16">
        <v>2025.0</v>
      </c>
      <c r="C1218" s="17">
        <v>45717.0</v>
      </c>
      <c r="D1218" s="4" t="s">
        <v>23</v>
      </c>
      <c r="E1218" s="4" t="s">
        <v>507</v>
      </c>
      <c r="F1218" s="18" t="s">
        <v>41</v>
      </c>
      <c r="G1218" s="19"/>
      <c r="H1218" s="4" t="s">
        <v>345</v>
      </c>
      <c r="I1218" s="20">
        <v>25000.0</v>
      </c>
      <c r="J1218" s="21"/>
      <c r="K1218" s="11">
        <f t="shared" si="1"/>
        <v>55504283</v>
      </c>
      <c r="L1218" s="21">
        <v>140000.0</v>
      </c>
      <c r="M1218" s="22">
        <f t="shared" si="5"/>
        <v>55988559</v>
      </c>
      <c r="N1218" s="22">
        <f t="shared" si="4"/>
        <v>-484276</v>
      </c>
      <c r="O1218" s="22"/>
      <c r="P1218" s="22"/>
      <c r="Q1218" s="22"/>
      <c r="R1218" s="22"/>
      <c r="S1218" s="22"/>
      <c r="T1218" s="22"/>
      <c r="U1218" s="22"/>
      <c r="V1218" s="22"/>
    </row>
    <row r="1219">
      <c r="A1219" s="44">
        <v>45720.0</v>
      </c>
      <c r="B1219" s="16">
        <v>2025.0</v>
      </c>
      <c r="C1219" s="17">
        <v>45717.0</v>
      </c>
      <c r="D1219" s="4" t="s">
        <v>16</v>
      </c>
      <c r="E1219" s="45" t="s">
        <v>495</v>
      </c>
      <c r="F1219" s="18"/>
      <c r="G1219" s="19"/>
      <c r="H1219" s="4" t="s">
        <v>344</v>
      </c>
      <c r="I1219" s="20">
        <v>34000.0</v>
      </c>
      <c r="J1219" s="21"/>
      <c r="K1219" s="11">
        <f t="shared" si="1"/>
        <v>55538283</v>
      </c>
      <c r="L1219" s="20">
        <v>34000.0</v>
      </c>
      <c r="M1219" s="22">
        <f t="shared" si="5"/>
        <v>56022559</v>
      </c>
      <c r="N1219" s="22">
        <f t="shared" si="4"/>
        <v>-484276</v>
      </c>
      <c r="O1219" s="22"/>
      <c r="P1219" s="22"/>
      <c r="Q1219" s="22"/>
      <c r="R1219" s="22"/>
      <c r="S1219" s="22"/>
      <c r="T1219" s="22"/>
      <c r="U1219" s="22"/>
      <c r="V1219" s="22"/>
    </row>
    <row r="1220">
      <c r="A1220" s="44">
        <v>45720.0</v>
      </c>
      <c r="B1220" s="16">
        <v>2025.0</v>
      </c>
      <c r="C1220" s="17">
        <v>45717.0</v>
      </c>
      <c r="D1220" s="4" t="s">
        <v>16</v>
      </c>
      <c r="E1220" s="4" t="s">
        <v>511</v>
      </c>
      <c r="F1220" s="18" t="s">
        <v>18</v>
      </c>
      <c r="G1220" s="19"/>
      <c r="H1220" s="4" t="s">
        <v>344</v>
      </c>
      <c r="I1220" s="20">
        <v>240000.0</v>
      </c>
      <c r="J1220" s="21"/>
      <c r="K1220" s="11">
        <f t="shared" si="1"/>
        <v>55778283</v>
      </c>
      <c r="L1220" s="22"/>
      <c r="M1220" s="22">
        <f t="shared" si="5"/>
        <v>56022559</v>
      </c>
      <c r="N1220" s="22">
        <f t="shared" si="4"/>
        <v>-244276</v>
      </c>
      <c r="O1220" s="22"/>
      <c r="P1220" s="22"/>
      <c r="Q1220" s="22"/>
      <c r="R1220" s="22"/>
      <c r="S1220" s="22"/>
      <c r="T1220" s="22"/>
      <c r="U1220" s="22"/>
      <c r="V1220" s="22"/>
    </row>
    <row r="1221">
      <c r="A1221" s="44">
        <v>45720.0</v>
      </c>
      <c r="B1221" s="16">
        <v>2025.0</v>
      </c>
      <c r="C1221" s="17">
        <v>45717.0</v>
      </c>
      <c r="D1221" s="4" t="s">
        <v>26</v>
      </c>
      <c r="E1221" s="4" t="s">
        <v>511</v>
      </c>
      <c r="F1221" s="18" t="s">
        <v>18</v>
      </c>
      <c r="G1221" s="19"/>
      <c r="H1221" s="4" t="s">
        <v>21</v>
      </c>
      <c r="I1221" s="20">
        <v>10000.0</v>
      </c>
      <c r="J1221" s="21"/>
      <c r="K1221" s="11">
        <f t="shared" si="1"/>
        <v>55788283</v>
      </c>
      <c r="L1221" s="22"/>
      <c r="M1221" s="22">
        <f t="shared" si="5"/>
        <v>56022559</v>
      </c>
      <c r="N1221" s="22">
        <f t="shared" si="4"/>
        <v>-234276</v>
      </c>
      <c r="O1221" s="22"/>
      <c r="P1221" s="22"/>
      <c r="Q1221" s="22"/>
      <c r="R1221" s="22"/>
      <c r="S1221" s="22"/>
      <c r="T1221" s="22"/>
      <c r="U1221" s="22"/>
      <c r="V1221" s="22"/>
    </row>
    <row r="1222">
      <c r="A1222" s="44">
        <v>45720.0</v>
      </c>
      <c r="B1222" s="16">
        <v>2025.0</v>
      </c>
      <c r="C1222" s="17">
        <v>45717.0</v>
      </c>
      <c r="D1222" s="4" t="s">
        <v>20</v>
      </c>
      <c r="E1222" s="4" t="s">
        <v>511</v>
      </c>
      <c r="F1222" s="18" t="s">
        <v>18</v>
      </c>
      <c r="G1222" s="19"/>
      <c r="H1222" s="4" t="s">
        <v>21</v>
      </c>
      <c r="I1222" s="20">
        <v>60000.0</v>
      </c>
      <c r="J1222" s="21"/>
      <c r="K1222" s="11">
        <f t="shared" si="1"/>
        <v>55848283</v>
      </c>
      <c r="L1222" s="22"/>
      <c r="M1222" s="22">
        <f t="shared" si="5"/>
        <v>56022559</v>
      </c>
      <c r="N1222" s="22">
        <f t="shared" si="4"/>
        <v>-174276</v>
      </c>
      <c r="O1222" s="22"/>
      <c r="P1222" s="22"/>
      <c r="Q1222" s="22"/>
      <c r="R1222" s="22"/>
      <c r="S1222" s="22"/>
      <c r="T1222" s="22"/>
      <c r="U1222" s="22"/>
      <c r="V1222" s="22"/>
    </row>
    <row r="1223">
      <c r="A1223" s="44">
        <v>45720.0</v>
      </c>
      <c r="B1223" s="16">
        <v>2025.0</v>
      </c>
      <c r="C1223" s="17">
        <v>45717.0</v>
      </c>
      <c r="D1223" s="4" t="s">
        <v>22</v>
      </c>
      <c r="E1223" s="4" t="s">
        <v>511</v>
      </c>
      <c r="F1223" s="18" t="s">
        <v>18</v>
      </c>
      <c r="G1223" s="19"/>
      <c r="H1223" s="4" t="s">
        <v>21</v>
      </c>
      <c r="I1223" s="20">
        <v>59000.0</v>
      </c>
      <c r="J1223" s="21"/>
      <c r="K1223" s="11">
        <f t="shared" si="1"/>
        <v>55907283</v>
      </c>
      <c r="L1223" s="22"/>
      <c r="M1223" s="22">
        <f t="shared" si="5"/>
        <v>56022559</v>
      </c>
      <c r="N1223" s="22">
        <f t="shared" si="4"/>
        <v>-115276</v>
      </c>
      <c r="O1223" s="22"/>
      <c r="P1223" s="22"/>
      <c r="Q1223" s="22"/>
      <c r="R1223" s="22"/>
      <c r="S1223" s="22"/>
      <c r="T1223" s="22"/>
      <c r="U1223" s="22"/>
      <c r="V1223" s="22"/>
    </row>
    <row r="1224">
      <c r="A1224" s="44">
        <v>45720.0</v>
      </c>
      <c r="B1224" s="16">
        <v>2025.0</v>
      </c>
      <c r="C1224" s="17">
        <v>45717.0</v>
      </c>
      <c r="D1224" s="4" t="s">
        <v>23</v>
      </c>
      <c r="E1224" s="4" t="s">
        <v>511</v>
      </c>
      <c r="F1224" s="18" t="s">
        <v>18</v>
      </c>
      <c r="G1224" s="19"/>
      <c r="H1224" s="4" t="s">
        <v>345</v>
      </c>
      <c r="I1224" s="20">
        <v>25000.0</v>
      </c>
      <c r="J1224" s="21"/>
      <c r="K1224" s="11">
        <f t="shared" si="1"/>
        <v>55932283</v>
      </c>
      <c r="L1224" s="21">
        <v>394000.0</v>
      </c>
      <c r="M1224" s="22">
        <f t="shared" si="5"/>
        <v>56416559</v>
      </c>
      <c r="N1224" s="22">
        <f t="shared" si="4"/>
        <v>-484276</v>
      </c>
      <c r="O1224" s="22"/>
      <c r="P1224" s="22"/>
      <c r="Q1224" s="22"/>
      <c r="R1224" s="22"/>
      <c r="S1224" s="22"/>
      <c r="T1224" s="22"/>
      <c r="U1224" s="22"/>
      <c r="V1224" s="22"/>
    </row>
    <row r="1225">
      <c r="A1225" s="44">
        <v>45720.0</v>
      </c>
      <c r="B1225" s="16">
        <v>2025.0</v>
      </c>
      <c r="C1225" s="17">
        <v>45717.0</v>
      </c>
      <c r="D1225" s="4" t="s">
        <v>16</v>
      </c>
      <c r="E1225" s="4" t="s">
        <v>511</v>
      </c>
      <c r="F1225" s="18" t="s">
        <v>52</v>
      </c>
      <c r="G1225" s="19"/>
      <c r="H1225" s="4" t="s">
        <v>344</v>
      </c>
      <c r="I1225" s="20">
        <v>666082.0</v>
      </c>
      <c r="J1225" s="21"/>
      <c r="K1225" s="11">
        <f t="shared" si="1"/>
        <v>56598365</v>
      </c>
      <c r="L1225" s="22"/>
      <c r="M1225" s="22">
        <f t="shared" si="5"/>
        <v>56416559</v>
      </c>
      <c r="N1225" s="22">
        <f t="shared" si="4"/>
        <v>181806</v>
      </c>
      <c r="O1225" s="22"/>
      <c r="P1225" s="22"/>
      <c r="Q1225" s="22"/>
      <c r="R1225" s="22"/>
      <c r="S1225" s="22"/>
      <c r="T1225" s="22"/>
      <c r="U1225" s="22"/>
      <c r="V1225" s="22"/>
    </row>
    <row r="1226">
      <c r="A1226" s="44">
        <v>45720.0</v>
      </c>
      <c r="B1226" s="16">
        <v>2025.0</v>
      </c>
      <c r="C1226" s="17">
        <v>45717.0</v>
      </c>
      <c r="D1226" s="4" t="s">
        <v>26</v>
      </c>
      <c r="E1226" s="4" t="s">
        <v>511</v>
      </c>
      <c r="F1226" s="18" t="s">
        <v>52</v>
      </c>
      <c r="G1226" s="19"/>
      <c r="H1226" s="4" t="s">
        <v>21</v>
      </c>
      <c r="I1226" s="20">
        <v>20000.0</v>
      </c>
      <c r="J1226" s="21"/>
      <c r="K1226" s="11">
        <f t="shared" si="1"/>
        <v>56618365</v>
      </c>
      <c r="L1226" s="22"/>
      <c r="M1226" s="22">
        <f t="shared" si="5"/>
        <v>56416559</v>
      </c>
      <c r="N1226" s="22">
        <f t="shared" si="4"/>
        <v>201806</v>
      </c>
      <c r="O1226" s="22"/>
      <c r="P1226" s="22"/>
      <c r="Q1226" s="22"/>
      <c r="R1226" s="22"/>
      <c r="S1226" s="22"/>
      <c r="T1226" s="22"/>
      <c r="U1226" s="22"/>
      <c r="V1226" s="22"/>
    </row>
    <row r="1227">
      <c r="A1227" s="44">
        <v>45720.0</v>
      </c>
      <c r="B1227" s="16">
        <v>2025.0</v>
      </c>
      <c r="C1227" s="17">
        <v>45717.0</v>
      </c>
      <c r="D1227" s="4" t="s">
        <v>20</v>
      </c>
      <c r="E1227" s="4" t="s">
        <v>511</v>
      </c>
      <c r="F1227" s="18" t="s">
        <v>52</v>
      </c>
      <c r="G1227" s="19"/>
      <c r="H1227" s="4" t="s">
        <v>21</v>
      </c>
      <c r="I1227" s="20">
        <v>20000.0</v>
      </c>
      <c r="J1227" s="21"/>
      <c r="K1227" s="11">
        <f t="shared" si="1"/>
        <v>56638365</v>
      </c>
      <c r="L1227" s="22"/>
      <c r="M1227" s="22">
        <f t="shared" si="5"/>
        <v>56416559</v>
      </c>
      <c r="N1227" s="22">
        <f t="shared" si="4"/>
        <v>221806</v>
      </c>
      <c r="O1227" s="22"/>
      <c r="P1227" s="22"/>
      <c r="Q1227" s="22"/>
      <c r="R1227" s="22"/>
      <c r="S1227" s="22"/>
      <c r="T1227" s="22"/>
      <c r="U1227" s="22"/>
      <c r="V1227" s="22"/>
    </row>
    <row r="1228">
      <c r="A1228" s="44">
        <v>45720.0</v>
      </c>
      <c r="B1228" s="16">
        <v>2025.0</v>
      </c>
      <c r="C1228" s="17">
        <v>45717.0</v>
      </c>
      <c r="D1228" s="4" t="s">
        <v>23</v>
      </c>
      <c r="E1228" s="4" t="s">
        <v>511</v>
      </c>
      <c r="F1228" s="18" t="s">
        <v>52</v>
      </c>
      <c r="G1228" s="19"/>
      <c r="H1228" s="4" t="s">
        <v>345</v>
      </c>
      <c r="I1228" s="20">
        <v>25000.0</v>
      </c>
      <c r="J1228" s="21"/>
      <c r="K1228" s="11">
        <f t="shared" si="1"/>
        <v>56663365</v>
      </c>
      <c r="L1228" s="21">
        <v>731082.0</v>
      </c>
      <c r="M1228" s="22">
        <f t="shared" si="5"/>
        <v>57147641</v>
      </c>
      <c r="N1228" s="22">
        <f t="shared" si="4"/>
        <v>-484276</v>
      </c>
      <c r="O1228" s="22"/>
      <c r="P1228" s="22"/>
      <c r="Q1228" s="22"/>
      <c r="R1228" s="22"/>
      <c r="S1228" s="22"/>
      <c r="T1228" s="22"/>
      <c r="U1228" s="22"/>
      <c r="V1228" s="22"/>
    </row>
    <row r="1229">
      <c r="A1229" s="44">
        <v>45720.0</v>
      </c>
      <c r="B1229" s="16">
        <v>2025.0</v>
      </c>
      <c r="C1229" s="17">
        <v>45717.0</v>
      </c>
      <c r="D1229" s="4" t="s">
        <v>16</v>
      </c>
      <c r="E1229" s="4" t="s">
        <v>511</v>
      </c>
      <c r="F1229" s="18" t="s">
        <v>43</v>
      </c>
      <c r="G1229" s="19"/>
      <c r="H1229" s="4" t="s">
        <v>344</v>
      </c>
      <c r="I1229" s="20">
        <v>180750.0</v>
      </c>
      <c r="J1229" s="21"/>
      <c r="K1229" s="11">
        <f t="shared" si="1"/>
        <v>56844115</v>
      </c>
      <c r="L1229" s="22"/>
      <c r="M1229" s="22">
        <f t="shared" si="5"/>
        <v>57147641</v>
      </c>
      <c r="N1229" s="22">
        <f t="shared" si="4"/>
        <v>-303526</v>
      </c>
      <c r="O1229" s="22"/>
      <c r="P1229" s="22"/>
      <c r="Q1229" s="22"/>
      <c r="R1229" s="22"/>
      <c r="S1229" s="22"/>
      <c r="T1229" s="22"/>
      <c r="U1229" s="22"/>
      <c r="V1229" s="22"/>
    </row>
    <row r="1230">
      <c r="A1230" s="44">
        <v>45720.0</v>
      </c>
      <c r="B1230" s="16">
        <v>2025.0</v>
      </c>
      <c r="C1230" s="17">
        <v>45717.0</v>
      </c>
      <c r="D1230" s="4" t="s">
        <v>26</v>
      </c>
      <c r="E1230" s="4" t="s">
        <v>511</v>
      </c>
      <c r="F1230" s="18" t="s">
        <v>43</v>
      </c>
      <c r="G1230" s="19"/>
      <c r="H1230" s="4" t="s">
        <v>21</v>
      </c>
      <c r="I1230" s="20">
        <v>50000.0</v>
      </c>
      <c r="J1230" s="21"/>
      <c r="K1230" s="11">
        <f t="shared" si="1"/>
        <v>56894115</v>
      </c>
      <c r="L1230" s="22"/>
      <c r="M1230" s="22">
        <f t="shared" si="5"/>
        <v>57147641</v>
      </c>
      <c r="N1230" s="22">
        <f t="shared" si="4"/>
        <v>-253526</v>
      </c>
      <c r="O1230" s="22"/>
      <c r="P1230" s="22"/>
      <c r="Q1230" s="22"/>
      <c r="R1230" s="22"/>
      <c r="S1230" s="22"/>
      <c r="T1230" s="22"/>
      <c r="U1230" s="22"/>
      <c r="V1230" s="22"/>
    </row>
    <row r="1231">
      <c r="A1231" s="44">
        <v>45720.0</v>
      </c>
      <c r="B1231" s="16">
        <v>2025.0</v>
      </c>
      <c r="C1231" s="17">
        <v>45717.0</v>
      </c>
      <c r="D1231" s="4" t="s">
        <v>27</v>
      </c>
      <c r="E1231" s="4" t="s">
        <v>511</v>
      </c>
      <c r="F1231" s="18" t="s">
        <v>43</v>
      </c>
      <c r="G1231" s="19"/>
      <c r="H1231" s="4" t="s">
        <v>21</v>
      </c>
      <c r="I1231" s="20">
        <v>20000.0</v>
      </c>
      <c r="J1231" s="21"/>
      <c r="K1231" s="11">
        <f t="shared" si="1"/>
        <v>56914115</v>
      </c>
      <c r="L1231" s="21">
        <v>250750.0</v>
      </c>
      <c r="M1231" s="22">
        <f t="shared" si="5"/>
        <v>57398391</v>
      </c>
      <c r="N1231" s="22">
        <f t="shared" si="4"/>
        <v>-484276</v>
      </c>
      <c r="O1231" s="22"/>
      <c r="P1231" s="22"/>
      <c r="Q1231" s="22"/>
      <c r="R1231" s="22"/>
      <c r="S1231" s="22"/>
      <c r="T1231" s="22"/>
      <c r="U1231" s="22"/>
      <c r="V1231" s="22"/>
    </row>
    <row r="1232">
      <c r="A1232" s="44">
        <v>45720.0</v>
      </c>
      <c r="B1232" s="16">
        <v>2025.0</v>
      </c>
      <c r="C1232" s="17">
        <v>45717.0</v>
      </c>
      <c r="D1232" s="4" t="s">
        <v>16</v>
      </c>
      <c r="E1232" s="4" t="s">
        <v>511</v>
      </c>
      <c r="F1232" s="18" t="s">
        <v>217</v>
      </c>
      <c r="G1232" s="19"/>
      <c r="H1232" s="4" t="s">
        <v>344</v>
      </c>
      <c r="I1232" s="20">
        <v>112000.0</v>
      </c>
      <c r="J1232" s="21"/>
      <c r="K1232" s="11">
        <f t="shared" si="1"/>
        <v>57026115</v>
      </c>
      <c r="L1232" s="21">
        <v>112000.0</v>
      </c>
      <c r="M1232" s="22">
        <f t="shared" si="5"/>
        <v>57510391</v>
      </c>
      <c r="N1232" s="22">
        <f t="shared" si="4"/>
        <v>-484276</v>
      </c>
      <c r="O1232" s="22"/>
      <c r="P1232" s="22"/>
      <c r="Q1232" s="22"/>
      <c r="R1232" s="22"/>
      <c r="S1232" s="22"/>
      <c r="T1232" s="22"/>
      <c r="U1232" s="22"/>
      <c r="V1232" s="22"/>
    </row>
    <row r="1233">
      <c r="A1233" s="44">
        <v>45722.0</v>
      </c>
      <c r="B1233" s="16">
        <v>2025.0</v>
      </c>
      <c r="C1233" s="17">
        <v>45717.0</v>
      </c>
      <c r="D1233" s="4" t="s">
        <v>16</v>
      </c>
      <c r="E1233" s="4" t="s">
        <v>511</v>
      </c>
      <c r="F1233" s="18" t="s">
        <v>216</v>
      </c>
      <c r="G1233" s="19"/>
      <c r="H1233" s="4" t="s">
        <v>344</v>
      </c>
      <c r="I1233" s="20">
        <v>718700.0</v>
      </c>
      <c r="J1233" s="21"/>
      <c r="K1233" s="11">
        <f t="shared" si="1"/>
        <v>57744815</v>
      </c>
      <c r="L1233" s="22"/>
      <c r="M1233" s="22">
        <f t="shared" si="5"/>
        <v>57510391</v>
      </c>
      <c r="N1233" s="22">
        <f t="shared" si="4"/>
        <v>234424</v>
      </c>
      <c r="O1233" s="22"/>
      <c r="P1233" s="22"/>
      <c r="Q1233" s="22"/>
      <c r="R1233" s="22"/>
      <c r="S1233" s="22"/>
      <c r="T1233" s="22"/>
      <c r="U1233" s="22"/>
      <c r="V1233" s="22"/>
    </row>
    <row r="1234">
      <c r="A1234" s="44">
        <v>45722.0</v>
      </c>
      <c r="B1234" s="16">
        <v>2025.0</v>
      </c>
      <c r="C1234" s="17">
        <v>45717.0</v>
      </c>
      <c r="D1234" s="4" t="s">
        <v>20</v>
      </c>
      <c r="E1234" s="4" t="s">
        <v>511</v>
      </c>
      <c r="F1234" s="18" t="s">
        <v>216</v>
      </c>
      <c r="G1234" s="19"/>
      <c r="H1234" s="4" t="s">
        <v>21</v>
      </c>
      <c r="I1234" s="20">
        <v>10000.0</v>
      </c>
      <c r="J1234" s="21"/>
      <c r="K1234" s="11">
        <f t="shared" si="1"/>
        <v>57754815</v>
      </c>
      <c r="L1234" s="22"/>
      <c r="M1234" s="22">
        <f t="shared" si="5"/>
        <v>57510391</v>
      </c>
      <c r="N1234" s="22">
        <f t="shared" si="4"/>
        <v>244424</v>
      </c>
      <c r="O1234" s="22"/>
      <c r="P1234" s="22"/>
      <c r="Q1234" s="22"/>
      <c r="R1234" s="22"/>
      <c r="S1234" s="22"/>
      <c r="T1234" s="22"/>
      <c r="U1234" s="22"/>
      <c r="V1234" s="22"/>
    </row>
    <row r="1235">
      <c r="A1235" s="44">
        <v>45722.0</v>
      </c>
      <c r="B1235" s="16">
        <v>2025.0</v>
      </c>
      <c r="C1235" s="17">
        <v>45717.0</v>
      </c>
      <c r="D1235" s="4" t="s">
        <v>22</v>
      </c>
      <c r="E1235" s="4" t="s">
        <v>511</v>
      </c>
      <c r="F1235" s="18" t="s">
        <v>216</v>
      </c>
      <c r="G1235" s="19"/>
      <c r="H1235" s="4" t="s">
        <v>21</v>
      </c>
      <c r="I1235" s="20">
        <v>130000.0</v>
      </c>
      <c r="J1235" s="21"/>
      <c r="K1235" s="11">
        <f t="shared" si="1"/>
        <v>57884815</v>
      </c>
      <c r="L1235" s="21">
        <v>858700.0</v>
      </c>
      <c r="M1235" s="22">
        <f t="shared" si="5"/>
        <v>58369091</v>
      </c>
      <c r="N1235" s="22">
        <f t="shared" si="4"/>
        <v>-484276</v>
      </c>
      <c r="O1235" s="22"/>
      <c r="P1235" s="22"/>
      <c r="Q1235" s="22"/>
      <c r="R1235" s="22"/>
      <c r="S1235" s="22"/>
      <c r="T1235" s="22"/>
      <c r="U1235" s="22"/>
      <c r="V1235" s="22"/>
    </row>
    <row r="1236">
      <c r="A1236" s="44">
        <v>45722.0</v>
      </c>
      <c r="B1236" s="16">
        <v>2025.0</v>
      </c>
      <c r="C1236" s="17">
        <v>45717.0</v>
      </c>
      <c r="D1236" s="4" t="s">
        <v>16</v>
      </c>
      <c r="E1236" s="4" t="s">
        <v>511</v>
      </c>
      <c r="F1236" s="18" t="s">
        <v>50</v>
      </c>
      <c r="G1236" s="19"/>
      <c r="H1236" s="4" t="s">
        <v>344</v>
      </c>
      <c r="I1236" s="20">
        <v>37000.0</v>
      </c>
      <c r="J1236" s="21"/>
      <c r="K1236" s="11">
        <f t="shared" si="1"/>
        <v>57921815</v>
      </c>
      <c r="L1236" s="21">
        <v>37000.0</v>
      </c>
      <c r="M1236" s="22">
        <f t="shared" si="5"/>
        <v>58406091</v>
      </c>
      <c r="N1236" s="22">
        <f t="shared" si="4"/>
        <v>-484276</v>
      </c>
      <c r="O1236" s="22"/>
      <c r="P1236" s="22"/>
      <c r="Q1236" s="22"/>
      <c r="R1236" s="22"/>
      <c r="S1236" s="22"/>
      <c r="T1236" s="22"/>
      <c r="U1236" s="22"/>
      <c r="V1236" s="22"/>
    </row>
    <row r="1237">
      <c r="A1237" s="44">
        <v>45722.0</v>
      </c>
      <c r="B1237" s="16">
        <v>2025.0</v>
      </c>
      <c r="C1237" s="17">
        <v>45717.0</v>
      </c>
      <c r="D1237" s="4" t="s">
        <v>16</v>
      </c>
      <c r="E1237" s="4" t="s">
        <v>525</v>
      </c>
      <c r="F1237" s="18" t="s">
        <v>273</v>
      </c>
      <c r="G1237" s="19"/>
      <c r="H1237" s="4" t="s">
        <v>344</v>
      </c>
      <c r="I1237" s="20">
        <v>237500.0</v>
      </c>
      <c r="J1237" s="21"/>
      <c r="K1237" s="11">
        <f t="shared" si="1"/>
        <v>58159315</v>
      </c>
      <c r="L1237" s="22"/>
      <c r="M1237" s="22">
        <f t="shared" si="5"/>
        <v>58406091</v>
      </c>
      <c r="N1237" s="22">
        <f t="shared" si="4"/>
        <v>-246776</v>
      </c>
      <c r="O1237" s="22"/>
      <c r="P1237" s="22"/>
      <c r="Q1237" s="22"/>
      <c r="R1237" s="22"/>
      <c r="S1237" s="22"/>
      <c r="T1237" s="22"/>
      <c r="U1237" s="22"/>
      <c r="V1237" s="22"/>
    </row>
    <row r="1238">
      <c r="A1238" s="44">
        <v>45722.0</v>
      </c>
      <c r="B1238" s="16">
        <v>2025.0</v>
      </c>
      <c r="C1238" s="17">
        <v>45717.0</v>
      </c>
      <c r="D1238" s="4" t="s">
        <v>23</v>
      </c>
      <c r="E1238" s="4" t="s">
        <v>525</v>
      </c>
      <c r="F1238" s="18" t="s">
        <v>273</v>
      </c>
      <c r="G1238" s="19"/>
      <c r="H1238" s="4" t="s">
        <v>345</v>
      </c>
      <c r="I1238" s="20">
        <v>50000.0</v>
      </c>
      <c r="J1238" s="21"/>
      <c r="K1238" s="11">
        <f t="shared" si="1"/>
        <v>58209315</v>
      </c>
      <c r="L1238" s="21">
        <v>287500.0</v>
      </c>
      <c r="M1238" s="22">
        <f t="shared" si="5"/>
        <v>58693591</v>
      </c>
      <c r="N1238" s="22">
        <f t="shared" si="4"/>
        <v>-484276</v>
      </c>
      <c r="O1238" s="22"/>
      <c r="P1238" s="22"/>
      <c r="Q1238" s="22"/>
      <c r="R1238" s="22"/>
      <c r="S1238" s="22"/>
      <c r="T1238" s="22"/>
      <c r="U1238" s="22"/>
      <c r="V1238" s="22"/>
    </row>
    <row r="1239">
      <c r="A1239" s="44">
        <v>45723.0</v>
      </c>
      <c r="B1239" s="16">
        <v>2025.0</v>
      </c>
      <c r="C1239" s="17">
        <v>45717.0</v>
      </c>
      <c r="D1239" s="4" t="s">
        <v>16</v>
      </c>
      <c r="E1239" s="4" t="s">
        <v>511</v>
      </c>
      <c r="F1239" s="18" t="s">
        <v>49</v>
      </c>
      <c r="G1239" s="19"/>
      <c r="H1239" s="4" t="s">
        <v>344</v>
      </c>
      <c r="I1239" s="20">
        <v>90000.0</v>
      </c>
      <c r="J1239" s="21"/>
      <c r="K1239" s="11">
        <f t="shared" si="1"/>
        <v>58299315</v>
      </c>
      <c r="L1239" s="21"/>
      <c r="M1239" s="22">
        <f t="shared" si="5"/>
        <v>58693591</v>
      </c>
      <c r="N1239" s="22">
        <f t="shared" si="4"/>
        <v>-394276</v>
      </c>
      <c r="O1239" s="22"/>
      <c r="P1239" s="22"/>
      <c r="Q1239" s="22"/>
      <c r="R1239" s="22"/>
      <c r="S1239" s="22"/>
      <c r="T1239" s="22"/>
      <c r="U1239" s="22"/>
      <c r="V1239" s="22"/>
    </row>
    <row r="1240">
      <c r="A1240" s="44">
        <v>45723.0</v>
      </c>
      <c r="B1240" s="16">
        <v>2025.0</v>
      </c>
      <c r="C1240" s="17">
        <v>45717.0</v>
      </c>
      <c r="D1240" s="4" t="s">
        <v>26</v>
      </c>
      <c r="E1240" s="4" t="s">
        <v>511</v>
      </c>
      <c r="F1240" s="18" t="s">
        <v>49</v>
      </c>
      <c r="G1240" s="19"/>
      <c r="H1240" s="4" t="s">
        <v>21</v>
      </c>
      <c r="I1240" s="20">
        <v>20000.0</v>
      </c>
      <c r="J1240" s="21"/>
      <c r="K1240" s="11">
        <f t="shared" si="1"/>
        <v>58319315</v>
      </c>
      <c r="L1240" s="22"/>
      <c r="M1240" s="22">
        <f t="shared" si="5"/>
        <v>58693591</v>
      </c>
      <c r="N1240" s="22">
        <f t="shared" si="4"/>
        <v>-374276</v>
      </c>
      <c r="O1240" s="22"/>
      <c r="P1240" s="22"/>
      <c r="Q1240" s="22"/>
      <c r="R1240" s="22"/>
      <c r="S1240" s="22"/>
      <c r="T1240" s="22"/>
      <c r="U1240" s="22"/>
      <c r="V1240" s="22"/>
    </row>
    <row r="1241">
      <c r="A1241" s="44">
        <v>45723.0</v>
      </c>
      <c r="B1241" s="16">
        <v>2025.0</v>
      </c>
      <c r="C1241" s="17">
        <v>45717.0</v>
      </c>
      <c r="D1241" s="4" t="s">
        <v>27</v>
      </c>
      <c r="E1241" s="4" t="s">
        <v>511</v>
      </c>
      <c r="F1241" s="18" t="s">
        <v>49</v>
      </c>
      <c r="G1241" s="19"/>
      <c r="H1241" s="4" t="s">
        <v>21</v>
      </c>
      <c r="I1241" s="20">
        <v>30000.0</v>
      </c>
      <c r="J1241" s="21"/>
      <c r="K1241" s="11">
        <f t="shared" si="1"/>
        <v>58349315</v>
      </c>
      <c r="L1241" s="22"/>
      <c r="M1241" s="22">
        <f t="shared" si="5"/>
        <v>58693591</v>
      </c>
      <c r="N1241" s="22">
        <f t="shared" si="4"/>
        <v>-344276</v>
      </c>
      <c r="O1241" s="22"/>
      <c r="P1241" s="22"/>
      <c r="Q1241" s="22"/>
      <c r="R1241" s="22"/>
      <c r="S1241" s="22"/>
      <c r="T1241" s="22"/>
      <c r="U1241" s="22"/>
      <c r="V1241" s="22"/>
    </row>
    <row r="1242">
      <c r="A1242" s="44">
        <v>45723.0</v>
      </c>
      <c r="B1242" s="16">
        <v>2025.0</v>
      </c>
      <c r="C1242" s="17">
        <v>45717.0</v>
      </c>
      <c r="D1242" s="4" t="s">
        <v>22</v>
      </c>
      <c r="E1242" s="4" t="s">
        <v>511</v>
      </c>
      <c r="F1242" s="18" t="s">
        <v>49</v>
      </c>
      <c r="G1242" s="19"/>
      <c r="H1242" s="4" t="s">
        <v>21</v>
      </c>
      <c r="I1242" s="20">
        <v>50000.0</v>
      </c>
      <c r="J1242" s="21"/>
      <c r="K1242" s="11">
        <f t="shared" si="1"/>
        <v>58399315</v>
      </c>
      <c r="L1242" s="22"/>
      <c r="M1242" s="22">
        <f t="shared" si="5"/>
        <v>58693591</v>
      </c>
      <c r="N1242" s="22">
        <f t="shared" si="4"/>
        <v>-294276</v>
      </c>
      <c r="O1242" s="22"/>
      <c r="P1242" s="22"/>
      <c r="Q1242" s="22"/>
      <c r="R1242" s="22"/>
      <c r="S1242" s="22"/>
      <c r="T1242" s="22"/>
      <c r="U1242" s="22"/>
      <c r="V1242" s="22"/>
    </row>
    <row r="1243">
      <c r="A1243" s="44">
        <v>45723.0</v>
      </c>
      <c r="B1243" s="16">
        <v>2025.0</v>
      </c>
      <c r="C1243" s="17">
        <v>45717.0</v>
      </c>
      <c r="D1243" s="4" t="s">
        <v>23</v>
      </c>
      <c r="E1243" s="4" t="s">
        <v>511</v>
      </c>
      <c r="F1243" s="18" t="s">
        <v>49</v>
      </c>
      <c r="G1243" s="19"/>
      <c r="H1243" s="4" t="s">
        <v>345</v>
      </c>
      <c r="I1243" s="20">
        <v>25000.0</v>
      </c>
      <c r="J1243" s="21"/>
      <c r="K1243" s="11">
        <f t="shared" si="1"/>
        <v>58424315</v>
      </c>
      <c r="L1243" s="21">
        <v>215000.0</v>
      </c>
      <c r="M1243" s="22">
        <f t="shared" si="5"/>
        <v>58908591</v>
      </c>
      <c r="N1243" s="22">
        <f t="shared" si="4"/>
        <v>-484276</v>
      </c>
      <c r="O1243" s="22"/>
      <c r="P1243" s="22"/>
      <c r="Q1243" s="22"/>
      <c r="R1243" s="22"/>
      <c r="S1243" s="22"/>
      <c r="T1243" s="22"/>
      <c r="U1243" s="22"/>
      <c r="V1243" s="22"/>
    </row>
    <row r="1244">
      <c r="A1244" s="44">
        <v>45723.0</v>
      </c>
      <c r="B1244" s="16">
        <v>2025.0</v>
      </c>
      <c r="C1244" s="17">
        <v>45717.0</v>
      </c>
      <c r="D1244" s="4" t="s">
        <v>16</v>
      </c>
      <c r="E1244" s="4" t="s">
        <v>511</v>
      </c>
      <c r="F1244" s="18" t="s">
        <v>218</v>
      </c>
      <c r="G1244" s="19"/>
      <c r="H1244" s="4" t="s">
        <v>344</v>
      </c>
      <c r="I1244" s="20">
        <v>98000.0</v>
      </c>
      <c r="J1244" s="21"/>
      <c r="K1244" s="11">
        <f t="shared" si="1"/>
        <v>58522315</v>
      </c>
      <c r="L1244" s="21">
        <v>98000.0</v>
      </c>
      <c r="M1244" s="22">
        <f t="shared" si="5"/>
        <v>59006591</v>
      </c>
      <c r="N1244" s="22">
        <f t="shared" si="4"/>
        <v>-484276</v>
      </c>
      <c r="O1244" s="22"/>
      <c r="P1244" s="22"/>
      <c r="Q1244" s="22"/>
      <c r="R1244" s="22"/>
      <c r="S1244" s="22"/>
      <c r="T1244" s="22"/>
      <c r="U1244" s="22"/>
      <c r="V1244" s="22"/>
    </row>
    <row r="1245">
      <c r="A1245" s="44">
        <v>45726.0</v>
      </c>
      <c r="B1245" s="16">
        <v>2025.0</v>
      </c>
      <c r="C1245" s="17">
        <v>45717.0</v>
      </c>
      <c r="D1245" s="4" t="s">
        <v>26</v>
      </c>
      <c r="E1245" s="4" t="s">
        <v>508</v>
      </c>
      <c r="F1245" s="18" t="s">
        <v>509</v>
      </c>
      <c r="G1245" s="19"/>
      <c r="H1245" s="4"/>
      <c r="I1245" s="20">
        <v>0.0</v>
      </c>
      <c r="J1245" s="21">
        <v>2.3907305E7</v>
      </c>
      <c r="K1245" s="11">
        <f t="shared" si="1"/>
        <v>34615010</v>
      </c>
      <c r="L1245" s="21">
        <v>-2.3907305E7</v>
      </c>
      <c r="M1245" s="22">
        <f t="shared" si="5"/>
        <v>35099286</v>
      </c>
      <c r="N1245" s="22">
        <f t="shared" si="4"/>
        <v>-484276</v>
      </c>
      <c r="O1245" s="22"/>
      <c r="P1245" s="22"/>
      <c r="Q1245" s="22"/>
      <c r="R1245" s="22"/>
      <c r="S1245" s="22"/>
      <c r="T1245" s="22"/>
      <c r="U1245" s="22"/>
      <c r="V1245" s="22"/>
    </row>
    <row r="1246">
      <c r="A1246" s="44">
        <v>45726.0</v>
      </c>
      <c r="B1246" s="16">
        <v>2025.0</v>
      </c>
      <c r="C1246" s="17">
        <v>45717.0</v>
      </c>
      <c r="D1246" s="4" t="s">
        <v>16</v>
      </c>
      <c r="E1246" s="4" t="s">
        <v>502</v>
      </c>
      <c r="F1246" s="18" t="s">
        <v>261</v>
      </c>
      <c r="G1246" s="19"/>
      <c r="H1246" s="4" t="s">
        <v>344</v>
      </c>
      <c r="I1246" s="20">
        <v>355000.0</v>
      </c>
      <c r="J1246" s="21"/>
      <c r="K1246" s="11">
        <f t="shared" si="1"/>
        <v>34970010</v>
      </c>
      <c r="L1246" s="20"/>
      <c r="M1246" s="22">
        <f t="shared" si="5"/>
        <v>35099286</v>
      </c>
      <c r="N1246" s="22">
        <f t="shared" si="4"/>
        <v>-129276</v>
      </c>
      <c r="O1246" s="22"/>
      <c r="P1246" s="22"/>
      <c r="Q1246" s="22"/>
      <c r="R1246" s="22"/>
      <c r="S1246" s="22"/>
      <c r="T1246" s="22"/>
      <c r="U1246" s="22"/>
      <c r="V1246" s="22"/>
    </row>
    <row r="1247">
      <c r="A1247" s="44">
        <v>45726.0</v>
      </c>
      <c r="B1247" s="16">
        <v>2025.0</v>
      </c>
      <c r="C1247" s="17">
        <v>45717.0</v>
      </c>
      <c r="D1247" s="4" t="s">
        <v>16</v>
      </c>
      <c r="E1247" s="4" t="s">
        <v>526</v>
      </c>
      <c r="F1247" s="18" t="s">
        <v>261</v>
      </c>
      <c r="G1247" s="19"/>
      <c r="H1247" s="4" t="s">
        <v>344</v>
      </c>
      <c r="I1247" s="20">
        <v>471080.0</v>
      </c>
      <c r="J1247" s="21"/>
      <c r="K1247" s="11">
        <f t="shared" si="1"/>
        <v>35441090</v>
      </c>
      <c r="L1247" s="20"/>
      <c r="M1247" s="22">
        <f t="shared" si="5"/>
        <v>35099286</v>
      </c>
      <c r="N1247" s="22">
        <f t="shared" si="4"/>
        <v>341804</v>
      </c>
      <c r="O1247" s="22"/>
      <c r="P1247" s="22"/>
      <c r="Q1247" s="22"/>
      <c r="R1247" s="22"/>
      <c r="S1247" s="22"/>
      <c r="T1247" s="22"/>
      <c r="U1247" s="22"/>
      <c r="V1247" s="22"/>
    </row>
    <row r="1248">
      <c r="A1248" s="44">
        <v>45727.0</v>
      </c>
      <c r="B1248" s="16">
        <v>2025.0</v>
      </c>
      <c r="C1248" s="17">
        <v>45717.0</v>
      </c>
      <c r="D1248" s="4" t="s">
        <v>27</v>
      </c>
      <c r="E1248" s="4" t="s">
        <v>502</v>
      </c>
      <c r="F1248" s="18" t="s">
        <v>261</v>
      </c>
      <c r="G1248" s="19"/>
      <c r="H1248" s="4" t="s">
        <v>21</v>
      </c>
      <c r="I1248" s="20">
        <v>297250.0</v>
      </c>
      <c r="J1248" s="21"/>
      <c r="K1248" s="11">
        <f t="shared" si="1"/>
        <v>35738340</v>
      </c>
      <c r="L1248" s="22"/>
      <c r="M1248" s="22">
        <f t="shared" si="5"/>
        <v>35099286</v>
      </c>
      <c r="N1248" s="22">
        <f t="shared" si="4"/>
        <v>639054</v>
      </c>
      <c r="O1248" s="22"/>
      <c r="P1248" s="22"/>
      <c r="Q1248" s="22"/>
      <c r="R1248" s="22"/>
      <c r="S1248" s="22"/>
      <c r="T1248" s="22"/>
      <c r="U1248" s="22"/>
      <c r="V1248" s="22"/>
    </row>
    <row r="1249">
      <c r="A1249" s="44">
        <v>45727.0</v>
      </c>
      <c r="B1249" s="16">
        <v>2025.0</v>
      </c>
      <c r="C1249" s="17">
        <v>45717.0</v>
      </c>
      <c r="D1249" s="4" t="s">
        <v>27</v>
      </c>
      <c r="E1249" s="4" t="s">
        <v>526</v>
      </c>
      <c r="F1249" s="18" t="s">
        <v>261</v>
      </c>
      <c r="G1249" s="19"/>
      <c r="H1249" s="4" t="s">
        <v>21</v>
      </c>
      <c r="I1249" s="20">
        <v>158500.0</v>
      </c>
      <c r="J1249" s="21"/>
      <c r="K1249" s="11">
        <f t="shared" si="1"/>
        <v>35896840</v>
      </c>
      <c r="L1249" s="21">
        <v>1281830.0</v>
      </c>
      <c r="M1249" s="22">
        <f t="shared" si="5"/>
        <v>36381116</v>
      </c>
      <c r="N1249" s="22">
        <f t="shared" si="4"/>
        <v>-484276</v>
      </c>
      <c r="O1249" s="22"/>
      <c r="P1249" s="22"/>
      <c r="Q1249" s="22"/>
      <c r="R1249" s="22"/>
      <c r="S1249" s="22"/>
      <c r="T1249" s="22"/>
      <c r="U1249" s="22"/>
      <c r="V1249" s="22"/>
    </row>
    <row r="1250">
      <c r="A1250" s="44">
        <v>45727.0</v>
      </c>
      <c r="B1250" s="16">
        <v>2025.0</v>
      </c>
      <c r="C1250" s="17">
        <v>45717.0</v>
      </c>
      <c r="D1250" s="4" t="s">
        <v>16</v>
      </c>
      <c r="E1250" s="4" t="s">
        <v>511</v>
      </c>
      <c r="F1250" s="18" t="s">
        <v>60</v>
      </c>
      <c r="G1250" s="19"/>
      <c r="H1250" s="4" t="s">
        <v>344</v>
      </c>
      <c r="I1250" s="20">
        <v>227000.0</v>
      </c>
      <c r="J1250" s="21"/>
      <c r="K1250" s="11">
        <f t="shared" si="1"/>
        <v>36123840</v>
      </c>
      <c r="L1250" s="22"/>
      <c r="M1250" s="22">
        <f t="shared" si="5"/>
        <v>36381116</v>
      </c>
      <c r="N1250" s="22">
        <f t="shared" si="4"/>
        <v>-257276</v>
      </c>
      <c r="O1250" s="22"/>
      <c r="P1250" s="22"/>
      <c r="Q1250" s="22"/>
      <c r="R1250" s="22"/>
      <c r="S1250" s="22"/>
      <c r="T1250" s="22"/>
      <c r="U1250" s="22"/>
      <c r="V1250" s="22"/>
    </row>
    <row r="1251">
      <c r="A1251" s="44">
        <v>45727.0</v>
      </c>
      <c r="B1251" s="16">
        <v>2025.0</v>
      </c>
      <c r="C1251" s="17">
        <v>45717.0</v>
      </c>
      <c r="D1251" s="4" t="s">
        <v>26</v>
      </c>
      <c r="E1251" s="4" t="s">
        <v>511</v>
      </c>
      <c r="F1251" s="18" t="s">
        <v>60</v>
      </c>
      <c r="G1251" s="19"/>
      <c r="H1251" s="4" t="s">
        <v>21</v>
      </c>
      <c r="I1251" s="20">
        <v>30000.0</v>
      </c>
      <c r="J1251" s="21"/>
      <c r="K1251" s="11">
        <f t="shared" si="1"/>
        <v>36153840</v>
      </c>
      <c r="L1251" s="21">
        <v>257000.0</v>
      </c>
      <c r="M1251" s="22">
        <f t="shared" si="5"/>
        <v>36638116</v>
      </c>
      <c r="N1251" s="22">
        <f t="shared" si="4"/>
        <v>-484276</v>
      </c>
      <c r="O1251" s="22"/>
      <c r="P1251" s="22"/>
      <c r="Q1251" s="22"/>
      <c r="R1251" s="22"/>
      <c r="S1251" s="22"/>
      <c r="T1251" s="22"/>
      <c r="U1251" s="22"/>
      <c r="V1251" s="22"/>
    </row>
    <row r="1252">
      <c r="A1252" s="44">
        <v>45729.0</v>
      </c>
      <c r="B1252" s="16">
        <v>2025.0</v>
      </c>
      <c r="C1252" s="17">
        <v>45717.0</v>
      </c>
      <c r="D1252" s="4" t="s">
        <v>16</v>
      </c>
      <c r="E1252" s="4" t="s">
        <v>511</v>
      </c>
      <c r="F1252" s="18" t="s">
        <v>42</v>
      </c>
      <c r="G1252" s="19"/>
      <c r="H1252" s="4" t="s">
        <v>344</v>
      </c>
      <c r="I1252" s="20">
        <v>561120.0</v>
      </c>
      <c r="J1252" s="21"/>
      <c r="K1252" s="11">
        <f t="shared" si="1"/>
        <v>36714960</v>
      </c>
      <c r="L1252" s="22"/>
      <c r="M1252" s="22">
        <f t="shared" si="5"/>
        <v>36638116</v>
      </c>
      <c r="N1252" s="22">
        <f t="shared" si="4"/>
        <v>76844</v>
      </c>
      <c r="O1252" s="22"/>
      <c r="P1252" s="22"/>
      <c r="Q1252" s="22"/>
      <c r="R1252" s="22"/>
      <c r="S1252" s="22"/>
      <c r="T1252" s="22"/>
      <c r="U1252" s="22"/>
      <c r="V1252" s="22"/>
    </row>
    <row r="1253">
      <c r="A1253" s="44">
        <v>45729.0</v>
      </c>
      <c r="B1253" s="16">
        <v>2025.0</v>
      </c>
      <c r="C1253" s="17">
        <v>45717.0</v>
      </c>
      <c r="D1253" s="4" t="s">
        <v>26</v>
      </c>
      <c r="E1253" s="4" t="s">
        <v>511</v>
      </c>
      <c r="F1253" s="18" t="s">
        <v>42</v>
      </c>
      <c r="G1253" s="19"/>
      <c r="H1253" s="4" t="s">
        <v>21</v>
      </c>
      <c r="I1253" s="20">
        <v>40000.0</v>
      </c>
      <c r="J1253" s="21"/>
      <c r="K1253" s="11">
        <f t="shared" si="1"/>
        <v>36754960</v>
      </c>
      <c r="L1253" s="22"/>
      <c r="M1253" s="22">
        <f t="shared" si="5"/>
        <v>36638116</v>
      </c>
      <c r="N1253" s="22">
        <f t="shared" si="4"/>
        <v>116844</v>
      </c>
      <c r="O1253" s="22"/>
      <c r="P1253" s="22"/>
      <c r="Q1253" s="22"/>
      <c r="R1253" s="22"/>
      <c r="S1253" s="22"/>
      <c r="T1253" s="22"/>
      <c r="U1253" s="22"/>
      <c r="V1253" s="22"/>
    </row>
    <row r="1254">
      <c r="A1254" s="44">
        <v>45729.0</v>
      </c>
      <c r="B1254" s="16">
        <v>2025.0</v>
      </c>
      <c r="C1254" s="17">
        <v>45717.0</v>
      </c>
      <c r="D1254" s="4" t="s">
        <v>27</v>
      </c>
      <c r="E1254" s="4" t="s">
        <v>511</v>
      </c>
      <c r="F1254" s="18" t="s">
        <v>42</v>
      </c>
      <c r="G1254" s="19"/>
      <c r="H1254" s="4" t="s">
        <v>21</v>
      </c>
      <c r="I1254" s="20">
        <v>10000.0</v>
      </c>
      <c r="J1254" s="21"/>
      <c r="K1254" s="11">
        <f t="shared" si="1"/>
        <v>36764960</v>
      </c>
      <c r="L1254" s="22"/>
      <c r="M1254" s="22">
        <f t="shared" si="5"/>
        <v>36638116</v>
      </c>
      <c r="N1254" s="22">
        <f t="shared" si="4"/>
        <v>126844</v>
      </c>
      <c r="O1254" s="22"/>
      <c r="P1254" s="22"/>
      <c r="Q1254" s="22"/>
      <c r="R1254" s="22"/>
      <c r="S1254" s="22"/>
      <c r="T1254" s="22"/>
      <c r="U1254" s="22"/>
      <c r="V1254" s="22"/>
    </row>
    <row r="1255">
      <c r="A1255" s="44">
        <v>45729.0</v>
      </c>
      <c r="B1255" s="16">
        <v>2025.0</v>
      </c>
      <c r="C1255" s="17">
        <v>45717.0</v>
      </c>
      <c r="D1255" s="4" t="s">
        <v>22</v>
      </c>
      <c r="E1255" s="4" t="s">
        <v>511</v>
      </c>
      <c r="F1255" s="18" t="s">
        <v>42</v>
      </c>
      <c r="G1255" s="19"/>
      <c r="H1255" s="4" t="s">
        <v>21</v>
      </c>
      <c r="I1255" s="20">
        <v>55000.0</v>
      </c>
      <c r="J1255" s="21"/>
      <c r="K1255" s="11">
        <f t="shared" si="1"/>
        <v>36819960</v>
      </c>
      <c r="L1255" s="22"/>
      <c r="M1255" s="22">
        <f t="shared" si="5"/>
        <v>36638116</v>
      </c>
      <c r="N1255" s="22">
        <f t="shared" si="4"/>
        <v>181844</v>
      </c>
      <c r="O1255" s="22"/>
      <c r="P1255" s="22"/>
      <c r="Q1255" s="22"/>
      <c r="R1255" s="22"/>
      <c r="S1255" s="22"/>
      <c r="T1255" s="22"/>
      <c r="U1255" s="22"/>
      <c r="V1255" s="22"/>
    </row>
    <row r="1256">
      <c r="A1256" s="44">
        <v>45729.0</v>
      </c>
      <c r="B1256" s="16">
        <v>2025.0</v>
      </c>
      <c r="C1256" s="17">
        <v>45717.0</v>
      </c>
      <c r="D1256" s="4" t="s">
        <v>23</v>
      </c>
      <c r="E1256" s="4" t="s">
        <v>511</v>
      </c>
      <c r="F1256" s="18" t="s">
        <v>42</v>
      </c>
      <c r="G1256" s="19"/>
      <c r="H1256" s="4" t="s">
        <v>21</v>
      </c>
      <c r="I1256" s="20">
        <v>25000.0</v>
      </c>
      <c r="J1256" s="21"/>
      <c r="K1256" s="11">
        <f t="shared" si="1"/>
        <v>36844960</v>
      </c>
      <c r="L1256" s="22"/>
      <c r="M1256" s="22">
        <f t="shared" si="5"/>
        <v>36638116</v>
      </c>
      <c r="N1256" s="22">
        <f t="shared" si="4"/>
        <v>206844</v>
      </c>
      <c r="O1256" s="22"/>
      <c r="P1256" s="22"/>
      <c r="Q1256" s="22"/>
      <c r="R1256" s="22"/>
      <c r="S1256" s="22"/>
      <c r="T1256" s="22"/>
      <c r="U1256" s="22"/>
      <c r="V1256" s="22"/>
    </row>
    <row r="1257">
      <c r="A1257" s="44">
        <v>45729.0</v>
      </c>
      <c r="B1257" s="16">
        <v>2025.0</v>
      </c>
      <c r="C1257" s="17">
        <v>45717.0</v>
      </c>
      <c r="D1257" s="4" t="s">
        <v>28</v>
      </c>
      <c r="E1257" s="4" t="s">
        <v>511</v>
      </c>
      <c r="F1257" s="18" t="s">
        <v>42</v>
      </c>
      <c r="G1257" s="19"/>
      <c r="H1257" s="4" t="s">
        <v>21</v>
      </c>
      <c r="I1257" s="20">
        <v>11000.0</v>
      </c>
      <c r="J1257" s="21"/>
      <c r="K1257" s="11">
        <f t="shared" si="1"/>
        <v>36855960</v>
      </c>
      <c r="L1257" s="21">
        <v>702120.0</v>
      </c>
      <c r="M1257" s="22">
        <f t="shared" si="5"/>
        <v>37340236</v>
      </c>
      <c r="N1257" s="22">
        <f t="shared" si="4"/>
        <v>-484276</v>
      </c>
      <c r="O1257" s="22"/>
      <c r="P1257" s="22"/>
      <c r="Q1257" s="22"/>
      <c r="R1257" s="22"/>
      <c r="S1257" s="22"/>
      <c r="T1257" s="22"/>
      <c r="U1257" s="22"/>
      <c r="V1257" s="22"/>
    </row>
    <row r="1258">
      <c r="A1258" s="44">
        <v>45729.0</v>
      </c>
      <c r="B1258" s="16">
        <v>2025.0</v>
      </c>
      <c r="C1258" s="17">
        <v>45717.0</v>
      </c>
      <c r="D1258" s="4" t="s">
        <v>16</v>
      </c>
      <c r="E1258" s="4" t="s">
        <v>507</v>
      </c>
      <c r="F1258" s="18" t="s">
        <v>47</v>
      </c>
      <c r="G1258" s="19"/>
      <c r="H1258" s="4" t="s">
        <v>344</v>
      </c>
      <c r="I1258" s="20">
        <v>147400.0</v>
      </c>
      <c r="J1258" s="21"/>
      <c r="K1258" s="11">
        <f t="shared" si="1"/>
        <v>37003360</v>
      </c>
      <c r="L1258" s="20">
        <v>147400.0</v>
      </c>
      <c r="M1258" s="22">
        <f t="shared" si="5"/>
        <v>37487636</v>
      </c>
      <c r="N1258" s="22">
        <f t="shared" si="4"/>
        <v>-484276</v>
      </c>
      <c r="O1258" s="22"/>
      <c r="P1258" s="22"/>
      <c r="Q1258" s="22"/>
      <c r="R1258" s="22"/>
      <c r="S1258" s="22"/>
      <c r="T1258" s="22"/>
      <c r="U1258" s="22"/>
      <c r="V1258" s="22"/>
    </row>
    <row r="1259">
      <c r="A1259" s="44">
        <v>45729.0</v>
      </c>
      <c r="B1259" s="16">
        <v>2025.0</v>
      </c>
      <c r="C1259" s="17">
        <v>45717.0</v>
      </c>
      <c r="D1259" s="4" t="s">
        <v>16</v>
      </c>
      <c r="E1259" s="4" t="s">
        <v>511</v>
      </c>
      <c r="F1259" s="18" t="s">
        <v>47</v>
      </c>
      <c r="G1259" s="19"/>
      <c r="H1259" s="4" t="s">
        <v>344</v>
      </c>
      <c r="I1259" s="20">
        <v>135100.0</v>
      </c>
      <c r="J1259" s="21"/>
      <c r="K1259" s="11">
        <f t="shared" si="1"/>
        <v>37138460</v>
      </c>
      <c r="L1259" s="20">
        <v>135100.0</v>
      </c>
      <c r="M1259" s="22">
        <f t="shared" si="5"/>
        <v>37622736</v>
      </c>
      <c r="N1259" s="22">
        <f t="shared" si="4"/>
        <v>-484276</v>
      </c>
      <c r="O1259" s="22"/>
      <c r="P1259" s="22"/>
      <c r="Q1259" s="22"/>
      <c r="R1259" s="22"/>
      <c r="S1259" s="22"/>
      <c r="T1259" s="22"/>
      <c r="U1259" s="22"/>
      <c r="V1259" s="22"/>
    </row>
    <row r="1260">
      <c r="A1260" s="44">
        <v>45729.0</v>
      </c>
      <c r="B1260" s="16">
        <v>2025.0</v>
      </c>
      <c r="C1260" s="17">
        <v>45717.0</v>
      </c>
      <c r="D1260" s="4" t="s">
        <v>16</v>
      </c>
      <c r="E1260" s="4" t="s">
        <v>507</v>
      </c>
      <c r="F1260" s="18" t="s">
        <v>45</v>
      </c>
      <c r="G1260" s="19"/>
      <c r="H1260" s="4" t="s">
        <v>344</v>
      </c>
      <c r="I1260" s="20">
        <v>527500.0</v>
      </c>
      <c r="J1260" s="21"/>
      <c r="K1260" s="11">
        <f t="shared" si="1"/>
        <v>37665960</v>
      </c>
      <c r="L1260" s="22"/>
      <c r="M1260" s="22">
        <f t="shared" si="5"/>
        <v>37622736</v>
      </c>
      <c r="N1260" s="22">
        <f t="shared" si="4"/>
        <v>43224</v>
      </c>
      <c r="O1260" s="22"/>
      <c r="P1260" s="22"/>
      <c r="Q1260" s="22"/>
      <c r="R1260" s="22"/>
      <c r="S1260" s="22"/>
      <c r="T1260" s="22"/>
      <c r="U1260" s="22"/>
      <c r="V1260" s="22"/>
    </row>
    <row r="1261">
      <c r="A1261" s="44">
        <v>45729.0</v>
      </c>
      <c r="B1261" s="16">
        <v>2025.0</v>
      </c>
      <c r="C1261" s="17">
        <v>45717.0</v>
      </c>
      <c r="D1261" s="4" t="s">
        <v>23</v>
      </c>
      <c r="E1261" s="4" t="s">
        <v>507</v>
      </c>
      <c r="F1261" s="18" t="s">
        <v>45</v>
      </c>
      <c r="G1261" s="19"/>
      <c r="H1261" s="4" t="s">
        <v>345</v>
      </c>
      <c r="I1261" s="20">
        <v>50000.0</v>
      </c>
      <c r="J1261" s="21"/>
      <c r="K1261" s="11">
        <f t="shared" si="1"/>
        <v>37715960</v>
      </c>
      <c r="L1261" s="22"/>
      <c r="M1261" s="22">
        <f t="shared" si="5"/>
        <v>37622736</v>
      </c>
      <c r="N1261" s="22">
        <f t="shared" si="4"/>
        <v>93224</v>
      </c>
      <c r="O1261" s="22"/>
      <c r="P1261" s="22"/>
      <c r="Q1261" s="22"/>
      <c r="R1261" s="22"/>
      <c r="S1261" s="22"/>
      <c r="T1261" s="22"/>
      <c r="U1261" s="22"/>
      <c r="V1261" s="22"/>
    </row>
    <row r="1262">
      <c r="A1262" s="44">
        <v>45729.0</v>
      </c>
      <c r="B1262" s="16">
        <v>2025.0</v>
      </c>
      <c r="C1262" s="17">
        <v>45717.0</v>
      </c>
      <c r="D1262" s="4" t="s">
        <v>16</v>
      </c>
      <c r="E1262" s="4" t="s">
        <v>511</v>
      </c>
      <c r="F1262" s="18" t="s">
        <v>45</v>
      </c>
      <c r="G1262" s="19"/>
      <c r="H1262" s="4" t="s">
        <v>344</v>
      </c>
      <c r="I1262" s="20">
        <v>609700.0</v>
      </c>
      <c r="J1262" s="21"/>
      <c r="K1262" s="11">
        <f t="shared" si="1"/>
        <v>38325660</v>
      </c>
      <c r="L1262" s="22"/>
      <c r="M1262" s="22">
        <f t="shared" si="5"/>
        <v>37622736</v>
      </c>
      <c r="N1262" s="22">
        <f t="shared" si="4"/>
        <v>702924</v>
      </c>
      <c r="O1262" s="22"/>
      <c r="P1262" s="22"/>
      <c r="Q1262" s="22"/>
      <c r="R1262" s="22"/>
      <c r="S1262" s="22"/>
      <c r="T1262" s="22"/>
      <c r="U1262" s="22"/>
      <c r="V1262" s="22"/>
    </row>
    <row r="1263">
      <c r="A1263" s="44">
        <v>45729.0</v>
      </c>
      <c r="B1263" s="16">
        <v>2025.0</v>
      </c>
      <c r="C1263" s="17">
        <v>45717.0</v>
      </c>
      <c r="D1263" s="4" t="s">
        <v>23</v>
      </c>
      <c r="E1263" s="4" t="s">
        <v>511</v>
      </c>
      <c r="F1263" s="18" t="s">
        <v>45</v>
      </c>
      <c r="G1263" s="19"/>
      <c r="H1263" s="4" t="s">
        <v>345</v>
      </c>
      <c r="I1263" s="20">
        <v>50000.0</v>
      </c>
      <c r="J1263" s="21"/>
      <c r="K1263" s="11">
        <f t="shared" si="1"/>
        <v>38375660</v>
      </c>
      <c r="L1263" s="22"/>
      <c r="M1263" s="22">
        <f t="shared" si="5"/>
        <v>37622736</v>
      </c>
      <c r="N1263" s="22">
        <f t="shared" si="4"/>
        <v>752924</v>
      </c>
      <c r="O1263" s="22"/>
      <c r="P1263" s="22"/>
      <c r="Q1263" s="22"/>
      <c r="R1263" s="22"/>
      <c r="S1263" s="22"/>
      <c r="T1263" s="22"/>
      <c r="U1263" s="22"/>
      <c r="V1263" s="22"/>
    </row>
    <row r="1264">
      <c r="A1264" s="44">
        <v>45734.0</v>
      </c>
      <c r="B1264" s="16">
        <v>2025.0</v>
      </c>
      <c r="C1264" s="17">
        <v>45717.0</v>
      </c>
      <c r="D1264" s="4" t="s">
        <v>86</v>
      </c>
      <c r="E1264" s="4" t="s">
        <v>527</v>
      </c>
      <c r="F1264" s="18" t="s">
        <v>528</v>
      </c>
      <c r="G1264" s="19"/>
      <c r="H1264" s="4" t="s">
        <v>285</v>
      </c>
      <c r="I1264" s="20">
        <v>5000000.0</v>
      </c>
      <c r="J1264" s="21"/>
      <c r="K1264" s="11">
        <f t="shared" si="1"/>
        <v>43375660</v>
      </c>
      <c r="L1264" s="22"/>
      <c r="M1264" s="22">
        <f t="shared" si="5"/>
        <v>37622736</v>
      </c>
      <c r="N1264" s="22">
        <f t="shared" si="4"/>
        <v>5752924</v>
      </c>
      <c r="O1264" s="22"/>
      <c r="P1264" s="22"/>
      <c r="Q1264" s="22"/>
      <c r="R1264" s="22"/>
      <c r="S1264" s="22"/>
      <c r="T1264" s="22"/>
      <c r="U1264" s="22"/>
      <c r="V1264" s="22"/>
    </row>
    <row r="1265">
      <c r="A1265" s="44">
        <v>45736.0</v>
      </c>
      <c r="B1265" s="16">
        <v>2025.0</v>
      </c>
      <c r="C1265" s="17">
        <v>45717.0</v>
      </c>
      <c r="D1265" s="4" t="s">
        <v>16</v>
      </c>
      <c r="E1265" s="4" t="s">
        <v>73</v>
      </c>
      <c r="F1265" s="18" t="s">
        <v>529</v>
      </c>
      <c r="G1265" s="19"/>
      <c r="H1265" s="4" t="s">
        <v>530</v>
      </c>
      <c r="I1265" s="20"/>
      <c r="J1265" s="21">
        <v>3066250.0</v>
      </c>
      <c r="K1265" s="11">
        <f t="shared" si="1"/>
        <v>40309410</v>
      </c>
      <c r="L1265" s="22"/>
      <c r="M1265" s="22">
        <f t="shared" si="5"/>
        <v>37622736</v>
      </c>
      <c r="N1265" s="22">
        <f t="shared" si="4"/>
        <v>2686674</v>
      </c>
      <c r="O1265" s="22"/>
      <c r="P1265" s="22"/>
      <c r="Q1265" s="22"/>
      <c r="R1265" s="22"/>
      <c r="S1265" s="22"/>
      <c r="T1265" s="22"/>
      <c r="U1265" s="22"/>
      <c r="V1265" s="22"/>
    </row>
    <row r="1266">
      <c r="A1266" s="44">
        <v>45736.0</v>
      </c>
      <c r="B1266" s="16">
        <v>2025.0</v>
      </c>
      <c r="C1266" s="17">
        <v>45717.0</v>
      </c>
      <c r="D1266" s="4" t="s">
        <v>22</v>
      </c>
      <c r="E1266" s="4" t="s">
        <v>531</v>
      </c>
      <c r="F1266" s="18" t="s">
        <v>532</v>
      </c>
      <c r="G1266" s="19"/>
      <c r="H1266" s="4" t="s">
        <v>232</v>
      </c>
      <c r="I1266" s="20"/>
      <c r="J1266" s="21">
        <v>700000.0</v>
      </c>
      <c r="K1266" s="11">
        <f t="shared" si="1"/>
        <v>39609410</v>
      </c>
      <c r="L1266" s="22"/>
      <c r="M1266" s="22">
        <f t="shared" si="5"/>
        <v>37622736</v>
      </c>
      <c r="N1266" s="22">
        <f t="shared" si="4"/>
        <v>1986674</v>
      </c>
      <c r="O1266" s="22"/>
      <c r="P1266" s="22"/>
      <c r="Q1266" s="22"/>
      <c r="R1266" s="22"/>
      <c r="S1266" s="22"/>
      <c r="T1266" s="22"/>
      <c r="U1266" s="22"/>
      <c r="V1266" s="22"/>
    </row>
    <row r="1267">
      <c r="A1267" s="44">
        <v>45736.0</v>
      </c>
      <c r="B1267" s="16">
        <v>2025.0</v>
      </c>
      <c r="C1267" s="17">
        <v>45717.0</v>
      </c>
      <c r="D1267" s="4" t="s">
        <v>22</v>
      </c>
      <c r="E1267" s="4" t="s">
        <v>531</v>
      </c>
      <c r="F1267" s="18" t="s">
        <v>532</v>
      </c>
      <c r="G1267" s="19"/>
      <c r="H1267" s="4" t="s">
        <v>533</v>
      </c>
      <c r="I1267" s="20"/>
      <c r="J1267" s="21">
        <v>300000.0</v>
      </c>
      <c r="K1267" s="11">
        <f t="shared" si="1"/>
        <v>39309410</v>
      </c>
      <c r="L1267" s="22"/>
      <c r="M1267" s="22">
        <f t="shared" si="5"/>
        <v>37622736</v>
      </c>
      <c r="N1267" s="22">
        <f t="shared" si="4"/>
        <v>1686674</v>
      </c>
      <c r="O1267" s="22"/>
      <c r="P1267" s="22"/>
      <c r="Q1267" s="22"/>
      <c r="R1267" s="22"/>
      <c r="S1267" s="22"/>
      <c r="T1267" s="22"/>
      <c r="U1267" s="22"/>
      <c r="V1267" s="22"/>
    </row>
    <row r="1268">
      <c r="A1268" s="44">
        <v>45738.0</v>
      </c>
      <c r="B1268" s="16">
        <v>2025.0</v>
      </c>
      <c r="C1268" s="17">
        <v>45717.0</v>
      </c>
      <c r="D1268" s="4" t="s">
        <v>16</v>
      </c>
      <c r="E1268" s="4" t="s">
        <v>511</v>
      </c>
      <c r="F1268" s="18" t="s">
        <v>46</v>
      </c>
      <c r="G1268" s="19"/>
      <c r="H1268" s="4" t="s">
        <v>344</v>
      </c>
      <c r="I1268" s="20">
        <v>540400.0</v>
      </c>
      <c r="J1268" s="21"/>
      <c r="K1268" s="11">
        <f t="shared" si="1"/>
        <v>39849810</v>
      </c>
      <c r="L1268" s="22"/>
      <c r="M1268" s="22">
        <f t="shared" si="5"/>
        <v>37622736</v>
      </c>
      <c r="N1268" s="22">
        <f t="shared" si="4"/>
        <v>2227074</v>
      </c>
      <c r="O1268" s="22"/>
      <c r="P1268" s="22"/>
      <c r="Q1268" s="22"/>
      <c r="R1268" s="22"/>
      <c r="S1268" s="22"/>
      <c r="T1268" s="22"/>
      <c r="U1268" s="22"/>
      <c r="V1268" s="22"/>
    </row>
    <row r="1269">
      <c r="A1269" s="44">
        <v>45738.0</v>
      </c>
      <c r="B1269" s="16">
        <v>2025.0</v>
      </c>
      <c r="C1269" s="17">
        <v>45717.0</v>
      </c>
      <c r="D1269" s="4" t="s">
        <v>26</v>
      </c>
      <c r="E1269" s="4" t="s">
        <v>511</v>
      </c>
      <c r="F1269" s="18" t="s">
        <v>46</v>
      </c>
      <c r="G1269" s="19"/>
      <c r="H1269" s="4" t="s">
        <v>21</v>
      </c>
      <c r="I1269" s="20">
        <v>122000.0</v>
      </c>
      <c r="J1269" s="21"/>
      <c r="K1269" s="11">
        <f t="shared" si="1"/>
        <v>39971810</v>
      </c>
      <c r="L1269" s="22"/>
      <c r="M1269" s="22">
        <f t="shared" si="5"/>
        <v>37622736</v>
      </c>
      <c r="N1269" s="22">
        <f t="shared" si="4"/>
        <v>2349074</v>
      </c>
      <c r="O1269" s="22"/>
      <c r="P1269" s="22"/>
      <c r="Q1269" s="22"/>
      <c r="R1269" s="22"/>
      <c r="S1269" s="22"/>
      <c r="T1269" s="22"/>
      <c r="U1269" s="22"/>
      <c r="V1269" s="22"/>
    </row>
    <row r="1270">
      <c r="A1270" s="44">
        <v>45738.0</v>
      </c>
      <c r="B1270" s="16">
        <v>2025.0</v>
      </c>
      <c r="C1270" s="17">
        <v>45717.0</v>
      </c>
      <c r="D1270" s="4" t="s">
        <v>27</v>
      </c>
      <c r="E1270" s="4" t="s">
        <v>511</v>
      </c>
      <c r="F1270" s="18" t="s">
        <v>46</v>
      </c>
      <c r="G1270" s="19"/>
      <c r="H1270" s="4" t="s">
        <v>21</v>
      </c>
      <c r="I1270" s="20">
        <v>135000.0</v>
      </c>
      <c r="J1270" s="21"/>
      <c r="K1270" s="11">
        <f t="shared" si="1"/>
        <v>40106810</v>
      </c>
      <c r="L1270" s="22"/>
      <c r="M1270" s="22">
        <f t="shared" si="5"/>
        <v>37622736</v>
      </c>
      <c r="N1270" s="22">
        <f t="shared" si="4"/>
        <v>2484074</v>
      </c>
      <c r="O1270" s="22"/>
      <c r="P1270" s="22"/>
      <c r="Q1270" s="22"/>
      <c r="R1270" s="22"/>
      <c r="S1270" s="22"/>
      <c r="T1270" s="22"/>
      <c r="U1270" s="22"/>
      <c r="V1270" s="22"/>
    </row>
    <row r="1271">
      <c r="A1271" s="44">
        <v>45738.0</v>
      </c>
      <c r="B1271" s="16">
        <v>2025.0</v>
      </c>
      <c r="C1271" s="17">
        <v>45717.0</v>
      </c>
      <c r="D1271" s="4" t="s">
        <v>22</v>
      </c>
      <c r="E1271" s="4" t="s">
        <v>511</v>
      </c>
      <c r="F1271" s="18" t="s">
        <v>46</v>
      </c>
      <c r="G1271" s="19"/>
      <c r="H1271" s="4" t="s">
        <v>21</v>
      </c>
      <c r="I1271" s="20">
        <v>53200.0</v>
      </c>
      <c r="J1271" s="21"/>
      <c r="K1271" s="11">
        <f t="shared" si="1"/>
        <v>40160010</v>
      </c>
      <c r="L1271" s="22"/>
      <c r="M1271" s="22">
        <f t="shared" si="5"/>
        <v>37622736</v>
      </c>
      <c r="N1271" s="22">
        <f t="shared" si="4"/>
        <v>2537274</v>
      </c>
      <c r="O1271" s="22"/>
      <c r="P1271" s="22"/>
      <c r="Q1271" s="22"/>
      <c r="R1271" s="22"/>
      <c r="S1271" s="22"/>
      <c r="T1271" s="22"/>
      <c r="U1271" s="22"/>
      <c r="V1271" s="22"/>
    </row>
    <row r="1272">
      <c r="A1272" s="44">
        <v>45738.0</v>
      </c>
      <c r="B1272" s="16">
        <v>2025.0</v>
      </c>
      <c r="C1272" s="17">
        <v>45717.0</v>
      </c>
      <c r="D1272" s="4" t="s">
        <v>23</v>
      </c>
      <c r="E1272" s="4" t="s">
        <v>511</v>
      </c>
      <c r="F1272" s="18" t="s">
        <v>46</v>
      </c>
      <c r="G1272" s="19"/>
      <c r="H1272" s="4" t="s">
        <v>345</v>
      </c>
      <c r="I1272" s="20">
        <v>25000.0</v>
      </c>
      <c r="J1272" s="21"/>
      <c r="K1272" s="11">
        <f t="shared" si="1"/>
        <v>40185010</v>
      </c>
      <c r="L1272" s="22"/>
      <c r="M1272" s="22">
        <f t="shared" si="5"/>
        <v>37622736</v>
      </c>
      <c r="N1272" s="22">
        <f t="shared" si="4"/>
        <v>2562274</v>
      </c>
      <c r="O1272" s="22"/>
      <c r="P1272" s="22"/>
      <c r="Q1272" s="22"/>
      <c r="R1272" s="22"/>
      <c r="S1272" s="22"/>
      <c r="T1272" s="22"/>
      <c r="U1272" s="22"/>
      <c r="V1272" s="22"/>
    </row>
    <row r="1273">
      <c r="A1273" s="44">
        <v>45738.0</v>
      </c>
      <c r="B1273" s="16">
        <v>2025.0</v>
      </c>
      <c r="C1273" s="17">
        <v>45717.0</v>
      </c>
      <c r="D1273" s="4" t="s">
        <v>22</v>
      </c>
      <c r="E1273" s="4" t="s">
        <v>531</v>
      </c>
      <c r="F1273" s="18" t="s">
        <v>534</v>
      </c>
      <c r="G1273" s="19"/>
      <c r="H1273" s="4" t="s">
        <v>232</v>
      </c>
      <c r="I1273" s="20"/>
      <c r="J1273" s="21">
        <v>520000.0</v>
      </c>
      <c r="K1273" s="11">
        <f t="shared" si="1"/>
        <v>39665010</v>
      </c>
      <c r="L1273" s="22"/>
      <c r="M1273" s="22">
        <f t="shared" si="5"/>
        <v>37622736</v>
      </c>
      <c r="N1273" s="22">
        <f t="shared" si="4"/>
        <v>2042274</v>
      </c>
      <c r="O1273" s="22"/>
      <c r="P1273" s="22"/>
      <c r="Q1273" s="22"/>
      <c r="R1273" s="22"/>
      <c r="S1273" s="22"/>
      <c r="T1273" s="22"/>
      <c r="U1273" s="22"/>
      <c r="V1273" s="22"/>
    </row>
    <row r="1274">
      <c r="A1274" s="44">
        <v>45738.0</v>
      </c>
      <c r="B1274" s="16">
        <v>2025.0</v>
      </c>
      <c r="C1274" s="17">
        <v>45717.0</v>
      </c>
      <c r="D1274" s="4" t="s">
        <v>27</v>
      </c>
      <c r="E1274" s="4" t="s">
        <v>535</v>
      </c>
      <c r="F1274" s="18" t="s">
        <v>536</v>
      </c>
      <c r="G1274" s="19"/>
      <c r="H1274" s="4" t="s">
        <v>537</v>
      </c>
      <c r="I1274" s="20"/>
      <c r="J1274" s="21">
        <v>8183535.0</v>
      </c>
      <c r="K1274" s="11">
        <f t="shared" si="1"/>
        <v>31481475</v>
      </c>
      <c r="L1274" s="21">
        <v>-5533535.0</v>
      </c>
      <c r="M1274" s="22">
        <f t="shared" si="5"/>
        <v>32089201</v>
      </c>
      <c r="N1274" s="22">
        <f t="shared" si="4"/>
        <v>-607726</v>
      </c>
      <c r="O1274" s="22"/>
      <c r="P1274" s="22"/>
      <c r="Q1274" s="22"/>
      <c r="R1274" s="22"/>
      <c r="S1274" s="22"/>
      <c r="T1274" s="22"/>
      <c r="U1274" s="22"/>
      <c r="V1274" s="22"/>
    </row>
    <row r="1275">
      <c r="A1275" s="44">
        <v>45738.0</v>
      </c>
      <c r="B1275" s="16">
        <v>2025.0</v>
      </c>
      <c r="C1275" s="17">
        <v>45717.0</v>
      </c>
      <c r="D1275" s="4" t="s">
        <v>27</v>
      </c>
      <c r="E1275" s="4" t="s">
        <v>535</v>
      </c>
      <c r="F1275" s="18" t="s">
        <v>538</v>
      </c>
      <c r="G1275" s="19"/>
      <c r="H1275" s="4" t="s">
        <v>539</v>
      </c>
      <c r="I1275" s="20">
        <v>3100000.0</v>
      </c>
      <c r="J1275" s="21"/>
      <c r="K1275" s="11">
        <f t="shared" si="1"/>
        <v>34581475</v>
      </c>
      <c r="L1275" s="22"/>
      <c r="M1275" s="22">
        <f t="shared" si="5"/>
        <v>32089201</v>
      </c>
      <c r="N1275" s="22">
        <f t="shared" si="4"/>
        <v>2492274</v>
      </c>
      <c r="O1275" s="22"/>
      <c r="P1275" s="22"/>
      <c r="Q1275" s="22"/>
      <c r="R1275" s="22"/>
      <c r="S1275" s="22"/>
      <c r="T1275" s="22"/>
      <c r="U1275" s="22"/>
      <c r="V1275" s="22"/>
    </row>
    <row r="1276">
      <c r="A1276" s="44">
        <v>45739.0</v>
      </c>
      <c r="B1276" s="16">
        <v>2025.0</v>
      </c>
      <c r="C1276" s="17">
        <v>45717.0</v>
      </c>
      <c r="D1276" s="4" t="s">
        <v>26</v>
      </c>
      <c r="E1276" s="4" t="s">
        <v>508</v>
      </c>
      <c r="F1276" s="18" t="s">
        <v>540</v>
      </c>
      <c r="G1276" s="19"/>
      <c r="H1276" s="4" t="s">
        <v>541</v>
      </c>
      <c r="I1276" s="20"/>
      <c r="J1276" s="21">
        <v>1610000.0</v>
      </c>
      <c r="K1276" s="11">
        <f t="shared" si="1"/>
        <v>32971475</v>
      </c>
      <c r="L1276" s="22"/>
      <c r="M1276" s="22">
        <f t="shared" si="5"/>
        <v>32089201</v>
      </c>
      <c r="N1276" s="22">
        <f t="shared" si="4"/>
        <v>882274</v>
      </c>
      <c r="O1276" s="22"/>
      <c r="P1276" s="22"/>
      <c r="Q1276" s="22"/>
      <c r="R1276" s="22"/>
      <c r="S1276" s="22"/>
      <c r="T1276" s="22"/>
      <c r="U1276" s="22"/>
      <c r="V1276" s="22"/>
    </row>
    <row r="1277">
      <c r="A1277" s="44">
        <v>45739.0</v>
      </c>
      <c r="B1277" s="16">
        <v>2025.0</v>
      </c>
      <c r="C1277" s="17">
        <v>45717.0</v>
      </c>
      <c r="D1277" s="4" t="s">
        <v>16</v>
      </c>
      <c r="E1277" s="4" t="s">
        <v>542</v>
      </c>
      <c r="F1277" s="18" t="s">
        <v>543</v>
      </c>
      <c r="G1277" s="19"/>
      <c r="H1277" s="4" t="s">
        <v>544</v>
      </c>
      <c r="I1277" s="20">
        <v>3.996E7</v>
      </c>
      <c r="J1277" s="21"/>
      <c r="K1277" s="11">
        <f t="shared" si="1"/>
        <v>72931475</v>
      </c>
      <c r="L1277" s="22"/>
      <c r="M1277" s="22">
        <f t="shared" si="5"/>
        <v>32089201</v>
      </c>
      <c r="N1277" s="22">
        <f t="shared" si="4"/>
        <v>40842274</v>
      </c>
      <c r="O1277" s="22"/>
      <c r="P1277" s="22"/>
      <c r="Q1277" s="22"/>
      <c r="R1277" s="22"/>
      <c r="S1277" s="22"/>
      <c r="T1277" s="22"/>
      <c r="U1277" s="22"/>
      <c r="V1277" s="22"/>
    </row>
    <row r="1278">
      <c r="A1278" s="44">
        <v>45739.0</v>
      </c>
      <c r="B1278" s="16">
        <v>2025.0</v>
      </c>
      <c r="C1278" s="17">
        <v>45717.0</v>
      </c>
      <c r="D1278" s="4" t="s">
        <v>16</v>
      </c>
      <c r="E1278" s="4" t="s">
        <v>508</v>
      </c>
      <c r="F1278" s="18" t="s">
        <v>545</v>
      </c>
      <c r="G1278" s="19"/>
      <c r="H1278" s="4" t="s">
        <v>546</v>
      </c>
      <c r="I1278" s="20"/>
      <c r="J1278" s="21">
        <v>3.0E7</v>
      </c>
      <c r="K1278" s="11">
        <f t="shared" si="1"/>
        <v>42931475</v>
      </c>
      <c r="L1278" s="22"/>
      <c r="M1278" s="22">
        <f t="shared" si="5"/>
        <v>32089201</v>
      </c>
      <c r="N1278" s="22">
        <f t="shared" si="4"/>
        <v>10842274</v>
      </c>
      <c r="O1278" s="22"/>
      <c r="P1278" s="22"/>
      <c r="Q1278" s="22"/>
      <c r="R1278" s="22"/>
      <c r="S1278" s="22"/>
      <c r="T1278" s="22"/>
      <c r="U1278" s="22"/>
      <c r="V1278" s="22"/>
    </row>
    <row r="1279">
      <c r="A1279" s="44">
        <v>45739.0</v>
      </c>
      <c r="B1279" s="16">
        <v>2025.0</v>
      </c>
      <c r="C1279" s="17">
        <v>45717.0</v>
      </c>
      <c r="D1279" s="4" t="s">
        <v>16</v>
      </c>
      <c r="E1279" s="4" t="s">
        <v>508</v>
      </c>
      <c r="F1279" s="18" t="s">
        <v>498</v>
      </c>
      <c r="G1279" s="19"/>
      <c r="H1279" s="4" t="s">
        <v>547</v>
      </c>
      <c r="I1279" s="20"/>
      <c r="J1279" s="21">
        <v>9800000.0</v>
      </c>
      <c r="K1279" s="11">
        <f t="shared" si="1"/>
        <v>33131475</v>
      </c>
      <c r="L1279" s="22"/>
      <c r="M1279" s="22">
        <f t="shared" si="5"/>
        <v>32089201</v>
      </c>
      <c r="N1279" s="22">
        <f t="shared" si="4"/>
        <v>1042274</v>
      </c>
      <c r="O1279" s="22"/>
      <c r="P1279" s="22"/>
      <c r="Q1279" s="22"/>
      <c r="R1279" s="22"/>
      <c r="S1279" s="22"/>
      <c r="T1279" s="22"/>
      <c r="U1279" s="22"/>
      <c r="V1279" s="22"/>
    </row>
    <row r="1280">
      <c r="A1280" s="44">
        <v>45740.0</v>
      </c>
      <c r="B1280" s="16">
        <v>2025.0</v>
      </c>
      <c r="C1280" s="17">
        <v>45717.0</v>
      </c>
      <c r="D1280" s="4" t="s">
        <v>16</v>
      </c>
      <c r="E1280" s="4" t="s">
        <v>508</v>
      </c>
      <c r="F1280" s="18" t="s">
        <v>498</v>
      </c>
      <c r="G1280" s="19"/>
      <c r="H1280" s="4" t="s">
        <v>548</v>
      </c>
      <c r="I1280" s="20"/>
      <c r="J1280" s="21">
        <v>3010003.0</v>
      </c>
      <c r="K1280" s="11">
        <f t="shared" si="1"/>
        <v>30121472</v>
      </c>
      <c r="L1280" s="22"/>
      <c r="M1280" s="22">
        <f t="shared" si="5"/>
        <v>32089201</v>
      </c>
      <c r="N1280" s="22">
        <f t="shared" si="4"/>
        <v>-1967729</v>
      </c>
      <c r="O1280" s="22"/>
      <c r="P1280" s="22"/>
      <c r="Q1280" s="22"/>
      <c r="R1280" s="22"/>
      <c r="S1280" s="22"/>
      <c r="T1280" s="22"/>
      <c r="U1280" s="22"/>
      <c r="V1280" s="22"/>
    </row>
    <row r="1281">
      <c r="A1281" s="44">
        <v>45741.0</v>
      </c>
      <c r="B1281" s="16">
        <v>2025.0</v>
      </c>
      <c r="C1281" s="17">
        <v>45717.0</v>
      </c>
      <c r="D1281" s="4" t="s">
        <v>16</v>
      </c>
      <c r="E1281" s="4" t="s">
        <v>508</v>
      </c>
      <c r="F1281" s="18" t="s">
        <v>498</v>
      </c>
      <c r="G1281" s="19"/>
      <c r="H1281" s="4" t="s">
        <v>549</v>
      </c>
      <c r="I1281" s="20"/>
      <c r="J1281" s="21">
        <v>720000.0</v>
      </c>
      <c r="K1281" s="11">
        <f t="shared" si="1"/>
        <v>29401472</v>
      </c>
      <c r="L1281" s="22"/>
      <c r="M1281" s="22">
        <f t="shared" si="5"/>
        <v>32089201</v>
      </c>
      <c r="N1281" s="22">
        <f t="shared" si="4"/>
        <v>-2687729</v>
      </c>
      <c r="O1281" s="22"/>
      <c r="P1281" s="22"/>
      <c r="Q1281" s="22"/>
      <c r="R1281" s="22"/>
      <c r="S1281" s="22"/>
      <c r="T1281" s="22"/>
      <c r="U1281" s="22"/>
      <c r="V1281" s="22"/>
    </row>
    <row r="1282">
      <c r="A1282" s="44">
        <v>45742.0</v>
      </c>
      <c r="B1282" s="16">
        <v>2025.0</v>
      </c>
      <c r="C1282" s="17">
        <v>45717.0</v>
      </c>
      <c r="D1282" s="4" t="s">
        <v>16</v>
      </c>
      <c r="E1282" s="4" t="s">
        <v>508</v>
      </c>
      <c r="F1282" s="18" t="s">
        <v>498</v>
      </c>
      <c r="G1282" s="19"/>
      <c r="H1282" s="4" t="s">
        <v>550</v>
      </c>
      <c r="I1282" s="20"/>
      <c r="J1282" s="21">
        <v>450000.0</v>
      </c>
      <c r="K1282" s="11">
        <f t="shared" si="1"/>
        <v>28951472</v>
      </c>
      <c r="L1282" s="22"/>
      <c r="M1282" s="22">
        <f t="shared" si="5"/>
        <v>32089201</v>
      </c>
      <c r="N1282" s="22">
        <f t="shared" si="4"/>
        <v>-3137729</v>
      </c>
      <c r="O1282" s="22"/>
      <c r="P1282" s="22"/>
      <c r="Q1282" s="22"/>
      <c r="R1282" s="22"/>
      <c r="S1282" s="22"/>
      <c r="T1282" s="22"/>
      <c r="U1282" s="22"/>
      <c r="V1282" s="22"/>
    </row>
    <row r="1283">
      <c r="A1283" s="44">
        <v>45745.0</v>
      </c>
      <c r="B1283" s="16">
        <v>2025.0</v>
      </c>
      <c r="C1283" s="17">
        <v>45717.0</v>
      </c>
      <c r="D1283" s="4" t="s">
        <v>16</v>
      </c>
      <c r="E1283" s="4" t="s">
        <v>508</v>
      </c>
      <c r="F1283" s="18" t="s">
        <v>498</v>
      </c>
      <c r="G1283" s="19"/>
      <c r="H1283" s="4" t="s">
        <v>551</v>
      </c>
      <c r="I1283" s="20"/>
      <c r="J1283" s="21">
        <v>2000000.0</v>
      </c>
      <c r="K1283" s="11">
        <f t="shared" si="1"/>
        <v>26951472</v>
      </c>
      <c r="L1283" s="22"/>
      <c r="M1283" s="22">
        <f t="shared" si="5"/>
        <v>32089201</v>
      </c>
      <c r="N1283" s="22">
        <f t="shared" si="4"/>
        <v>-5137729</v>
      </c>
      <c r="O1283" s="22"/>
      <c r="P1283" s="22"/>
      <c r="Q1283" s="22"/>
      <c r="R1283" s="22"/>
      <c r="S1283" s="22"/>
      <c r="T1283" s="22"/>
      <c r="U1283" s="22"/>
      <c r="V1283" s="22"/>
    </row>
    <row r="1284">
      <c r="A1284" s="44">
        <v>45745.0</v>
      </c>
      <c r="B1284" s="16">
        <v>2025.0</v>
      </c>
      <c r="C1284" s="17">
        <v>45748.0</v>
      </c>
      <c r="D1284" s="4" t="s">
        <v>16</v>
      </c>
      <c r="E1284" s="4" t="s">
        <v>552</v>
      </c>
      <c r="F1284" s="46" t="s">
        <v>487</v>
      </c>
      <c r="G1284" s="19"/>
      <c r="H1284" s="4" t="s">
        <v>344</v>
      </c>
      <c r="I1284" s="20">
        <v>70000.0</v>
      </c>
      <c r="J1284" s="21"/>
      <c r="K1284" s="11">
        <f t="shared" si="1"/>
        <v>27021472</v>
      </c>
      <c r="L1284" s="20">
        <v>70000.0</v>
      </c>
      <c r="M1284" s="22">
        <f t="shared" si="5"/>
        <v>32159201</v>
      </c>
      <c r="N1284" s="22">
        <f t="shared" si="4"/>
        <v>-5137729</v>
      </c>
      <c r="O1284" s="22"/>
      <c r="P1284" s="22"/>
      <c r="Q1284" s="22"/>
      <c r="R1284" s="22"/>
      <c r="S1284" s="22"/>
      <c r="T1284" s="22"/>
      <c r="U1284" s="22"/>
      <c r="V1284" s="22"/>
    </row>
    <row r="1285">
      <c r="A1285" s="44">
        <v>45748.0</v>
      </c>
      <c r="B1285" s="16">
        <v>2025.0</v>
      </c>
      <c r="C1285" s="17">
        <v>45748.0</v>
      </c>
      <c r="D1285" s="4" t="s">
        <v>16</v>
      </c>
      <c r="E1285" s="4" t="s">
        <v>508</v>
      </c>
      <c r="F1285" s="18" t="s">
        <v>553</v>
      </c>
      <c r="G1285" s="19"/>
      <c r="H1285" s="4" t="s">
        <v>548</v>
      </c>
      <c r="I1285" s="20"/>
      <c r="J1285" s="21">
        <v>534000.0</v>
      </c>
      <c r="K1285" s="11">
        <f t="shared" si="1"/>
        <v>26487472</v>
      </c>
      <c r="L1285" s="22"/>
      <c r="M1285" s="22">
        <f t="shared" si="5"/>
        <v>32159201</v>
      </c>
      <c r="N1285" s="22">
        <f t="shared" si="4"/>
        <v>-5671729</v>
      </c>
      <c r="O1285" s="22"/>
      <c r="P1285" s="22"/>
      <c r="Q1285" s="22"/>
      <c r="R1285" s="22"/>
      <c r="S1285" s="22"/>
      <c r="T1285" s="22"/>
      <c r="U1285" s="22"/>
      <c r="V1285" s="22"/>
    </row>
    <row r="1286">
      <c r="A1286" s="44">
        <v>45748.0</v>
      </c>
      <c r="B1286" s="16">
        <v>2025.0</v>
      </c>
      <c r="C1286" s="17">
        <v>45748.0</v>
      </c>
      <c r="D1286" s="4" t="s">
        <v>16</v>
      </c>
      <c r="E1286" s="4" t="s">
        <v>552</v>
      </c>
      <c r="F1286" s="18" t="s">
        <v>18</v>
      </c>
      <c r="G1286" s="19"/>
      <c r="H1286" s="4" t="s">
        <v>344</v>
      </c>
      <c r="I1286" s="20">
        <v>187000.0</v>
      </c>
      <c r="J1286" s="21"/>
      <c r="K1286" s="11">
        <f t="shared" si="1"/>
        <v>26674472</v>
      </c>
      <c r="L1286" s="22"/>
      <c r="M1286" s="22">
        <f t="shared" si="5"/>
        <v>32159201</v>
      </c>
      <c r="N1286" s="22">
        <f t="shared" si="4"/>
        <v>-5484729</v>
      </c>
      <c r="O1286" s="22"/>
      <c r="P1286" s="22"/>
      <c r="Q1286" s="22"/>
      <c r="R1286" s="22"/>
      <c r="S1286" s="22"/>
      <c r="T1286" s="22"/>
      <c r="U1286" s="22"/>
      <c r="V1286" s="22"/>
    </row>
    <row r="1287">
      <c r="A1287" s="44">
        <v>45748.0</v>
      </c>
      <c r="B1287" s="16">
        <v>2025.0</v>
      </c>
      <c r="C1287" s="17">
        <v>45748.0</v>
      </c>
      <c r="D1287" s="4" t="s">
        <v>26</v>
      </c>
      <c r="E1287" s="4" t="s">
        <v>552</v>
      </c>
      <c r="F1287" s="18" t="s">
        <v>18</v>
      </c>
      <c r="G1287" s="19"/>
      <c r="H1287" s="4" t="s">
        <v>21</v>
      </c>
      <c r="I1287" s="20">
        <v>10000.0</v>
      </c>
      <c r="J1287" s="21"/>
      <c r="K1287" s="11">
        <f t="shared" si="1"/>
        <v>26684472</v>
      </c>
      <c r="L1287" s="22"/>
      <c r="M1287" s="22">
        <f t="shared" si="5"/>
        <v>32159201</v>
      </c>
      <c r="N1287" s="22">
        <f t="shared" si="4"/>
        <v>-5474729</v>
      </c>
      <c r="O1287" s="22"/>
      <c r="P1287" s="22"/>
      <c r="Q1287" s="22"/>
      <c r="R1287" s="22"/>
      <c r="S1287" s="22"/>
      <c r="T1287" s="22"/>
      <c r="U1287" s="22"/>
      <c r="V1287" s="22"/>
    </row>
    <row r="1288">
      <c r="A1288" s="44">
        <v>45748.0</v>
      </c>
      <c r="B1288" s="16">
        <v>2025.0</v>
      </c>
      <c r="C1288" s="17">
        <v>45748.0</v>
      </c>
      <c r="D1288" s="4" t="s">
        <v>20</v>
      </c>
      <c r="E1288" s="4" t="s">
        <v>552</v>
      </c>
      <c r="F1288" s="18" t="s">
        <v>18</v>
      </c>
      <c r="G1288" s="19"/>
      <c r="H1288" s="4" t="s">
        <v>21</v>
      </c>
      <c r="I1288" s="20">
        <v>50000.0</v>
      </c>
      <c r="J1288" s="21"/>
      <c r="K1288" s="11">
        <f t="shared" si="1"/>
        <v>26734472</v>
      </c>
      <c r="L1288" s="22"/>
      <c r="M1288" s="22">
        <f t="shared" si="5"/>
        <v>32159201</v>
      </c>
      <c r="N1288" s="22">
        <f t="shared" si="4"/>
        <v>-5424729</v>
      </c>
      <c r="O1288" s="22"/>
      <c r="P1288" s="22"/>
      <c r="Q1288" s="22"/>
      <c r="R1288" s="22"/>
      <c r="S1288" s="22"/>
      <c r="T1288" s="22"/>
      <c r="U1288" s="22"/>
      <c r="V1288" s="22"/>
    </row>
    <row r="1289">
      <c r="A1289" s="44">
        <v>45748.0</v>
      </c>
      <c r="B1289" s="16">
        <v>2025.0</v>
      </c>
      <c r="C1289" s="17">
        <v>45748.0</v>
      </c>
      <c r="D1289" s="4" t="s">
        <v>22</v>
      </c>
      <c r="E1289" s="4" t="s">
        <v>552</v>
      </c>
      <c r="F1289" s="18" t="s">
        <v>18</v>
      </c>
      <c r="G1289" s="19"/>
      <c r="H1289" s="4" t="s">
        <v>21</v>
      </c>
      <c r="I1289" s="20">
        <v>60000.0</v>
      </c>
      <c r="J1289" s="21"/>
      <c r="K1289" s="11">
        <f t="shared" si="1"/>
        <v>26794472</v>
      </c>
      <c r="L1289" s="22"/>
      <c r="M1289" s="22">
        <f t="shared" si="5"/>
        <v>32159201</v>
      </c>
      <c r="N1289" s="22">
        <f t="shared" si="4"/>
        <v>-5364729</v>
      </c>
      <c r="O1289" s="22"/>
      <c r="P1289" s="22"/>
      <c r="Q1289" s="22"/>
      <c r="R1289" s="22"/>
      <c r="S1289" s="22"/>
      <c r="T1289" s="22"/>
      <c r="U1289" s="22"/>
      <c r="V1289" s="22"/>
    </row>
    <row r="1290">
      <c r="A1290" s="44">
        <v>45748.0</v>
      </c>
      <c r="B1290" s="16">
        <v>2025.0</v>
      </c>
      <c r="C1290" s="17">
        <v>45748.0</v>
      </c>
      <c r="D1290" s="4" t="s">
        <v>23</v>
      </c>
      <c r="E1290" s="4" t="s">
        <v>552</v>
      </c>
      <c r="F1290" s="18" t="s">
        <v>18</v>
      </c>
      <c r="G1290" s="19"/>
      <c r="H1290" s="4" t="s">
        <v>345</v>
      </c>
      <c r="I1290" s="20">
        <v>25000.0</v>
      </c>
      <c r="J1290" s="21"/>
      <c r="K1290" s="11">
        <f t="shared" si="1"/>
        <v>26819472</v>
      </c>
      <c r="L1290" s="21">
        <v>332000.0</v>
      </c>
      <c r="M1290" s="22">
        <f t="shared" si="5"/>
        <v>32491201</v>
      </c>
      <c r="N1290" s="22">
        <f t="shared" si="4"/>
        <v>-5671729</v>
      </c>
      <c r="O1290" s="22"/>
      <c r="P1290" s="22"/>
      <c r="Q1290" s="22"/>
      <c r="R1290" s="22"/>
      <c r="S1290" s="22"/>
      <c r="T1290" s="22"/>
      <c r="U1290" s="22"/>
      <c r="V1290" s="22"/>
    </row>
    <row r="1291">
      <c r="A1291" s="44">
        <v>45748.0</v>
      </c>
      <c r="B1291" s="16">
        <v>2025.0</v>
      </c>
      <c r="C1291" s="17">
        <v>45748.0</v>
      </c>
      <c r="D1291" s="4" t="s">
        <v>16</v>
      </c>
      <c r="E1291" s="4" t="s">
        <v>552</v>
      </c>
      <c r="F1291" s="18" t="s">
        <v>41</v>
      </c>
      <c r="G1291" s="19"/>
      <c r="H1291" s="4" t="s">
        <v>344</v>
      </c>
      <c r="I1291" s="20">
        <v>73000.0</v>
      </c>
      <c r="J1291" s="21"/>
      <c r="K1291" s="11">
        <f t="shared" si="1"/>
        <v>26892472</v>
      </c>
      <c r="L1291" s="22"/>
      <c r="M1291" s="22">
        <f t="shared" si="5"/>
        <v>32491201</v>
      </c>
      <c r="N1291" s="22">
        <f t="shared" si="4"/>
        <v>-5598729</v>
      </c>
      <c r="O1291" s="22"/>
      <c r="P1291" s="22"/>
      <c r="Q1291" s="22"/>
      <c r="R1291" s="22"/>
      <c r="S1291" s="22"/>
      <c r="T1291" s="22"/>
      <c r="U1291" s="22"/>
      <c r="V1291" s="22"/>
    </row>
    <row r="1292">
      <c r="A1292" s="44">
        <v>45748.0</v>
      </c>
      <c r="B1292" s="16">
        <v>2025.0</v>
      </c>
      <c r="C1292" s="17">
        <v>45748.0</v>
      </c>
      <c r="D1292" s="4" t="s">
        <v>26</v>
      </c>
      <c r="E1292" s="4" t="s">
        <v>552</v>
      </c>
      <c r="F1292" s="18" t="s">
        <v>41</v>
      </c>
      <c r="G1292" s="19"/>
      <c r="H1292" s="4" t="s">
        <v>21</v>
      </c>
      <c r="I1292" s="20">
        <v>10000.0</v>
      </c>
      <c r="J1292" s="21"/>
      <c r="K1292" s="11">
        <f t="shared" si="1"/>
        <v>26902472</v>
      </c>
      <c r="L1292" s="22"/>
      <c r="M1292" s="22">
        <f t="shared" si="5"/>
        <v>32491201</v>
      </c>
      <c r="N1292" s="22">
        <f t="shared" si="4"/>
        <v>-5588729</v>
      </c>
      <c r="O1292" s="22"/>
      <c r="P1292" s="22"/>
      <c r="Q1292" s="22"/>
      <c r="R1292" s="22"/>
      <c r="S1292" s="22"/>
      <c r="T1292" s="22"/>
      <c r="U1292" s="22"/>
      <c r="V1292" s="22"/>
    </row>
    <row r="1293">
      <c r="A1293" s="44">
        <v>45748.0</v>
      </c>
      <c r="B1293" s="16">
        <v>2025.0</v>
      </c>
      <c r="C1293" s="17">
        <v>45748.0</v>
      </c>
      <c r="D1293" s="4" t="s">
        <v>22</v>
      </c>
      <c r="E1293" s="4" t="s">
        <v>552</v>
      </c>
      <c r="F1293" s="18" t="s">
        <v>41</v>
      </c>
      <c r="G1293" s="19"/>
      <c r="H1293" s="4" t="s">
        <v>21</v>
      </c>
      <c r="I1293" s="20">
        <v>34000.0</v>
      </c>
      <c r="J1293" s="21"/>
      <c r="K1293" s="11">
        <f t="shared" si="1"/>
        <v>26936472</v>
      </c>
      <c r="L1293" s="22"/>
      <c r="M1293" s="22">
        <f t="shared" si="5"/>
        <v>32491201</v>
      </c>
      <c r="N1293" s="22">
        <f t="shared" si="4"/>
        <v>-5554729</v>
      </c>
      <c r="O1293" s="22"/>
      <c r="P1293" s="22"/>
      <c r="Q1293" s="22"/>
      <c r="R1293" s="22"/>
      <c r="S1293" s="22"/>
      <c r="T1293" s="22"/>
      <c r="U1293" s="22"/>
      <c r="V1293" s="22"/>
    </row>
    <row r="1294">
      <c r="A1294" s="44">
        <v>45748.0</v>
      </c>
      <c r="B1294" s="16">
        <v>2025.0</v>
      </c>
      <c r="C1294" s="17">
        <v>45748.0</v>
      </c>
      <c r="D1294" s="4" t="s">
        <v>23</v>
      </c>
      <c r="E1294" s="4" t="s">
        <v>552</v>
      </c>
      <c r="F1294" s="18" t="s">
        <v>41</v>
      </c>
      <c r="G1294" s="19"/>
      <c r="H1294" s="4" t="s">
        <v>345</v>
      </c>
      <c r="I1294" s="20">
        <v>25000.0</v>
      </c>
      <c r="J1294" s="21"/>
      <c r="K1294" s="11">
        <f t="shared" si="1"/>
        <v>26961472</v>
      </c>
      <c r="L1294" s="21">
        <v>142000.0</v>
      </c>
      <c r="M1294" s="22">
        <f t="shared" si="5"/>
        <v>32633201</v>
      </c>
      <c r="N1294" s="22">
        <f t="shared" si="4"/>
        <v>-5671729</v>
      </c>
      <c r="O1294" s="22"/>
      <c r="P1294" s="22"/>
      <c r="Q1294" s="22"/>
      <c r="R1294" s="22"/>
      <c r="S1294" s="22"/>
      <c r="T1294" s="22"/>
      <c r="U1294" s="22"/>
      <c r="V1294" s="22"/>
    </row>
    <row r="1295">
      <c r="A1295" s="44">
        <v>45749.0</v>
      </c>
      <c r="B1295" s="16">
        <v>2025.0</v>
      </c>
      <c r="C1295" s="17">
        <v>45748.0</v>
      </c>
      <c r="D1295" s="4" t="s">
        <v>16</v>
      </c>
      <c r="E1295" s="4" t="s">
        <v>552</v>
      </c>
      <c r="F1295" s="18" t="s">
        <v>217</v>
      </c>
      <c r="G1295" s="19"/>
      <c r="H1295" s="4" t="s">
        <v>344</v>
      </c>
      <c r="I1295" s="20">
        <v>176000.0</v>
      </c>
      <c r="J1295" s="21"/>
      <c r="K1295" s="11">
        <f t="shared" si="1"/>
        <v>27137472</v>
      </c>
      <c r="L1295" s="22"/>
      <c r="M1295" s="22">
        <f t="shared" si="5"/>
        <v>32633201</v>
      </c>
      <c r="N1295" s="22">
        <f t="shared" si="4"/>
        <v>-5495729</v>
      </c>
      <c r="O1295" s="22"/>
      <c r="P1295" s="22"/>
      <c r="Q1295" s="22"/>
      <c r="R1295" s="22"/>
      <c r="S1295" s="22"/>
      <c r="T1295" s="22"/>
      <c r="U1295" s="22"/>
      <c r="V1295" s="22"/>
    </row>
    <row r="1296">
      <c r="A1296" s="44">
        <v>45749.0</v>
      </c>
      <c r="B1296" s="16">
        <v>2025.0</v>
      </c>
      <c r="C1296" s="17">
        <v>45748.0</v>
      </c>
      <c r="D1296" s="4" t="s">
        <v>26</v>
      </c>
      <c r="E1296" s="4" t="s">
        <v>552</v>
      </c>
      <c r="F1296" s="18" t="s">
        <v>217</v>
      </c>
      <c r="G1296" s="19"/>
      <c r="H1296" s="4" t="s">
        <v>21</v>
      </c>
      <c r="I1296" s="20">
        <v>50000.0</v>
      </c>
      <c r="J1296" s="21"/>
      <c r="K1296" s="11">
        <f t="shared" si="1"/>
        <v>27187472</v>
      </c>
      <c r="L1296" s="21">
        <v>226000.0</v>
      </c>
      <c r="M1296" s="22">
        <f t="shared" si="5"/>
        <v>32859201</v>
      </c>
      <c r="N1296" s="22">
        <f t="shared" si="4"/>
        <v>-5671729</v>
      </c>
      <c r="O1296" s="22"/>
      <c r="P1296" s="22"/>
      <c r="Q1296" s="22"/>
      <c r="R1296" s="22"/>
      <c r="S1296" s="22"/>
      <c r="T1296" s="22"/>
      <c r="U1296" s="22"/>
      <c r="V1296" s="22"/>
    </row>
    <row r="1297">
      <c r="A1297" s="44">
        <v>45749.0</v>
      </c>
      <c r="B1297" s="16">
        <v>2025.0</v>
      </c>
      <c r="C1297" s="17">
        <v>45748.0</v>
      </c>
      <c r="D1297" s="4" t="s">
        <v>16</v>
      </c>
      <c r="E1297" s="4" t="s">
        <v>552</v>
      </c>
      <c r="F1297" s="18" t="s">
        <v>43</v>
      </c>
      <c r="G1297" s="19"/>
      <c r="H1297" s="4" t="s">
        <v>344</v>
      </c>
      <c r="I1297" s="20">
        <v>181400.0</v>
      </c>
      <c r="J1297" s="21"/>
      <c r="K1297" s="11">
        <f t="shared" si="1"/>
        <v>27368872</v>
      </c>
      <c r="L1297" s="22"/>
      <c r="M1297" s="22">
        <f t="shared" si="5"/>
        <v>32859201</v>
      </c>
      <c r="N1297" s="22">
        <f t="shared" si="4"/>
        <v>-5490329</v>
      </c>
      <c r="O1297" s="22"/>
      <c r="P1297" s="22"/>
      <c r="Q1297" s="22"/>
      <c r="R1297" s="22"/>
      <c r="S1297" s="22"/>
      <c r="T1297" s="22"/>
      <c r="U1297" s="22"/>
      <c r="V1297" s="22"/>
    </row>
    <row r="1298">
      <c r="A1298" s="44">
        <v>45749.0</v>
      </c>
      <c r="B1298" s="16">
        <v>2025.0</v>
      </c>
      <c r="C1298" s="17">
        <v>45748.0</v>
      </c>
      <c r="D1298" s="4" t="s">
        <v>26</v>
      </c>
      <c r="E1298" s="4" t="s">
        <v>552</v>
      </c>
      <c r="F1298" s="18" t="s">
        <v>43</v>
      </c>
      <c r="G1298" s="19"/>
      <c r="H1298" s="4" t="s">
        <v>21</v>
      </c>
      <c r="I1298" s="20">
        <v>60000.0</v>
      </c>
      <c r="J1298" s="21"/>
      <c r="K1298" s="11">
        <f t="shared" si="1"/>
        <v>27428872</v>
      </c>
      <c r="L1298" s="22"/>
      <c r="M1298" s="22">
        <f t="shared" si="5"/>
        <v>32859201</v>
      </c>
      <c r="N1298" s="22">
        <f t="shared" si="4"/>
        <v>-5430329</v>
      </c>
      <c r="O1298" s="22"/>
      <c r="P1298" s="22"/>
      <c r="Q1298" s="22"/>
      <c r="R1298" s="22"/>
      <c r="S1298" s="22"/>
      <c r="T1298" s="22"/>
      <c r="U1298" s="22"/>
      <c r="V1298" s="22"/>
    </row>
    <row r="1299">
      <c r="A1299" s="44">
        <v>45749.0</v>
      </c>
      <c r="B1299" s="16">
        <v>2025.0</v>
      </c>
      <c r="C1299" s="17">
        <v>45748.0</v>
      </c>
      <c r="D1299" s="4" t="s">
        <v>27</v>
      </c>
      <c r="E1299" s="4" t="s">
        <v>552</v>
      </c>
      <c r="F1299" s="18" t="s">
        <v>43</v>
      </c>
      <c r="G1299" s="19"/>
      <c r="H1299" s="4" t="s">
        <v>21</v>
      </c>
      <c r="I1299" s="20">
        <v>30000.0</v>
      </c>
      <c r="J1299" s="21"/>
      <c r="K1299" s="11">
        <f t="shared" si="1"/>
        <v>27458872</v>
      </c>
      <c r="L1299" s="21">
        <v>271400.0</v>
      </c>
      <c r="M1299" s="22">
        <f t="shared" si="5"/>
        <v>33130601</v>
      </c>
      <c r="N1299" s="22">
        <f t="shared" si="4"/>
        <v>-5671729</v>
      </c>
      <c r="O1299" s="22"/>
      <c r="P1299" s="22"/>
      <c r="Q1299" s="22"/>
      <c r="R1299" s="22"/>
      <c r="S1299" s="22"/>
      <c r="T1299" s="22"/>
      <c r="U1299" s="22"/>
      <c r="V1299" s="22"/>
    </row>
    <row r="1300">
      <c r="A1300" s="44">
        <v>45749.0</v>
      </c>
      <c r="B1300" s="16">
        <v>2025.0</v>
      </c>
      <c r="C1300" s="17">
        <v>45748.0</v>
      </c>
      <c r="D1300" s="4" t="s">
        <v>22</v>
      </c>
      <c r="E1300" s="4" t="s">
        <v>531</v>
      </c>
      <c r="F1300" s="18" t="s">
        <v>532</v>
      </c>
      <c r="G1300" s="19"/>
      <c r="H1300" s="4" t="s">
        <v>533</v>
      </c>
      <c r="I1300" s="20"/>
      <c r="J1300" s="21">
        <v>873000.0</v>
      </c>
      <c r="K1300" s="11">
        <f t="shared" si="1"/>
        <v>26585872</v>
      </c>
      <c r="L1300" s="22"/>
      <c r="M1300" s="22">
        <f t="shared" si="5"/>
        <v>33130601</v>
      </c>
      <c r="N1300" s="22">
        <f t="shared" si="4"/>
        <v>-6544729</v>
      </c>
      <c r="O1300" s="22"/>
      <c r="P1300" s="22"/>
      <c r="Q1300" s="22"/>
      <c r="R1300" s="22"/>
      <c r="S1300" s="22"/>
      <c r="T1300" s="22"/>
      <c r="U1300" s="22"/>
      <c r="V1300" s="22"/>
    </row>
    <row r="1301">
      <c r="A1301" s="44">
        <v>45750.0</v>
      </c>
      <c r="B1301" s="16">
        <v>2025.0</v>
      </c>
      <c r="C1301" s="17">
        <v>45748.0</v>
      </c>
      <c r="D1301" s="4" t="s">
        <v>16</v>
      </c>
      <c r="E1301" s="4" t="s">
        <v>508</v>
      </c>
      <c r="F1301" s="18" t="s">
        <v>498</v>
      </c>
      <c r="G1301" s="19"/>
      <c r="H1301" s="4" t="s">
        <v>548</v>
      </c>
      <c r="I1301" s="20"/>
      <c r="J1301" s="21">
        <v>1450000.0</v>
      </c>
      <c r="K1301" s="11">
        <f t="shared" si="1"/>
        <v>25135872</v>
      </c>
      <c r="L1301" s="22"/>
      <c r="M1301" s="22">
        <f t="shared" si="5"/>
        <v>33130601</v>
      </c>
      <c r="N1301" s="22">
        <f t="shared" si="4"/>
        <v>-7994729</v>
      </c>
      <c r="O1301" s="22"/>
      <c r="P1301" s="22"/>
      <c r="Q1301" s="22"/>
      <c r="R1301" s="22"/>
      <c r="S1301" s="22"/>
      <c r="T1301" s="22"/>
      <c r="U1301" s="22"/>
      <c r="V1301" s="22"/>
    </row>
    <row r="1302">
      <c r="A1302" s="44">
        <v>45750.0</v>
      </c>
      <c r="B1302" s="16">
        <v>2025.0</v>
      </c>
      <c r="C1302" s="17">
        <v>45748.0</v>
      </c>
      <c r="D1302" s="4" t="s">
        <v>16</v>
      </c>
      <c r="E1302" s="4" t="s">
        <v>552</v>
      </c>
      <c r="F1302" s="18" t="s">
        <v>45</v>
      </c>
      <c r="G1302" s="19"/>
      <c r="H1302" s="4" t="s">
        <v>344</v>
      </c>
      <c r="I1302" s="20">
        <v>966800.0</v>
      </c>
      <c r="J1302" s="21"/>
      <c r="K1302" s="11">
        <f t="shared" si="1"/>
        <v>26102672</v>
      </c>
      <c r="L1302" s="22"/>
      <c r="M1302" s="22">
        <f t="shared" si="5"/>
        <v>33130601</v>
      </c>
      <c r="N1302" s="22">
        <f t="shared" si="4"/>
        <v>-7027929</v>
      </c>
      <c r="O1302" s="22"/>
      <c r="P1302" s="22"/>
      <c r="Q1302" s="22"/>
      <c r="R1302" s="22"/>
      <c r="S1302" s="22"/>
      <c r="T1302" s="22"/>
      <c r="U1302" s="22"/>
      <c r="V1302" s="22"/>
    </row>
    <row r="1303">
      <c r="A1303" s="44">
        <v>45750.0</v>
      </c>
      <c r="B1303" s="16">
        <v>2025.0</v>
      </c>
      <c r="C1303" s="17">
        <v>45748.0</v>
      </c>
      <c r="D1303" s="4" t="s">
        <v>26</v>
      </c>
      <c r="E1303" s="4" t="s">
        <v>552</v>
      </c>
      <c r="F1303" s="18" t="s">
        <v>45</v>
      </c>
      <c r="G1303" s="19"/>
      <c r="H1303" s="4" t="s">
        <v>21</v>
      </c>
      <c r="I1303" s="20">
        <v>300000.0</v>
      </c>
      <c r="J1303" s="21"/>
      <c r="K1303" s="11">
        <f t="shared" si="1"/>
        <v>26402672</v>
      </c>
      <c r="L1303" s="22"/>
      <c r="M1303" s="22">
        <f t="shared" si="5"/>
        <v>33130601</v>
      </c>
      <c r="N1303" s="22">
        <f t="shared" si="4"/>
        <v>-6727929</v>
      </c>
      <c r="O1303" s="22"/>
      <c r="P1303" s="22"/>
      <c r="Q1303" s="22"/>
      <c r="R1303" s="22"/>
      <c r="S1303" s="22"/>
      <c r="T1303" s="22"/>
      <c r="U1303" s="22"/>
      <c r="V1303" s="22"/>
    </row>
    <row r="1304">
      <c r="A1304" s="44">
        <v>45750.0</v>
      </c>
      <c r="B1304" s="16">
        <v>2025.0</v>
      </c>
      <c r="C1304" s="17">
        <v>45748.0</v>
      </c>
      <c r="D1304" s="4" t="s">
        <v>23</v>
      </c>
      <c r="E1304" s="4" t="s">
        <v>552</v>
      </c>
      <c r="F1304" s="18" t="s">
        <v>45</v>
      </c>
      <c r="G1304" s="19"/>
      <c r="H1304" s="4" t="s">
        <v>345</v>
      </c>
      <c r="I1304" s="20">
        <v>50000.0</v>
      </c>
      <c r="J1304" s="21"/>
      <c r="K1304" s="11">
        <f t="shared" si="1"/>
        <v>26452672</v>
      </c>
      <c r="L1304" s="22"/>
      <c r="M1304" s="22">
        <f t="shared" si="5"/>
        <v>33130601</v>
      </c>
      <c r="N1304" s="22">
        <f t="shared" si="4"/>
        <v>-6677929</v>
      </c>
      <c r="O1304" s="22"/>
      <c r="P1304" s="22"/>
      <c r="Q1304" s="22"/>
      <c r="R1304" s="22"/>
      <c r="S1304" s="22"/>
      <c r="T1304" s="22"/>
      <c r="U1304" s="22"/>
      <c r="V1304" s="22"/>
    </row>
    <row r="1305">
      <c r="A1305" s="44">
        <v>45750.0</v>
      </c>
      <c r="B1305" s="16">
        <v>2025.0</v>
      </c>
      <c r="C1305" s="17">
        <v>45748.0</v>
      </c>
      <c r="D1305" s="4" t="s">
        <v>16</v>
      </c>
      <c r="E1305" s="4" t="s">
        <v>552</v>
      </c>
      <c r="F1305" s="18" t="s">
        <v>351</v>
      </c>
      <c r="G1305" s="19"/>
      <c r="H1305" s="4" t="s">
        <v>344</v>
      </c>
      <c r="I1305" s="20">
        <v>43000.0</v>
      </c>
      <c r="J1305" s="21"/>
      <c r="K1305" s="11">
        <f t="shared" si="1"/>
        <v>26495672</v>
      </c>
      <c r="L1305" s="22"/>
      <c r="M1305" s="22">
        <f t="shared" si="5"/>
        <v>33130601</v>
      </c>
      <c r="N1305" s="22">
        <f t="shared" si="4"/>
        <v>-6634929</v>
      </c>
      <c r="O1305" s="22"/>
      <c r="P1305" s="22"/>
      <c r="Q1305" s="22"/>
      <c r="R1305" s="22"/>
      <c r="S1305" s="22"/>
      <c r="T1305" s="22"/>
      <c r="U1305" s="22"/>
      <c r="V1305" s="22"/>
    </row>
    <row r="1306">
      <c r="A1306" s="44">
        <v>45750.0</v>
      </c>
      <c r="B1306" s="16">
        <v>2025.0</v>
      </c>
      <c r="C1306" s="17">
        <v>45748.0</v>
      </c>
      <c r="D1306" s="4" t="s">
        <v>26</v>
      </c>
      <c r="E1306" s="4" t="s">
        <v>552</v>
      </c>
      <c r="F1306" s="18" t="s">
        <v>351</v>
      </c>
      <c r="G1306" s="19"/>
      <c r="H1306" s="4" t="s">
        <v>21</v>
      </c>
      <c r="I1306" s="20">
        <v>10000.0</v>
      </c>
      <c r="J1306" s="21"/>
      <c r="K1306" s="11">
        <f t="shared" si="1"/>
        <v>26505672</v>
      </c>
      <c r="L1306" s="21">
        <v>53000.0</v>
      </c>
      <c r="M1306" s="22">
        <f t="shared" si="5"/>
        <v>33183601</v>
      </c>
      <c r="N1306" s="22">
        <f t="shared" si="4"/>
        <v>-6677929</v>
      </c>
      <c r="O1306" s="22"/>
      <c r="P1306" s="22"/>
      <c r="Q1306" s="22"/>
      <c r="R1306" s="22"/>
      <c r="S1306" s="22"/>
      <c r="T1306" s="22"/>
      <c r="U1306" s="22"/>
      <c r="V1306" s="22"/>
    </row>
    <row r="1307">
      <c r="A1307" s="44">
        <v>45751.0</v>
      </c>
      <c r="B1307" s="16">
        <v>2025.0</v>
      </c>
      <c r="C1307" s="17">
        <v>45748.0</v>
      </c>
      <c r="D1307" s="4" t="s">
        <v>16</v>
      </c>
      <c r="E1307" s="4" t="s">
        <v>552</v>
      </c>
      <c r="F1307" s="18" t="s">
        <v>47</v>
      </c>
      <c r="G1307" s="19"/>
      <c r="H1307" s="4" t="s">
        <v>344</v>
      </c>
      <c r="I1307" s="20">
        <v>305000.0</v>
      </c>
      <c r="J1307" s="21"/>
      <c r="K1307" s="11">
        <f t="shared" si="1"/>
        <v>26810672</v>
      </c>
      <c r="L1307" s="22"/>
      <c r="M1307" s="22">
        <f t="shared" si="5"/>
        <v>33183601</v>
      </c>
      <c r="N1307" s="22">
        <f t="shared" si="4"/>
        <v>-6372929</v>
      </c>
      <c r="O1307" s="22"/>
      <c r="P1307" s="22"/>
      <c r="Q1307" s="22"/>
      <c r="R1307" s="22"/>
      <c r="S1307" s="22"/>
      <c r="T1307" s="22"/>
      <c r="U1307" s="22"/>
      <c r="V1307" s="22"/>
    </row>
    <row r="1308">
      <c r="A1308" s="44">
        <v>45751.0</v>
      </c>
      <c r="B1308" s="16">
        <v>2025.0</v>
      </c>
      <c r="C1308" s="17">
        <v>45748.0</v>
      </c>
      <c r="D1308" s="4" t="s">
        <v>26</v>
      </c>
      <c r="E1308" s="4" t="s">
        <v>552</v>
      </c>
      <c r="F1308" s="18" t="s">
        <v>47</v>
      </c>
      <c r="G1308" s="19"/>
      <c r="H1308" s="4" t="s">
        <v>21</v>
      </c>
      <c r="I1308" s="20">
        <v>30000.0</v>
      </c>
      <c r="J1308" s="21"/>
      <c r="K1308" s="11">
        <f t="shared" si="1"/>
        <v>26840672</v>
      </c>
      <c r="L1308" s="22"/>
      <c r="M1308" s="22">
        <f t="shared" si="5"/>
        <v>33183601</v>
      </c>
      <c r="N1308" s="22">
        <f t="shared" si="4"/>
        <v>-6342929</v>
      </c>
      <c r="O1308" s="22"/>
      <c r="P1308" s="22"/>
      <c r="Q1308" s="22"/>
      <c r="R1308" s="22"/>
      <c r="S1308" s="22"/>
      <c r="T1308" s="22"/>
      <c r="U1308" s="22"/>
      <c r="V1308" s="22"/>
    </row>
    <row r="1309">
      <c r="A1309" s="44">
        <v>45751.0</v>
      </c>
      <c r="B1309" s="16">
        <v>2025.0</v>
      </c>
      <c r="C1309" s="17">
        <v>45748.0</v>
      </c>
      <c r="D1309" s="4" t="s">
        <v>27</v>
      </c>
      <c r="E1309" s="4" t="s">
        <v>552</v>
      </c>
      <c r="F1309" s="18" t="s">
        <v>47</v>
      </c>
      <c r="G1309" s="19"/>
      <c r="H1309" s="4" t="s">
        <v>21</v>
      </c>
      <c r="I1309" s="20">
        <v>100000.0</v>
      </c>
      <c r="J1309" s="21"/>
      <c r="K1309" s="11">
        <f t="shared" si="1"/>
        <v>26940672</v>
      </c>
      <c r="L1309" s="22"/>
      <c r="M1309" s="22">
        <f t="shared" si="5"/>
        <v>33183601</v>
      </c>
      <c r="N1309" s="22">
        <f t="shared" si="4"/>
        <v>-6242929</v>
      </c>
      <c r="O1309" s="22"/>
      <c r="P1309" s="22"/>
      <c r="Q1309" s="22"/>
      <c r="R1309" s="22"/>
      <c r="S1309" s="22"/>
      <c r="T1309" s="22"/>
      <c r="U1309" s="22"/>
      <c r="V1309" s="22"/>
    </row>
    <row r="1310">
      <c r="A1310" s="44">
        <v>45751.0</v>
      </c>
      <c r="B1310" s="16">
        <v>2025.0</v>
      </c>
      <c r="C1310" s="17">
        <v>45748.0</v>
      </c>
      <c r="D1310" s="4" t="s">
        <v>22</v>
      </c>
      <c r="E1310" s="4" t="s">
        <v>552</v>
      </c>
      <c r="F1310" s="18" t="s">
        <v>47</v>
      </c>
      <c r="G1310" s="19"/>
      <c r="H1310" s="4" t="s">
        <v>21</v>
      </c>
      <c r="I1310" s="20">
        <v>50000.0</v>
      </c>
      <c r="J1310" s="21"/>
      <c r="K1310" s="11">
        <f t="shared" si="1"/>
        <v>26990672</v>
      </c>
      <c r="L1310" s="22"/>
      <c r="M1310" s="22">
        <f t="shared" si="5"/>
        <v>33183601</v>
      </c>
      <c r="N1310" s="22">
        <f t="shared" si="4"/>
        <v>-6192929</v>
      </c>
      <c r="O1310" s="22"/>
      <c r="P1310" s="22"/>
      <c r="Q1310" s="22"/>
      <c r="R1310" s="22"/>
      <c r="S1310" s="22"/>
      <c r="T1310" s="22"/>
      <c r="U1310" s="22"/>
      <c r="V1310" s="22"/>
    </row>
    <row r="1311">
      <c r="A1311" s="44">
        <v>45751.0</v>
      </c>
      <c r="B1311" s="16">
        <v>2025.0</v>
      </c>
      <c r="C1311" s="17">
        <v>45748.0</v>
      </c>
      <c r="D1311" s="4" t="s">
        <v>23</v>
      </c>
      <c r="E1311" s="4" t="s">
        <v>552</v>
      </c>
      <c r="F1311" s="18" t="s">
        <v>47</v>
      </c>
      <c r="G1311" s="19"/>
      <c r="H1311" s="4" t="s">
        <v>345</v>
      </c>
      <c r="I1311" s="20">
        <v>25000.0</v>
      </c>
      <c r="J1311" s="21"/>
      <c r="K1311" s="11">
        <f t="shared" si="1"/>
        <v>27015672</v>
      </c>
      <c r="L1311" s="21">
        <v>510000.0</v>
      </c>
      <c r="M1311" s="22">
        <f t="shared" si="5"/>
        <v>33693601</v>
      </c>
      <c r="N1311" s="22">
        <f t="shared" si="4"/>
        <v>-6677929</v>
      </c>
      <c r="O1311" s="22"/>
      <c r="P1311" s="22"/>
      <c r="Q1311" s="22"/>
      <c r="R1311" s="22"/>
      <c r="S1311" s="22"/>
      <c r="T1311" s="22"/>
      <c r="U1311" s="22"/>
      <c r="V1311" s="22"/>
    </row>
    <row r="1312">
      <c r="A1312" s="44">
        <v>45751.0</v>
      </c>
      <c r="B1312" s="16">
        <v>2025.0</v>
      </c>
      <c r="C1312" s="17">
        <v>45748.0</v>
      </c>
      <c r="D1312" s="4" t="s">
        <v>16</v>
      </c>
      <c r="E1312" s="4" t="s">
        <v>508</v>
      </c>
      <c r="F1312" s="18" t="s">
        <v>498</v>
      </c>
      <c r="G1312" s="19"/>
      <c r="H1312" s="4" t="s">
        <v>546</v>
      </c>
      <c r="I1312" s="20"/>
      <c r="J1312" s="21">
        <v>3000000.0</v>
      </c>
      <c r="K1312" s="11">
        <f t="shared" si="1"/>
        <v>24015672</v>
      </c>
      <c r="L1312" s="22"/>
      <c r="M1312" s="22">
        <f t="shared" si="5"/>
        <v>33693601</v>
      </c>
      <c r="N1312" s="22">
        <f t="shared" si="4"/>
        <v>-9677929</v>
      </c>
      <c r="O1312" s="22"/>
      <c r="P1312" s="22"/>
      <c r="Q1312" s="22"/>
      <c r="R1312" s="22"/>
      <c r="S1312" s="22"/>
      <c r="T1312" s="22"/>
      <c r="U1312" s="22"/>
      <c r="V1312" s="22"/>
    </row>
    <row r="1313">
      <c r="A1313" s="44">
        <v>45751.0</v>
      </c>
      <c r="B1313" s="16">
        <v>2025.0</v>
      </c>
      <c r="C1313" s="17">
        <v>45748.0</v>
      </c>
      <c r="D1313" s="4" t="s">
        <v>16</v>
      </c>
      <c r="E1313" s="4" t="s">
        <v>508</v>
      </c>
      <c r="F1313" s="18" t="s">
        <v>498</v>
      </c>
      <c r="G1313" s="19"/>
      <c r="H1313" s="4" t="s">
        <v>548</v>
      </c>
      <c r="I1313" s="20"/>
      <c r="J1313" s="21">
        <v>285000.0</v>
      </c>
      <c r="K1313" s="11">
        <f t="shared" si="1"/>
        <v>23730672</v>
      </c>
      <c r="L1313" s="22"/>
      <c r="M1313" s="22">
        <f t="shared" si="5"/>
        <v>33693601</v>
      </c>
      <c r="N1313" s="22">
        <f t="shared" si="4"/>
        <v>-9962929</v>
      </c>
      <c r="O1313" s="22"/>
      <c r="P1313" s="22"/>
      <c r="Q1313" s="22"/>
      <c r="R1313" s="22"/>
      <c r="S1313" s="22"/>
      <c r="T1313" s="22"/>
      <c r="U1313" s="22"/>
      <c r="V1313" s="22"/>
    </row>
    <row r="1314">
      <c r="A1314" s="44">
        <v>45753.0</v>
      </c>
      <c r="B1314" s="16">
        <v>2025.0</v>
      </c>
      <c r="C1314" s="17">
        <v>45748.0</v>
      </c>
      <c r="D1314" s="4" t="s">
        <v>16</v>
      </c>
      <c r="E1314" s="4" t="s">
        <v>552</v>
      </c>
      <c r="F1314" s="18" t="s">
        <v>216</v>
      </c>
      <c r="G1314" s="19"/>
      <c r="H1314" s="4" t="s">
        <v>344</v>
      </c>
      <c r="I1314" s="20">
        <v>665100.0</v>
      </c>
      <c r="J1314" s="21"/>
      <c r="K1314" s="11">
        <f t="shared" si="1"/>
        <v>24395772</v>
      </c>
      <c r="L1314" s="22"/>
      <c r="M1314" s="22">
        <f t="shared" si="5"/>
        <v>33693601</v>
      </c>
      <c r="N1314" s="22">
        <f t="shared" si="4"/>
        <v>-9297829</v>
      </c>
      <c r="O1314" s="22"/>
      <c r="P1314" s="22"/>
      <c r="Q1314" s="22"/>
      <c r="R1314" s="22"/>
      <c r="S1314" s="22"/>
      <c r="T1314" s="22"/>
      <c r="U1314" s="22"/>
      <c r="V1314" s="22"/>
    </row>
    <row r="1315">
      <c r="A1315" s="44">
        <v>45753.0</v>
      </c>
      <c r="B1315" s="16">
        <v>2025.0</v>
      </c>
      <c r="C1315" s="17">
        <v>45748.0</v>
      </c>
      <c r="D1315" s="4" t="s">
        <v>20</v>
      </c>
      <c r="E1315" s="4" t="s">
        <v>552</v>
      </c>
      <c r="F1315" s="18" t="s">
        <v>216</v>
      </c>
      <c r="G1315" s="19"/>
      <c r="H1315" s="4" t="s">
        <v>21</v>
      </c>
      <c r="I1315" s="20">
        <v>20000.0</v>
      </c>
      <c r="J1315" s="21"/>
      <c r="K1315" s="11">
        <f t="shared" si="1"/>
        <v>24415772</v>
      </c>
      <c r="L1315" s="22"/>
      <c r="M1315" s="22">
        <f t="shared" si="5"/>
        <v>33693601</v>
      </c>
      <c r="N1315" s="22">
        <f t="shared" si="4"/>
        <v>-9277829</v>
      </c>
      <c r="O1315" s="22"/>
      <c r="P1315" s="22"/>
      <c r="Q1315" s="22"/>
      <c r="R1315" s="22"/>
      <c r="S1315" s="22"/>
      <c r="T1315" s="22"/>
      <c r="U1315" s="22"/>
      <c r="V1315" s="22"/>
    </row>
    <row r="1316">
      <c r="A1316" s="44">
        <v>45753.0</v>
      </c>
      <c r="B1316" s="16">
        <v>2025.0</v>
      </c>
      <c r="C1316" s="17">
        <v>45748.0</v>
      </c>
      <c r="D1316" s="4" t="s">
        <v>27</v>
      </c>
      <c r="E1316" s="4" t="s">
        <v>552</v>
      </c>
      <c r="F1316" s="18" t="s">
        <v>216</v>
      </c>
      <c r="G1316" s="19"/>
      <c r="H1316" s="4" t="s">
        <v>21</v>
      </c>
      <c r="I1316" s="20">
        <v>20000.0</v>
      </c>
      <c r="J1316" s="21"/>
      <c r="K1316" s="11">
        <f t="shared" si="1"/>
        <v>24435772</v>
      </c>
      <c r="L1316" s="22"/>
      <c r="M1316" s="22">
        <f t="shared" si="5"/>
        <v>33693601</v>
      </c>
      <c r="N1316" s="22">
        <f t="shared" si="4"/>
        <v>-9257829</v>
      </c>
      <c r="O1316" s="22"/>
      <c r="P1316" s="22"/>
      <c r="Q1316" s="22"/>
      <c r="R1316" s="22"/>
      <c r="S1316" s="22"/>
      <c r="T1316" s="22"/>
      <c r="U1316" s="22"/>
      <c r="V1316" s="22"/>
    </row>
    <row r="1317">
      <c r="A1317" s="44">
        <v>45753.0</v>
      </c>
      <c r="B1317" s="16">
        <v>2025.0</v>
      </c>
      <c r="C1317" s="17">
        <v>45748.0</v>
      </c>
      <c r="D1317" s="4" t="s">
        <v>22</v>
      </c>
      <c r="E1317" s="4" t="s">
        <v>552</v>
      </c>
      <c r="F1317" s="18" t="s">
        <v>216</v>
      </c>
      <c r="G1317" s="19"/>
      <c r="H1317" s="4" t="s">
        <v>21</v>
      </c>
      <c r="I1317" s="20">
        <v>250000.0</v>
      </c>
      <c r="J1317" s="21"/>
      <c r="K1317" s="11">
        <f t="shared" si="1"/>
        <v>24685772</v>
      </c>
      <c r="L1317" s="21">
        <v>955100.0</v>
      </c>
      <c r="M1317" s="22">
        <f t="shared" si="5"/>
        <v>34648701</v>
      </c>
      <c r="N1317" s="22">
        <f t="shared" si="4"/>
        <v>-9962929</v>
      </c>
      <c r="O1317" s="22"/>
      <c r="P1317" s="22"/>
      <c r="Q1317" s="22"/>
      <c r="R1317" s="22"/>
      <c r="S1317" s="22"/>
      <c r="T1317" s="22"/>
      <c r="U1317" s="22"/>
      <c r="V1317" s="22"/>
    </row>
    <row r="1318">
      <c r="A1318" s="44">
        <v>45753.0</v>
      </c>
      <c r="B1318" s="16">
        <v>2025.0</v>
      </c>
      <c r="C1318" s="17">
        <v>45748.0</v>
      </c>
      <c r="D1318" s="4" t="s">
        <v>16</v>
      </c>
      <c r="E1318" s="4" t="s">
        <v>552</v>
      </c>
      <c r="F1318" s="38" t="s">
        <v>52</v>
      </c>
      <c r="G1318" s="19"/>
      <c r="H1318" s="4" t="s">
        <v>344</v>
      </c>
      <c r="I1318" s="20">
        <v>1004517.0</v>
      </c>
      <c r="J1318" s="21"/>
      <c r="K1318" s="11">
        <f t="shared" si="1"/>
        <v>25690289</v>
      </c>
      <c r="L1318" s="21"/>
      <c r="M1318" s="22">
        <f t="shared" si="5"/>
        <v>34648701</v>
      </c>
      <c r="N1318" s="22">
        <f t="shared" si="4"/>
        <v>-8958412</v>
      </c>
      <c r="O1318" s="22"/>
      <c r="P1318" s="22"/>
      <c r="Q1318" s="22"/>
      <c r="R1318" s="22"/>
      <c r="S1318" s="22"/>
      <c r="T1318" s="22"/>
      <c r="U1318" s="22"/>
      <c r="V1318" s="22"/>
    </row>
    <row r="1319">
      <c r="A1319" s="44">
        <v>45753.0</v>
      </c>
      <c r="B1319" s="16">
        <v>2025.0</v>
      </c>
      <c r="C1319" s="17">
        <v>45748.0</v>
      </c>
      <c r="D1319" s="4" t="s">
        <v>26</v>
      </c>
      <c r="E1319" s="4" t="s">
        <v>552</v>
      </c>
      <c r="F1319" s="38" t="s">
        <v>52</v>
      </c>
      <c r="G1319" s="19"/>
      <c r="H1319" s="4" t="s">
        <v>21</v>
      </c>
      <c r="I1319" s="20">
        <v>25000.0</v>
      </c>
      <c r="J1319" s="21"/>
      <c r="K1319" s="11">
        <f t="shared" si="1"/>
        <v>25715289</v>
      </c>
      <c r="L1319" s="22"/>
      <c r="M1319" s="22">
        <f t="shared" si="5"/>
        <v>34648701</v>
      </c>
      <c r="N1319" s="22">
        <f t="shared" si="4"/>
        <v>-8933412</v>
      </c>
      <c r="O1319" s="22"/>
      <c r="P1319" s="22"/>
      <c r="Q1319" s="22"/>
      <c r="R1319" s="22"/>
      <c r="S1319" s="22"/>
      <c r="T1319" s="22"/>
      <c r="U1319" s="22"/>
      <c r="V1319" s="22"/>
    </row>
    <row r="1320">
      <c r="A1320" s="44">
        <v>45753.0</v>
      </c>
      <c r="B1320" s="16">
        <v>2025.0</v>
      </c>
      <c r="C1320" s="17">
        <v>45748.0</v>
      </c>
      <c r="D1320" s="4" t="s">
        <v>20</v>
      </c>
      <c r="E1320" s="4" t="s">
        <v>552</v>
      </c>
      <c r="F1320" s="38" t="s">
        <v>52</v>
      </c>
      <c r="G1320" s="19"/>
      <c r="H1320" s="4" t="s">
        <v>21</v>
      </c>
      <c r="I1320" s="20">
        <v>25000.0</v>
      </c>
      <c r="J1320" s="21"/>
      <c r="K1320" s="11">
        <f t="shared" si="1"/>
        <v>25740289</v>
      </c>
      <c r="L1320" s="22"/>
      <c r="M1320" s="22">
        <f t="shared" si="5"/>
        <v>34648701</v>
      </c>
      <c r="N1320" s="22">
        <f t="shared" si="4"/>
        <v>-8908412</v>
      </c>
      <c r="O1320" s="22"/>
      <c r="P1320" s="22"/>
      <c r="Q1320" s="22"/>
      <c r="R1320" s="22"/>
      <c r="S1320" s="22"/>
      <c r="T1320" s="22"/>
      <c r="U1320" s="22"/>
      <c r="V1320" s="22"/>
    </row>
    <row r="1321">
      <c r="A1321" s="44">
        <v>45753.0</v>
      </c>
      <c r="B1321" s="16">
        <v>2025.0</v>
      </c>
      <c r="C1321" s="17">
        <v>45748.0</v>
      </c>
      <c r="D1321" s="4" t="s">
        <v>27</v>
      </c>
      <c r="E1321" s="4" t="s">
        <v>552</v>
      </c>
      <c r="F1321" s="38" t="s">
        <v>52</v>
      </c>
      <c r="G1321" s="19"/>
      <c r="H1321" s="4" t="s">
        <v>21</v>
      </c>
      <c r="I1321" s="20">
        <v>25000.0</v>
      </c>
      <c r="J1321" s="21"/>
      <c r="K1321" s="11">
        <f t="shared" si="1"/>
        <v>25765289</v>
      </c>
      <c r="L1321" s="21"/>
      <c r="M1321" s="22">
        <f t="shared" si="5"/>
        <v>34648701</v>
      </c>
      <c r="N1321" s="22">
        <f t="shared" si="4"/>
        <v>-8883412</v>
      </c>
      <c r="O1321" s="22"/>
      <c r="P1321" s="22"/>
      <c r="Q1321" s="22"/>
      <c r="R1321" s="22"/>
      <c r="S1321" s="22"/>
      <c r="T1321" s="22"/>
      <c r="U1321" s="22"/>
      <c r="V1321" s="22"/>
    </row>
    <row r="1322">
      <c r="A1322" s="44">
        <v>45753.0</v>
      </c>
      <c r="B1322" s="16">
        <v>2025.0</v>
      </c>
      <c r="C1322" s="17">
        <v>45748.0</v>
      </c>
      <c r="D1322" s="4" t="s">
        <v>22</v>
      </c>
      <c r="E1322" s="4" t="s">
        <v>552</v>
      </c>
      <c r="F1322" s="38" t="s">
        <v>52</v>
      </c>
      <c r="G1322" s="19"/>
      <c r="H1322" s="4" t="s">
        <v>21</v>
      </c>
      <c r="I1322" s="20">
        <v>25000.0</v>
      </c>
      <c r="J1322" s="21"/>
      <c r="K1322" s="11">
        <f t="shared" si="1"/>
        <v>25790289</v>
      </c>
      <c r="L1322" s="20"/>
      <c r="M1322" s="22">
        <f t="shared" si="5"/>
        <v>34648701</v>
      </c>
      <c r="N1322" s="22">
        <f t="shared" si="4"/>
        <v>-8858412</v>
      </c>
      <c r="O1322" s="22"/>
      <c r="P1322" s="22"/>
      <c r="Q1322" s="22"/>
      <c r="R1322" s="22"/>
      <c r="S1322" s="22"/>
      <c r="T1322" s="22"/>
      <c r="U1322" s="22"/>
      <c r="V1322" s="22"/>
    </row>
    <row r="1323">
      <c r="A1323" s="44">
        <v>45753.0</v>
      </c>
      <c r="B1323" s="16">
        <v>2025.0</v>
      </c>
      <c r="C1323" s="17">
        <v>45748.0</v>
      </c>
      <c r="D1323" s="4" t="s">
        <v>23</v>
      </c>
      <c r="E1323" s="4" t="s">
        <v>552</v>
      </c>
      <c r="F1323" s="38" t="s">
        <v>52</v>
      </c>
      <c r="H1323" s="4" t="s">
        <v>345</v>
      </c>
      <c r="I1323" s="20">
        <v>25000.0</v>
      </c>
      <c r="J1323" s="21"/>
      <c r="K1323" s="11">
        <f t="shared" si="1"/>
        <v>25815289</v>
      </c>
      <c r="L1323" s="21">
        <v>1129517.0</v>
      </c>
      <c r="M1323" s="22">
        <f t="shared" si="5"/>
        <v>35778218</v>
      </c>
      <c r="N1323" s="22">
        <f t="shared" si="4"/>
        <v>-9962929</v>
      </c>
      <c r="O1323" s="22"/>
      <c r="P1323" s="22"/>
      <c r="Q1323" s="22"/>
      <c r="R1323" s="22"/>
      <c r="S1323" s="22"/>
      <c r="T1323" s="22"/>
      <c r="U1323" s="22"/>
      <c r="V1323" s="22"/>
    </row>
    <row r="1324">
      <c r="A1324" s="44">
        <v>45755.0</v>
      </c>
      <c r="B1324" s="16">
        <v>2025.0</v>
      </c>
      <c r="C1324" s="17">
        <v>45748.0</v>
      </c>
      <c r="D1324" s="4" t="s">
        <v>16</v>
      </c>
      <c r="E1324" s="4" t="s">
        <v>511</v>
      </c>
      <c r="F1324" s="18" t="s">
        <v>219</v>
      </c>
      <c r="H1324" s="4" t="s">
        <v>344</v>
      </c>
      <c r="I1324" s="20">
        <v>83500.0</v>
      </c>
      <c r="J1324" s="21"/>
      <c r="K1324" s="11">
        <f t="shared" si="1"/>
        <v>25898789</v>
      </c>
      <c r="L1324" s="20">
        <v>83500.0</v>
      </c>
      <c r="M1324" s="22">
        <f t="shared" si="5"/>
        <v>35861718</v>
      </c>
      <c r="N1324" s="22">
        <f t="shared" si="4"/>
        <v>-9962929</v>
      </c>
      <c r="O1324" s="22"/>
      <c r="P1324" s="22"/>
      <c r="Q1324" s="22"/>
      <c r="R1324" s="22"/>
      <c r="S1324" s="22"/>
      <c r="T1324" s="22"/>
      <c r="U1324" s="22"/>
      <c r="V1324" s="22"/>
    </row>
    <row r="1325">
      <c r="A1325" s="44">
        <v>45755.0</v>
      </c>
      <c r="B1325" s="16">
        <v>2025.0</v>
      </c>
      <c r="C1325" s="17">
        <v>45748.0</v>
      </c>
      <c r="D1325" s="4" t="s">
        <v>16</v>
      </c>
      <c r="E1325" s="4" t="s">
        <v>552</v>
      </c>
      <c r="F1325" s="18" t="s">
        <v>219</v>
      </c>
      <c r="H1325" s="4" t="s">
        <v>344</v>
      </c>
      <c r="I1325" s="20">
        <v>92000.0</v>
      </c>
      <c r="J1325" s="21"/>
      <c r="K1325" s="11">
        <f t="shared" si="1"/>
        <v>25990789</v>
      </c>
      <c r="L1325" s="20">
        <v>92000.0</v>
      </c>
      <c r="M1325" s="22">
        <f t="shared" si="5"/>
        <v>35953718</v>
      </c>
      <c r="N1325" s="22">
        <f t="shared" si="4"/>
        <v>-9962929</v>
      </c>
      <c r="O1325" s="22"/>
      <c r="P1325" s="22"/>
      <c r="Q1325" s="22"/>
      <c r="R1325" s="22"/>
      <c r="S1325" s="22"/>
      <c r="T1325" s="22"/>
      <c r="U1325" s="22"/>
      <c r="V1325" s="22"/>
    </row>
    <row r="1326">
      <c r="A1326" s="44">
        <v>45756.0</v>
      </c>
      <c r="B1326" s="16">
        <v>2025.0</v>
      </c>
      <c r="C1326" s="17">
        <v>45748.0</v>
      </c>
      <c r="D1326" s="4" t="s">
        <v>16</v>
      </c>
      <c r="E1326" s="4" t="s">
        <v>552</v>
      </c>
      <c r="F1326" s="18" t="s">
        <v>50</v>
      </c>
      <c r="H1326" s="4" t="s">
        <v>344</v>
      </c>
      <c r="I1326" s="20">
        <v>110000.0</v>
      </c>
      <c r="J1326" s="21"/>
      <c r="K1326" s="11">
        <f t="shared" si="1"/>
        <v>26100789</v>
      </c>
      <c r="L1326" s="20">
        <v>110000.0</v>
      </c>
      <c r="M1326" s="22">
        <f t="shared" si="5"/>
        <v>36063718</v>
      </c>
      <c r="N1326" s="22">
        <f t="shared" si="4"/>
        <v>-9962929</v>
      </c>
      <c r="O1326" s="22"/>
      <c r="P1326" s="22"/>
      <c r="Q1326" s="22"/>
      <c r="R1326" s="22"/>
      <c r="S1326" s="22"/>
      <c r="T1326" s="22"/>
      <c r="U1326" s="22"/>
      <c r="V1326" s="22"/>
    </row>
    <row r="1327">
      <c r="A1327" s="44">
        <v>45756.0</v>
      </c>
      <c r="B1327" s="16">
        <v>2025.0</v>
      </c>
      <c r="C1327" s="17">
        <v>45748.0</v>
      </c>
      <c r="D1327" s="4" t="s">
        <v>16</v>
      </c>
      <c r="E1327" s="4" t="s">
        <v>508</v>
      </c>
      <c r="F1327" s="18" t="s">
        <v>498</v>
      </c>
      <c r="G1327" s="19"/>
      <c r="H1327" s="4" t="s">
        <v>548</v>
      </c>
      <c r="I1327" s="20"/>
      <c r="J1327" s="21">
        <v>950000.0</v>
      </c>
      <c r="K1327" s="11">
        <f t="shared" si="1"/>
        <v>25150789</v>
      </c>
      <c r="L1327" s="22"/>
      <c r="M1327" s="22">
        <f t="shared" si="5"/>
        <v>36063718</v>
      </c>
      <c r="N1327" s="22">
        <f t="shared" si="4"/>
        <v>-10912929</v>
      </c>
      <c r="O1327" s="22"/>
      <c r="P1327" s="22"/>
      <c r="Q1327" s="22"/>
      <c r="R1327" s="22"/>
      <c r="S1327" s="22"/>
      <c r="T1327" s="22"/>
      <c r="U1327" s="22"/>
      <c r="V1327" s="22"/>
    </row>
    <row r="1328">
      <c r="A1328" s="44">
        <v>45757.0</v>
      </c>
      <c r="B1328" s="16">
        <v>2025.0</v>
      </c>
      <c r="C1328" s="17">
        <v>45748.0</v>
      </c>
      <c r="D1328" s="4" t="s">
        <v>16</v>
      </c>
      <c r="E1328" s="4" t="s">
        <v>552</v>
      </c>
      <c r="F1328" s="18" t="s">
        <v>42</v>
      </c>
      <c r="G1328" s="19"/>
      <c r="H1328" s="4" t="s">
        <v>344</v>
      </c>
      <c r="I1328" s="20">
        <v>616750.0</v>
      </c>
      <c r="J1328" s="21"/>
      <c r="K1328" s="11">
        <f t="shared" si="1"/>
        <v>25767539</v>
      </c>
      <c r="L1328" s="22"/>
      <c r="M1328" s="22">
        <f t="shared" si="5"/>
        <v>36063718</v>
      </c>
      <c r="N1328" s="22">
        <f t="shared" si="4"/>
        <v>-10296179</v>
      </c>
      <c r="O1328" s="22"/>
      <c r="P1328" s="22"/>
      <c r="Q1328" s="22"/>
      <c r="R1328" s="22"/>
      <c r="S1328" s="22"/>
      <c r="T1328" s="22"/>
      <c r="U1328" s="22"/>
      <c r="V1328" s="22"/>
    </row>
    <row r="1329">
      <c r="A1329" s="44">
        <v>45757.0</v>
      </c>
      <c r="B1329" s="16">
        <v>2025.0</v>
      </c>
      <c r="C1329" s="17">
        <v>45748.0</v>
      </c>
      <c r="D1329" s="4" t="s">
        <v>26</v>
      </c>
      <c r="E1329" s="4" t="s">
        <v>552</v>
      </c>
      <c r="F1329" s="18" t="s">
        <v>42</v>
      </c>
      <c r="G1329" s="19"/>
      <c r="H1329" s="4" t="s">
        <v>21</v>
      </c>
      <c r="I1329" s="20">
        <v>60000.0</v>
      </c>
      <c r="J1329" s="21"/>
      <c r="K1329" s="11">
        <f t="shared" si="1"/>
        <v>25827539</v>
      </c>
      <c r="L1329" s="22"/>
      <c r="M1329" s="22">
        <f t="shared" si="5"/>
        <v>36063718</v>
      </c>
      <c r="N1329" s="22">
        <f t="shared" si="4"/>
        <v>-10236179</v>
      </c>
      <c r="O1329" s="22"/>
      <c r="P1329" s="22"/>
      <c r="Q1329" s="22"/>
      <c r="R1329" s="22"/>
      <c r="S1329" s="22"/>
      <c r="T1329" s="22"/>
      <c r="U1329" s="22"/>
      <c r="V1329" s="22"/>
    </row>
    <row r="1330">
      <c r="A1330" s="44">
        <v>45757.0</v>
      </c>
      <c r="B1330" s="16">
        <v>2025.0</v>
      </c>
      <c r="C1330" s="17">
        <v>45748.0</v>
      </c>
      <c r="D1330" s="4" t="s">
        <v>20</v>
      </c>
      <c r="E1330" s="4" t="s">
        <v>552</v>
      </c>
      <c r="F1330" s="18" t="s">
        <v>42</v>
      </c>
      <c r="G1330" s="19"/>
      <c r="H1330" s="4" t="s">
        <v>21</v>
      </c>
      <c r="I1330" s="20">
        <v>45000.0</v>
      </c>
      <c r="J1330" s="21"/>
      <c r="K1330" s="11">
        <f t="shared" si="1"/>
        <v>25872539</v>
      </c>
      <c r="L1330" s="21">
        <v>100.0</v>
      </c>
      <c r="M1330" s="22">
        <f t="shared" si="5"/>
        <v>36063818</v>
      </c>
      <c r="N1330" s="22">
        <f t="shared" si="4"/>
        <v>-10191279</v>
      </c>
      <c r="O1330" s="22"/>
      <c r="P1330" s="22"/>
      <c r="Q1330" s="22"/>
      <c r="R1330" s="22"/>
      <c r="S1330" s="22"/>
      <c r="T1330" s="22"/>
      <c r="U1330" s="22"/>
      <c r="V1330" s="22"/>
    </row>
    <row r="1331">
      <c r="A1331" s="44">
        <v>45757.0</v>
      </c>
      <c r="B1331" s="16">
        <v>2025.0</v>
      </c>
      <c r="C1331" s="17">
        <v>45748.0</v>
      </c>
      <c r="D1331" s="4" t="s">
        <v>27</v>
      </c>
      <c r="E1331" s="4" t="s">
        <v>552</v>
      </c>
      <c r="F1331" s="18" t="s">
        <v>42</v>
      </c>
      <c r="G1331" s="19"/>
      <c r="H1331" s="4" t="s">
        <v>21</v>
      </c>
      <c r="I1331" s="20">
        <v>10000.0</v>
      </c>
      <c r="J1331" s="21"/>
      <c r="K1331" s="11">
        <f t="shared" si="1"/>
        <v>25882539</v>
      </c>
      <c r="L1331" s="22"/>
      <c r="M1331" s="22">
        <f t="shared" si="5"/>
        <v>36063818</v>
      </c>
      <c r="N1331" s="22">
        <f t="shared" si="4"/>
        <v>-10181279</v>
      </c>
      <c r="O1331" s="22"/>
      <c r="P1331" s="22"/>
      <c r="Q1331" s="22"/>
      <c r="R1331" s="22"/>
      <c r="S1331" s="22"/>
      <c r="T1331" s="22"/>
      <c r="U1331" s="22"/>
      <c r="V1331" s="22"/>
    </row>
    <row r="1332">
      <c r="A1332" s="44">
        <v>45757.0</v>
      </c>
      <c r="B1332" s="16">
        <v>2025.0</v>
      </c>
      <c r="C1332" s="17">
        <v>45748.0</v>
      </c>
      <c r="D1332" s="4" t="s">
        <v>23</v>
      </c>
      <c r="E1332" s="4" t="s">
        <v>552</v>
      </c>
      <c r="F1332" s="18" t="s">
        <v>42</v>
      </c>
      <c r="G1332" s="19"/>
      <c r="H1332" s="4" t="s">
        <v>345</v>
      </c>
      <c r="I1332" s="20">
        <v>25000.0</v>
      </c>
      <c r="J1332" s="21"/>
      <c r="K1332" s="11">
        <f t="shared" si="1"/>
        <v>25907539</v>
      </c>
      <c r="L1332" s="21">
        <v>756750.0</v>
      </c>
      <c r="M1332" s="22">
        <f t="shared" si="5"/>
        <v>36820568</v>
      </c>
      <c r="N1332" s="22">
        <f t="shared" si="4"/>
        <v>-10913029</v>
      </c>
      <c r="O1332" s="22"/>
      <c r="P1332" s="22"/>
      <c r="Q1332" s="22"/>
      <c r="R1332" s="22"/>
      <c r="S1332" s="22"/>
      <c r="T1332" s="22"/>
      <c r="U1332" s="22"/>
      <c r="V1332" s="22"/>
    </row>
    <row r="1333">
      <c r="A1333" s="44">
        <v>45757.0</v>
      </c>
      <c r="B1333" s="16">
        <v>2025.0</v>
      </c>
      <c r="C1333" s="17">
        <v>45748.0</v>
      </c>
      <c r="D1333" s="4" t="s">
        <v>16</v>
      </c>
      <c r="E1333" s="4" t="s">
        <v>359</v>
      </c>
      <c r="F1333" s="18" t="s">
        <v>360</v>
      </c>
      <c r="G1333" s="19"/>
      <c r="H1333" s="4" t="s">
        <v>361</v>
      </c>
      <c r="I1333" s="21">
        <v>1832.0</v>
      </c>
      <c r="J1333" s="21"/>
      <c r="K1333" s="11">
        <f t="shared" si="1"/>
        <v>25909371</v>
      </c>
      <c r="L1333" s="21">
        <v>1832.0</v>
      </c>
      <c r="M1333" s="22">
        <f t="shared" si="5"/>
        <v>36822400</v>
      </c>
      <c r="N1333" s="22">
        <f t="shared" si="4"/>
        <v>-10913029</v>
      </c>
      <c r="O1333" s="22"/>
      <c r="P1333" s="22"/>
      <c r="Q1333" s="22"/>
      <c r="R1333" s="22"/>
      <c r="S1333" s="22"/>
      <c r="T1333" s="22"/>
      <c r="U1333" s="22"/>
      <c r="V1333" s="22"/>
    </row>
    <row r="1334">
      <c r="A1334" s="44">
        <v>45759.0</v>
      </c>
      <c r="B1334" s="16">
        <v>2025.0</v>
      </c>
      <c r="C1334" s="17">
        <v>45748.0</v>
      </c>
      <c r="D1334" s="4" t="s">
        <v>16</v>
      </c>
      <c r="E1334" s="4" t="s">
        <v>508</v>
      </c>
      <c r="F1334" s="18" t="s">
        <v>498</v>
      </c>
      <c r="G1334" s="19"/>
      <c r="H1334" s="4" t="s">
        <v>546</v>
      </c>
      <c r="I1334" s="20"/>
      <c r="J1334" s="21">
        <v>4500000.0</v>
      </c>
      <c r="K1334" s="11">
        <f t="shared" si="1"/>
        <v>21409371</v>
      </c>
      <c r="L1334" s="22"/>
      <c r="M1334" s="22">
        <f t="shared" si="5"/>
        <v>36822400</v>
      </c>
      <c r="N1334" s="22">
        <f t="shared" si="4"/>
        <v>-15413029</v>
      </c>
      <c r="O1334" s="22"/>
      <c r="P1334" s="22"/>
      <c r="Q1334" s="22"/>
      <c r="R1334" s="22"/>
      <c r="S1334" s="22"/>
      <c r="T1334" s="22"/>
      <c r="U1334" s="22"/>
      <c r="V1334" s="22"/>
    </row>
    <row r="1335">
      <c r="A1335" s="44">
        <v>45761.0</v>
      </c>
      <c r="B1335" s="16">
        <v>2025.0</v>
      </c>
      <c r="C1335" s="17">
        <v>45748.0</v>
      </c>
      <c r="D1335" s="4" t="s">
        <v>16</v>
      </c>
      <c r="E1335" s="4" t="s">
        <v>508</v>
      </c>
      <c r="F1335" s="18" t="s">
        <v>498</v>
      </c>
      <c r="G1335" s="19"/>
      <c r="H1335" s="4" t="s">
        <v>548</v>
      </c>
      <c r="I1335" s="20"/>
      <c r="J1335" s="21">
        <v>1910000.0</v>
      </c>
      <c r="K1335" s="11">
        <f t="shared" si="1"/>
        <v>19499371</v>
      </c>
      <c r="L1335" s="22"/>
      <c r="M1335" s="22">
        <f t="shared" si="5"/>
        <v>36822400</v>
      </c>
      <c r="N1335" s="22">
        <f t="shared" si="4"/>
        <v>-17323029</v>
      </c>
      <c r="O1335" s="22"/>
      <c r="P1335" s="22"/>
      <c r="Q1335" s="22"/>
      <c r="R1335" s="22"/>
      <c r="S1335" s="22"/>
      <c r="T1335" s="22"/>
      <c r="U1335" s="22"/>
      <c r="V1335" s="22"/>
    </row>
    <row r="1336">
      <c r="A1336" s="44">
        <v>45761.0</v>
      </c>
      <c r="B1336" s="16">
        <v>2025.0</v>
      </c>
      <c r="C1336" s="17">
        <v>45748.0</v>
      </c>
      <c r="D1336" s="4" t="s">
        <v>16</v>
      </c>
      <c r="E1336" s="4" t="s">
        <v>511</v>
      </c>
      <c r="F1336" s="18" t="s">
        <v>25</v>
      </c>
      <c r="G1336" s="19"/>
      <c r="H1336" s="4" t="s">
        <v>344</v>
      </c>
      <c r="I1336" s="20">
        <f>sum(104000 - (I1337+I1338))</f>
        <v>59000</v>
      </c>
      <c r="J1336" s="21"/>
      <c r="K1336" s="11">
        <f t="shared" si="1"/>
        <v>19558371</v>
      </c>
      <c r="L1336" s="22"/>
      <c r="M1336" s="22">
        <f t="shared" si="5"/>
        <v>36822400</v>
      </c>
      <c r="N1336" s="22">
        <f t="shared" si="4"/>
        <v>-17264029</v>
      </c>
      <c r="O1336" s="22"/>
      <c r="P1336" s="22"/>
      <c r="Q1336" s="22"/>
      <c r="R1336" s="22"/>
      <c r="S1336" s="22"/>
      <c r="T1336" s="22"/>
      <c r="U1336" s="22"/>
      <c r="V1336" s="22"/>
    </row>
    <row r="1337">
      <c r="A1337" s="44">
        <v>45761.0</v>
      </c>
      <c r="B1337" s="16">
        <v>2025.0</v>
      </c>
      <c r="C1337" s="17">
        <v>45748.0</v>
      </c>
      <c r="D1337" s="4" t="s">
        <v>22</v>
      </c>
      <c r="E1337" s="4" t="s">
        <v>511</v>
      </c>
      <c r="F1337" s="18" t="s">
        <v>25</v>
      </c>
      <c r="G1337" s="19"/>
      <c r="H1337" s="4" t="s">
        <v>21</v>
      </c>
      <c r="I1337" s="20">
        <v>20000.0</v>
      </c>
      <c r="J1337" s="21"/>
      <c r="K1337" s="11">
        <f t="shared" si="1"/>
        <v>19578371</v>
      </c>
      <c r="L1337" s="22"/>
      <c r="M1337" s="22">
        <f t="shared" si="5"/>
        <v>36822400</v>
      </c>
      <c r="N1337" s="22">
        <f t="shared" si="4"/>
        <v>-17244029</v>
      </c>
      <c r="O1337" s="22"/>
      <c r="P1337" s="22"/>
      <c r="Q1337" s="22"/>
      <c r="R1337" s="22"/>
      <c r="S1337" s="22"/>
      <c r="T1337" s="22"/>
      <c r="U1337" s="22"/>
      <c r="V1337" s="22"/>
    </row>
    <row r="1338">
      <c r="A1338" s="44">
        <v>45761.0</v>
      </c>
      <c r="B1338" s="16">
        <v>2025.0</v>
      </c>
      <c r="C1338" s="17">
        <v>45748.0</v>
      </c>
      <c r="D1338" s="4" t="s">
        <v>23</v>
      </c>
      <c r="E1338" s="4" t="s">
        <v>511</v>
      </c>
      <c r="F1338" s="18" t="s">
        <v>25</v>
      </c>
      <c r="G1338" s="19"/>
      <c r="H1338" s="4" t="s">
        <v>345</v>
      </c>
      <c r="I1338" s="20">
        <v>25000.0</v>
      </c>
      <c r="J1338" s="21"/>
      <c r="K1338" s="11">
        <f t="shared" si="1"/>
        <v>19603371</v>
      </c>
      <c r="L1338" s="22"/>
      <c r="M1338" s="22">
        <f t="shared" si="5"/>
        <v>36822400</v>
      </c>
      <c r="N1338" s="22">
        <f t="shared" si="4"/>
        <v>-17219029</v>
      </c>
      <c r="O1338" s="22"/>
      <c r="P1338" s="22"/>
      <c r="Q1338" s="22"/>
      <c r="R1338" s="22"/>
      <c r="S1338" s="22"/>
      <c r="T1338" s="22"/>
      <c r="U1338" s="22"/>
      <c r="V1338" s="22"/>
    </row>
    <row r="1339">
      <c r="A1339" s="44">
        <v>45761.0</v>
      </c>
      <c r="B1339" s="16">
        <v>2025.0</v>
      </c>
      <c r="C1339" s="17">
        <v>45748.0</v>
      </c>
      <c r="D1339" s="4" t="s">
        <v>16</v>
      </c>
      <c r="E1339" s="4" t="s">
        <v>552</v>
      </c>
      <c r="F1339" s="18" t="s">
        <v>25</v>
      </c>
      <c r="G1339" s="19"/>
      <c r="H1339" s="4" t="s">
        <v>344</v>
      </c>
      <c r="I1339" s="20">
        <f>sum(102000 -(I1340+I1341))</f>
        <v>52000</v>
      </c>
      <c r="J1339" s="21"/>
      <c r="K1339" s="11">
        <f t="shared" si="1"/>
        <v>19655371</v>
      </c>
      <c r="L1339" s="22"/>
      <c r="M1339" s="22">
        <f t="shared" si="5"/>
        <v>36822400</v>
      </c>
      <c r="N1339" s="22">
        <f t="shared" si="4"/>
        <v>-17167029</v>
      </c>
      <c r="O1339" s="22"/>
      <c r="P1339" s="22"/>
      <c r="Q1339" s="22"/>
      <c r="R1339" s="22"/>
      <c r="S1339" s="22"/>
      <c r="T1339" s="22"/>
      <c r="U1339" s="22"/>
      <c r="V1339" s="22"/>
    </row>
    <row r="1340">
      <c r="A1340" s="44">
        <v>45761.0</v>
      </c>
      <c r="B1340" s="16">
        <v>2025.0</v>
      </c>
      <c r="C1340" s="17">
        <v>45748.0</v>
      </c>
      <c r="D1340" s="4" t="s">
        <v>22</v>
      </c>
      <c r="E1340" s="4" t="s">
        <v>552</v>
      </c>
      <c r="F1340" s="18" t="s">
        <v>25</v>
      </c>
      <c r="G1340" s="19"/>
      <c r="H1340" s="4" t="s">
        <v>21</v>
      </c>
      <c r="I1340" s="20">
        <v>25000.0</v>
      </c>
      <c r="J1340" s="21"/>
      <c r="K1340" s="11">
        <f t="shared" si="1"/>
        <v>19680371</v>
      </c>
      <c r="L1340" s="22"/>
      <c r="M1340" s="22">
        <f t="shared" si="5"/>
        <v>36822400</v>
      </c>
      <c r="N1340" s="22">
        <f t="shared" si="4"/>
        <v>-17142029</v>
      </c>
      <c r="O1340" s="22"/>
      <c r="P1340" s="22"/>
      <c r="Q1340" s="22"/>
      <c r="R1340" s="22"/>
      <c r="S1340" s="22"/>
      <c r="T1340" s="22"/>
      <c r="U1340" s="22"/>
      <c r="V1340" s="22"/>
    </row>
    <row r="1341">
      <c r="A1341" s="44">
        <v>45761.0</v>
      </c>
      <c r="B1341" s="16">
        <v>2025.0</v>
      </c>
      <c r="C1341" s="17">
        <v>45748.0</v>
      </c>
      <c r="D1341" s="4" t="s">
        <v>23</v>
      </c>
      <c r="E1341" s="4" t="s">
        <v>552</v>
      </c>
      <c r="F1341" s="18" t="s">
        <v>25</v>
      </c>
      <c r="G1341" s="19"/>
      <c r="H1341" s="4" t="s">
        <v>345</v>
      </c>
      <c r="I1341" s="20">
        <v>25000.0</v>
      </c>
      <c r="J1341" s="21"/>
      <c r="K1341" s="11">
        <f t="shared" si="1"/>
        <v>19705371</v>
      </c>
      <c r="L1341" s="22">
        <f>102000+104000</f>
        <v>206000</v>
      </c>
      <c r="M1341" s="22">
        <f t="shared" si="5"/>
        <v>37028400</v>
      </c>
      <c r="N1341" s="22">
        <f t="shared" si="4"/>
        <v>-17323029</v>
      </c>
      <c r="O1341" s="22"/>
      <c r="P1341" s="22"/>
      <c r="Q1341" s="22"/>
      <c r="R1341" s="22"/>
      <c r="S1341" s="22"/>
      <c r="T1341" s="22"/>
      <c r="U1341" s="22"/>
      <c r="V1341" s="22"/>
    </row>
    <row r="1342">
      <c r="A1342" s="44">
        <v>45762.0</v>
      </c>
      <c r="B1342" s="16">
        <v>2025.0</v>
      </c>
      <c r="C1342" s="17">
        <v>45748.0</v>
      </c>
      <c r="D1342" s="4" t="s">
        <v>16</v>
      </c>
      <c r="E1342" s="4" t="s">
        <v>554</v>
      </c>
      <c r="F1342" s="18" t="s">
        <v>88</v>
      </c>
      <c r="G1342" s="19"/>
      <c r="H1342" s="4" t="s">
        <v>555</v>
      </c>
      <c r="I1342" s="20"/>
      <c r="J1342" s="21">
        <v>100000.0</v>
      </c>
      <c r="K1342" s="11">
        <f t="shared" si="1"/>
        <v>19605371</v>
      </c>
      <c r="L1342" s="22"/>
      <c r="M1342" s="22">
        <f t="shared" si="5"/>
        <v>37028400</v>
      </c>
      <c r="N1342" s="22">
        <f t="shared" si="4"/>
        <v>-17423029</v>
      </c>
      <c r="O1342" s="22"/>
      <c r="P1342" s="22"/>
      <c r="Q1342" s="22"/>
      <c r="R1342" s="22"/>
      <c r="S1342" s="22"/>
      <c r="T1342" s="22"/>
      <c r="U1342" s="22"/>
      <c r="V1342" s="22"/>
    </row>
    <row r="1343">
      <c r="A1343" s="44">
        <v>45762.0</v>
      </c>
      <c r="B1343" s="16">
        <v>2025.0</v>
      </c>
      <c r="C1343" s="17">
        <v>45748.0</v>
      </c>
      <c r="D1343" s="4" t="s">
        <v>16</v>
      </c>
      <c r="E1343" s="4" t="s">
        <v>508</v>
      </c>
      <c r="F1343" s="18" t="s">
        <v>498</v>
      </c>
      <c r="G1343" s="19"/>
      <c r="H1343" s="4" t="s">
        <v>548</v>
      </c>
      <c r="I1343" s="20"/>
      <c r="J1343" s="21">
        <v>1350000.0</v>
      </c>
      <c r="K1343" s="11">
        <f t="shared" si="1"/>
        <v>18255371</v>
      </c>
      <c r="L1343" s="22"/>
      <c r="M1343" s="22">
        <f t="shared" si="5"/>
        <v>37028400</v>
      </c>
      <c r="N1343" s="22">
        <f t="shared" si="4"/>
        <v>-18773029</v>
      </c>
      <c r="O1343" s="22"/>
      <c r="P1343" s="22"/>
      <c r="Q1343" s="22"/>
      <c r="R1343" s="22"/>
      <c r="S1343" s="22"/>
      <c r="T1343" s="22"/>
      <c r="U1343" s="22"/>
      <c r="V1343" s="22"/>
    </row>
    <row r="1344">
      <c r="A1344" s="44">
        <v>45762.0</v>
      </c>
      <c r="B1344" s="16">
        <v>2025.0</v>
      </c>
      <c r="C1344" s="17">
        <v>45748.0</v>
      </c>
      <c r="D1344" s="4" t="s">
        <v>16</v>
      </c>
      <c r="E1344" s="4" t="s">
        <v>67</v>
      </c>
      <c r="F1344" s="18" t="s">
        <v>498</v>
      </c>
      <c r="G1344" s="19"/>
      <c r="H1344" s="4" t="s">
        <v>212</v>
      </c>
      <c r="I1344" s="20"/>
      <c r="J1344" s="21">
        <v>700000.0</v>
      </c>
      <c r="K1344" s="11">
        <f t="shared" si="1"/>
        <v>17555371</v>
      </c>
      <c r="L1344" s="22"/>
      <c r="M1344" s="22">
        <f t="shared" si="5"/>
        <v>37028400</v>
      </c>
      <c r="N1344" s="22">
        <f t="shared" si="4"/>
        <v>-19473029</v>
      </c>
      <c r="O1344" s="22"/>
      <c r="P1344" s="22"/>
      <c r="Q1344" s="22"/>
      <c r="R1344" s="22"/>
      <c r="S1344" s="22"/>
      <c r="T1344" s="22"/>
      <c r="U1344" s="22"/>
      <c r="V1344" s="22"/>
    </row>
    <row r="1345">
      <c r="A1345" s="44">
        <v>45762.0</v>
      </c>
      <c r="B1345" s="16">
        <v>2025.0</v>
      </c>
      <c r="C1345" s="17">
        <v>45748.0</v>
      </c>
      <c r="D1345" s="4" t="s">
        <v>26</v>
      </c>
      <c r="E1345" s="4" t="s">
        <v>554</v>
      </c>
      <c r="F1345" s="18" t="s">
        <v>556</v>
      </c>
      <c r="G1345" s="47" t="s">
        <v>557</v>
      </c>
      <c r="H1345" s="4" t="s">
        <v>558</v>
      </c>
      <c r="I1345" s="20"/>
      <c r="J1345" s="21">
        <v>760900.0</v>
      </c>
      <c r="K1345" s="11">
        <f t="shared" si="1"/>
        <v>16794471</v>
      </c>
      <c r="L1345" s="22"/>
      <c r="M1345" s="22">
        <f t="shared" si="5"/>
        <v>37028400</v>
      </c>
      <c r="N1345" s="22">
        <f t="shared" si="4"/>
        <v>-20233929</v>
      </c>
      <c r="O1345" s="22"/>
      <c r="P1345" s="22"/>
      <c r="Q1345" s="22"/>
      <c r="R1345" s="22"/>
      <c r="S1345" s="22"/>
      <c r="T1345" s="22"/>
      <c r="U1345" s="22"/>
      <c r="V1345" s="22"/>
    </row>
    <row r="1346">
      <c r="A1346" s="44">
        <v>45765.0</v>
      </c>
      <c r="B1346" s="16">
        <v>2025.0</v>
      </c>
      <c r="C1346" s="17">
        <v>45748.0</v>
      </c>
      <c r="D1346" s="4" t="s">
        <v>16</v>
      </c>
      <c r="E1346" s="4" t="s">
        <v>554</v>
      </c>
      <c r="F1346" s="18" t="s">
        <v>559</v>
      </c>
      <c r="G1346" s="19"/>
      <c r="H1346" s="4" t="s">
        <v>560</v>
      </c>
      <c r="I1346" s="20">
        <v>994000.0</v>
      </c>
      <c r="J1346" s="21"/>
      <c r="K1346" s="11">
        <f t="shared" si="1"/>
        <v>17788471</v>
      </c>
      <c r="L1346" s="22"/>
      <c r="M1346" s="22">
        <f t="shared" si="5"/>
        <v>37028400</v>
      </c>
      <c r="N1346" s="22">
        <f t="shared" si="4"/>
        <v>-19239929</v>
      </c>
      <c r="O1346" s="22"/>
      <c r="P1346" s="22"/>
      <c r="Q1346" s="22"/>
      <c r="R1346" s="22"/>
      <c r="S1346" s="22"/>
      <c r="T1346" s="22"/>
      <c r="U1346" s="22"/>
      <c r="V1346" s="22"/>
    </row>
    <row r="1347">
      <c r="A1347" s="44">
        <v>45766.0</v>
      </c>
      <c r="B1347" s="16">
        <v>2025.0</v>
      </c>
      <c r="C1347" s="17">
        <v>45748.0</v>
      </c>
      <c r="D1347" s="4" t="s">
        <v>16</v>
      </c>
      <c r="E1347" s="4" t="s">
        <v>554</v>
      </c>
      <c r="F1347" s="18" t="s">
        <v>561</v>
      </c>
      <c r="G1347" s="19"/>
      <c r="H1347" s="4" t="s">
        <v>314</v>
      </c>
      <c r="I1347" s="20">
        <v>1251000.0</v>
      </c>
      <c r="J1347" s="21"/>
      <c r="K1347" s="11">
        <f t="shared" si="1"/>
        <v>19039471</v>
      </c>
      <c r="L1347" s="22"/>
      <c r="M1347" s="22">
        <f t="shared" si="5"/>
        <v>37028400</v>
      </c>
      <c r="N1347" s="22">
        <f t="shared" si="4"/>
        <v>-17988929</v>
      </c>
      <c r="O1347" s="22"/>
      <c r="P1347" s="22"/>
      <c r="Q1347" s="22"/>
      <c r="R1347" s="22"/>
      <c r="S1347" s="22"/>
      <c r="T1347" s="22"/>
      <c r="U1347" s="22"/>
      <c r="V1347" s="22"/>
    </row>
    <row r="1348">
      <c r="A1348" s="44">
        <v>45766.0</v>
      </c>
      <c r="B1348" s="16">
        <v>2025.0</v>
      </c>
      <c r="C1348" s="17">
        <v>45748.0</v>
      </c>
      <c r="D1348" s="4" t="s">
        <v>16</v>
      </c>
      <c r="E1348" s="4" t="s">
        <v>554</v>
      </c>
      <c r="F1348" s="18" t="s">
        <v>562</v>
      </c>
      <c r="G1348" s="19" t="s">
        <v>563</v>
      </c>
      <c r="H1348" s="4" t="s">
        <v>564</v>
      </c>
      <c r="I1348" s="20"/>
      <c r="J1348" s="21">
        <v>420000.0</v>
      </c>
      <c r="K1348" s="11">
        <f t="shared" si="1"/>
        <v>18619471</v>
      </c>
      <c r="L1348" s="22"/>
      <c r="M1348" s="22">
        <f t="shared" si="5"/>
        <v>37028400</v>
      </c>
      <c r="N1348" s="22">
        <f t="shared" si="4"/>
        <v>-18408929</v>
      </c>
      <c r="O1348" s="22"/>
      <c r="P1348" s="22"/>
      <c r="Q1348" s="22"/>
      <c r="R1348" s="22"/>
      <c r="S1348" s="22"/>
      <c r="T1348" s="22"/>
      <c r="U1348" s="22"/>
      <c r="V1348" s="22"/>
    </row>
    <row r="1349">
      <c r="A1349" s="44">
        <v>45766.0</v>
      </c>
      <c r="B1349" s="16">
        <v>2025.0</v>
      </c>
      <c r="C1349" s="17">
        <v>45748.0</v>
      </c>
      <c r="D1349" s="4" t="s">
        <v>16</v>
      </c>
      <c r="E1349" s="4" t="s">
        <v>554</v>
      </c>
      <c r="F1349" s="18" t="s">
        <v>157</v>
      </c>
      <c r="G1349" s="19" t="s">
        <v>565</v>
      </c>
      <c r="H1349" s="4" t="s">
        <v>566</v>
      </c>
      <c r="I1349" s="20"/>
      <c r="J1349" s="21">
        <v>457755.0</v>
      </c>
      <c r="K1349" s="11">
        <f t="shared" si="1"/>
        <v>18161716</v>
      </c>
      <c r="L1349" s="22"/>
      <c r="M1349" s="22">
        <f t="shared" si="5"/>
        <v>37028400</v>
      </c>
      <c r="N1349" s="22">
        <f t="shared" si="4"/>
        <v>-18866684</v>
      </c>
      <c r="O1349" s="22"/>
      <c r="P1349" s="22"/>
      <c r="Q1349" s="22"/>
      <c r="R1349" s="22"/>
      <c r="S1349" s="22"/>
      <c r="T1349" s="22"/>
      <c r="U1349" s="22"/>
      <c r="V1349" s="22"/>
    </row>
    <row r="1350">
      <c r="A1350" s="44">
        <v>45766.0</v>
      </c>
      <c r="B1350" s="16">
        <v>2025.0</v>
      </c>
      <c r="C1350" s="17">
        <v>45748.0</v>
      </c>
      <c r="D1350" s="4" t="s">
        <v>16</v>
      </c>
      <c r="E1350" s="4" t="s">
        <v>554</v>
      </c>
      <c r="F1350" s="18" t="s">
        <v>559</v>
      </c>
      <c r="G1350" s="19"/>
      <c r="H1350" s="4" t="s">
        <v>567</v>
      </c>
      <c r="I1350" s="20">
        <v>1539000.0</v>
      </c>
      <c r="J1350" s="21"/>
      <c r="K1350" s="11">
        <f t="shared" si="1"/>
        <v>19700716</v>
      </c>
      <c r="L1350" s="21">
        <v>1016740.0</v>
      </c>
      <c r="M1350" s="22">
        <f t="shared" si="5"/>
        <v>38045140</v>
      </c>
      <c r="N1350" s="22">
        <f t="shared" si="4"/>
        <v>-18344424</v>
      </c>
      <c r="O1350" s="22"/>
      <c r="P1350" s="22"/>
      <c r="Q1350" s="22"/>
      <c r="R1350" s="22"/>
      <c r="S1350" s="22"/>
      <c r="T1350" s="22"/>
      <c r="U1350" s="22"/>
      <c r="V1350" s="22"/>
    </row>
    <row r="1351">
      <c r="A1351" s="44">
        <v>45767.0</v>
      </c>
      <c r="B1351" s="16">
        <v>2025.0</v>
      </c>
      <c r="C1351" s="17">
        <v>45748.0</v>
      </c>
      <c r="D1351" s="4" t="s">
        <v>16</v>
      </c>
      <c r="E1351" s="4" t="s">
        <v>554</v>
      </c>
      <c r="F1351" s="18" t="s">
        <v>559</v>
      </c>
      <c r="G1351" s="19"/>
      <c r="H1351" s="4" t="s">
        <v>568</v>
      </c>
      <c r="I1351" s="20">
        <v>975000.0</v>
      </c>
      <c r="J1351" s="21"/>
      <c r="K1351" s="11">
        <f t="shared" si="1"/>
        <v>20675716</v>
      </c>
      <c r="L1351" s="22"/>
      <c r="M1351" s="22">
        <f t="shared" si="5"/>
        <v>38045140</v>
      </c>
      <c r="N1351" s="22">
        <f t="shared" si="4"/>
        <v>-17369424</v>
      </c>
      <c r="O1351" s="22"/>
      <c r="P1351" s="22"/>
      <c r="Q1351" s="22"/>
      <c r="R1351" s="22"/>
      <c r="S1351" s="22"/>
      <c r="T1351" s="22"/>
      <c r="U1351" s="22"/>
      <c r="V1351" s="22"/>
    </row>
    <row r="1352">
      <c r="A1352" s="44">
        <v>45767.0</v>
      </c>
      <c r="B1352" s="16">
        <v>2025.0</v>
      </c>
      <c r="C1352" s="17">
        <v>45748.0</v>
      </c>
      <c r="D1352" s="4" t="s">
        <v>16</v>
      </c>
      <c r="E1352" s="4" t="s">
        <v>554</v>
      </c>
      <c r="F1352" s="18" t="s">
        <v>569</v>
      </c>
      <c r="G1352" s="19"/>
      <c r="H1352" s="4" t="s">
        <v>570</v>
      </c>
      <c r="I1352" s="20"/>
      <c r="J1352" s="21">
        <v>1012000.0</v>
      </c>
      <c r="K1352" s="11">
        <f t="shared" si="1"/>
        <v>19663716</v>
      </c>
      <c r="L1352" s="22"/>
      <c r="M1352" s="22">
        <f t="shared" si="5"/>
        <v>38045140</v>
      </c>
      <c r="N1352" s="22">
        <f t="shared" si="4"/>
        <v>-18381424</v>
      </c>
      <c r="O1352" s="22"/>
      <c r="P1352" s="22"/>
      <c r="Q1352" s="22"/>
      <c r="R1352" s="22"/>
      <c r="S1352" s="22"/>
      <c r="T1352" s="22"/>
      <c r="U1352" s="22"/>
      <c r="V1352" s="22"/>
    </row>
    <row r="1353">
      <c r="A1353" s="44">
        <v>45767.0</v>
      </c>
      <c r="B1353" s="16">
        <v>2025.0</v>
      </c>
      <c r="C1353" s="17">
        <v>45748.0</v>
      </c>
      <c r="D1353" s="4" t="s">
        <v>16</v>
      </c>
      <c r="E1353" s="4" t="s">
        <v>508</v>
      </c>
      <c r="F1353" s="18" t="s">
        <v>498</v>
      </c>
      <c r="G1353" s="19"/>
      <c r="H1353" s="4" t="s">
        <v>571</v>
      </c>
      <c r="I1353" s="20"/>
      <c r="J1353" s="21">
        <v>3500000.0</v>
      </c>
      <c r="K1353" s="11">
        <f t="shared" si="1"/>
        <v>16163716</v>
      </c>
      <c r="L1353" s="22"/>
      <c r="M1353" s="22">
        <f t="shared" si="5"/>
        <v>38045140</v>
      </c>
      <c r="N1353" s="22">
        <f t="shared" si="4"/>
        <v>-21881424</v>
      </c>
      <c r="O1353" s="22"/>
      <c r="P1353" s="22"/>
      <c r="Q1353" s="22"/>
      <c r="R1353" s="22"/>
      <c r="S1353" s="22"/>
      <c r="T1353" s="22"/>
      <c r="U1353" s="22"/>
      <c r="V1353" s="22"/>
    </row>
    <row r="1354">
      <c r="A1354" s="44">
        <v>45767.0</v>
      </c>
      <c r="B1354" s="16">
        <v>2025.0</v>
      </c>
      <c r="C1354" s="17">
        <v>45748.0</v>
      </c>
      <c r="D1354" s="4" t="s">
        <v>16</v>
      </c>
      <c r="E1354" s="4" t="s">
        <v>554</v>
      </c>
      <c r="F1354" s="18" t="s">
        <v>572</v>
      </c>
      <c r="G1354" s="19" t="s">
        <v>573</v>
      </c>
      <c r="H1354" s="4" t="s">
        <v>574</v>
      </c>
      <c r="I1354" s="20"/>
      <c r="J1354" s="21">
        <v>3500000.0</v>
      </c>
      <c r="K1354" s="11">
        <f t="shared" si="1"/>
        <v>12663716</v>
      </c>
      <c r="L1354" s="22"/>
      <c r="M1354" s="22">
        <f t="shared" si="5"/>
        <v>38045140</v>
      </c>
      <c r="N1354" s="22">
        <f t="shared" si="4"/>
        <v>-25381424</v>
      </c>
      <c r="O1354" s="22"/>
      <c r="P1354" s="22"/>
      <c r="Q1354" s="22"/>
      <c r="R1354" s="22"/>
      <c r="S1354" s="22"/>
      <c r="T1354" s="22"/>
      <c r="U1354" s="22"/>
      <c r="V1354" s="22"/>
    </row>
    <row r="1355">
      <c r="A1355" s="44">
        <v>45777.0</v>
      </c>
      <c r="B1355" s="16">
        <v>2025.0</v>
      </c>
      <c r="C1355" s="17">
        <v>45748.0</v>
      </c>
      <c r="D1355" s="4" t="s">
        <v>16</v>
      </c>
      <c r="E1355" s="4" t="s">
        <v>575</v>
      </c>
      <c r="F1355" s="18" t="s">
        <v>41</v>
      </c>
      <c r="G1355" s="19"/>
      <c r="H1355" s="4" t="s">
        <v>344</v>
      </c>
      <c r="I1355" s="20">
        <v>101500.0</v>
      </c>
      <c r="J1355" s="21"/>
      <c r="K1355" s="11">
        <f t="shared" si="1"/>
        <v>12765216</v>
      </c>
      <c r="L1355" s="22"/>
      <c r="M1355" s="22">
        <f t="shared" si="5"/>
        <v>38045140</v>
      </c>
      <c r="N1355" s="22">
        <f t="shared" si="4"/>
        <v>-25279924</v>
      </c>
      <c r="O1355" s="22"/>
      <c r="P1355" s="22"/>
      <c r="Q1355" s="22"/>
      <c r="R1355" s="22"/>
      <c r="S1355" s="22"/>
      <c r="T1355" s="22"/>
      <c r="U1355" s="22"/>
      <c r="V1355" s="22"/>
    </row>
    <row r="1356">
      <c r="A1356" s="44">
        <v>45777.0</v>
      </c>
      <c r="B1356" s="16">
        <v>2025.0</v>
      </c>
      <c r="C1356" s="17">
        <v>45748.0</v>
      </c>
      <c r="D1356" s="4" t="s">
        <v>26</v>
      </c>
      <c r="E1356" s="4" t="s">
        <v>575</v>
      </c>
      <c r="F1356" s="18" t="s">
        <v>41</v>
      </c>
      <c r="G1356" s="19"/>
      <c r="H1356" s="4" t="s">
        <v>21</v>
      </c>
      <c r="I1356" s="20">
        <v>10000.0</v>
      </c>
      <c r="J1356" s="21"/>
      <c r="K1356" s="11">
        <f t="shared" si="1"/>
        <v>12775216</v>
      </c>
      <c r="L1356" s="22"/>
      <c r="M1356" s="22">
        <f t="shared" si="5"/>
        <v>38045140</v>
      </c>
      <c r="N1356" s="22">
        <f t="shared" si="4"/>
        <v>-25269924</v>
      </c>
      <c r="O1356" s="22"/>
      <c r="P1356" s="22"/>
      <c r="Q1356" s="22"/>
      <c r="R1356" s="22"/>
      <c r="S1356" s="22"/>
      <c r="T1356" s="22"/>
      <c r="U1356" s="22"/>
      <c r="V1356" s="22"/>
    </row>
    <row r="1357">
      <c r="A1357" s="44">
        <v>45777.0</v>
      </c>
      <c r="B1357" s="16">
        <v>2025.0</v>
      </c>
      <c r="C1357" s="17">
        <v>45748.0</v>
      </c>
      <c r="D1357" s="4" t="s">
        <v>22</v>
      </c>
      <c r="E1357" s="4" t="s">
        <v>575</v>
      </c>
      <c r="F1357" s="18" t="s">
        <v>41</v>
      </c>
      <c r="G1357" s="19"/>
      <c r="H1357" s="4" t="s">
        <v>21</v>
      </c>
      <c r="I1357" s="20">
        <v>49000.0</v>
      </c>
      <c r="J1357" s="21"/>
      <c r="K1357" s="11">
        <f t="shared" si="1"/>
        <v>12824216</v>
      </c>
      <c r="L1357" s="22"/>
      <c r="M1357" s="22">
        <f t="shared" si="5"/>
        <v>38045140</v>
      </c>
      <c r="N1357" s="22">
        <f t="shared" si="4"/>
        <v>-25220924</v>
      </c>
      <c r="O1357" s="22"/>
      <c r="P1357" s="22"/>
      <c r="Q1357" s="22"/>
      <c r="R1357" s="22"/>
      <c r="S1357" s="22"/>
      <c r="T1357" s="22"/>
      <c r="U1357" s="22"/>
      <c r="V1357" s="22"/>
    </row>
    <row r="1358">
      <c r="A1358" s="44">
        <v>45777.0</v>
      </c>
      <c r="B1358" s="16">
        <v>2025.0</v>
      </c>
      <c r="C1358" s="17">
        <v>45748.0</v>
      </c>
      <c r="D1358" s="4" t="s">
        <v>23</v>
      </c>
      <c r="E1358" s="4" t="s">
        <v>575</v>
      </c>
      <c r="F1358" s="18" t="s">
        <v>41</v>
      </c>
      <c r="G1358" s="19"/>
      <c r="H1358" s="4" t="s">
        <v>345</v>
      </c>
      <c r="I1358" s="20">
        <v>25000.0</v>
      </c>
      <c r="J1358" s="21"/>
      <c r="K1358" s="11">
        <f t="shared" si="1"/>
        <v>12849216</v>
      </c>
      <c r="L1358" s="21">
        <v>185500.0</v>
      </c>
      <c r="M1358" s="22">
        <f t="shared" si="5"/>
        <v>38230640</v>
      </c>
      <c r="N1358" s="22">
        <f t="shared" si="4"/>
        <v>-25381424</v>
      </c>
      <c r="O1358" s="22"/>
      <c r="P1358" s="22"/>
      <c r="Q1358" s="22"/>
      <c r="R1358" s="22"/>
      <c r="S1358" s="22"/>
      <c r="T1358" s="22"/>
      <c r="U1358" s="22"/>
      <c r="V1358" s="22"/>
    </row>
    <row r="1359">
      <c r="A1359" s="44">
        <v>45779.0</v>
      </c>
      <c r="B1359" s="16">
        <v>2025.0</v>
      </c>
      <c r="C1359" s="17">
        <v>45778.0</v>
      </c>
      <c r="D1359" s="4" t="s">
        <v>16</v>
      </c>
      <c r="E1359" s="4" t="s">
        <v>575</v>
      </c>
      <c r="F1359" s="18" t="s">
        <v>43</v>
      </c>
      <c r="G1359" s="19"/>
      <c r="H1359" s="4" t="s">
        <v>344</v>
      </c>
      <c r="I1359" s="20">
        <v>92100.0</v>
      </c>
      <c r="J1359" s="21"/>
      <c r="K1359" s="11">
        <f t="shared" si="1"/>
        <v>12941316</v>
      </c>
      <c r="L1359" s="22"/>
      <c r="M1359" s="22">
        <f t="shared" si="5"/>
        <v>38230640</v>
      </c>
      <c r="N1359" s="22">
        <f t="shared" si="4"/>
        <v>-25289324</v>
      </c>
      <c r="O1359" s="22"/>
      <c r="P1359" s="22"/>
      <c r="Q1359" s="22"/>
      <c r="R1359" s="22"/>
      <c r="S1359" s="22"/>
      <c r="T1359" s="22"/>
      <c r="U1359" s="22"/>
      <c r="V1359" s="22"/>
    </row>
    <row r="1360">
      <c r="A1360" s="44">
        <v>45779.0</v>
      </c>
      <c r="B1360" s="16">
        <v>2025.0</v>
      </c>
      <c r="C1360" s="17">
        <v>45778.0</v>
      </c>
      <c r="D1360" s="4" t="s">
        <v>26</v>
      </c>
      <c r="E1360" s="4" t="s">
        <v>575</v>
      </c>
      <c r="F1360" s="18" t="s">
        <v>43</v>
      </c>
      <c r="G1360" s="19"/>
      <c r="H1360" s="4" t="s">
        <v>21</v>
      </c>
      <c r="I1360" s="20">
        <v>50000.0</v>
      </c>
      <c r="J1360" s="21"/>
      <c r="K1360" s="11">
        <f t="shared" si="1"/>
        <v>12991316</v>
      </c>
      <c r="L1360" s="22"/>
      <c r="M1360" s="22">
        <f t="shared" si="5"/>
        <v>38230640</v>
      </c>
      <c r="N1360" s="22">
        <f t="shared" si="4"/>
        <v>-25239324</v>
      </c>
      <c r="O1360" s="22"/>
      <c r="P1360" s="22"/>
      <c r="Q1360" s="22"/>
      <c r="R1360" s="22"/>
      <c r="S1360" s="22"/>
      <c r="T1360" s="22"/>
      <c r="U1360" s="22"/>
      <c r="V1360" s="22"/>
    </row>
    <row r="1361">
      <c r="A1361" s="44">
        <v>45779.0</v>
      </c>
      <c r="B1361" s="16">
        <v>2025.0</v>
      </c>
      <c r="C1361" s="17">
        <v>45778.0</v>
      </c>
      <c r="D1361" s="4" t="s">
        <v>27</v>
      </c>
      <c r="E1361" s="4" t="s">
        <v>575</v>
      </c>
      <c r="F1361" s="18" t="s">
        <v>43</v>
      </c>
      <c r="G1361" s="19"/>
      <c r="H1361" s="4" t="s">
        <v>21</v>
      </c>
      <c r="I1361" s="20">
        <v>40000.0</v>
      </c>
      <c r="J1361" s="21"/>
      <c r="K1361" s="11">
        <f t="shared" si="1"/>
        <v>13031316</v>
      </c>
      <c r="L1361" s="21">
        <v>182100.0</v>
      </c>
      <c r="M1361" s="22">
        <f t="shared" si="5"/>
        <v>38412740</v>
      </c>
      <c r="N1361" s="22">
        <f t="shared" si="4"/>
        <v>-25381424</v>
      </c>
      <c r="O1361" s="22"/>
      <c r="P1361" s="22"/>
      <c r="Q1361" s="22"/>
      <c r="R1361" s="22"/>
      <c r="S1361" s="22"/>
      <c r="T1361" s="22"/>
      <c r="U1361" s="22"/>
      <c r="V1361" s="22"/>
    </row>
    <row r="1362">
      <c r="A1362" s="44">
        <v>45781.0</v>
      </c>
      <c r="B1362" s="16">
        <v>2025.0</v>
      </c>
      <c r="C1362" s="17">
        <v>45778.0</v>
      </c>
      <c r="D1362" s="4" t="s">
        <v>16</v>
      </c>
      <c r="E1362" s="4" t="s">
        <v>575</v>
      </c>
      <c r="F1362" s="18" t="s">
        <v>18</v>
      </c>
      <c r="G1362" s="19"/>
      <c r="H1362" s="4" t="s">
        <v>344</v>
      </c>
      <c r="I1362" s="20">
        <v>232000.0</v>
      </c>
      <c r="J1362" s="21"/>
      <c r="K1362" s="11">
        <f t="shared" si="1"/>
        <v>13263316</v>
      </c>
      <c r="L1362" s="22"/>
      <c r="M1362" s="22">
        <f t="shared" si="5"/>
        <v>38412740</v>
      </c>
      <c r="N1362" s="22">
        <f t="shared" si="4"/>
        <v>-25149424</v>
      </c>
      <c r="O1362" s="22"/>
      <c r="P1362" s="22"/>
      <c r="Q1362" s="22"/>
      <c r="R1362" s="22"/>
      <c r="S1362" s="22"/>
      <c r="T1362" s="22"/>
      <c r="U1362" s="22"/>
      <c r="V1362" s="22"/>
    </row>
    <row r="1363">
      <c r="A1363" s="44">
        <v>45781.0</v>
      </c>
      <c r="B1363" s="16">
        <v>2025.0</v>
      </c>
      <c r="C1363" s="17">
        <v>45778.0</v>
      </c>
      <c r="D1363" s="4" t="s">
        <v>26</v>
      </c>
      <c r="E1363" s="4" t="s">
        <v>575</v>
      </c>
      <c r="F1363" s="18" t="s">
        <v>18</v>
      </c>
      <c r="G1363" s="19"/>
      <c r="H1363" s="4" t="s">
        <v>21</v>
      </c>
      <c r="I1363" s="20">
        <v>10000.0</v>
      </c>
      <c r="J1363" s="21"/>
      <c r="K1363" s="11">
        <f t="shared" si="1"/>
        <v>13273316</v>
      </c>
      <c r="L1363" s="22"/>
      <c r="M1363" s="22">
        <f t="shared" si="5"/>
        <v>38412740</v>
      </c>
      <c r="N1363" s="22">
        <f t="shared" si="4"/>
        <v>-25139424</v>
      </c>
      <c r="O1363" s="22"/>
      <c r="P1363" s="22"/>
      <c r="Q1363" s="22"/>
      <c r="R1363" s="22"/>
      <c r="S1363" s="22"/>
      <c r="T1363" s="22"/>
      <c r="U1363" s="22"/>
      <c r="V1363" s="22"/>
    </row>
    <row r="1364">
      <c r="A1364" s="44">
        <v>45781.0</v>
      </c>
      <c r="B1364" s="16">
        <v>2025.0</v>
      </c>
      <c r="C1364" s="17">
        <v>45778.0</v>
      </c>
      <c r="D1364" s="4" t="s">
        <v>20</v>
      </c>
      <c r="E1364" s="4" t="s">
        <v>575</v>
      </c>
      <c r="F1364" s="18" t="s">
        <v>18</v>
      </c>
      <c r="G1364" s="19"/>
      <c r="H1364" s="4" t="s">
        <v>21</v>
      </c>
      <c r="I1364" s="20">
        <v>70000.0</v>
      </c>
      <c r="J1364" s="21"/>
      <c r="K1364" s="11">
        <f t="shared" si="1"/>
        <v>13343316</v>
      </c>
      <c r="L1364" s="22"/>
      <c r="M1364" s="22">
        <f t="shared" si="5"/>
        <v>38412740</v>
      </c>
      <c r="N1364" s="22">
        <f t="shared" si="4"/>
        <v>-25069424</v>
      </c>
      <c r="O1364" s="22"/>
      <c r="P1364" s="22"/>
      <c r="Q1364" s="22"/>
      <c r="R1364" s="22"/>
      <c r="S1364" s="22"/>
      <c r="T1364" s="22"/>
      <c r="U1364" s="22"/>
      <c r="V1364" s="22"/>
    </row>
    <row r="1365">
      <c r="A1365" s="44">
        <v>45781.0</v>
      </c>
      <c r="B1365" s="16">
        <v>2025.0</v>
      </c>
      <c r="C1365" s="17">
        <v>45778.0</v>
      </c>
      <c r="D1365" s="4" t="s">
        <v>22</v>
      </c>
      <c r="E1365" s="4" t="s">
        <v>575</v>
      </c>
      <c r="F1365" s="18" t="s">
        <v>18</v>
      </c>
      <c r="G1365" s="19"/>
      <c r="H1365" s="4" t="s">
        <v>21</v>
      </c>
      <c r="I1365" s="20">
        <v>50000.0</v>
      </c>
      <c r="J1365" s="21"/>
      <c r="K1365" s="11">
        <f t="shared" si="1"/>
        <v>13393316</v>
      </c>
      <c r="L1365" s="22"/>
      <c r="M1365" s="22">
        <f t="shared" si="5"/>
        <v>38412740</v>
      </c>
      <c r="N1365" s="22">
        <f t="shared" si="4"/>
        <v>-25019424</v>
      </c>
      <c r="O1365" s="22"/>
      <c r="P1365" s="22"/>
      <c r="Q1365" s="22"/>
      <c r="R1365" s="22"/>
      <c r="S1365" s="22"/>
      <c r="T1365" s="22"/>
      <c r="U1365" s="22"/>
      <c r="V1365" s="22"/>
    </row>
    <row r="1366">
      <c r="A1366" s="44">
        <v>45781.0</v>
      </c>
      <c r="B1366" s="16">
        <v>2025.0</v>
      </c>
      <c r="C1366" s="17">
        <v>45778.0</v>
      </c>
      <c r="D1366" s="4" t="s">
        <v>23</v>
      </c>
      <c r="E1366" s="4" t="s">
        <v>575</v>
      </c>
      <c r="F1366" s="18" t="s">
        <v>18</v>
      </c>
      <c r="G1366" s="19"/>
      <c r="H1366" s="4" t="s">
        <v>345</v>
      </c>
      <c r="I1366" s="20">
        <v>25000.0</v>
      </c>
      <c r="J1366" s="21"/>
      <c r="K1366" s="11">
        <f t="shared" si="1"/>
        <v>13418316</v>
      </c>
      <c r="L1366" s="21">
        <v>387000.0</v>
      </c>
      <c r="M1366" s="22">
        <f t="shared" si="5"/>
        <v>38799740</v>
      </c>
      <c r="N1366" s="22">
        <f t="shared" si="4"/>
        <v>-25381424</v>
      </c>
      <c r="O1366" s="22"/>
      <c r="P1366" s="22"/>
      <c r="Q1366" s="22"/>
      <c r="R1366" s="22"/>
      <c r="S1366" s="22"/>
      <c r="T1366" s="22"/>
      <c r="U1366" s="22"/>
      <c r="V1366" s="22"/>
    </row>
    <row r="1367">
      <c r="A1367" s="44">
        <v>45782.0</v>
      </c>
      <c r="B1367" s="16">
        <v>2025.0</v>
      </c>
      <c r="C1367" s="17">
        <v>45778.0</v>
      </c>
      <c r="D1367" s="4" t="s">
        <v>16</v>
      </c>
      <c r="E1367" s="4" t="s">
        <v>575</v>
      </c>
      <c r="F1367" s="18" t="s">
        <v>217</v>
      </c>
      <c r="G1367" s="19"/>
      <c r="H1367" s="4" t="s">
        <v>344</v>
      </c>
      <c r="I1367" s="20">
        <v>122000.0</v>
      </c>
      <c r="J1367" s="21"/>
      <c r="K1367" s="11">
        <f t="shared" si="1"/>
        <v>13540316</v>
      </c>
      <c r="L1367" s="21">
        <v>122000.0</v>
      </c>
      <c r="M1367" s="22">
        <f t="shared" si="5"/>
        <v>38921740</v>
      </c>
      <c r="N1367" s="22">
        <f t="shared" si="4"/>
        <v>-25381424</v>
      </c>
      <c r="O1367" s="22"/>
      <c r="P1367" s="22"/>
      <c r="Q1367" s="22"/>
      <c r="R1367" s="22"/>
      <c r="S1367" s="22"/>
      <c r="T1367" s="22"/>
      <c r="U1367" s="22"/>
      <c r="V1367" s="22"/>
    </row>
    <row r="1368">
      <c r="A1368" s="44">
        <v>45782.0</v>
      </c>
      <c r="B1368" s="16">
        <v>2025.0</v>
      </c>
      <c r="C1368" s="17">
        <v>45778.0</v>
      </c>
      <c r="D1368" s="4" t="s">
        <v>16</v>
      </c>
      <c r="E1368" s="4" t="s">
        <v>575</v>
      </c>
      <c r="F1368" s="18" t="s">
        <v>50</v>
      </c>
      <c r="G1368" s="19"/>
      <c r="H1368" s="4" t="s">
        <v>344</v>
      </c>
      <c r="I1368" s="20">
        <v>50000.0</v>
      </c>
      <c r="J1368" s="21"/>
      <c r="K1368" s="11">
        <f t="shared" si="1"/>
        <v>13590316</v>
      </c>
      <c r="L1368" s="22"/>
      <c r="M1368" s="22">
        <f t="shared" si="5"/>
        <v>38921740</v>
      </c>
      <c r="N1368" s="22">
        <f t="shared" si="4"/>
        <v>-25331424</v>
      </c>
      <c r="O1368" s="22"/>
      <c r="P1368" s="22"/>
      <c r="Q1368" s="22"/>
      <c r="R1368" s="22"/>
      <c r="S1368" s="22"/>
      <c r="T1368" s="22"/>
      <c r="U1368" s="22"/>
      <c r="V1368" s="22"/>
    </row>
    <row r="1369">
      <c r="A1369" s="44">
        <v>45782.0</v>
      </c>
      <c r="B1369" s="16">
        <v>2025.0</v>
      </c>
      <c r="C1369" s="17">
        <v>45778.0</v>
      </c>
      <c r="D1369" s="4" t="s">
        <v>16</v>
      </c>
      <c r="E1369" s="4" t="s">
        <v>575</v>
      </c>
      <c r="F1369" s="18" t="s">
        <v>50</v>
      </c>
      <c r="G1369" s="19"/>
      <c r="H1369" s="4" t="s">
        <v>369</v>
      </c>
      <c r="I1369" s="20">
        <v>40000.0</v>
      </c>
      <c r="J1369" s="21"/>
      <c r="K1369" s="11">
        <f t="shared" si="1"/>
        <v>13630316</v>
      </c>
      <c r="L1369" s="21">
        <v>90000.0</v>
      </c>
      <c r="M1369" s="22">
        <f t="shared" si="5"/>
        <v>39011740</v>
      </c>
      <c r="N1369" s="22">
        <f t="shared" si="4"/>
        <v>-25381424</v>
      </c>
      <c r="O1369" s="22"/>
      <c r="P1369" s="22"/>
      <c r="Q1369" s="22"/>
      <c r="R1369" s="22"/>
      <c r="S1369" s="22"/>
      <c r="T1369" s="22"/>
      <c r="U1369" s="22"/>
      <c r="V1369" s="22"/>
    </row>
    <row r="1370">
      <c r="A1370" s="44">
        <v>45782.0</v>
      </c>
      <c r="B1370" s="16">
        <v>2025.0</v>
      </c>
      <c r="C1370" s="17">
        <v>45778.0</v>
      </c>
      <c r="D1370" s="4" t="s">
        <v>16</v>
      </c>
      <c r="E1370" s="4" t="s">
        <v>552</v>
      </c>
      <c r="F1370" s="18" t="s">
        <v>218</v>
      </c>
      <c r="G1370" s="19"/>
      <c r="H1370" s="4" t="s">
        <v>344</v>
      </c>
      <c r="I1370" s="20">
        <v>108000.0</v>
      </c>
      <c r="J1370" s="21"/>
      <c r="K1370" s="11">
        <f t="shared" si="1"/>
        <v>13738316</v>
      </c>
      <c r="L1370" s="22"/>
      <c r="M1370" s="22">
        <f t="shared" si="5"/>
        <v>39011740</v>
      </c>
      <c r="N1370" s="22">
        <f t="shared" si="4"/>
        <v>-25273424</v>
      </c>
      <c r="O1370" s="22"/>
      <c r="P1370" s="22"/>
      <c r="Q1370" s="22"/>
      <c r="R1370" s="22"/>
      <c r="S1370" s="22"/>
      <c r="T1370" s="22"/>
      <c r="U1370" s="22"/>
      <c r="V1370" s="22"/>
    </row>
    <row r="1371">
      <c r="A1371" s="44">
        <v>45782.0</v>
      </c>
      <c r="B1371" s="16">
        <v>2025.0</v>
      </c>
      <c r="C1371" s="17">
        <v>45778.0</v>
      </c>
      <c r="D1371" s="4" t="s">
        <v>16</v>
      </c>
      <c r="E1371" s="4" t="s">
        <v>575</v>
      </c>
      <c r="F1371" s="18" t="s">
        <v>218</v>
      </c>
      <c r="G1371" s="19"/>
      <c r="H1371" s="4" t="s">
        <v>344</v>
      </c>
      <c r="I1371" s="20">
        <v>84000.0</v>
      </c>
      <c r="J1371" s="21"/>
      <c r="K1371" s="11">
        <f t="shared" si="1"/>
        <v>13822316</v>
      </c>
      <c r="L1371" s="21">
        <v>192000.0</v>
      </c>
      <c r="M1371" s="22">
        <f t="shared" si="5"/>
        <v>39203740</v>
      </c>
      <c r="N1371" s="22">
        <f t="shared" si="4"/>
        <v>-25381424</v>
      </c>
      <c r="O1371" s="22"/>
      <c r="P1371" s="22"/>
      <c r="Q1371" s="22"/>
      <c r="R1371" s="22"/>
      <c r="S1371" s="22"/>
      <c r="T1371" s="22"/>
      <c r="U1371" s="22"/>
      <c r="V1371" s="22"/>
    </row>
    <row r="1372">
      <c r="A1372" s="44">
        <v>45782.0</v>
      </c>
      <c r="B1372" s="16">
        <v>2025.0</v>
      </c>
      <c r="C1372" s="17">
        <v>45778.0</v>
      </c>
      <c r="D1372" s="4" t="s">
        <v>16</v>
      </c>
      <c r="E1372" s="4" t="s">
        <v>575</v>
      </c>
      <c r="F1372" s="18" t="s">
        <v>52</v>
      </c>
      <c r="G1372" s="19"/>
      <c r="H1372" s="4" t="s">
        <v>344</v>
      </c>
      <c r="I1372" s="20">
        <v>364569.0</v>
      </c>
      <c r="J1372" s="21"/>
      <c r="K1372" s="11">
        <f t="shared" si="1"/>
        <v>14186885</v>
      </c>
      <c r="L1372" s="22"/>
      <c r="M1372" s="22">
        <f t="shared" si="5"/>
        <v>39203740</v>
      </c>
      <c r="N1372" s="22">
        <f t="shared" si="4"/>
        <v>-25016855</v>
      </c>
      <c r="O1372" s="22"/>
      <c r="P1372" s="22"/>
      <c r="Q1372" s="22"/>
      <c r="R1372" s="22"/>
      <c r="S1372" s="22"/>
      <c r="T1372" s="22"/>
      <c r="U1372" s="22"/>
      <c r="V1372" s="22"/>
    </row>
    <row r="1373">
      <c r="A1373" s="44">
        <v>45782.0</v>
      </c>
      <c r="B1373" s="16">
        <v>2025.0</v>
      </c>
      <c r="C1373" s="17">
        <v>45778.0</v>
      </c>
      <c r="D1373" s="4" t="s">
        <v>26</v>
      </c>
      <c r="E1373" s="4" t="s">
        <v>575</v>
      </c>
      <c r="F1373" s="18" t="s">
        <v>52</v>
      </c>
      <c r="G1373" s="19"/>
      <c r="H1373" s="4" t="s">
        <v>21</v>
      </c>
      <c r="I1373" s="20">
        <v>25000.0</v>
      </c>
      <c r="J1373" s="21"/>
      <c r="K1373" s="11">
        <f t="shared" si="1"/>
        <v>14211885</v>
      </c>
      <c r="L1373" s="22"/>
      <c r="M1373" s="22">
        <f t="shared" si="5"/>
        <v>39203740</v>
      </c>
      <c r="N1373" s="22">
        <f t="shared" si="4"/>
        <v>-24991855</v>
      </c>
      <c r="O1373" s="22"/>
      <c r="P1373" s="22"/>
      <c r="Q1373" s="22"/>
      <c r="R1373" s="22"/>
      <c r="S1373" s="22"/>
      <c r="T1373" s="22"/>
      <c r="U1373" s="22"/>
      <c r="V1373" s="22"/>
    </row>
    <row r="1374">
      <c r="A1374" s="44">
        <v>45782.0</v>
      </c>
      <c r="B1374" s="16">
        <v>2025.0</v>
      </c>
      <c r="C1374" s="17">
        <v>45778.0</v>
      </c>
      <c r="D1374" s="4" t="s">
        <v>20</v>
      </c>
      <c r="E1374" s="4" t="s">
        <v>575</v>
      </c>
      <c r="F1374" s="18" t="s">
        <v>52</v>
      </c>
      <c r="G1374" s="19"/>
      <c r="H1374" s="4" t="s">
        <v>21</v>
      </c>
      <c r="I1374" s="20">
        <v>25000.0</v>
      </c>
      <c r="J1374" s="21"/>
      <c r="K1374" s="11">
        <f t="shared" si="1"/>
        <v>14236885</v>
      </c>
      <c r="L1374" s="22"/>
      <c r="M1374" s="22">
        <f t="shared" si="5"/>
        <v>39203740</v>
      </c>
      <c r="N1374" s="22">
        <f t="shared" si="4"/>
        <v>-24966855</v>
      </c>
      <c r="O1374" s="22"/>
      <c r="P1374" s="22"/>
      <c r="Q1374" s="22"/>
      <c r="R1374" s="22"/>
      <c r="S1374" s="22"/>
      <c r="T1374" s="22"/>
      <c r="U1374" s="22"/>
      <c r="V1374" s="22"/>
    </row>
    <row r="1375">
      <c r="A1375" s="44">
        <v>45782.0</v>
      </c>
      <c r="B1375" s="16">
        <v>2025.0</v>
      </c>
      <c r="C1375" s="17">
        <v>45778.0</v>
      </c>
      <c r="D1375" s="4" t="s">
        <v>27</v>
      </c>
      <c r="E1375" s="4" t="s">
        <v>575</v>
      </c>
      <c r="F1375" s="18" t="s">
        <v>52</v>
      </c>
      <c r="G1375" s="19"/>
      <c r="H1375" s="4" t="s">
        <v>21</v>
      </c>
      <c r="I1375" s="20">
        <v>25000.0</v>
      </c>
      <c r="J1375" s="21"/>
      <c r="K1375" s="11">
        <f t="shared" si="1"/>
        <v>14261885</v>
      </c>
      <c r="L1375" s="22"/>
      <c r="M1375" s="22">
        <f t="shared" si="5"/>
        <v>39203740</v>
      </c>
      <c r="N1375" s="22">
        <f t="shared" si="4"/>
        <v>-24941855</v>
      </c>
      <c r="O1375" s="22"/>
      <c r="P1375" s="22"/>
      <c r="Q1375" s="22"/>
      <c r="R1375" s="22"/>
      <c r="S1375" s="22"/>
      <c r="T1375" s="22"/>
      <c r="U1375" s="22"/>
      <c r="V1375" s="22"/>
    </row>
    <row r="1376">
      <c r="A1376" s="44">
        <v>45782.0</v>
      </c>
      <c r="B1376" s="16">
        <v>2025.0</v>
      </c>
      <c r="C1376" s="17">
        <v>45778.0</v>
      </c>
      <c r="D1376" s="4" t="s">
        <v>22</v>
      </c>
      <c r="E1376" s="4" t="s">
        <v>575</v>
      </c>
      <c r="F1376" s="18" t="s">
        <v>52</v>
      </c>
      <c r="G1376" s="19"/>
      <c r="H1376" s="4" t="s">
        <v>21</v>
      </c>
      <c r="I1376" s="20">
        <v>25000.0</v>
      </c>
      <c r="J1376" s="21"/>
      <c r="K1376" s="11">
        <f t="shared" si="1"/>
        <v>14286885</v>
      </c>
      <c r="L1376" s="22"/>
      <c r="M1376" s="22">
        <f t="shared" si="5"/>
        <v>39203740</v>
      </c>
      <c r="N1376" s="22">
        <f t="shared" si="4"/>
        <v>-24916855</v>
      </c>
      <c r="O1376" s="22"/>
      <c r="P1376" s="22"/>
      <c r="Q1376" s="22"/>
      <c r="R1376" s="22"/>
      <c r="S1376" s="22"/>
      <c r="T1376" s="22"/>
      <c r="U1376" s="22"/>
      <c r="V1376" s="22"/>
    </row>
    <row r="1377">
      <c r="A1377" s="44">
        <v>45782.0</v>
      </c>
      <c r="B1377" s="16">
        <v>2025.0</v>
      </c>
      <c r="C1377" s="17">
        <v>45778.0</v>
      </c>
      <c r="D1377" s="4" t="s">
        <v>23</v>
      </c>
      <c r="E1377" s="4" t="s">
        <v>575</v>
      </c>
      <c r="F1377" s="18" t="s">
        <v>52</v>
      </c>
      <c r="G1377" s="19"/>
      <c r="H1377" s="4" t="s">
        <v>345</v>
      </c>
      <c r="I1377" s="20">
        <v>30000.0</v>
      </c>
      <c r="J1377" s="21"/>
      <c r="K1377" s="11">
        <f t="shared" si="1"/>
        <v>14316885</v>
      </c>
      <c r="L1377" s="21">
        <v>494569.0</v>
      </c>
      <c r="M1377" s="22">
        <f t="shared" si="5"/>
        <v>39698309</v>
      </c>
      <c r="N1377" s="22">
        <f t="shared" si="4"/>
        <v>-25381424</v>
      </c>
      <c r="O1377" s="22"/>
      <c r="P1377" s="22"/>
      <c r="Q1377" s="22"/>
      <c r="R1377" s="22"/>
      <c r="S1377" s="22"/>
      <c r="T1377" s="22"/>
      <c r="U1377" s="22"/>
      <c r="V1377" s="22"/>
    </row>
    <row r="1378">
      <c r="A1378" s="44">
        <v>45783.0</v>
      </c>
      <c r="B1378" s="16">
        <v>2025.0</v>
      </c>
      <c r="C1378" s="17">
        <v>45778.0</v>
      </c>
      <c r="D1378" s="4" t="s">
        <v>16</v>
      </c>
      <c r="E1378" s="4" t="s">
        <v>575</v>
      </c>
      <c r="F1378" s="18" t="s">
        <v>216</v>
      </c>
      <c r="G1378" s="19"/>
      <c r="H1378" s="4" t="s">
        <v>344</v>
      </c>
      <c r="I1378" s="20">
        <v>610400.0</v>
      </c>
      <c r="J1378" s="21"/>
      <c r="K1378" s="11">
        <f t="shared" si="1"/>
        <v>14927285</v>
      </c>
      <c r="L1378" s="21">
        <v>610400.0</v>
      </c>
      <c r="M1378" s="22">
        <f t="shared" si="5"/>
        <v>40308709</v>
      </c>
      <c r="N1378" s="22">
        <f t="shared" si="4"/>
        <v>-25381424</v>
      </c>
      <c r="O1378" s="22"/>
      <c r="P1378" s="22"/>
      <c r="Q1378" s="22"/>
      <c r="R1378" s="22"/>
      <c r="S1378" s="22"/>
      <c r="T1378" s="22"/>
      <c r="U1378" s="22"/>
      <c r="V1378" s="22"/>
    </row>
    <row r="1379">
      <c r="A1379" s="44">
        <v>45783.0</v>
      </c>
      <c r="B1379" s="16">
        <v>2025.0</v>
      </c>
      <c r="C1379" s="17">
        <v>45778.0</v>
      </c>
      <c r="D1379" s="4" t="s">
        <v>16</v>
      </c>
      <c r="E1379" s="4" t="s">
        <v>575</v>
      </c>
      <c r="F1379" s="18" t="s">
        <v>351</v>
      </c>
      <c r="G1379" s="19"/>
      <c r="H1379" s="4" t="s">
        <v>344</v>
      </c>
      <c r="I1379" s="20">
        <v>55000.0</v>
      </c>
      <c r="J1379" s="21"/>
      <c r="K1379" s="11">
        <f t="shared" si="1"/>
        <v>14982285</v>
      </c>
      <c r="L1379" s="21">
        <v>55000.0</v>
      </c>
      <c r="M1379" s="22">
        <f t="shared" si="5"/>
        <v>40363709</v>
      </c>
      <c r="N1379" s="22">
        <f t="shared" si="4"/>
        <v>-25381424</v>
      </c>
      <c r="O1379" s="22"/>
      <c r="P1379" s="22"/>
      <c r="Q1379" s="22"/>
      <c r="R1379" s="22"/>
      <c r="S1379" s="22"/>
      <c r="T1379" s="22"/>
      <c r="U1379" s="22"/>
      <c r="V1379" s="22"/>
    </row>
    <row r="1380">
      <c r="A1380" s="44">
        <v>45783.0</v>
      </c>
      <c r="B1380" s="16">
        <v>2025.0</v>
      </c>
      <c r="C1380" s="17">
        <v>45778.0</v>
      </c>
      <c r="D1380" s="4" t="s">
        <v>16</v>
      </c>
      <c r="E1380" s="4" t="s">
        <v>552</v>
      </c>
      <c r="F1380" s="18" t="s">
        <v>273</v>
      </c>
      <c r="G1380" s="19"/>
      <c r="H1380" s="4" t="s">
        <v>344</v>
      </c>
      <c r="I1380" s="20">
        <v>130200.0</v>
      </c>
      <c r="J1380" s="21"/>
      <c r="K1380" s="11">
        <f t="shared" si="1"/>
        <v>15112485</v>
      </c>
      <c r="L1380" s="22"/>
      <c r="M1380" s="22">
        <f t="shared" si="5"/>
        <v>40363709</v>
      </c>
      <c r="N1380" s="22">
        <f t="shared" si="4"/>
        <v>-25251224</v>
      </c>
      <c r="O1380" s="22"/>
      <c r="P1380" s="22"/>
      <c r="Q1380" s="22"/>
      <c r="R1380" s="22"/>
      <c r="S1380" s="22"/>
      <c r="T1380" s="22"/>
      <c r="U1380" s="22"/>
      <c r="V1380" s="22"/>
    </row>
    <row r="1381">
      <c r="A1381" s="44">
        <v>45783.0</v>
      </c>
      <c r="B1381" s="16">
        <v>2025.0</v>
      </c>
      <c r="C1381" s="17">
        <v>45778.0</v>
      </c>
      <c r="D1381" s="4" t="s">
        <v>23</v>
      </c>
      <c r="E1381" s="4" t="s">
        <v>552</v>
      </c>
      <c r="F1381" s="18" t="s">
        <v>273</v>
      </c>
      <c r="G1381" s="19"/>
      <c r="H1381" s="4" t="s">
        <v>345</v>
      </c>
      <c r="I1381" s="20">
        <v>25000.0</v>
      </c>
      <c r="J1381" s="21"/>
      <c r="K1381" s="11">
        <f t="shared" si="1"/>
        <v>15137485</v>
      </c>
      <c r="L1381" s="22"/>
      <c r="M1381" s="22">
        <f t="shared" si="5"/>
        <v>40363709</v>
      </c>
      <c r="N1381" s="22">
        <f t="shared" si="4"/>
        <v>-25226224</v>
      </c>
      <c r="O1381" s="22"/>
      <c r="P1381" s="22"/>
      <c r="Q1381" s="22"/>
      <c r="R1381" s="22"/>
      <c r="S1381" s="22"/>
      <c r="T1381" s="22"/>
      <c r="U1381" s="22"/>
      <c r="V1381" s="22"/>
    </row>
    <row r="1382">
      <c r="A1382" s="44">
        <v>45783.0</v>
      </c>
      <c r="B1382" s="16">
        <v>2025.0</v>
      </c>
      <c r="C1382" s="17">
        <v>45778.0</v>
      </c>
      <c r="D1382" s="4" t="s">
        <v>16</v>
      </c>
      <c r="E1382" s="4" t="s">
        <v>575</v>
      </c>
      <c r="F1382" s="18" t="s">
        <v>273</v>
      </c>
      <c r="G1382" s="19"/>
      <c r="H1382" s="4" t="s">
        <v>344</v>
      </c>
      <c r="I1382" s="20">
        <v>141500.0</v>
      </c>
      <c r="J1382" s="21"/>
      <c r="K1382" s="11">
        <f t="shared" si="1"/>
        <v>15278985</v>
      </c>
      <c r="L1382" s="22"/>
      <c r="M1382" s="22">
        <f t="shared" si="5"/>
        <v>40363709</v>
      </c>
      <c r="N1382" s="22">
        <f t="shared" si="4"/>
        <v>-25084724</v>
      </c>
      <c r="O1382" s="22"/>
      <c r="P1382" s="22"/>
      <c r="Q1382" s="22"/>
      <c r="R1382" s="22"/>
      <c r="S1382" s="22"/>
      <c r="T1382" s="22"/>
      <c r="U1382" s="22"/>
      <c r="V1382" s="22"/>
    </row>
    <row r="1383">
      <c r="A1383" s="44">
        <v>45783.0</v>
      </c>
      <c r="B1383" s="16">
        <v>2025.0</v>
      </c>
      <c r="C1383" s="17">
        <v>45778.0</v>
      </c>
      <c r="D1383" s="4" t="s">
        <v>26</v>
      </c>
      <c r="E1383" s="4" t="s">
        <v>575</v>
      </c>
      <c r="F1383" s="18" t="s">
        <v>273</v>
      </c>
      <c r="G1383" s="19"/>
      <c r="H1383" s="4" t="s">
        <v>21</v>
      </c>
      <c r="I1383" s="20">
        <v>100000.0</v>
      </c>
      <c r="J1383" s="21"/>
      <c r="K1383" s="11">
        <f t="shared" si="1"/>
        <v>15378985</v>
      </c>
      <c r="L1383" s="22"/>
      <c r="M1383" s="22">
        <f t="shared" si="5"/>
        <v>40363709</v>
      </c>
      <c r="N1383" s="22">
        <f t="shared" si="4"/>
        <v>-24984724</v>
      </c>
      <c r="O1383" s="22"/>
      <c r="P1383" s="22"/>
      <c r="Q1383" s="22"/>
      <c r="R1383" s="22"/>
      <c r="S1383" s="22"/>
      <c r="T1383" s="22"/>
      <c r="U1383" s="22"/>
      <c r="V1383" s="22"/>
    </row>
    <row r="1384">
      <c r="A1384" s="44">
        <v>45783.0</v>
      </c>
      <c r="B1384" s="16">
        <v>2025.0</v>
      </c>
      <c r="C1384" s="17">
        <v>45778.0</v>
      </c>
      <c r="D1384" s="4" t="s">
        <v>23</v>
      </c>
      <c r="E1384" s="4" t="s">
        <v>575</v>
      </c>
      <c r="F1384" s="18" t="s">
        <v>273</v>
      </c>
      <c r="G1384" s="19"/>
      <c r="H1384" s="4" t="s">
        <v>345</v>
      </c>
      <c r="I1384" s="20">
        <v>25000.0</v>
      </c>
      <c r="J1384" s="21"/>
      <c r="K1384" s="11">
        <f t="shared" si="1"/>
        <v>15403985</v>
      </c>
      <c r="L1384" s="21">
        <v>421700.0</v>
      </c>
      <c r="M1384" s="22">
        <f t="shared" si="5"/>
        <v>40785409</v>
      </c>
      <c r="N1384" s="22">
        <f t="shared" si="4"/>
        <v>-25381424</v>
      </c>
      <c r="O1384" s="22"/>
      <c r="P1384" s="22"/>
      <c r="Q1384" s="22"/>
      <c r="R1384" s="22"/>
      <c r="S1384" s="22"/>
      <c r="T1384" s="22"/>
      <c r="U1384" s="22"/>
      <c r="V1384" s="22"/>
    </row>
    <row r="1385">
      <c r="A1385" s="44">
        <v>45784.0</v>
      </c>
      <c r="B1385" s="16">
        <v>2025.0</v>
      </c>
      <c r="C1385" s="17">
        <v>45778.0</v>
      </c>
      <c r="D1385" s="4" t="s">
        <v>16</v>
      </c>
      <c r="E1385" s="4" t="s">
        <v>575</v>
      </c>
      <c r="F1385" s="18" t="s">
        <v>47</v>
      </c>
      <c r="G1385" s="19"/>
      <c r="H1385" s="4" t="s">
        <v>344</v>
      </c>
      <c r="I1385" s="20">
        <v>295650.0</v>
      </c>
      <c r="J1385" s="21"/>
      <c r="K1385" s="11">
        <f t="shared" si="1"/>
        <v>15699635</v>
      </c>
      <c r="L1385" s="22"/>
      <c r="M1385" s="22">
        <f t="shared" si="5"/>
        <v>40785409</v>
      </c>
      <c r="N1385" s="22">
        <f t="shared" si="4"/>
        <v>-25085774</v>
      </c>
      <c r="O1385" s="22"/>
      <c r="P1385" s="22"/>
      <c r="Q1385" s="22"/>
      <c r="R1385" s="22"/>
      <c r="S1385" s="22"/>
      <c r="T1385" s="22"/>
      <c r="U1385" s="22"/>
      <c r="V1385" s="22"/>
    </row>
    <row r="1386">
      <c r="A1386" s="44">
        <v>45784.0</v>
      </c>
      <c r="B1386" s="16">
        <v>2025.0</v>
      </c>
      <c r="C1386" s="17">
        <v>45778.0</v>
      </c>
      <c r="D1386" s="4" t="s">
        <v>26</v>
      </c>
      <c r="E1386" s="4" t="s">
        <v>575</v>
      </c>
      <c r="F1386" s="18" t="s">
        <v>47</v>
      </c>
      <c r="G1386" s="19"/>
      <c r="H1386" s="4" t="s">
        <v>21</v>
      </c>
      <c r="I1386" s="20">
        <v>48000.0</v>
      </c>
      <c r="J1386" s="21"/>
      <c r="K1386" s="11">
        <f t="shared" si="1"/>
        <v>15747635</v>
      </c>
      <c r="L1386" s="22"/>
      <c r="M1386" s="22">
        <f t="shared" si="5"/>
        <v>40785409</v>
      </c>
      <c r="N1386" s="22">
        <f t="shared" si="4"/>
        <v>-25037774</v>
      </c>
      <c r="O1386" s="22"/>
      <c r="P1386" s="22"/>
      <c r="Q1386" s="22"/>
      <c r="R1386" s="22"/>
      <c r="S1386" s="22"/>
      <c r="T1386" s="22"/>
      <c r="U1386" s="22"/>
      <c r="V1386" s="22"/>
    </row>
    <row r="1387">
      <c r="A1387" s="44">
        <v>45784.0</v>
      </c>
      <c r="B1387" s="16">
        <v>2025.0</v>
      </c>
      <c r="C1387" s="17">
        <v>45778.0</v>
      </c>
      <c r="D1387" s="4" t="s">
        <v>22</v>
      </c>
      <c r="E1387" s="4" t="s">
        <v>575</v>
      </c>
      <c r="F1387" s="18" t="s">
        <v>47</v>
      </c>
      <c r="G1387" s="19"/>
      <c r="H1387" s="4" t="s">
        <v>21</v>
      </c>
      <c r="I1387" s="20">
        <v>50000.0</v>
      </c>
      <c r="J1387" s="21"/>
      <c r="K1387" s="11">
        <f t="shared" si="1"/>
        <v>15797635</v>
      </c>
      <c r="L1387" s="22"/>
      <c r="M1387" s="22">
        <f t="shared" si="5"/>
        <v>40785409</v>
      </c>
      <c r="N1387" s="22">
        <f t="shared" si="4"/>
        <v>-24987774</v>
      </c>
      <c r="O1387" s="22"/>
      <c r="P1387" s="22"/>
      <c r="Q1387" s="22"/>
      <c r="R1387" s="22"/>
      <c r="S1387" s="22"/>
      <c r="T1387" s="22"/>
      <c r="U1387" s="22"/>
      <c r="V1387" s="22"/>
    </row>
    <row r="1388">
      <c r="A1388" s="44">
        <v>45784.0</v>
      </c>
      <c r="B1388" s="16">
        <v>2025.0</v>
      </c>
      <c r="C1388" s="17">
        <v>45778.0</v>
      </c>
      <c r="D1388" s="4" t="s">
        <v>23</v>
      </c>
      <c r="E1388" s="4" t="s">
        <v>575</v>
      </c>
      <c r="F1388" s="18" t="s">
        <v>47</v>
      </c>
      <c r="G1388" s="19"/>
      <c r="H1388" s="4" t="s">
        <v>345</v>
      </c>
      <c r="I1388" s="20">
        <v>25000.0</v>
      </c>
      <c r="J1388" s="21"/>
      <c r="K1388" s="11">
        <f t="shared" si="1"/>
        <v>15822635</v>
      </c>
      <c r="L1388" s="21">
        <v>418650.0</v>
      </c>
      <c r="M1388" s="22">
        <f t="shared" si="5"/>
        <v>41204059</v>
      </c>
      <c r="N1388" s="22">
        <f t="shared" si="4"/>
        <v>-25381424</v>
      </c>
      <c r="O1388" s="22"/>
      <c r="P1388" s="22"/>
      <c r="Q1388" s="22"/>
      <c r="R1388" s="22"/>
      <c r="S1388" s="22"/>
      <c r="T1388" s="22"/>
      <c r="U1388" s="22"/>
      <c r="V1388" s="22"/>
    </row>
    <row r="1389">
      <c r="A1389" s="44">
        <v>45784.0</v>
      </c>
      <c r="B1389" s="16">
        <v>2025.0</v>
      </c>
      <c r="C1389" s="17">
        <v>45778.0</v>
      </c>
      <c r="D1389" s="4" t="s">
        <v>16</v>
      </c>
      <c r="E1389" s="4" t="s">
        <v>575</v>
      </c>
      <c r="F1389" s="18" t="s">
        <v>42</v>
      </c>
      <c r="G1389" s="19"/>
      <c r="H1389" s="4" t="s">
        <v>344</v>
      </c>
      <c r="I1389" s="20">
        <v>557590.0</v>
      </c>
      <c r="J1389" s="21"/>
      <c r="K1389" s="11">
        <f t="shared" si="1"/>
        <v>16380225</v>
      </c>
      <c r="L1389" s="22"/>
      <c r="M1389" s="22">
        <f t="shared" si="5"/>
        <v>41204059</v>
      </c>
      <c r="N1389" s="22">
        <f t="shared" si="4"/>
        <v>-24823834</v>
      </c>
      <c r="O1389" s="22"/>
      <c r="P1389" s="22"/>
      <c r="Q1389" s="22"/>
      <c r="R1389" s="22"/>
      <c r="S1389" s="22"/>
      <c r="T1389" s="22"/>
      <c r="U1389" s="22"/>
      <c r="V1389" s="22"/>
    </row>
    <row r="1390">
      <c r="A1390" s="44">
        <v>45784.0</v>
      </c>
      <c r="B1390" s="16">
        <v>2025.0</v>
      </c>
      <c r="C1390" s="17">
        <v>45778.0</v>
      </c>
      <c r="D1390" s="4" t="s">
        <v>26</v>
      </c>
      <c r="E1390" s="4" t="s">
        <v>575</v>
      </c>
      <c r="F1390" s="18" t="s">
        <v>42</v>
      </c>
      <c r="G1390" s="19"/>
      <c r="H1390" s="4" t="s">
        <v>21</v>
      </c>
      <c r="I1390" s="20">
        <v>50000.0</v>
      </c>
      <c r="J1390" s="21"/>
      <c r="K1390" s="11">
        <f t="shared" si="1"/>
        <v>16430225</v>
      </c>
      <c r="L1390" s="22"/>
      <c r="M1390" s="22">
        <f t="shared" si="5"/>
        <v>41204059</v>
      </c>
      <c r="N1390" s="22">
        <f t="shared" si="4"/>
        <v>-24773834</v>
      </c>
      <c r="O1390" s="22"/>
      <c r="P1390" s="22"/>
      <c r="Q1390" s="22"/>
      <c r="R1390" s="22"/>
      <c r="S1390" s="22"/>
      <c r="T1390" s="22"/>
      <c r="U1390" s="22"/>
      <c r="V1390" s="22"/>
    </row>
    <row r="1391">
      <c r="A1391" s="44">
        <v>45784.0</v>
      </c>
      <c r="B1391" s="16">
        <v>2025.0</v>
      </c>
      <c r="C1391" s="17">
        <v>45778.0</v>
      </c>
      <c r="D1391" s="4" t="s">
        <v>20</v>
      </c>
      <c r="E1391" s="4" t="s">
        <v>575</v>
      </c>
      <c r="F1391" s="18" t="s">
        <v>42</v>
      </c>
      <c r="G1391" s="19"/>
      <c r="H1391" s="4" t="s">
        <v>21</v>
      </c>
      <c r="I1391" s="20">
        <v>70000.0</v>
      </c>
      <c r="J1391" s="21"/>
      <c r="K1391" s="11">
        <f t="shared" si="1"/>
        <v>16500225</v>
      </c>
      <c r="L1391" s="22"/>
      <c r="M1391" s="22">
        <f t="shared" si="5"/>
        <v>41204059</v>
      </c>
      <c r="N1391" s="22">
        <f t="shared" si="4"/>
        <v>-24703834</v>
      </c>
      <c r="O1391" s="22"/>
      <c r="P1391" s="22"/>
      <c r="Q1391" s="22"/>
      <c r="R1391" s="22"/>
      <c r="S1391" s="22"/>
      <c r="T1391" s="22"/>
      <c r="U1391" s="22"/>
      <c r="V1391" s="22"/>
    </row>
    <row r="1392">
      <c r="A1392" s="44">
        <v>45784.0</v>
      </c>
      <c r="B1392" s="16">
        <v>2025.0</v>
      </c>
      <c r="C1392" s="17">
        <v>45778.0</v>
      </c>
      <c r="D1392" s="4" t="s">
        <v>27</v>
      </c>
      <c r="E1392" s="4" t="s">
        <v>575</v>
      </c>
      <c r="F1392" s="18" t="s">
        <v>42</v>
      </c>
      <c r="G1392" s="19"/>
      <c r="H1392" s="4" t="s">
        <v>21</v>
      </c>
      <c r="I1392" s="20">
        <v>50000.0</v>
      </c>
      <c r="J1392" s="21"/>
      <c r="K1392" s="11">
        <f t="shared" si="1"/>
        <v>16550225</v>
      </c>
      <c r="L1392" s="22"/>
      <c r="M1392" s="22">
        <f t="shared" si="5"/>
        <v>41204059</v>
      </c>
      <c r="N1392" s="22">
        <f t="shared" si="4"/>
        <v>-24653834</v>
      </c>
      <c r="O1392" s="22"/>
      <c r="P1392" s="22"/>
      <c r="Q1392" s="22"/>
      <c r="R1392" s="22"/>
      <c r="S1392" s="22"/>
      <c r="T1392" s="22"/>
      <c r="U1392" s="22"/>
      <c r="V1392" s="22"/>
    </row>
    <row r="1393">
      <c r="A1393" s="44">
        <v>45784.0</v>
      </c>
      <c r="B1393" s="16">
        <v>2025.0</v>
      </c>
      <c r="C1393" s="17">
        <v>45778.0</v>
      </c>
      <c r="D1393" s="4" t="s">
        <v>22</v>
      </c>
      <c r="E1393" s="4" t="s">
        <v>575</v>
      </c>
      <c r="F1393" s="18" t="s">
        <v>42</v>
      </c>
      <c r="G1393" s="19"/>
      <c r="H1393" s="4" t="s">
        <v>21</v>
      </c>
      <c r="I1393" s="20">
        <v>10000.0</v>
      </c>
      <c r="J1393" s="21"/>
      <c r="K1393" s="11">
        <f t="shared" si="1"/>
        <v>16560225</v>
      </c>
      <c r="L1393" s="22"/>
      <c r="M1393" s="22">
        <f t="shared" si="5"/>
        <v>41204059</v>
      </c>
      <c r="N1393" s="22">
        <f t="shared" si="4"/>
        <v>-24643834</v>
      </c>
      <c r="O1393" s="22"/>
      <c r="P1393" s="22"/>
      <c r="Q1393" s="22"/>
      <c r="R1393" s="22"/>
      <c r="S1393" s="22"/>
      <c r="T1393" s="22"/>
      <c r="U1393" s="22"/>
      <c r="V1393" s="22"/>
    </row>
    <row r="1394">
      <c r="A1394" s="44">
        <v>45784.0</v>
      </c>
      <c r="B1394" s="16">
        <v>2025.0</v>
      </c>
      <c r="C1394" s="17">
        <v>45778.0</v>
      </c>
      <c r="D1394" s="4" t="s">
        <v>23</v>
      </c>
      <c r="E1394" s="4" t="s">
        <v>575</v>
      </c>
      <c r="F1394" s="18" t="s">
        <v>42</v>
      </c>
      <c r="G1394" s="19"/>
      <c r="H1394" s="4" t="s">
        <v>345</v>
      </c>
      <c r="I1394" s="20">
        <v>25000.0</v>
      </c>
      <c r="J1394" s="21"/>
      <c r="K1394" s="11">
        <f t="shared" si="1"/>
        <v>16585225</v>
      </c>
      <c r="L1394" s="22"/>
      <c r="M1394" s="22">
        <f t="shared" si="5"/>
        <v>41204059</v>
      </c>
      <c r="N1394" s="22">
        <f t="shared" si="4"/>
        <v>-24618834</v>
      </c>
      <c r="O1394" s="22"/>
      <c r="P1394" s="22"/>
      <c r="Q1394" s="22"/>
      <c r="R1394" s="22"/>
      <c r="S1394" s="22"/>
      <c r="T1394" s="22"/>
      <c r="U1394" s="22"/>
      <c r="V1394" s="22"/>
    </row>
    <row r="1395">
      <c r="A1395" s="44">
        <v>45784.0</v>
      </c>
      <c r="B1395" s="16">
        <v>2025.0</v>
      </c>
      <c r="C1395" s="17">
        <v>45778.0</v>
      </c>
      <c r="D1395" s="4" t="s">
        <v>26</v>
      </c>
      <c r="E1395" s="4" t="s">
        <v>575</v>
      </c>
      <c r="F1395" s="18" t="s">
        <v>42</v>
      </c>
      <c r="G1395" s="19"/>
      <c r="H1395" s="4" t="s">
        <v>21</v>
      </c>
      <c r="I1395" s="20">
        <v>42500.0</v>
      </c>
      <c r="J1395" s="21"/>
      <c r="K1395" s="11">
        <f t="shared" si="1"/>
        <v>16627725</v>
      </c>
      <c r="L1395" s="21">
        <v>805090.0</v>
      </c>
      <c r="M1395" s="22">
        <f t="shared" si="5"/>
        <v>42009149</v>
      </c>
      <c r="N1395" s="22">
        <f t="shared" si="4"/>
        <v>-25381424</v>
      </c>
      <c r="O1395" s="22"/>
      <c r="P1395" s="22"/>
      <c r="Q1395" s="22"/>
      <c r="R1395" s="22"/>
      <c r="S1395" s="22"/>
      <c r="T1395" s="22"/>
      <c r="U1395" s="22"/>
      <c r="V1395" s="22"/>
    </row>
    <row r="1396">
      <c r="A1396" s="44">
        <v>45790.0</v>
      </c>
      <c r="B1396" s="16">
        <v>2025.0</v>
      </c>
      <c r="C1396" s="17">
        <v>45778.0</v>
      </c>
      <c r="D1396" s="4" t="s">
        <v>16</v>
      </c>
      <c r="E1396" s="4" t="s">
        <v>575</v>
      </c>
      <c r="F1396" s="18" t="s">
        <v>503</v>
      </c>
      <c r="G1396" s="19"/>
      <c r="H1396" s="42" t="s">
        <v>344</v>
      </c>
      <c r="I1396" s="20">
        <v>280000.0</v>
      </c>
      <c r="J1396" s="21"/>
      <c r="K1396" s="11">
        <f t="shared" si="1"/>
        <v>16907725</v>
      </c>
      <c r="L1396" s="21">
        <v>280000.0</v>
      </c>
      <c r="M1396" s="22">
        <f t="shared" si="5"/>
        <v>42289149</v>
      </c>
      <c r="N1396" s="22">
        <f t="shared" si="4"/>
        <v>-25381424</v>
      </c>
      <c r="O1396" s="22"/>
      <c r="P1396" s="22"/>
      <c r="Q1396" s="22"/>
      <c r="R1396" s="22"/>
      <c r="S1396" s="22"/>
      <c r="T1396" s="22"/>
      <c r="U1396" s="22"/>
      <c r="V1396" s="22"/>
    </row>
    <row r="1397">
      <c r="A1397" s="44">
        <v>45799.0</v>
      </c>
      <c r="B1397" s="16">
        <v>2025.0</v>
      </c>
      <c r="C1397" s="17">
        <v>45778.0</v>
      </c>
      <c r="D1397" s="4" t="s">
        <v>86</v>
      </c>
      <c r="E1397" s="4" t="s">
        <v>576</v>
      </c>
      <c r="F1397" s="18" t="s">
        <v>577</v>
      </c>
      <c r="G1397" s="19"/>
      <c r="H1397" s="4" t="s">
        <v>578</v>
      </c>
      <c r="I1397" s="20">
        <v>100000.0</v>
      </c>
      <c r="J1397" s="21"/>
      <c r="K1397" s="11">
        <f t="shared" si="1"/>
        <v>17007725</v>
      </c>
      <c r="L1397" s="21">
        <v>100000.0</v>
      </c>
      <c r="M1397" s="22">
        <f t="shared" si="5"/>
        <v>42389149</v>
      </c>
      <c r="N1397" s="22">
        <f t="shared" si="4"/>
        <v>-25381424</v>
      </c>
      <c r="O1397" s="22"/>
      <c r="P1397" s="22"/>
      <c r="Q1397" s="22"/>
      <c r="R1397" s="22"/>
      <c r="S1397" s="22"/>
      <c r="T1397" s="22"/>
      <c r="U1397" s="22"/>
      <c r="V1397" s="22"/>
    </row>
    <row r="1398">
      <c r="A1398" s="44">
        <v>45800.0</v>
      </c>
      <c r="B1398" s="16">
        <v>2025.0</v>
      </c>
      <c r="C1398" s="17">
        <v>45778.0</v>
      </c>
      <c r="D1398" s="4" t="s">
        <v>86</v>
      </c>
      <c r="E1398" s="4" t="s">
        <v>576</v>
      </c>
      <c r="F1398" s="18" t="s">
        <v>577</v>
      </c>
      <c r="G1398" s="19"/>
      <c r="H1398" s="4" t="s">
        <v>578</v>
      </c>
      <c r="I1398" s="20">
        <v>50000.0</v>
      </c>
      <c r="J1398" s="21"/>
      <c r="K1398" s="11">
        <f t="shared" si="1"/>
        <v>17057725</v>
      </c>
      <c r="L1398" s="21">
        <v>50000.0</v>
      </c>
      <c r="M1398" s="22">
        <f t="shared" si="5"/>
        <v>42439149</v>
      </c>
      <c r="N1398" s="22">
        <f t="shared" si="4"/>
        <v>-25381424</v>
      </c>
      <c r="O1398" s="22"/>
      <c r="P1398" s="22"/>
      <c r="Q1398" s="22"/>
      <c r="R1398" s="22"/>
      <c r="S1398" s="22"/>
      <c r="T1398" s="22"/>
      <c r="U1398" s="22"/>
      <c r="V1398" s="22"/>
    </row>
    <row r="1399">
      <c r="A1399" s="44">
        <v>45801.0</v>
      </c>
      <c r="B1399" s="16">
        <v>2025.0</v>
      </c>
      <c r="C1399" s="17">
        <v>45778.0</v>
      </c>
      <c r="D1399" s="4" t="s">
        <v>16</v>
      </c>
      <c r="E1399" s="4" t="s">
        <v>511</v>
      </c>
      <c r="F1399" s="18" t="s">
        <v>51</v>
      </c>
      <c r="G1399" s="19"/>
      <c r="H1399" s="4" t="s">
        <v>344</v>
      </c>
      <c r="I1399" s="20">
        <v>86920.0</v>
      </c>
      <c r="J1399" s="21"/>
      <c r="K1399" s="11">
        <f t="shared" si="1"/>
        <v>17144645</v>
      </c>
      <c r="L1399" s="22"/>
      <c r="M1399" s="22">
        <f t="shared" si="5"/>
        <v>42439149</v>
      </c>
      <c r="N1399" s="22">
        <f t="shared" si="4"/>
        <v>-25294504</v>
      </c>
      <c r="O1399" s="22"/>
      <c r="P1399" s="22"/>
      <c r="Q1399" s="22"/>
      <c r="R1399" s="22"/>
      <c r="S1399" s="22"/>
      <c r="T1399" s="22"/>
      <c r="U1399" s="22"/>
      <c r="V1399" s="22"/>
    </row>
    <row r="1400">
      <c r="A1400" s="44">
        <v>45801.0</v>
      </c>
      <c r="B1400" s="16">
        <v>2025.0</v>
      </c>
      <c r="C1400" s="17">
        <v>45778.0</v>
      </c>
      <c r="D1400" s="4" t="s">
        <v>28</v>
      </c>
      <c r="E1400" s="4" t="s">
        <v>511</v>
      </c>
      <c r="F1400" s="18" t="s">
        <v>51</v>
      </c>
      <c r="G1400" s="19"/>
      <c r="H1400" s="4" t="s">
        <v>21</v>
      </c>
      <c r="I1400" s="20">
        <v>1000.0</v>
      </c>
      <c r="J1400" s="21"/>
      <c r="K1400" s="11">
        <f t="shared" si="1"/>
        <v>17145645</v>
      </c>
      <c r="L1400" s="22"/>
      <c r="M1400" s="22">
        <f t="shared" si="5"/>
        <v>42439149</v>
      </c>
      <c r="N1400" s="22">
        <f t="shared" si="4"/>
        <v>-25293504</v>
      </c>
      <c r="O1400" s="22"/>
      <c r="P1400" s="22"/>
      <c r="Q1400" s="22"/>
      <c r="R1400" s="22"/>
      <c r="S1400" s="22"/>
      <c r="T1400" s="22"/>
      <c r="U1400" s="22"/>
      <c r="V1400" s="22"/>
    </row>
    <row r="1401">
      <c r="A1401" s="44">
        <v>45801.0</v>
      </c>
      <c r="B1401" s="16">
        <v>2025.0</v>
      </c>
      <c r="C1401" s="17">
        <v>45778.0</v>
      </c>
      <c r="D1401" s="4" t="s">
        <v>27</v>
      </c>
      <c r="E1401" s="4" t="s">
        <v>511</v>
      </c>
      <c r="F1401" s="18" t="s">
        <v>51</v>
      </c>
      <c r="G1401" s="19"/>
      <c r="H1401" s="4" t="s">
        <v>21</v>
      </c>
      <c r="I1401" s="20">
        <v>90000.0</v>
      </c>
      <c r="J1401" s="21"/>
      <c r="K1401" s="11">
        <f t="shared" si="1"/>
        <v>17235645</v>
      </c>
      <c r="L1401" s="22"/>
      <c r="M1401" s="22">
        <f t="shared" si="5"/>
        <v>42439149</v>
      </c>
      <c r="N1401" s="22">
        <f t="shared" si="4"/>
        <v>-25203504</v>
      </c>
      <c r="O1401" s="22"/>
      <c r="P1401" s="22"/>
      <c r="Q1401" s="22"/>
      <c r="R1401" s="22"/>
      <c r="S1401" s="22"/>
      <c r="T1401" s="22"/>
      <c r="U1401" s="22"/>
      <c r="V1401" s="22"/>
    </row>
    <row r="1402">
      <c r="A1402" s="44">
        <v>45801.0</v>
      </c>
      <c r="B1402" s="16">
        <v>2025.0</v>
      </c>
      <c r="C1402" s="17">
        <v>45778.0</v>
      </c>
      <c r="D1402" s="4" t="s">
        <v>23</v>
      </c>
      <c r="E1402" s="4" t="s">
        <v>511</v>
      </c>
      <c r="F1402" s="18" t="s">
        <v>51</v>
      </c>
      <c r="G1402" s="19"/>
      <c r="H1402" s="4" t="s">
        <v>345</v>
      </c>
      <c r="I1402" s="20">
        <v>20000.0</v>
      </c>
      <c r="J1402" s="21"/>
      <c r="K1402" s="11">
        <f t="shared" si="1"/>
        <v>17255645</v>
      </c>
      <c r="L1402" s="22"/>
      <c r="M1402" s="22">
        <f t="shared" si="5"/>
        <v>42439149</v>
      </c>
      <c r="N1402" s="22">
        <f t="shared" si="4"/>
        <v>-25183504</v>
      </c>
      <c r="O1402" s="22"/>
      <c r="P1402" s="22"/>
      <c r="Q1402" s="22"/>
      <c r="R1402" s="22"/>
      <c r="S1402" s="22"/>
      <c r="T1402" s="22"/>
      <c r="U1402" s="22"/>
      <c r="V1402" s="22"/>
    </row>
    <row r="1403">
      <c r="A1403" s="44">
        <v>45801.0</v>
      </c>
      <c r="B1403" s="16">
        <v>2025.0</v>
      </c>
      <c r="C1403" s="17">
        <v>45778.0</v>
      </c>
      <c r="D1403" s="4" t="s">
        <v>16</v>
      </c>
      <c r="E1403" s="4" t="s">
        <v>552</v>
      </c>
      <c r="F1403" s="18" t="s">
        <v>51</v>
      </c>
      <c r="G1403" s="19"/>
      <c r="H1403" s="4" t="s">
        <v>344</v>
      </c>
      <c r="I1403" s="20">
        <v>233430.0</v>
      </c>
      <c r="J1403" s="21"/>
      <c r="K1403" s="11">
        <f t="shared" si="1"/>
        <v>17489075</v>
      </c>
      <c r="L1403" s="22"/>
      <c r="M1403" s="22">
        <f t="shared" si="5"/>
        <v>42439149</v>
      </c>
      <c r="N1403" s="22">
        <f t="shared" si="4"/>
        <v>-24950074</v>
      </c>
      <c r="O1403" s="22"/>
      <c r="P1403" s="22"/>
      <c r="Q1403" s="22"/>
      <c r="R1403" s="22"/>
      <c r="S1403" s="22"/>
      <c r="T1403" s="22"/>
      <c r="U1403" s="22"/>
      <c r="V1403" s="22"/>
    </row>
    <row r="1404">
      <c r="A1404" s="44">
        <v>45801.0</v>
      </c>
      <c r="B1404" s="16">
        <v>2025.0</v>
      </c>
      <c r="C1404" s="17">
        <v>45778.0</v>
      </c>
      <c r="D1404" s="4" t="s">
        <v>28</v>
      </c>
      <c r="E1404" s="4" t="s">
        <v>552</v>
      </c>
      <c r="F1404" s="18" t="s">
        <v>51</v>
      </c>
      <c r="G1404" s="19"/>
      <c r="H1404" s="4" t="s">
        <v>21</v>
      </c>
      <c r="I1404" s="20">
        <v>5300.0</v>
      </c>
      <c r="J1404" s="21"/>
      <c r="K1404" s="11">
        <f t="shared" si="1"/>
        <v>17494375</v>
      </c>
      <c r="L1404" s="22"/>
      <c r="M1404" s="22">
        <f t="shared" si="5"/>
        <v>42439149</v>
      </c>
      <c r="N1404" s="22">
        <f t="shared" si="4"/>
        <v>-24944774</v>
      </c>
      <c r="O1404" s="22"/>
      <c r="P1404" s="22"/>
      <c r="Q1404" s="22"/>
      <c r="R1404" s="22"/>
      <c r="S1404" s="22"/>
      <c r="T1404" s="22"/>
      <c r="U1404" s="22"/>
      <c r="V1404" s="22"/>
    </row>
    <row r="1405">
      <c r="A1405" s="44">
        <v>45801.0</v>
      </c>
      <c r="B1405" s="16">
        <v>2025.0</v>
      </c>
      <c r="C1405" s="17">
        <v>45778.0</v>
      </c>
      <c r="D1405" s="4" t="s">
        <v>27</v>
      </c>
      <c r="E1405" s="4" t="s">
        <v>552</v>
      </c>
      <c r="F1405" s="18" t="s">
        <v>51</v>
      </c>
      <c r="G1405" s="19"/>
      <c r="H1405" s="4" t="s">
        <v>21</v>
      </c>
      <c r="I1405" s="20">
        <v>50000.0</v>
      </c>
      <c r="J1405" s="21"/>
      <c r="K1405" s="11">
        <f t="shared" si="1"/>
        <v>17544375</v>
      </c>
      <c r="L1405" s="22"/>
      <c r="M1405" s="22">
        <f t="shared" si="5"/>
        <v>42439149</v>
      </c>
      <c r="N1405" s="22">
        <f t="shared" si="4"/>
        <v>-24894774</v>
      </c>
      <c r="O1405" s="22"/>
      <c r="P1405" s="22"/>
      <c r="Q1405" s="22"/>
      <c r="R1405" s="22"/>
      <c r="S1405" s="22"/>
      <c r="T1405" s="22"/>
      <c r="U1405" s="22"/>
      <c r="V1405" s="22"/>
    </row>
    <row r="1406">
      <c r="A1406" s="44">
        <v>45801.0</v>
      </c>
      <c r="B1406" s="16">
        <v>2025.0</v>
      </c>
      <c r="C1406" s="17">
        <v>45778.0</v>
      </c>
      <c r="D1406" s="4" t="s">
        <v>23</v>
      </c>
      <c r="E1406" s="4" t="s">
        <v>552</v>
      </c>
      <c r="F1406" s="18" t="s">
        <v>51</v>
      </c>
      <c r="G1406" s="19"/>
      <c r="H1406" s="4" t="s">
        <v>345</v>
      </c>
      <c r="I1406" s="20">
        <v>20000.0</v>
      </c>
      <c r="J1406" s="21"/>
      <c r="K1406" s="11">
        <f t="shared" si="1"/>
        <v>17564375</v>
      </c>
      <c r="L1406" s="21">
        <v>506650.0</v>
      </c>
      <c r="M1406" s="22">
        <f t="shared" si="5"/>
        <v>42945799</v>
      </c>
      <c r="N1406" s="22">
        <f t="shared" si="4"/>
        <v>-25381424</v>
      </c>
      <c r="O1406" s="22"/>
      <c r="P1406" s="22"/>
      <c r="Q1406" s="22"/>
      <c r="R1406" s="22"/>
      <c r="S1406" s="22"/>
      <c r="T1406" s="22"/>
      <c r="U1406" s="22"/>
      <c r="V1406" s="22"/>
    </row>
    <row r="1407">
      <c r="A1407" s="44">
        <v>45801.0</v>
      </c>
      <c r="B1407" s="16">
        <v>2025.0</v>
      </c>
      <c r="C1407" s="17">
        <v>45778.0</v>
      </c>
      <c r="D1407" s="4" t="s">
        <v>86</v>
      </c>
      <c r="E1407" s="4" t="s">
        <v>576</v>
      </c>
      <c r="F1407" s="18" t="s">
        <v>577</v>
      </c>
      <c r="G1407" s="19"/>
      <c r="H1407" s="4" t="s">
        <v>578</v>
      </c>
      <c r="I1407" s="20">
        <v>350000.0</v>
      </c>
      <c r="J1407" s="21"/>
      <c r="K1407" s="11">
        <f t="shared" si="1"/>
        <v>17914375</v>
      </c>
      <c r="L1407" s="21">
        <v>350000.0</v>
      </c>
      <c r="M1407" s="22">
        <f t="shared" si="5"/>
        <v>43295799</v>
      </c>
      <c r="N1407" s="22">
        <f t="shared" si="4"/>
        <v>-25381424</v>
      </c>
      <c r="O1407" s="22"/>
      <c r="P1407" s="22"/>
      <c r="Q1407" s="22"/>
      <c r="R1407" s="22"/>
      <c r="S1407" s="22"/>
      <c r="T1407" s="22"/>
      <c r="U1407" s="22"/>
      <c r="V1407" s="22"/>
    </row>
    <row r="1408">
      <c r="A1408" s="44">
        <v>45807.0</v>
      </c>
      <c r="B1408" s="16">
        <v>2025.0</v>
      </c>
      <c r="C1408" s="17">
        <v>45778.0</v>
      </c>
      <c r="D1408" s="4" t="s">
        <v>16</v>
      </c>
      <c r="E1408" s="4" t="s">
        <v>579</v>
      </c>
      <c r="F1408" s="18" t="s">
        <v>580</v>
      </c>
      <c r="G1408" s="19"/>
      <c r="H1408" s="4" t="s">
        <v>232</v>
      </c>
      <c r="I1408" s="20"/>
      <c r="J1408" s="21">
        <v>1060000.0</v>
      </c>
      <c r="K1408" s="11">
        <f t="shared" si="1"/>
        <v>16854375</v>
      </c>
      <c r="L1408" s="21">
        <v>-1060000.0</v>
      </c>
      <c r="M1408" s="22">
        <f t="shared" si="5"/>
        <v>42235799</v>
      </c>
      <c r="N1408" s="22">
        <f t="shared" si="4"/>
        <v>-25381424</v>
      </c>
      <c r="O1408" s="22"/>
      <c r="P1408" s="22"/>
      <c r="Q1408" s="22"/>
      <c r="R1408" s="22"/>
      <c r="S1408" s="22"/>
      <c r="T1408" s="22"/>
      <c r="U1408" s="22"/>
      <c r="V1408" s="22"/>
    </row>
    <row r="1409">
      <c r="A1409" s="44">
        <v>45810.0</v>
      </c>
      <c r="B1409" s="16">
        <v>2025.0</v>
      </c>
      <c r="C1409" s="17">
        <v>45809.0</v>
      </c>
      <c r="D1409" s="4" t="s">
        <v>16</v>
      </c>
      <c r="E1409" s="4" t="s">
        <v>581</v>
      </c>
      <c r="F1409" s="18" t="s">
        <v>41</v>
      </c>
      <c r="G1409" s="19"/>
      <c r="H1409" s="4" t="s">
        <v>344</v>
      </c>
      <c r="I1409" s="20">
        <v>92000.0</v>
      </c>
      <c r="J1409" s="21"/>
      <c r="K1409" s="11">
        <f t="shared" si="1"/>
        <v>16946375</v>
      </c>
      <c r="L1409" s="22"/>
      <c r="M1409" s="22">
        <f t="shared" si="5"/>
        <v>42235799</v>
      </c>
      <c r="N1409" s="22">
        <f t="shared" si="4"/>
        <v>-25289424</v>
      </c>
      <c r="O1409" s="22"/>
      <c r="P1409" s="22"/>
      <c r="Q1409" s="22"/>
      <c r="R1409" s="22"/>
      <c r="S1409" s="22"/>
      <c r="T1409" s="22"/>
      <c r="U1409" s="22"/>
      <c r="V1409" s="22"/>
    </row>
    <row r="1410">
      <c r="A1410" s="44">
        <v>45810.0</v>
      </c>
      <c r="B1410" s="16">
        <v>2025.0</v>
      </c>
      <c r="C1410" s="17">
        <v>45809.0</v>
      </c>
      <c r="D1410" s="4" t="s">
        <v>26</v>
      </c>
      <c r="E1410" s="4" t="s">
        <v>581</v>
      </c>
      <c r="F1410" s="18" t="s">
        <v>41</v>
      </c>
      <c r="G1410" s="19"/>
      <c r="H1410" s="4" t="s">
        <v>21</v>
      </c>
      <c r="I1410" s="20">
        <v>10000.0</v>
      </c>
      <c r="J1410" s="21"/>
      <c r="K1410" s="11">
        <f t="shared" si="1"/>
        <v>16956375</v>
      </c>
      <c r="L1410" s="22"/>
      <c r="M1410" s="22">
        <f t="shared" si="5"/>
        <v>42235799</v>
      </c>
      <c r="N1410" s="22">
        <f t="shared" si="4"/>
        <v>-25279424</v>
      </c>
      <c r="O1410" s="22"/>
      <c r="P1410" s="22"/>
      <c r="Q1410" s="22"/>
      <c r="R1410" s="22"/>
      <c r="S1410" s="22"/>
      <c r="T1410" s="22"/>
      <c r="U1410" s="22"/>
      <c r="V1410" s="22"/>
    </row>
    <row r="1411">
      <c r="A1411" s="44">
        <v>45810.0</v>
      </c>
      <c r="B1411" s="16">
        <v>2025.0</v>
      </c>
      <c r="C1411" s="17">
        <v>45809.0</v>
      </c>
      <c r="D1411" s="4" t="s">
        <v>22</v>
      </c>
      <c r="E1411" s="4" t="s">
        <v>581</v>
      </c>
      <c r="F1411" s="18" t="s">
        <v>41</v>
      </c>
      <c r="G1411" s="19"/>
      <c r="H1411" s="4" t="s">
        <v>21</v>
      </c>
      <c r="I1411" s="20">
        <v>58000.0</v>
      </c>
      <c r="J1411" s="21"/>
      <c r="K1411" s="11">
        <f t="shared" si="1"/>
        <v>17014375</v>
      </c>
      <c r="L1411" s="22"/>
      <c r="M1411" s="22">
        <f t="shared" si="5"/>
        <v>42235799</v>
      </c>
      <c r="N1411" s="22">
        <f t="shared" si="4"/>
        <v>-25221424</v>
      </c>
      <c r="O1411" s="22"/>
      <c r="P1411" s="22"/>
      <c r="Q1411" s="22"/>
      <c r="R1411" s="22"/>
      <c r="S1411" s="22"/>
      <c r="T1411" s="22"/>
      <c r="U1411" s="22"/>
      <c r="V1411" s="22"/>
    </row>
    <row r="1412">
      <c r="A1412" s="44">
        <v>45810.0</v>
      </c>
      <c r="B1412" s="16">
        <v>2025.0</v>
      </c>
      <c r="C1412" s="17">
        <v>45809.0</v>
      </c>
      <c r="D1412" s="4" t="s">
        <v>23</v>
      </c>
      <c r="E1412" s="4" t="s">
        <v>581</v>
      </c>
      <c r="F1412" s="18" t="s">
        <v>41</v>
      </c>
      <c r="G1412" s="19"/>
      <c r="H1412" s="4" t="s">
        <v>345</v>
      </c>
      <c r="I1412" s="20">
        <v>25000.0</v>
      </c>
      <c r="J1412" s="21"/>
      <c r="K1412" s="11">
        <f t="shared" si="1"/>
        <v>17039375</v>
      </c>
      <c r="L1412" s="21">
        <v>185000.0</v>
      </c>
      <c r="M1412" s="22">
        <f t="shared" si="5"/>
        <v>42420799</v>
      </c>
      <c r="N1412" s="22">
        <f t="shared" si="4"/>
        <v>-25381424</v>
      </c>
      <c r="O1412" s="22"/>
      <c r="P1412" s="22"/>
      <c r="Q1412" s="22"/>
      <c r="R1412" s="22"/>
      <c r="S1412" s="22"/>
      <c r="T1412" s="22"/>
      <c r="U1412" s="22"/>
      <c r="V1412" s="22"/>
    </row>
    <row r="1413">
      <c r="A1413" s="44">
        <v>45811.0</v>
      </c>
      <c r="B1413" s="16">
        <v>2025.0</v>
      </c>
      <c r="C1413" s="17">
        <v>45809.0</v>
      </c>
      <c r="D1413" s="4" t="s">
        <v>16</v>
      </c>
      <c r="E1413" s="4" t="s">
        <v>581</v>
      </c>
      <c r="F1413" s="18" t="s">
        <v>18</v>
      </c>
      <c r="G1413" s="19"/>
      <c r="H1413" s="4" t="s">
        <v>344</v>
      </c>
      <c r="I1413" s="20">
        <v>233000.0</v>
      </c>
      <c r="J1413" s="21"/>
      <c r="K1413" s="11">
        <f t="shared" si="1"/>
        <v>17272375</v>
      </c>
      <c r="L1413" s="22"/>
      <c r="M1413" s="22">
        <f t="shared" si="5"/>
        <v>42420799</v>
      </c>
      <c r="N1413" s="22">
        <f t="shared" si="4"/>
        <v>-25148424</v>
      </c>
      <c r="O1413" s="22"/>
      <c r="P1413" s="22"/>
      <c r="Q1413" s="22"/>
      <c r="R1413" s="22"/>
      <c r="S1413" s="22"/>
      <c r="T1413" s="22"/>
      <c r="U1413" s="22"/>
      <c r="V1413" s="22"/>
    </row>
    <row r="1414">
      <c r="A1414" s="44">
        <v>45811.0</v>
      </c>
      <c r="B1414" s="16">
        <v>2025.0</v>
      </c>
      <c r="C1414" s="17">
        <v>45809.0</v>
      </c>
      <c r="D1414" s="4" t="s">
        <v>26</v>
      </c>
      <c r="E1414" s="4" t="s">
        <v>581</v>
      </c>
      <c r="F1414" s="18" t="s">
        <v>18</v>
      </c>
      <c r="G1414" s="19"/>
      <c r="H1414" s="4" t="s">
        <v>21</v>
      </c>
      <c r="I1414" s="20">
        <v>10000.0</v>
      </c>
      <c r="J1414" s="21"/>
      <c r="K1414" s="11">
        <f t="shared" si="1"/>
        <v>17282375</v>
      </c>
      <c r="L1414" s="22"/>
      <c r="M1414" s="22">
        <f t="shared" si="5"/>
        <v>42420799</v>
      </c>
      <c r="N1414" s="22">
        <f t="shared" si="4"/>
        <v>-25138424</v>
      </c>
      <c r="O1414" s="22"/>
      <c r="P1414" s="22"/>
      <c r="Q1414" s="22"/>
      <c r="R1414" s="22"/>
      <c r="S1414" s="22"/>
      <c r="T1414" s="22"/>
      <c r="U1414" s="22"/>
      <c r="V1414" s="22"/>
    </row>
    <row r="1415">
      <c r="A1415" s="44">
        <v>45811.0</v>
      </c>
      <c r="B1415" s="16">
        <v>2025.0</v>
      </c>
      <c r="C1415" s="17">
        <v>45809.0</v>
      </c>
      <c r="D1415" s="4" t="s">
        <v>20</v>
      </c>
      <c r="E1415" s="4" t="s">
        <v>581</v>
      </c>
      <c r="F1415" s="18" t="s">
        <v>18</v>
      </c>
      <c r="G1415" s="19"/>
      <c r="H1415" s="4" t="s">
        <v>21</v>
      </c>
      <c r="I1415" s="20">
        <v>70000.0</v>
      </c>
      <c r="J1415" s="21"/>
      <c r="K1415" s="11">
        <f t="shared" si="1"/>
        <v>17352375</v>
      </c>
      <c r="L1415" s="22"/>
      <c r="M1415" s="22">
        <f t="shared" si="5"/>
        <v>42420799</v>
      </c>
      <c r="N1415" s="22">
        <f t="shared" si="4"/>
        <v>-25068424</v>
      </c>
      <c r="O1415" s="22"/>
      <c r="P1415" s="22"/>
      <c r="Q1415" s="22"/>
      <c r="R1415" s="22"/>
      <c r="S1415" s="22"/>
      <c r="T1415" s="22"/>
      <c r="U1415" s="22"/>
      <c r="V1415" s="22"/>
    </row>
    <row r="1416">
      <c r="A1416" s="44">
        <v>45811.0</v>
      </c>
      <c r="B1416" s="16">
        <v>2025.0</v>
      </c>
      <c r="C1416" s="17">
        <v>45809.0</v>
      </c>
      <c r="D1416" s="4" t="s">
        <v>22</v>
      </c>
      <c r="E1416" s="4" t="s">
        <v>581</v>
      </c>
      <c r="F1416" s="18" t="s">
        <v>18</v>
      </c>
      <c r="G1416" s="19"/>
      <c r="H1416" s="4" t="s">
        <v>21</v>
      </c>
      <c r="I1416" s="20">
        <v>52000.0</v>
      </c>
      <c r="J1416" s="21"/>
      <c r="K1416" s="11">
        <f t="shared" si="1"/>
        <v>17404375</v>
      </c>
      <c r="L1416" s="22"/>
      <c r="M1416" s="22">
        <f t="shared" si="5"/>
        <v>42420799</v>
      </c>
      <c r="N1416" s="22">
        <f t="shared" si="4"/>
        <v>-25016424</v>
      </c>
      <c r="O1416" s="22"/>
      <c r="P1416" s="22"/>
      <c r="Q1416" s="22"/>
      <c r="R1416" s="22"/>
      <c r="S1416" s="22"/>
      <c r="T1416" s="22"/>
      <c r="U1416" s="22"/>
      <c r="V1416" s="22"/>
    </row>
    <row r="1417">
      <c r="A1417" s="44">
        <v>45811.0</v>
      </c>
      <c r="B1417" s="16">
        <v>2025.0</v>
      </c>
      <c r="C1417" s="17">
        <v>45809.0</v>
      </c>
      <c r="D1417" s="4" t="s">
        <v>23</v>
      </c>
      <c r="E1417" s="4" t="s">
        <v>581</v>
      </c>
      <c r="F1417" s="18" t="s">
        <v>18</v>
      </c>
      <c r="G1417" s="19"/>
      <c r="H1417" s="4" t="s">
        <v>345</v>
      </c>
      <c r="I1417" s="20">
        <v>25000.0</v>
      </c>
      <c r="J1417" s="21"/>
      <c r="K1417" s="11">
        <f t="shared" si="1"/>
        <v>17429375</v>
      </c>
      <c r="L1417" s="21">
        <v>390000.0</v>
      </c>
      <c r="M1417" s="22">
        <f t="shared" si="5"/>
        <v>42810799</v>
      </c>
      <c r="N1417" s="22">
        <f t="shared" si="4"/>
        <v>-25381424</v>
      </c>
      <c r="O1417" s="22"/>
      <c r="P1417" s="22"/>
      <c r="Q1417" s="22"/>
      <c r="R1417" s="22"/>
      <c r="S1417" s="22"/>
      <c r="T1417" s="22"/>
      <c r="U1417" s="22"/>
      <c r="V1417" s="22"/>
    </row>
    <row r="1418">
      <c r="A1418" s="44">
        <v>45811.0</v>
      </c>
      <c r="B1418" s="16">
        <v>2025.0</v>
      </c>
      <c r="C1418" s="17">
        <v>45809.0</v>
      </c>
      <c r="D1418" s="4" t="s">
        <v>16</v>
      </c>
      <c r="E1418" s="4" t="s">
        <v>581</v>
      </c>
      <c r="F1418" s="18" t="s">
        <v>217</v>
      </c>
      <c r="G1418" s="19"/>
      <c r="H1418" s="4" t="s">
        <v>344</v>
      </c>
      <c r="I1418" s="20">
        <v>160000.0</v>
      </c>
      <c r="J1418" s="21"/>
      <c r="K1418" s="11">
        <f t="shared" si="1"/>
        <v>17589375</v>
      </c>
      <c r="L1418" s="21">
        <v>160000.0</v>
      </c>
      <c r="M1418" s="22">
        <f t="shared" si="5"/>
        <v>42970799</v>
      </c>
      <c r="N1418" s="22">
        <f t="shared" si="4"/>
        <v>-25381424</v>
      </c>
      <c r="O1418" s="22"/>
      <c r="P1418" s="22"/>
      <c r="Q1418" s="22"/>
      <c r="R1418" s="22"/>
      <c r="S1418" s="22"/>
      <c r="T1418" s="22"/>
      <c r="U1418" s="22"/>
      <c r="V1418" s="22"/>
    </row>
    <row r="1419">
      <c r="A1419" s="44">
        <v>45811.0</v>
      </c>
      <c r="B1419" s="16">
        <v>2025.0</v>
      </c>
      <c r="C1419" s="17">
        <v>45809.0</v>
      </c>
      <c r="D1419" s="4" t="s">
        <v>16</v>
      </c>
      <c r="E1419" s="4" t="s">
        <v>581</v>
      </c>
      <c r="F1419" s="18" t="s">
        <v>44</v>
      </c>
      <c r="G1419" s="19"/>
      <c r="H1419" s="4" t="s">
        <v>344</v>
      </c>
      <c r="I1419" s="20">
        <v>145780.0</v>
      </c>
      <c r="J1419" s="21"/>
      <c r="K1419" s="11">
        <f t="shared" si="1"/>
        <v>17735155</v>
      </c>
      <c r="L1419" s="21">
        <v>157780.0</v>
      </c>
      <c r="M1419" s="22">
        <f t="shared" si="5"/>
        <v>43128579</v>
      </c>
      <c r="N1419" s="22">
        <f t="shared" si="4"/>
        <v>-25393424</v>
      </c>
      <c r="O1419" s="22"/>
      <c r="P1419" s="22"/>
      <c r="Q1419" s="22"/>
      <c r="R1419" s="22"/>
      <c r="S1419" s="22"/>
      <c r="T1419" s="22"/>
      <c r="U1419" s="22"/>
      <c r="V1419" s="22"/>
    </row>
    <row r="1420">
      <c r="A1420" s="44">
        <v>45811.0</v>
      </c>
      <c r="B1420" s="16">
        <v>2025.0</v>
      </c>
      <c r="C1420" s="17">
        <v>45809.0</v>
      </c>
      <c r="D1420" s="4" t="s">
        <v>26</v>
      </c>
      <c r="E1420" s="4" t="s">
        <v>581</v>
      </c>
      <c r="F1420" s="18" t="s">
        <v>44</v>
      </c>
      <c r="G1420" s="19"/>
      <c r="H1420" s="4" t="s">
        <v>21</v>
      </c>
      <c r="I1420" s="20">
        <v>12000.0</v>
      </c>
      <c r="J1420" s="21"/>
      <c r="K1420" s="11">
        <f t="shared" si="1"/>
        <v>17747155</v>
      </c>
      <c r="L1420" s="21"/>
      <c r="M1420" s="22">
        <f t="shared" si="5"/>
        <v>43128579</v>
      </c>
      <c r="N1420" s="22">
        <f t="shared" si="4"/>
        <v>-25381424</v>
      </c>
      <c r="O1420" s="22"/>
      <c r="P1420" s="22"/>
      <c r="Q1420" s="22"/>
      <c r="R1420" s="22"/>
      <c r="S1420" s="22"/>
      <c r="T1420" s="22"/>
      <c r="U1420" s="22"/>
      <c r="V1420" s="22"/>
    </row>
    <row r="1421">
      <c r="A1421" s="44">
        <v>45813.0</v>
      </c>
      <c r="B1421" s="16">
        <v>2025.0</v>
      </c>
      <c r="C1421" s="17">
        <v>45809.0</v>
      </c>
      <c r="D1421" s="4" t="s">
        <v>16</v>
      </c>
      <c r="E1421" s="4" t="s">
        <v>581</v>
      </c>
      <c r="F1421" s="18" t="s">
        <v>351</v>
      </c>
      <c r="G1421" s="19"/>
      <c r="H1421" s="4" t="s">
        <v>344</v>
      </c>
      <c r="I1421" s="20">
        <v>51000.0</v>
      </c>
      <c r="J1421" s="21"/>
      <c r="K1421" s="11">
        <f t="shared" si="1"/>
        <v>17798155</v>
      </c>
      <c r="L1421" s="21">
        <v>66000.0</v>
      </c>
      <c r="M1421" s="22">
        <f t="shared" si="5"/>
        <v>43194579</v>
      </c>
      <c r="N1421" s="22">
        <f t="shared" si="4"/>
        <v>-25396424</v>
      </c>
      <c r="O1421" s="22"/>
      <c r="P1421" s="22"/>
      <c r="Q1421" s="22"/>
      <c r="R1421" s="22"/>
      <c r="S1421" s="22"/>
      <c r="T1421" s="22"/>
      <c r="U1421" s="22"/>
      <c r="V1421" s="22"/>
    </row>
    <row r="1422">
      <c r="A1422" s="44">
        <v>45813.0</v>
      </c>
      <c r="B1422" s="16">
        <v>2025.0</v>
      </c>
      <c r="C1422" s="17">
        <v>45809.0</v>
      </c>
      <c r="D1422" s="4" t="s">
        <v>26</v>
      </c>
      <c r="E1422" s="4" t="s">
        <v>581</v>
      </c>
      <c r="F1422" s="18" t="s">
        <v>351</v>
      </c>
      <c r="G1422" s="19"/>
      <c r="H1422" s="4" t="s">
        <v>21</v>
      </c>
      <c r="I1422" s="20">
        <v>15000.0</v>
      </c>
      <c r="J1422" s="21"/>
      <c r="K1422" s="11">
        <f t="shared" si="1"/>
        <v>17813155</v>
      </c>
      <c r="L1422" s="21"/>
      <c r="M1422" s="22">
        <f t="shared" si="5"/>
        <v>43194579</v>
      </c>
      <c r="N1422" s="22">
        <f t="shared" si="4"/>
        <v>-25381424</v>
      </c>
      <c r="O1422" s="22"/>
      <c r="P1422" s="22"/>
      <c r="Q1422" s="22"/>
      <c r="R1422" s="22"/>
      <c r="S1422" s="22"/>
      <c r="T1422" s="22"/>
      <c r="U1422" s="22"/>
      <c r="V1422" s="22"/>
    </row>
    <row r="1423">
      <c r="A1423" s="44">
        <v>45813.0</v>
      </c>
      <c r="B1423" s="16">
        <v>2025.0</v>
      </c>
      <c r="C1423" s="17">
        <v>45809.0</v>
      </c>
      <c r="D1423" s="4" t="s">
        <v>16</v>
      </c>
      <c r="E1423" s="4" t="s">
        <v>581</v>
      </c>
      <c r="F1423" s="18" t="s">
        <v>43</v>
      </c>
      <c r="G1423" s="19"/>
      <c r="H1423" s="4" t="s">
        <v>344</v>
      </c>
      <c r="I1423" s="20">
        <v>106500.0</v>
      </c>
      <c r="J1423" s="21"/>
      <c r="K1423" s="11">
        <f t="shared" si="1"/>
        <v>17919655</v>
      </c>
      <c r="L1423" s="21"/>
      <c r="M1423" s="22">
        <f t="shared" si="5"/>
        <v>43194579</v>
      </c>
      <c r="N1423" s="22">
        <f t="shared" si="4"/>
        <v>-25274924</v>
      </c>
      <c r="O1423" s="22"/>
      <c r="P1423" s="22"/>
      <c r="Q1423" s="22"/>
      <c r="R1423" s="22"/>
      <c r="S1423" s="22"/>
      <c r="T1423" s="22"/>
      <c r="U1423" s="22"/>
      <c r="V1423" s="22"/>
    </row>
    <row r="1424">
      <c r="A1424" s="44">
        <v>45813.0</v>
      </c>
      <c r="B1424" s="16">
        <v>2025.0</v>
      </c>
      <c r="C1424" s="17">
        <v>45809.0</v>
      </c>
      <c r="D1424" s="4" t="s">
        <v>26</v>
      </c>
      <c r="E1424" s="4" t="s">
        <v>581</v>
      </c>
      <c r="F1424" s="18" t="s">
        <v>43</v>
      </c>
      <c r="G1424" s="19"/>
      <c r="H1424" s="4" t="s">
        <v>582</v>
      </c>
      <c r="I1424" s="20">
        <v>70000.0</v>
      </c>
      <c r="J1424" s="21"/>
      <c r="K1424" s="11">
        <f t="shared" si="1"/>
        <v>17989655</v>
      </c>
      <c r="L1424" s="21">
        <v>223800.0</v>
      </c>
      <c r="M1424" s="22">
        <f t="shared" si="5"/>
        <v>43418379</v>
      </c>
      <c r="N1424" s="22">
        <f t="shared" si="4"/>
        <v>-25428724</v>
      </c>
      <c r="O1424" s="22"/>
      <c r="P1424" s="22"/>
      <c r="Q1424" s="22"/>
      <c r="R1424" s="22"/>
      <c r="S1424" s="22"/>
      <c r="T1424" s="22"/>
      <c r="U1424" s="22"/>
      <c r="V1424" s="22"/>
    </row>
    <row r="1425">
      <c r="A1425" s="44">
        <v>45813.0</v>
      </c>
      <c r="B1425" s="16">
        <v>2025.0</v>
      </c>
      <c r="C1425" s="17">
        <v>45809.0</v>
      </c>
      <c r="D1425" s="4" t="s">
        <v>26</v>
      </c>
      <c r="E1425" s="4" t="s">
        <v>581</v>
      </c>
      <c r="F1425" s="18" t="s">
        <v>43</v>
      </c>
      <c r="G1425" s="19"/>
      <c r="H1425" s="4" t="s">
        <v>21</v>
      </c>
      <c r="I1425" s="20">
        <v>17300.0</v>
      </c>
      <c r="J1425" s="21"/>
      <c r="K1425" s="11">
        <f t="shared" si="1"/>
        <v>18006955</v>
      </c>
      <c r="L1425" s="20"/>
      <c r="M1425" s="22">
        <f t="shared" si="5"/>
        <v>43418379</v>
      </c>
      <c r="N1425" s="22">
        <f t="shared" si="4"/>
        <v>-25411424</v>
      </c>
      <c r="O1425" s="22"/>
      <c r="P1425" s="22"/>
      <c r="Q1425" s="22"/>
      <c r="R1425" s="22"/>
      <c r="S1425" s="22"/>
      <c r="T1425" s="22"/>
      <c r="U1425" s="22"/>
      <c r="V1425" s="22"/>
    </row>
    <row r="1426">
      <c r="A1426" s="44">
        <v>45813.0</v>
      </c>
      <c r="B1426" s="16">
        <v>2025.0</v>
      </c>
      <c r="C1426" s="17">
        <v>45809.0</v>
      </c>
      <c r="D1426" s="4" t="s">
        <v>27</v>
      </c>
      <c r="E1426" s="4" t="s">
        <v>581</v>
      </c>
      <c r="F1426" s="18" t="s">
        <v>43</v>
      </c>
      <c r="G1426" s="19"/>
      <c r="H1426" s="4" t="s">
        <v>21</v>
      </c>
      <c r="I1426" s="20">
        <v>30000.0</v>
      </c>
      <c r="J1426" s="21"/>
      <c r="K1426" s="11">
        <f t="shared" si="1"/>
        <v>18036955</v>
      </c>
      <c r="L1426" s="20"/>
      <c r="M1426" s="22">
        <f t="shared" si="5"/>
        <v>43418379</v>
      </c>
      <c r="N1426" s="22">
        <f t="shared" si="4"/>
        <v>-25381424</v>
      </c>
      <c r="O1426" s="22"/>
      <c r="P1426" s="22"/>
      <c r="Q1426" s="22"/>
      <c r="R1426" s="22"/>
      <c r="S1426" s="22"/>
      <c r="T1426" s="22"/>
      <c r="U1426" s="22"/>
      <c r="V1426" s="22"/>
    </row>
    <row r="1427">
      <c r="A1427" s="44">
        <v>45813.0</v>
      </c>
      <c r="B1427" s="16">
        <v>2025.0</v>
      </c>
      <c r="C1427" s="17">
        <v>45809.0</v>
      </c>
      <c r="D1427" s="4" t="s">
        <v>16</v>
      </c>
      <c r="E1427" s="4" t="s">
        <v>581</v>
      </c>
      <c r="F1427" s="18" t="s">
        <v>52</v>
      </c>
      <c r="G1427" s="19"/>
      <c r="H1427" s="4" t="s">
        <v>344</v>
      </c>
      <c r="I1427" s="20">
        <v>710177.0</v>
      </c>
      <c r="J1427" s="21"/>
      <c r="K1427" s="11">
        <f t="shared" si="1"/>
        <v>18747132</v>
      </c>
      <c r="L1427" s="20">
        <v>895177.0</v>
      </c>
      <c r="M1427" s="22">
        <f t="shared" si="5"/>
        <v>44313556</v>
      </c>
      <c r="N1427" s="22">
        <f t="shared" si="4"/>
        <v>-25566424</v>
      </c>
      <c r="O1427" s="22"/>
      <c r="P1427" s="22"/>
      <c r="Q1427" s="22"/>
      <c r="R1427" s="22"/>
      <c r="S1427" s="22"/>
      <c r="T1427" s="22"/>
      <c r="U1427" s="22"/>
      <c r="V1427" s="22"/>
    </row>
    <row r="1428">
      <c r="A1428" s="44">
        <v>45813.0</v>
      </c>
      <c r="B1428" s="16">
        <v>2025.0</v>
      </c>
      <c r="C1428" s="17">
        <v>45809.0</v>
      </c>
      <c r="D1428" s="4" t="s">
        <v>20</v>
      </c>
      <c r="E1428" s="4" t="s">
        <v>581</v>
      </c>
      <c r="F1428" s="18" t="s">
        <v>52</v>
      </c>
      <c r="G1428" s="19"/>
      <c r="H1428" s="4" t="s">
        <v>21</v>
      </c>
      <c r="I1428" s="20">
        <v>30000.0</v>
      </c>
      <c r="J1428" s="21"/>
      <c r="K1428" s="11">
        <f t="shared" si="1"/>
        <v>18777132</v>
      </c>
      <c r="L1428" s="20"/>
      <c r="M1428" s="22">
        <f t="shared" si="5"/>
        <v>44313556</v>
      </c>
      <c r="N1428" s="22">
        <f t="shared" si="4"/>
        <v>-25536424</v>
      </c>
      <c r="O1428" s="22"/>
      <c r="P1428" s="22"/>
      <c r="Q1428" s="22"/>
      <c r="R1428" s="22"/>
      <c r="S1428" s="22"/>
      <c r="T1428" s="22"/>
      <c r="U1428" s="22"/>
      <c r="V1428" s="22"/>
    </row>
    <row r="1429">
      <c r="A1429" s="44">
        <v>45813.0</v>
      </c>
      <c r="B1429" s="16">
        <v>2025.0</v>
      </c>
      <c r="C1429" s="17">
        <v>45809.0</v>
      </c>
      <c r="D1429" s="4" t="s">
        <v>26</v>
      </c>
      <c r="E1429" s="4" t="s">
        <v>581</v>
      </c>
      <c r="F1429" s="18" t="s">
        <v>52</v>
      </c>
      <c r="G1429" s="19"/>
      <c r="H1429" s="4" t="s">
        <v>21</v>
      </c>
      <c r="I1429" s="20">
        <v>30000.0</v>
      </c>
      <c r="J1429" s="21"/>
      <c r="K1429" s="11">
        <f t="shared" si="1"/>
        <v>18807132</v>
      </c>
      <c r="L1429" s="20"/>
      <c r="M1429" s="22">
        <f t="shared" si="5"/>
        <v>44313556</v>
      </c>
      <c r="N1429" s="22">
        <f t="shared" si="4"/>
        <v>-25506424</v>
      </c>
      <c r="O1429" s="22"/>
      <c r="P1429" s="22"/>
      <c r="Q1429" s="22"/>
      <c r="R1429" s="22"/>
      <c r="S1429" s="22"/>
      <c r="T1429" s="22"/>
      <c r="U1429" s="22"/>
      <c r="V1429" s="22"/>
    </row>
    <row r="1430">
      <c r="A1430" s="44">
        <v>45813.0</v>
      </c>
      <c r="B1430" s="16">
        <v>2025.0</v>
      </c>
      <c r="C1430" s="17">
        <v>45809.0</v>
      </c>
      <c r="D1430" s="4" t="s">
        <v>27</v>
      </c>
      <c r="E1430" s="4" t="s">
        <v>581</v>
      </c>
      <c r="F1430" s="18" t="s">
        <v>52</v>
      </c>
      <c r="G1430" s="19"/>
      <c r="H1430" s="4" t="s">
        <v>21</v>
      </c>
      <c r="I1430" s="20">
        <v>30000.0</v>
      </c>
      <c r="J1430" s="21"/>
      <c r="K1430" s="11">
        <f t="shared" si="1"/>
        <v>18837132</v>
      </c>
      <c r="L1430" s="20"/>
      <c r="M1430" s="22">
        <f t="shared" si="5"/>
        <v>44313556</v>
      </c>
      <c r="N1430" s="22">
        <f t="shared" si="4"/>
        <v>-25476424</v>
      </c>
      <c r="O1430" s="22"/>
      <c r="P1430" s="22"/>
      <c r="Q1430" s="22"/>
      <c r="R1430" s="22"/>
      <c r="S1430" s="22"/>
      <c r="T1430" s="22"/>
      <c r="U1430" s="22"/>
      <c r="V1430" s="22"/>
    </row>
    <row r="1431">
      <c r="A1431" s="44">
        <v>45813.0</v>
      </c>
      <c r="B1431" s="16">
        <v>2025.0</v>
      </c>
      <c r="C1431" s="17">
        <v>45809.0</v>
      </c>
      <c r="D1431" s="4" t="s">
        <v>22</v>
      </c>
      <c r="E1431" s="4" t="s">
        <v>581</v>
      </c>
      <c r="F1431" s="18" t="s">
        <v>52</v>
      </c>
      <c r="G1431" s="19"/>
      <c r="H1431" s="4" t="s">
        <v>21</v>
      </c>
      <c r="I1431" s="20">
        <v>30000.0</v>
      </c>
      <c r="J1431" s="21"/>
      <c r="K1431" s="11">
        <f t="shared" si="1"/>
        <v>18867132</v>
      </c>
      <c r="L1431" s="20"/>
      <c r="M1431" s="22">
        <f t="shared" si="5"/>
        <v>44313556</v>
      </c>
      <c r="N1431" s="22">
        <f t="shared" si="4"/>
        <v>-25446424</v>
      </c>
      <c r="O1431" s="22"/>
      <c r="P1431" s="22"/>
      <c r="Q1431" s="22"/>
      <c r="R1431" s="22"/>
      <c r="S1431" s="22"/>
      <c r="T1431" s="22"/>
      <c r="U1431" s="22"/>
      <c r="V1431" s="22"/>
    </row>
    <row r="1432">
      <c r="A1432" s="44">
        <v>45813.0</v>
      </c>
      <c r="B1432" s="16">
        <v>2025.0</v>
      </c>
      <c r="C1432" s="17">
        <v>45809.0</v>
      </c>
      <c r="D1432" s="4" t="s">
        <v>23</v>
      </c>
      <c r="E1432" s="4" t="s">
        <v>581</v>
      </c>
      <c r="F1432" s="18" t="s">
        <v>52</v>
      </c>
      <c r="G1432" s="19"/>
      <c r="H1432" s="4" t="s">
        <v>345</v>
      </c>
      <c r="I1432" s="20">
        <v>30000.0</v>
      </c>
      <c r="J1432" s="21"/>
      <c r="K1432" s="11">
        <f t="shared" si="1"/>
        <v>18897132</v>
      </c>
      <c r="L1432" s="20"/>
      <c r="M1432" s="22">
        <f t="shared" si="5"/>
        <v>44313556</v>
      </c>
      <c r="N1432" s="22">
        <f t="shared" si="4"/>
        <v>-25416424</v>
      </c>
      <c r="O1432" s="22"/>
      <c r="P1432" s="22"/>
      <c r="Q1432" s="22"/>
      <c r="R1432" s="22"/>
      <c r="S1432" s="22"/>
      <c r="T1432" s="22"/>
      <c r="U1432" s="22"/>
      <c r="V1432" s="22"/>
    </row>
    <row r="1433">
      <c r="A1433" s="44">
        <v>45813.0</v>
      </c>
      <c r="B1433" s="16">
        <v>2025.0</v>
      </c>
      <c r="C1433" s="17">
        <v>45809.0</v>
      </c>
      <c r="D1433" s="4" t="s">
        <v>16</v>
      </c>
      <c r="E1433" s="4" t="s">
        <v>581</v>
      </c>
      <c r="F1433" s="18" t="s">
        <v>52</v>
      </c>
      <c r="G1433" s="19"/>
      <c r="H1433" s="4" t="s">
        <v>369</v>
      </c>
      <c r="I1433" s="20">
        <v>35000.0</v>
      </c>
      <c r="J1433" s="21"/>
      <c r="K1433" s="11">
        <f t="shared" si="1"/>
        <v>18932132</v>
      </c>
      <c r="L1433" s="20"/>
      <c r="M1433" s="22">
        <f t="shared" si="5"/>
        <v>44313556</v>
      </c>
      <c r="N1433" s="22">
        <f t="shared" si="4"/>
        <v>-25381424</v>
      </c>
      <c r="O1433" s="22"/>
      <c r="P1433" s="22"/>
      <c r="Q1433" s="22"/>
      <c r="R1433" s="22"/>
      <c r="S1433" s="22"/>
      <c r="T1433" s="22"/>
      <c r="U1433" s="22"/>
      <c r="V1433" s="22"/>
    </row>
    <row r="1434">
      <c r="A1434" s="44">
        <v>45817.0</v>
      </c>
      <c r="B1434" s="16">
        <v>2025.0</v>
      </c>
      <c r="C1434" s="17">
        <v>45809.0</v>
      </c>
      <c r="D1434" s="4" t="s">
        <v>16</v>
      </c>
      <c r="E1434" s="4" t="s">
        <v>552</v>
      </c>
      <c r="F1434" s="18" t="s">
        <v>60</v>
      </c>
      <c r="G1434" s="19"/>
      <c r="H1434" s="4" t="s">
        <v>344</v>
      </c>
      <c r="I1434" s="20">
        <v>84350.0</v>
      </c>
      <c r="J1434" s="21"/>
      <c r="K1434" s="11">
        <f t="shared" si="1"/>
        <v>19016482</v>
      </c>
      <c r="L1434" s="21"/>
      <c r="M1434" s="22">
        <f t="shared" si="5"/>
        <v>44313556</v>
      </c>
      <c r="N1434" s="22">
        <f t="shared" si="4"/>
        <v>-25297074</v>
      </c>
      <c r="O1434" s="22"/>
      <c r="P1434" s="22"/>
      <c r="Q1434" s="22"/>
      <c r="R1434" s="22"/>
      <c r="S1434" s="22"/>
      <c r="T1434" s="22"/>
      <c r="U1434" s="22"/>
      <c r="V1434" s="22"/>
    </row>
    <row r="1435">
      <c r="A1435" s="44">
        <v>45817.0</v>
      </c>
      <c r="B1435" s="16">
        <v>2025.0</v>
      </c>
      <c r="C1435" s="17">
        <v>45809.0</v>
      </c>
      <c r="D1435" s="4" t="s">
        <v>26</v>
      </c>
      <c r="E1435" s="4" t="s">
        <v>552</v>
      </c>
      <c r="F1435" s="18" t="s">
        <v>60</v>
      </c>
      <c r="G1435" s="19"/>
      <c r="H1435" s="4" t="s">
        <v>21</v>
      </c>
      <c r="I1435" s="20">
        <v>30000.0</v>
      </c>
      <c r="J1435" s="21"/>
      <c r="K1435" s="11">
        <f t="shared" si="1"/>
        <v>19046482</v>
      </c>
      <c r="L1435" s="21"/>
      <c r="M1435" s="22">
        <f t="shared" si="5"/>
        <v>44313556</v>
      </c>
      <c r="N1435" s="22">
        <f t="shared" si="4"/>
        <v>-25267074</v>
      </c>
      <c r="O1435" s="22"/>
      <c r="P1435" s="22"/>
      <c r="Q1435" s="22"/>
      <c r="R1435" s="22"/>
      <c r="S1435" s="22"/>
      <c r="T1435" s="22"/>
      <c r="U1435" s="22"/>
      <c r="V1435" s="22"/>
    </row>
    <row r="1436">
      <c r="A1436" s="44">
        <v>45817.0</v>
      </c>
      <c r="B1436" s="16">
        <v>2025.0</v>
      </c>
      <c r="C1436" s="17">
        <v>45809.0</v>
      </c>
      <c r="D1436" s="4" t="s">
        <v>16</v>
      </c>
      <c r="E1436" s="4" t="s">
        <v>575</v>
      </c>
      <c r="F1436" s="18" t="s">
        <v>60</v>
      </c>
      <c r="G1436" s="19"/>
      <c r="H1436" s="4" t="s">
        <v>344</v>
      </c>
      <c r="I1436" s="20">
        <v>65550.0</v>
      </c>
      <c r="J1436" s="21"/>
      <c r="K1436" s="11">
        <f t="shared" si="1"/>
        <v>19112032</v>
      </c>
      <c r="L1436" s="21"/>
      <c r="M1436" s="22">
        <f t="shared" si="5"/>
        <v>44313556</v>
      </c>
      <c r="N1436" s="22">
        <f t="shared" si="4"/>
        <v>-25201524</v>
      </c>
      <c r="O1436" s="22"/>
      <c r="P1436" s="22"/>
      <c r="Q1436" s="22"/>
      <c r="R1436" s="22"/>
      <c r="S1436" s="22"/>
      <c r="T1436" s="22"/>
      <c r="U1436" s="22"/>
      <c r="V1436" s="22"/>
    </row>
    <row r="1437">
      <c r="A1437" s="44">
        <v>45817.0</v>
      </c>
      <c r="B1437" s="16">
        <v>2025.0</v>
      </c>
      <c r="C1437" s="17">
        <v>45809.0</v>
      </c>
      <c r="D1437" s="4" t="s">
        <v>26</v>
      </c>
      <c r="E1437" s="4" t="s">
        <v>575</v>
      </c>
      <c r="F1437" s="18" t="s">
        <v>60</v>
      </c>
      <c r="G1437" s="19"/>
      <c r="H1437" s="4" t="s">
        <v>21</v>
      </c>
      <c r="I1437" s="20">
        <v>30000.0</v>
      </c>
      <c r="J1437" s="21"/>
      <c r="K1437" s="11">
        <f t="shared" si="1"/>
        <v>19142032</v>
      </c>
      <c r="L1437" s="21"/>
      <c r="M1437" s="22">
        <f t="shared" si="5"/>
        <v>44313556</v>
      </c>
      <c r="N1437" s="22">
        <f t="shared" si="4"/>
        <v>-25171524</v>
      </c>
      <c r="O1437" s="22"/>
      <c r="P1437" s="22"/>
      <c r="Q1437" s="22"/>
      <c r="R1437" s="22"/>
      <c r="S1437" s="22"/>
      <c r="T1437" s="22"/>
      <c r="U1437" s="22"/>
      <c r="V1437" s="22"/>
    </row>
    <row r="1438">
      <c r="A1438" s="44">
        <v>45817.0</v>
      </c>
      <c r="B1438" s="16">
        <v>2025.0</v>
      </c>
      <c r="C1438" s="17">
        <v>45809.0</v>
      </c>
      <c r="D1438" s="4" t="s">
        <v>16</v>
      </c>
      <c r="E1438" s="4" t="s">
        <v>581</v>
      </c>
      <c r="F1438" s="18" t="s">
        <v>60</v>
      </c>
      <c r="G1438" s="19"/>
      <c r="H1438" s="4" t="s">
        <v>344</v>
      </c>
      <c r="I1438" s="20">
        <v>60100.0</v>
      </c>
      <c r="J1438" s="21"/>
      <c r="K1438" s="11">
        <f t="shared" si="1"/>
        <v>19202132</v>
      </c>
      <c r="L1438" s="20"/>
      <c r="M1438" s="22">
        <f t="shared" si="5"/>
        <v>44313556</v>
      </c>
      <c r="N1438" s="22">
        <f t="shared" si="4"/>
        <v>-25111424</v>
      </c>
      <c r="O1438" s="22"/>
      <c r="P1438" s="22"/>
      <c r="Q1438" s="22"/>
      <c r="R1438" s="22"/>
      <c r="S1438" s="22"/>
      <c r="T1438" s="22"/>
      <c r="U1438" s="22"/>
      <c r="V1438" s="22"/>
    </row>
    <row r="1439">
      <c r="A1439" s="44">
        <v>45817.0</v>
      </c>
      <c r="B1439" s="16">
        <v>2025.0</v>
      </c>
      <c r="C1439" s="17">
        <v>45809.0</v>
      </c>
      <c r="D1439" s="4" t="s">
        <v>26</v>
      </c>
      <c r="E1439" s="4" t="s">
        <v>581</v>
      </c>
      <c r="F1439" s="18" t="s">
        <v>60</v>
      </c>
      <c r="G1439" s="19"/>
      <c r="H1439" s="4" t="s">
        <v>21</v>
      </c>
      <c r="I1439" s="20">
        <v>30000.0</v>
      </c>
      <c r="J1439" s="21"/>
      <c r="K1439" s="11">
        <f t="shared" si="1"/>
        <v>19232132</v>
      </c>
      <c r="L1439" s="20">
        <v>300000.0</v>
      </c>
      <c r="M1439" s="22">
        <f t="shared" si="5"/>
        <v>44613556</v>
      </c>
      <c r="N1439" s="22">
        <f t="shared" si="4"/>
        <v>-25381424</v>
      </c>
      <c r="O1439" s="22"/>
      <c r="P1439" s="22"/>
      <c r="Q1439" s="22"/>
      <c r="R1439" s="22"/>
      <c r="S1439" s="22"/>
      <c r="T1439" s="22"/>
      <c r="U1439" s="22"/>
      <c r="V1439" s="22"/>
    </row>
    <row r="1440">
      <c r="A1440" s="44">
        <v>45817.0</v>
      </c>
      <c r="B1440" s="16">
        <v>2025.0</v>
      </c>
      <c r="C1440" s="17">
        <v>45809.0</v>
      </c>
      <c r="D1440" s="4" t="s">
        <v>16</v>
      </c>
      <c r="E1440" s="4" t="s">
        <v>581</v>
      </c>
      <c r="F1440" s="18" t="s">
        <v>50</v>
      </c>
      <c r="G1440" s="19"/>
      <c r="H1440" s="4" t="s">
        <v>344</v>
      </c>
      <c r="I1440" s="20">
        <v>30000.0</v>
      </c>
      <c r="J1440" s="21"/>
      <c r="K1440" s="11">
        <f t="shared" si="1"/>
        <v>19262132</v>
      </c>
      <c r="L1440" s="20">
        <v>30000.0</v>
      </c>
      <c r="M1440" s="22">
        <f t="shared" si="5"/>
        <v>44643556</v>
      </c>
      <c r="N1440" s="22">
        <f t="shared" si="4"/>
        <v>-25381424</v>
      </c>
      <c r="O1440" s="22"/>
      <c r="P1440" s="22"/>
      <c r="Q1440" s="22"/>
      <c r="R1440" s="22"/>
      <c r="S1440" s="22"/>
      <c r="T1440" s="22"/>
      <c r="U1440" s="22"/>
      <c r="V1440" s="22"/>
    </row>
    <row r="1441">
      <c r="A1441" s="44">
        <v>45819.0</v>
      </c>
      <c r="B1441" s="16">
        <v>2025.0</v>
      </c>
      <c r="C1441" s="17">
        <v>45809.0</v>
      </c>
      <c r="D1441" s="4" t="s">
        <v>16</v>
      </c>
      <c r="E1441" s="4" t="s">
        <v>581</v>
      </c>
      <c r="F1441" s="18" t="s">
        <v>42</v>
      </c>
      <c r="G1441" s="19"/>
      <c r="H1441" s="4" t="s">
        <v>344</v>
      </c>
      <c r="I1441" s="20">
        <v>594250.0</v>
      </c>
      <c r="J1441" s="21"/>
      <c r="K1441" s="11">
        <f t="shared" si="1"/>
        <v>19856382</v>
      </c>
      <c r="L1441" s="20">
        <v>975250.0</v>
      </c>
      <c r="M1441" s="22">
        <f t="shared" si="5"/>
        <v>45618806</v>
      </c>
      <c r="N1441" s="22">
        <f t="shared" si="4"/>
        <v>-25762424</v>
      </c>
      <c r="O1441" s="22"/>
      <c r="P1441" s="22"/>
      <c r="Q1441" s="22"/>
      <c r="R1441" s="22"/>
      <c r="S1441" s="22"/>
      <c r="T1441" s="22"/>
      <c r="U1441" s="22"/>
      <c r="V1441" s="22"/>
    </row>
    <row r="1442">
      <c r="A1442" s="44">
        <v>45819.0</v>
      </c>
      <c r="B1442" s="16">
        <v>2025.0</v>
      </c>
      <c r="C1442" s="17">
        <v>45809.0</v>
      </c>
      <c r="D1442" s="4" t="s">
        <v>26</v>
      </c>
      <c r="E1442" s="4" t="s">
        <v>581</v>
      </c>
      <c r="F1442" s="18" t="s">
        <v>42</v>
      </c>
      <c r="G1442" s="19"/>
      <c r="H1442" s="4" t="s">
        <v>21</v>
      </c>
      <c r="I1442" s="20">
        <v>290000.0</v>
      </c>
      <c r="J1442" s="21"/>
      <c r="K1442" s="11">
        <f t="shared" si="1"/>
        <v>20146382</v>
      </c>
      <c r="L1442" s="20"/>
      <c r="M1442" s="22">
        <f t="shared" si="5"/>
        <v>45618806</v>
      </c>
      <c r="N1442" s="22">
        <f t="shared" si="4"/>
        <v>-25472424</v>
      </c>
      <c r="O1442" s="22"/>
      <c r="P1442" s="22"/>
      <c r="Q1442" s="22"/>
      <c r="R1442" s="22"/>
      <c r="S1442" s="22"/>
      <c r="T1442" s="22"/>
      <c r="U1442" s="22"/>
      <c r="V1442" s="22"/>
    </row>
    <row r="1443">
      <c r="A1443" s="44">
        <v>45819.0</v>
      </c>
      <c r="B1443" s="16">
        <v>2025.0</v>
      </c>
      <c r="C1443" s="17">
        <v>45809.0</v>
      </c>
      <c r="D1443" s="4" t="s">
        <v>20</v>
      </c>
      <c r="E1443" s="4" t="s">
        <v>581</v>
      </c>
      <c r="F1443" s="18" t="s">
        <v>42</v>
      </c>
      <c r="G1443" s="19"/>
      <c r="H1443" s="4" t="s">
        <v>583</v>
      </c>
      <c r="I1443" s="20">
        <v>10000.0</v>
      </c>
      <c r="J1443" s="21"/>
      <c r="K1443" s="11">
        <f t="shared" si="1"/>
        <v>20156382</v>
      </c>
      <c r="L1443" s="20"/>
      <c r="M1443" s="22">
        <f t="shared" si="5"/>
        <v>45618806</v>
      </c>
      <c r="N1443" s="22">
        <f t="shared" si="4"/>
        <v>-25462424</v>
      </c>
      <c r="O1443" s="22"/>
      <c r="P1443" s="22"/>
      <c r="Q1443" s="22"/>
      <c r="R1443" s="22"/>
      <c r="S1443" s="22"/>
      <c r="T1443" s="22"/>
      <c r="U1443" s="22"/>
      <c r="V1443" s="22"/>
    </row>
    <row r="1444">
      <c r="A1444" s="44">
        <v>45819.0</v>
      </c>
      <c r="B1444" s="16">
        <v>2025.0</v>
      </c>
      <c r="C1444" s="17">
        <v>45809.0</v>
      </c>
      <c r="D1444" s="4" t="s">
        <v>27</v>
      </c>
      <c r="E1444" s="4" t="s">
        <v>581</v>
      </c>
      <c r="F1444" s="18" t="s">
        <v>42</v>
      </c>
      <c r="G1444" s="19"/>
      <c r="H1444" s="4" t="s">
        <v>583</v>
      </c>
      <c r="I1444" s="20">
        <v>10000.0</v>
      </c>
      <c r="J1444" s="21"/>
      <c r="K1444" s="11">
        <f t="shared" si="1"/>
        <v>20166382</v>
      </c>
      <c r="L1444" s="20"/>
      <c r="M1444" s="22">
        <f t="shared" si="5"/>
        <v>45618806</v>
      </c>
      <c r="N1444" s="22">
        <f t="shared" si="4"/>
        <v>-25452424</v>
      </c>
      <c r="O1444" s="22"/>
      <c r="P1444" s="22"/>
      <c r="Q1444" s="22"/>
      <c r="R1444" s="22"/>
      <c r="S1444" s="22"/>
      <c r="T1444" s="22"/>
      <c r="U1444" s="22"/>
      <c r="V1444" s="22"/>
    </row>
    <row r="1445">
      <c r="A1445" s="44">
        <v>45819.0</v>
      </c>
      <c r="B1445" s="16">
        <v>2025.0</v>
      </c>
      <c r="C1445" s="17">
        <v>45809.0</v>
      </c>
      <c r="D1445" s="4" t="s">
        <v>22</v>
      </c>
      <c r="E1445" s="4" t="s">
        <v>581</v>
      </c>
      <c r="F1445" s="18" t="s">
        <v>42</v>
      </c>
      <c r="G1445" s="19"/>
      <c r="H1445" s="4" t="s">
        <v>583</v>
      </c>
      <c r="I1445" s="20">
        <v>46000.0</v>
      </c>
      <c r="J1445" s="21"/>
      <c r="K1445" s="11">
        <f t="shared" si="1"/>
        <v>20212382</v>
      </c>
      <c r="L1445" s="20"/>
      <c r="M1445" s="22">
        <f t="shared" si="5"/>
        <v>45618806</v>
      </c>
      <c r="N1445" s="22">
        <f t="shared" si="4"/>
        <v>-25406424</v>
      </c>
      <c r="O1445" s="22"/>
      <c r="P1445" s="22"/>
      <c r="Q1445" s="22"/>
      <c r="R1445" s="22"/>
      <c r="S1445" s="22"/>
      <c r="T1445" s="22"/>
      <c r="U1445" s="22"/>
      <c r="V1445" s="22"/>
    </row>
    <row r="1446">
      <c r="A1446" s="44">
        <v>45819.0</v>
      </c>
      <c r="B1446" s="16">
        <v>2025.0</v>
      </c>
      <c r="C1446" s="17">
        <v>45809.0</v>
      </c>
      <c r="D1446" s="4" t="s">
        <v>23</v>
      </c>
      <c r="E1446" s="4" t="s">
        <v>581</v>
      </c>
      <c r="F1446" s="18" t="s">
        <v>42</v>
      </c>
      <c r="G1446" s="19"/>
      <c r="H1446" s="4" t="s">
        <v>345</v>
      </c>
      <c r="I1446" s="20">
        <v>25000.0</v>
      </c>
      <c r="J1446" s="21"/>
      <c r="K1446" s="11">
        <f t="shared" si="1"/>
        <v>20237382</v>
      </c>
      <c r="L1446" s="20"/>
      <c r="M1446" s="22">
        <f t="shared" si="5"/>
        <v>45618806</v>
      </c>
      <c r="N1446" s="22">
        <f t="shared" si="4"/>
        <v>-25381424</v>
      </c>
      <c r="O1446" s="22"/>
      <c r="P1446" s="22"/>
      <c r="Q1446" s="22"/>
      <c r="R1446" s="22"/>
      <c r="S1446" s="22"/>
      <c r="T1446" s="22"/>
      <c r="U1446" s="22"/>
      <c r="V1446" s="22"/>
    </row>
    <row r="1447">
      <c r="A1447" s="44">
        <v>45820.0</v>
      </c>
      <c r="B1447" s="16">
        <v>2025.0</v>
      </c>
      <c r="C1447" s="17">
        <v>45809.0</v>
      </c>
      <c r="D1447" s="4" t="s">
        <v>16</v>
      </c>
      <c r="E1447" s="4" t="s">
        <v>581</v>
      </c>
      <c r="F1447" s="18" t="s">
        <v>216</v>
      </c>
      <c r="G1447" s="19"/>
      <c r="H1447" s="4" t="s">
        <v>344</v>
      </c>
      <c r="I1447" s="20">
        <v>433400.0</v>
      </c>
      <c r="J1447" s="21"/>
      <c r="K1447" s="11">
        <f t="shared" si="1"/>
        <v>20670782</v>
      </c>
      <c r="L1447" s="20">
        <v>543100.0</v>
      </c>
      <c r="M1447" s="22">
        <f t="shared" si="5"/>
        <v>46161906</v>
      </c>
      <c r="N1447" s="22">
        <f t="shared" si="4"/>
        <v>-25491124</v>
      </c>
      <c r="O1447" s="22"/>
      <c r="P1447" s="22"/>
      <c r="Q1447" s="22"/>
      <c r="R1447" s="22"/>
      <c r="S1447" s="22"/>
      <c r="T1447" s="22"/>
      <c r="U1447" s="22"/>
      <c r="V1447" s="22"/>
    </row>
    <row r="1448">
      <c r="A1448" s="44">
        <v>45820.0</v>
      </c>
      <c r="B1448" s="16">
        <v>2025.0</v>
      </c>
      <c r="C1448" s="17">
        <v>45809.0</v>
      </c>
      <c r="D1448" s="4" t="s">
        <v>20</v>
      </c>
      <c r="E1448" s="4" t="s">
        <v>581</v>
      </c>
      <c r="F1448" s="18" t="s">
        <v>216</v>
      </c>
      <c r="G1448" s="19"/>
      <c r="H1448" s="4" t="s">
        <v>21</v>
      </c>
      <c r="I1448" s="20">
        <v>10000.0</v>
      </c>
      <c r="J1448" s="21"/>
      <c r="K1448" s="11">
        <f t="shared" si="1"/>
        <v>20680782</v>
      </c>
      <c r="L1448" s="20"/>
      <c r="M1448" s="22">
        <f t="shared" si="5"/>
        <v>46161906</v>
      </c>
      <c r="N1448" s="22">
        <f t="shared" si="4"/>
        <v>-25481124</v>
      </c>
      <c r="O1448" s="22"/>
      <c r="P1448" s="22"/>
      <c r="Q1448" s="22"/>
      <c r="R1448" s="22"/>
      <c r="S1448" s="22"/>
      <c r="T1448" s="22"/>
      <c r="U1448" s="22"/>
      <c r="V1448" s="22"/>
    </row>
    <row r="1449">
      <c r="A1449" s="44">
        <v>45820.0</v>
      </c>
      <c r="B1449" s="16">
        <v>2025.0</v>
      </c>
      <c r="C1449" s="17">
        <v>45809.0</v>
      </c>
      <c r="D1449" s="4" t="s">
        <v>22</v>
      </c>
      <c r="E1449" s="4" t="s">
        <v>581</v>
      </c>
      <c r="F1449" s="18" t="s">
        <v>216</v>
      </c>
      <c r="G1449" s="19"/>
      <c r="H1449" s="4" t="s">
        <v>21</v>
      </c>
      <c r="I1449" s="20">
        <v>100000.0</v>
      </c>
      <c r="J1449" s="21"/>
      <c r="K1449" s="11">
        <f t="shared" si="1"/>
        <v>20780782</v>
      </c>
      <c r="L1449" s="20"/>
      <c r="M1449" s="22">
        <f t="shared" si="5"/>
        <v>46161906</v>
      </c>
      <c r="N1449" s="22">
        <f t="shared" si="4"/>
        <v>-25381124</v>
      </c>
      <c r="O1449" s="22"/>
      <c r="P1449" s="22"/>
      <c r="Q1449" s="22"/>
      <c r="R1449" s="22"/>
      <c r="S1449" s="22"/>
      <c r="T1449" s="22"/>
      <c r="U1449" s="22"/>
      <c r="V1449" s="22"/>
    </row>
    <row r="1450">
      <c r="A1450" s="44">
        <v>45820.0</v>
      </c>
      <c r="B1450" s="16">
        <v>2025.0</v>
      </c>
      <c r="C1450" s="17">
        <v>45809.0</v>
      </c>
      <c r="D1450" s="4" t="s">
        <v>16</v>
      </c>
      <c r="E1450" s="4" t="s">
        <v>581</v>
      </c>
      <c r="F1450" s="18" t="s">
        <v>47</v>
      </c>
      <c r="G1450" s="19"/>
      <c r="H1450" s="4" t="s">
        <v>344</v>
      </c>
      <c r="I1450" s="20">
        <v>134400.0</v>
      </c>
      <c r="J1450" s="21"/>
      <c r="K1450" s="11">
        <f t="shared" si="1"/>
        <v>20915182</v>
      </c>
      <c r="L1450" s="20">
        <v>229400.0</v>
      </c>
      <c r="M1450" s="22">
        <f t="shared" si="5"/>
        <v>46391306</v>
      </c>
      <c r="N1450" s="22">
        <f t="shared" si="4"/>
        <v>-25476124</v>
      </c>
      <c r="O1450" s="22"/>
      <c r="P1450" s="22"/>
      <c r="Q1450" s="22"/>
      <c r="R1450" s="22"/>
      <c r="S1450" s="22"/>
      <c r="T1450" s="22"/>
      <c r="U1450" s="22"/>
      <c r="V1450" s="22"/>
    </row>
    <row r="1451">
      <c r="A1451" s="44">
        <v>45820.0</v>
      </c>
      <c r="B1451" s="16">
        <v>2025.0</v>
      </c>
      <c r="C1451" s="17">
        <v>45809.0</v>
      </c>
      <c r="D1451" s="4" t="s">
        <v>27</v>
      </c>
      <c r="E1451" s="4" t="s">
        <v>581</v>
      </c>
      <c r="F1451" s="18" t="s">
        <v>47</v>
      </c>
      <c r="G1451" s="19"/>
      <c r="H1451" s="4" t="s">
        <v>21</v>
      </c>
      <c r="I1451" s="20">
        <v>20000.0</v>
      </c>
      <c r="J1451" s="21"/>
      <c r="K1451" s="11">
        <f t="shared" si="1"/>
        <v>20935182</v>
      </c>
      <c r="L1451" s="20"/>
      <c r="M1451" s="22">
        <f t="shared" si="5"/>
        <v>46391306</v>
      </c>
      <c r="N1451" s="22">
        <f t="shared" si="4"/>
        <v>-25456124</v>
      </c>
      <c r="O1451" s="22"/>
      <c r="P1451" s="22"/>
      <c r="Q1451" s="22"/>
      <c r="R1451" s="22"/>
      <c r="S1451" s="22"/>
      <c r="T1451" s="22"/>
      <c r="U1451" s="22"/>
      <c r="V1451" s="22"/>
    </row>
    <row r="1452">
      <c r="A1452" s="44">
        <v>45820.0</v>
      </c>
      <c r="B1452" s="16">
        <v>2025.0</v>
      </c>
      <c r="C1452" s="17">
        <v>45809.0</v>
      </c>
      <c r="D1452" s="4" t="s">
        <v>22</v>
      </c>
      <c r="E1452" s="4" t="s">
        <v>581</v>
      </c>
      <c r="F1452" s="18" t="s">
        <v>47</v>
      </c>
      <c r="G1452" s="19"/>
      <c r="H1452" s="4" t="s">
        <v>21</v>
      </c>
      <c r="I1452" s="20">
        <v>50000.0</v>
      </c>
      <c r="J1452" s="21"/>
      <c r="K1452" s="11">
        <f t="shared" si="1"/>
        <v>20985182</v>
      </c>
      <c r="L1452" s="20"/>
      <c r="M1452" s="22">
        <f t="shared" si="5"/>
        <v>46391306</v>
      </c>
      <c r="N1452" s="22">
        <f t="shared" si="4"/>
        <v>-25406124</v>
      </c>
      <c r="O1452" s="22"/>
      <c r="P1452" s="22"/>
      <c r="Q1452" s="22"/>
      <c r="R1452" s="22"/>
      <c r="S1452" s="22"/>
      <c r="T1452" s="22"/>
      <c r="U1452" s="22"/>
      <c r="V1452" s="22"/>
    </row>
    <row r="1453">
      <c r="A1453" s="44">
        <v>45820.0</v>
      </c>
      <c r="B1453" s="16">
        <v>2025.0</v>
      </c>
      <c r="C1453" s="17">
        <v>45809.0</v>
      </c>
      <c r="D1453" s="4" t="s">
        <v>23</v>
      </c>
      <c r="E1453" s="4" t="s">
        <v>581</v>
      </c>
      <c r="F1453" s="18" t="s">
        <v>47</v>
      </c>
      <c r="G1453" s="19"/>
      <c r="H1453" s="4" t="s">
        <v>345</v>
      </c>
      <c r="I1453" s="20">
        <v>25000.0</v>
      </c>
      <c r="J1453" s="21"/>
      <c r="K1453" s="11">
        <f t="shared" si="1"/>
        <v>21010182</v>
      </c>
      <c r="L1453" s="20"/>
      <c r="M1453" s="22">
        <f t="shared" si="5"/>
        <v>46391306</v>
      </c>
      <c r="N1453" s="22">
        <f t="shared" si="4"/>
        <v>-25381124</v>
      </c>
      <c r="O1453" s="22"/>
      <c r="P1453" s="22"/>
      <c r="Q1453" s="22"/>
      <c r="R1453" s="22"/>
      <c r="S1453" s="22"/>
      <c r="T1453" s="22"/>
      <c r="U1453" s="22"/>
      <c r="V1453" s="22"/>
    </row>
    <row r="1454">
      <c r="A1454" s="44">
        <v>45826.0</v>
      </c>
      <c r="B1454" s="16">
        <v>2025.0</v>
      </c>
      <c r="C1454" s="17">
        <v>45809.0</v>
      </c>
      <c r="D1454" s="4" t="s">
        <v>16</v>
      </c>
      <c r="E1454" s="4" t="s">
        <v>575</v>
      </c>
      <c r="F1454" s="18" t="s">
        <v>51</v>
      </c>
      <c r="G1454" s="19"/>
      <c r="H1454" s="4" t="s">
        <v>344</v>
      </c>
      <c r="I1454" s="20">
        <v>284400.0</v>
      </c>
      <c r="J1454" s="21"/>
      <c r="K1454" s="11">
        <f t="shared" si="1"/>
        <v>21294582</v>
      </c>
      <c r="L1454" s="20"/>
      <c r="M1454" s="22">
        <f t="shared" si="5"/>
        <v>46391306</v>
      </c>
      <c r="N1454" s="22">
        <f t="shared" si="4"/>
        <v>-25096724</v>
      </c>
      <c r="O1454" s="22"/>
      <c r="P1454" s="22"/>
      <c r="Q1454" s="22"/>
      <c r="R1454" s="22"/>
      <c r="S1454" s="22"/>
      <c r="T1454" s="22"/>
      <c r="U1454" s="22"/>
      <c r="V1454" s="22"/>
    </row>
    <row r="1455">
      <c r="A1455" s="44">
        <v>45826.0</v>
      </c>
      <c r="B1455" s="16">
        <v>2025.0</v>
      </c>
      <c r="C1455" s="17">
        <v>45809.0</v>
      </c>
      <c r="D1455" s="4" t="s">
        <v>28</v>
      </c>
      <c r="E1455" s="4" t="s">
        <v>575</v>
      </c>
      <c r="F1455" s="18" t="s">
        <v>51</v>
      </c>
      <c r="G1455" s="19"/>
      <c r="H1455" s="4" t="s">
        <v>21</v>
      </c>
      <c r="I1455" s="20">
        <v>3400.0</v>
      </c>
      <c r="J1455" s="21"/>
      <c r="K1455" s="11">
        <f t="shared" si="1"/>
        <v>21297982</v>
      </c>
      <c r="L1455" s="20"/>
      <c r="M1455" s="22">
        <f t="shared" si="5"/>
        <v>46391306</v>
      </c>
      <c r="N1455" s="22">
        <f t="shared" si="4"/>
        <v>-25093324</v>
      </c>
      <c r="O1455" s="22"/>
      <c r="P1455" s="22"/>
      <c r="Q1455" s="22"/>
      <c r="R1455" s="22"/>
      <c r="S1455" s="22"/>
      <c r="T1455" s="22"/>
      <c r="U1455" s="22"/>
      <c r="V1455" s="22"/>
    </row>
    <row r="1456">
      <c r="A1456" s="44">
        <v>45826.0</v>
      </c>
      <c r="B1456" s="16">
        <v>2025.0</v>
      </c>
      <c r="C1456" s="17">
        <v>45809.0</v>
      </c>
      <c r="D1456" s="4" t="s">
        <v>26</v>
      </c>
      <c r="E1456" s="4" t="s">
        <v>575</v>
      </c>
      <c r="F1456" s="18" t="s">
        <v>51</v>
      </c>
      <c r="G1456" s="19"/>
      <c r="H1456" s="4" t="s">
        <v>21</v>
      </c>
      <c r="I1456" s="20">
        <v>20000.0</v>
      </c>
      <c r="J1456" s="21"/>
      <c r="K1456" s="11">
        <f t="shared" si="1"/>
        <v>21317982</v>
      </c>
      <c r="L1456" s="20"/>
      <c r="M1456" s="22">
        <f t="shared" si="5"/>
        <v>46391306</v>
      </c>
      <c r="N1456" s="22">
        <f t="shared" si="4"/>
        <v>-25073324</v>
      </c>
      <c r="O1456" s="22"/>
      <c r="P1456" s="22"/>
      <c r="Q1456" s="22"/>
      <c r="R1456" s="22"/>
      <c r="S1456" s="22"/>
      <c r="T1456" s="22"/>
      <c r="U1456" s="22"/>
      <c r="V1456" s="22"/>
    </row>
    <row r="1457">
      <c r="A1457" s="44">
        <v>45826.0</v>
      </c>
      <c r="B1457" s="16">
        <v>2025.0</v>
      </c>
      <c r="C1457" s="17">
        <v>45809.0</v>
      </c>
      <c r="D1457" s="42" t="s">
        <v>20</v>
      </c>
      <c r="E1457" s="4" t="s">
        <v>575</v>
      </c>
      <c r="F1457" s="18" t="s">
        <v>51</v>
      </c>
      <c r="G1457" s="19"/>
      <c r="H1457" s="4" t="s">
        <v>21</v>
      </c>
      <c r="I1457" s="20">
        <v>20000.0</v>
      </c>
      <c r="J1457" s="21"/>
      <c r="K1457" s="11">
        <f t="shared" si="1"/>
        <v>21337982</v>
      </c>
      <c r="L1457" s="20"/>
      <c r="M1457" s="22">
        <f t="shared" si="5"/>
        <v>46391306</v>
      </c>
      <c r="N1457" s="22">
        <f t="shared" si="4"/>
        <v>-25053324</v>
      </c>
      <c r="O1457" s="22"/>
      <c r="P1457" s="22"/>
      <c r="Q1457" s="22"/>
      <c r="R1457" s="22"/>
      <c r="S1457" s="22"/>
      <c r="T1457" s="22"/>
      <c r="U1457" s="22"/>
      <c r="V1457" s="22"/>
    </row>
    <row r="1458">
      <c r="A1458" s="44">
        <v>45826.0</v>
      </c>
      <c r="B1458" s="16">
        <v>2025.0</v>
      </c>
      <c r="C1458" s="17">
        <v>45809.0</v>
      </c>
      <c r="D1458" s="42" t="s">
        <v>27</v>
      </c>
      <c r="E1458" s="4" t="s">
        <v>575</v>
      </c>
      <c r="F1458" s="18" t="s">
        <v>51</v>
      </c>
      <c r="G1458" s="19"/>
      <c r="H1458" s="4" t="s">
        <v>21</v>
      </c>
      <c r="I1458" s="20">
        <v>60000.0</v>
      </c>
      <c r="J1458" s="21"/>
      <c r="K1458" s="11">
        <f t="shared" si="1"/>
        <v>21397982</v>
      </c>
      <c r="L1458" s="20"/>
      <c r="M1458" s="22">
        <f t="shared" si="5"/>
        <v>46391306</v>
      </c>
      <c r="N1458" s="22">
        <f t="shared" si="4"/>
        <v>-24993324</v>
      </c>
      <c r="O1458" s="22"/>
      <c r="P1458" s="22"/>
      <c r="Q1458" s="22"/>
      <c r="R1458" s="22"/>
      <c r="S1458" s="22"/>
      <c r="T1458" s="22"/>
      <c r="U1458" s="22"/>
      <c r="V1458" s="22"/>
    </row>
    <row r="1459">
      <c r="A1459" s="44">
        <v>45826.0</v>
      </c>
      <c r="B1459" s="16">
        <v>2025.0</v>
      </c>
      <c r="C1459" s="17">
        <v>45809.0</v>
      </c>
      <c r="D1459" s="42" t="s">
        <v>22</v>
      </c>
      <c r="E1459" s="4" t="s">
        <v>575</v>
      </c>
      <c r="F1459" s="18" t="s">
        <v>51</v>
      </c>
      <c r="G1459" s="19"/>
      <c r="H1459" s="4" t="s">
        <v>21</v>
      </c>
      <c r="I1459" s="20">
        <v>30000.0</v>
      </c>
      <c r="J1459" s="21"/>
      <c r="K1459" s="11">
        <f t="shared" si="1"/>
        <v>21427982</v>
      </c>
      <c r="L1459" s="20"/>
      <c r="M1459" s="22">
        <f t="shared" si="5"/>
        <v>46391306</v>
      </c>
      <c r="N1459" s="22">
        <f t="shared" si="4"/>
        <v>-24963324</v>
      </c>
      <c r="O1459" s="22"/>
      <c r="P1459" s="22"/>
      <c r="Q1459" s="22"/>
      <c r="R1459" s="22"/>
      <c r="S1459" s="22"/>
      <c r="T1459" s="22"/>
      <c r="U1459" s="22"/>
      <c r="V1459" s="22"/>
    </row>
    <row r="1460">
      <c r="A1460" s="44">
        <v>45826.0</v>
      </c>
      <c r="B1460" s="16">
        <v>2025.0</v>
      </c>
      <c r="C1460" s="17">
        <v>45809.0</v>
      </c>
      <c r="D1460" s="42" t="s">
        <v>23</v>
      </c>
      <c r="E1460" s="4" t="s">
        <v>575</v>
      </c>
      <c r="F1460" s="18" t="s">
        <v>51</v>
      </c>
      <c r="G1460" s="19"/>
      <c r="H1460" s="4" t="s">
        <v>345</v>
      </c>
      <c r="I1460" s="20">
        <v>20000.0</v>
      </c>
      <c r="J1460" s="21"/>
      <c r="K1460" s="11">
        <f t="shared" si="1"/>
        <v>21447982</v>
      </c>
      <c r="L1460" s="20">
        <v>1007100.0</v>
      </c>
      <c r="M1460" s="22">
        <f t="shared" si="5"/>
        <v>47398406</v>
      </c>
      <c r="N1460" s="22">
        <f t="shared" si="4"/>
        <v>-25950424</v>
      </c>
      <c r="O1460" s="22"/>
      <c r="P1460" s="22"/>
      <c r="Q1460" s="22"/>
      <c r="R1460" s="22"/>
      <c r="S1460" s="22"/>
      <c r="T1460" s="22"/>
      <c r="U1460" s="22"/>
      <c r="V1460" s="22"/>
    </row>
    <row r="1461">
      <c r="A1461" s="44">
        <v>45826.0</v>
      </c>
      <c r="B1461" s="16">
        <v>2025.0</v>
      </c>
      <c r="C1461" s="17">
        <v>45809.0</v>
      </c>
      <c r="D1461" s="42" t="s">
        <v>16</v>
      </c>
      <c r="E1461" s="4" t="s">
        <v>581</v>
      </c>
      <c r="F1461" s="18" t="s">
        <v>51</v>
      </c>
      <c r="G1461" s="19"/>
      <c r="H1461" s="4" t="s">
        <v>344</v>
      </c>
      <c r="I1461" s="20">
        <v>190000.0</v>
      </c>
      <c r="J1461" s="21"/>
      <c r="K1461" s="11">
        <f t="shared" si="1"/>
        <v>21637982</v>
      </c>
      <c r="L1461" s="21"/>
      <c r="M1461" s="22">
        <f t="shared" si="5"/>
        <v>47398406</v>
      </c>
      <c r="N1461" s="22">
        <f t="shared" si="4"/>
        <v>-25760424</v>
      </c>
      <c r="O1461" s="22"/>
      <c r="P1461" s="22"/>
      <c r="Q1461" s="22"/>
      <c r="R1461" s="22"/>
      <c r="S1461" s="22"/>
      <c r="T1461" s="22"/>
      <c r="U1461" s="22"/>
      <c r="V1461" s="22"/>
    </row>
    <row r="1462">
      <c r="A1462" s="44">
        <v>45826.0</v>
      </c>
      <c r="B1462" s="16">
        <v>2025.0</v>
      </c>
      <c r="C1462" s="17">
        <v>45809.0</v>
      </c>
      <c r="D1462" s="4" t="s">
        <v>28</v>
      </c>
      <c r="E1462" s="4" t="s">
        <v>581</v>
      </c>
      <c r="F1462" s="18" t="s">
        <v>51</v>
      </c>
      <c r="G1462" s="19"/>
      <c r="H1462" s="4" t="s">
        <v>21</v>
      </c>
      <c r="I1462" s="20">
        <v>9300.0</v>
      </c>
      <c r="J1462" s="21"/>
      <c r="K1462" s="11">
        <f t="shared" si="1"/>
        <v>21647282</v>
      </c>
      <c r="L1462" s="21"/>
      <c r="M1462" s="22">
        <f t="shared" si="5"/>
        <v>47398406</v>
      </c>
      <c r="N1462" s="22">
        <f t="shared" si="4"/>
        <v>-25751124</v>
      </c>
      <c r="O1462" s="22"/>
      <c r="P1462" s="22"/>
      <c r="Q1462" s="22"/>
      <c r="R1462" s="22"/>
      <c r="S1462" s="22"/>
      <c r="T1462" s="22"/>
      <c r="U1462" s="22"/>
      <c r="V1462" s="22"/>
    </row>
    <row r="1463">
      <c r="A1463" s="44">
        <v>45826.0</v>
      </c>
      <c r="B1463" s="16">
        <v>2025.0</v>
      </c>
      <c r="C1463" s="17">
        <v>45809.0</v>
      </c>
      <c r="D1463" s="4" t="s">
        <v>26</v>
      </c>
      <c r="E1463" s="4" t="s">
        <v>581</v>
      </c>
      <c r="F1463" s="18" t="s">
        <v>51</v>
      </c>
      <c r="G1463" s="19"/>
      <c r="H1463" s="4" t="s">
        <v>21</v>
      </c>
      <c r="I1463" s="20">
        <v>20000.0</v>
      </c>
      <c r="J1463" s="21"/>
      <c r="K1463" s="11">
        <f t="shared" si="1"/>
        <v>21667282</v>
      </c>
      <c r="L1463" s="21"/>
      <c r="M1463" s="22">
        <f t="shared" si="5"/>
        <v>47398406</v>
      </c>
      <c r="N1463" s="22">
        <f t="shared" si="4"/>
        <v>-25731124</v>
      </c>
      <c r="O1463" s="22"/>
      <c r="P1463" s="22"/>
      <c r="Q1463" s="22"/>
      <c r="R1463" s="22"/>
      <c r="S1463" s="22"/>
      <c r="T1463" s="22"/>
      <c r="U1463" s="22"/>
      <c r="V1463" s="22"/>
    </row>
    <row r="1464">
      <c r="A1464" s="44">
        <v>45826.0</v>
      </c>
      <c r="B1464" s="16">
        <v>2025.0</v>
      </c>
      <c r="C1464" s="17">
        <v>45809.0</v>
      </c>
      <c r="D1464" s="42" t="s">
        <v>20</v>
      </c>
      <c r="E1464" s="4" t="s">
        <v>581</v>
      </c>
      <c r="F1464" s="18" t="s">
        <v>51</v>
      </c>
      <c r="G1464" s="19"/>
      <c r="H1464" s="4" t="s">
        <v>21</v>
      </c>
      <c r="I1464" s="20">
        <v>20000.0</v>
      </c>
      <c r="J1464" s="21"/>
      <c r="K1464" s="11">
        <f t="shared" si="1"/>
        <v>21687282</v>
      </c>
      <c r="L1464" s="21"/>
      <c r="M1464" s="22">
        <f t="shared" si="5"/>
        <v>47398406</v>
      </c>
      <c r="N1464" s="22">
        <f t="shared" si="4"/>
        <v>-25711124</v>
      </c>
      <c r="O1464" s="22"/>
      <c r="P1464" s="22"/>
      <c r="Q1464" s="22"/>
      <c r="R1464" s="22"/>
      <c r="S1464" s="22"/>
      <c r="T1464" s="22"/>
      <c r="U1464" s="22"/>
      <c r="V1464" s="22"/>
    </row>
    <row r="1465">
      <c r="A1465" s="44">
        <v>45826.0</v>
      </c>
      <c r="B1465" s="16">
        <v>2025.0</v>
      </c>
      <c r="C1465" s="17">
        <v>45809.0</v>
      </c>
      <c r="D1465" s="42" t="s">
        <v>27</v>
      </c>
      <c r="E1465" s="4" t="s">
        <v>581</v>
      </c>
      <c r="F1465" s="18" t="s">
        <v>51</v>
      </c>
      <c r="G1465" s="19"/>
      <c r="H1465" s="4" t="s">
        <v>21</v>
      </c>
      <c r="I1465" s="20">
        <v>280000.0</v>
      </c>
      <c r="J1465" s="21"/>
      <c r="K1465" s="11">
        <f t="shared" si="1"/>
        <v>21967282</v>
      </c>
      <c r="L1465" s="21"/>
      <c r="M1465" s="22">
        <f t="shared" si="5"/>
        <v>47398406</v>
      </c>
      <c r="N1465" s="22">
        <f t="shared" si="4"/>
        <v>-25431124</v>
      </c>
      <c r="O1465" s="22"/>
      <c r="P1465" s="22"/>
      <c r="Q1465" s="22"/>
      <c r="R1465" s="22"/>
      <c r="S1465" s="22"/>
      <c r="T1465" s="22"/>
      <c r="U1465" s="22"/>
      <c r="V1465" s="22"/>
    </row>
    <row r="1466">
      <c r="A1466" s="44">
        <v>45826.0</v>
      </c>
      <c r="B1466" s="16">
        <v>2025.0</v>
      </c>
      <c r="C1466" s="17">
        <v>45809.0</v>
      </c>
      <c r="D1466" s="42" t="s">
        <v>22</v>
      </c>
      <c r="E1466" s="4" t="s">
        <v>581</v>
      </c>
      <c r="F1466" s="18" t="s">
        <v>51</v>
      </c>
      <c r="G1466" s="19"/>
      <c r="H1466" s="4" t="s">
        <v>21</v>
      </c>
      <c r="I1466" s="20">
        <v>30000.0</v>
      </c>
      <c r="J1466" s="21"/>
      <c r="K1466" s="11">
        <f t="shared" si="1"/>
        <v>21997282</v>
      </c>
      <c r="L1466" s="21"/>
      <c r="M1466" s="22">
        <f t="shared" si="5"/>
        <v>47398406</v>
      </c>
      <c r="N1466" s="22">
        <f t="shared" si="4"/>
        <v>-25401124</v>
      </c>
      <c r="O1466" s="22"/>
      <c r="P1466" s="22"/>
      <c r="Q1466" s="22"/>
      <c r="R1466" s="22"/>
      <c r="S1466" s="22"/>
      <c r="T1466" s="22"/>
      <c r="U1466" s="22"/>
      <c r="V1466" s="22"/>
    </row>
    <row r="1467">
      <c r="A1467" s="44">
        <v>45826.0</v>
      </c>
      <c r="B1467" s="16">
        <v>2025.0</v>
      </c>
      <c r="C1467" s="17">
        <v>45809.0</v>
      </c>
      <c r="D1467" s="42" t="s">
        <v>23</v>
      </c>
      <c r="E1467" s="4" t="s">
        <v>581</v>
      </c>
      <c r="F1467" s="18" t="s">
        <v>51</v>
      </c>
      <c r="G1467" s="19"/>
      <c r="H1467" s="4" t="s">
        <v>345</v>
      </c>
      <c r="I1467" s="20">
        <v>20000.0</v>
      </c>
      <c r="J1467" s="21"/>
      <c r="K1467" s="11">
        <f t="shared" si="1"/>
        <v>22017282</v>
      </c>
      <c r="L1467" s="21"/>
      <c r="M1467" s="22">
        <f t="shared" si="5"/>
        <v>47398406</v>
      </c>
      <c r="N1467" s="22">
        <f t="shared" si="4"/>
        <v>-25381124</v>
      </c>
      <c r="O1467" s="22"/>
      <c r="P1467" s="22"/>
      <c r="Q1467" s="22"/>
      <c r="R1467" s="22"/>
      <c r="S1467" s="22"/>
      <c r="T1467" s="22"/>
      <c r="U1467" s="22"/>
      <c r="V1467" s="22"/>
    </row>
    <row r="1468">
      <c r="A1468" s="44">
        <v>45835.0</v>
      </c>
      <c r="B1468" s="16">
        <v>2025.0</v>
      </c>
      <c r="C1468" s="17">
        <v>45809.0</v>
      </c>
      <c r="D1468" s="42" t="s">
        <v>16</v>
      </c>
      <c r="F1468" s="38" t="s">
        <v>584</v>
      </c>
      <c r="G1468" s="19"/>
      <c r="H1468" s="4" t="s">
        <v>21</v>
      </c>
      <c r="I1468" s="20">
        <v>85000.0</v>
      </c>
      <c r="J1468" s="21"/>
      <c r="K1468" s="11">
        <f t="shared" si="1"/>
        <v>22102282</v>
      </c>
      <c r="L1468" s="21">
        <v>85000.0</v>
      </c>
      <c r="M1468" s="22">
        <f t="shared" si="5"/>
        <v>47483406</v>
      </c>
      <c r="N1468" s="22">
        <f t="shared" si="4"/>
        <v>-25381124</v>
      </c>
      <c r="O1468" s="22"/>
      <c r="P1468" s="22"/>
      <c r="Q1468" s="22"/>
      <c r="R1468" s="22"/>
      <c r="S1468" s="22"/>
      <c r="T1468" s="22"/>
      <c r="U1468" s="22"/>
      <c r="V1468" s="22"/>
    </row>
    <row r="1469">
      <c r="A1469" s="44">
        <v>45838.0</v>
      </c>
      <c r="B1469" s="16">
        <v>2025.0</v>
      </c>
      <c r="C1469" s="17">
        <v>45809.0</v>
      </c>
      <c r="D1469" s="42" t="s">
        <v>16</v>
      </c>
      <c r="E1469" s="4" t="s">
        <v>581</v>
      </c>
      <c r="F1469" s="38" t="s">
        <v>44</v>
      </c>
      <c r="G1469" s="19"/>
      <c r="H1469" s="4" t="s">
        <v>21</v>
      </c>
      <c r="I1469" s="20">
        <v>155850.0</v>
      </c>
      <c r="J1469" s="21"/>
      <c r="K1469" s="11">
        <f t="shared" si="1"/>
        <v>22258132</v>
      </c>
      <c r="L1469" s="21">
        <v>155850.0</v>
      </c>
      <c r="M1469" s="22">
        <f t="shared" si="5"/>
        <v>47639256</v>
      </c>
      <c r="N1469" s="22">
        <f t="shared" si="4"/>
        <v>-25381124</v>
      </c>
      <c r="O1469" s="22"/>
      <c r="P1469" s="22"/>
      <c r="Q1469" s="22"/>
      <c r="R1469" s="22"/>
      <c r="S1469" s="22"/>
      <c r="T1469" s="22"/>
      <c r="U1469" s="22"/>
      <c r="V1469" s="22"/>
    </row>
    <row r="1470">
      <c r="A1470" s="44">
        <v>45838.0</v>
      </c>
      <c r="B1470" s="16">
        <v>2025.0</v>
      </c>
      <c r="C1470" s="17">
        <v>45809.0</v>
      </c>
      <c r="D1470" s="42" t="s">
        <v>16</v>
      </c>
      <c r="F1470" s="38" t="s">
        <v>585</v>
      </c>
      <c r="G1470" s="19"/>
      <c r="H1470" s="4" t="s">
        <v>586</v>
      </c>
      <c r="I1470" s="20">
        <v>2240.0</v>
      </c>
      <c r="J1470" s="21"/>
      <c r="K1470" s="11">
        <f t="shared" si="1"/>
        <v>22260372</v>
      </c>
      <c r="L1470" s="21"/>
      <c r="M1470" s="22">
        <f t="shared" si="5"/>
        <v>47639256</v>
      </c>
      <c r="N1470" s="22">
        <f t="shared" si="4"/>
        <v>-25378884</v>
      </c>
      <c r="O1470" s="22"/>
      <c r="P1470" s="22"/>
      <c r="Q1470" s="22"/>
      <c r="R1470" s="22"/>
      <c r="S1470" s="22"/>
      <c r="T1470" s="22"/>
      <c r="U1470" s="22"/>
      <c r="V1470" s="22"/>
    </row>
    <row r="1471">
      <c r="A1471" s="44">
        <v>45839.0</v>
      </c>
      <c r="B1471" s="16">
        <v>2025.0</v>
      </c>
      <c r="C1471" s="17">
        <v>45839.0</v>
      </c>
      <c r="D1471" s="42" t="s">
        <v>16</v>
      </c>
      <c r="E1471" s="4" t="s">
        <v>587</v>
      </c>
      <c r="F1471" s="38" t="s">
        <v>18</v>
      </c>
      <c r="G1471" s="19"/>
      <c r="H1471" s="4" t="s">
        <v>344</v>
      </c>
      <c r="I1471" s="20">
        <v>305000.0</v>
      </c>
      <c r="J1471" s="21"/>
      <c r="K1471" s="11">
        <f t="shared" si="1"/>
        <v>22565372</v>
      </c>
      <c r="L1471" s="21"/>
      <c r="M1471" s="22">
        <f t="shared" si="5"/>
        <v>47639256</v>
      </c>
      <c r="N1471" s="22">
        <f t="shared" si="4"/>
        <v>-25073884</v>
      </c>
      <c r="O1471" s="22"/>
      <c r="P1471" s="22"/>
      <c r="Q1471" s="22"/>
      <c r="R1471" s="22"/>
      <c r="S1471" s="22"/>
      <c r="T1471" s="22"/>
      <c r="U1471" s="22"/>
      <c r="V1471" s="22"/>
    </row>
    <row r="1472">
      <c r="A1472" s="44">
        <v>45839.0</v>
      </c>
      <c r="B1472" s="16">
        <v>2025.0</v>
      </c>
      <c r="C1472" s="17">
        <v>45839.0</v>
      </c>
      <c r="D1472" s="42" t="s">
        <v>26</v>
      </c>
      <c r="E1472" s="4" t="s">
        <v>587</v>
      </c>
      <c r="F1472" s="38" t="s">
        <v>18</v>
      </c>
      <c r="G1472" s="19"/>
      <c r="H1472" s="4" t="s">
        <v>21</v>
      </c>
      <c r="I1472" s="20">
        <v>10000.0</v>
      </c>
      <c r="J1472" s="21"/>
      <c r="K1472" s="11">
        <f t="shared" si="1"/>
        <v>22575372</v>
      </c>
      <c r="L1472" s="21"/>
      <c r="M1472" s="22">
        <f t="shared" si="5"/>
        <v>47639256</v>
      </c>
      <c r="N1472" s="22">
        <f t="shared" si="4"/>
        <v>-25063884</v>
      </c>
      <c r="O1472" s="22"/>
      <c r="P1472" s="22"/>
      <c r="Q1472" s="22"/>
      <c r="R1472" s="22"/>
      <c r="S1472" s="22"/>
      <c r="T1472" s="22"/>
      <c r="U1472" s="22"/>
      <c r="V1472" s="22"/>
    </row>
    <row r="1473">
      <c r="A1473" s="44">
        <v>45839.0</v>
      </c>
      <c r="B1473" s="16">
        <v>2025.0</v>
      </c>
      <c r="C1473" s="17">
        <v>45839.0</v>
      </c>
      <c r="D1473" s="42" t="s">
        <v>23</v>
      </c>
      <c r="E1473" s="4" t="s">
        <v>587</v>
      </c>
      <c r="F1473" s="38" t="s">
        <v>18</v>
      </c>
      <c r="G1473" s="19"/>
      <c r="H1473" s="4" t="s">
        <v>345</v>
      </c>
      <c r="I1473" s="20">
        <v>25000.0</v>
      </c>
      <c r="J1473" s="21"/>
      <c r="K1473" s="11">
        <f t="shared" si="1"/>
        <v>22600372</v>
      </c>
      <c r="L1473" s="21">
        <v>34000.0</v>
      </c>
      <c r="M1473" s="22">
        <f t="shared" si="5"/>
        <v>47673256</v>
      </c>
      <c r="N1473" s="22">
        <f t="shared" si="4"/>
        <v>-25072884</v>
      </c>
      <c r="O1473" s="22"/>
      <c r="P1473" s="22"/>
      <c r="Q1473" s="22"/>
      <c r="R1473" s="22"/>
      <c r="S1473" s="22"/>
      <c r="T1473" s="22"/>
      <c r="U1473" s="22"/>
      <c r="V1473" s="22"/>
    </row>
    <row r="1474">
      <c r="A1474" s="44">
        <v>45839.0</v>
      </c>
      <c r="B1474" s="16">
        <v>2025.0</v>
      </c>
      <c r="C1474" s="17">
        <v>45839.0</v>
      </c>
      <c r="D1474" s="42" t="s">
        <v>16</v>
      </c>
      <c r="E1474" s="42" t="s">
        <v>588</v>
      </c>
      <c r="F1474" s="38" t="s">
        <v>589</v>
      </c>
      <c r="G1474" s="19"/>
      <c r="H1474" s="4" t="s">
        <v>590</v>
      </c>
      <c r="I1474" s="20"/>
      <c r="J1474" s="21">
        <v>6600000.0</v>
      </c>
      <c r="K1474" s="11">
        <f t="shared" si="1"/>
        <v>16000372</v>
      </c>
      <c r="L1474" s="21">
        <v>-6600000.0</v>
      </c>
      <c r="M1474" s="22">
        <f t="shared" si="5"/>
        <v>41073256</v>
      </c>
      <c r="N1474" s="22">
        <f t="shared" si="4"/>
        <v>-25072884</v>
      </c>
      <c r="O1474" s="22"/>
      <c r="P1474" s="22"/>
      <c r="Q1474" s="22"/>
      <c r="R1474" s="22"/>
      <c r="S1474" s="22"/>
      <c r="T1474" s="22"/>
      <c r="U1474" s="22"/>
      <c r="V1474" s="22"/>
    </row>
    <row r="1475">
      <c r="A1475" s="44">
        <v>45839.0</v>
      </c>
      <c r="B1475" s="16">
        <v>2025.0</v>
      </c>
      <c r="C1475" s="17">
        <v>45839.0</v>
      </c>
      <c r="D1475" s="42" t="s">
        <v>16</v>
      </c>
      <c r="E1475" s="4" t="s">
        <v>591</v>
      </c>
      <c r="F1475" s="18" t="s">
        <v>370</v>
      </c>
      <c r="G1475" s="19"/>
      <c r="H1475" s="4" t="s">
        <v>592</v>
      </c>
      <c r="I1475" s="20"/>
      <c r="J1475" s="21">
        <v>550000.0</v>
      </c>
      <c r="K1475" s="11">
        <f t="shared" si="1"/>
        <v>15450372</v>
      </c>
      <c r="L1475" s="21">
        <v>-550000.0</v>
      </c>
      <c r="M1475" s="22">
        <f t="shared" si="5"/>
        <v>40523256</v>
      </c>
      <c r="N1475" s="22">
        <f t="shared" si="4"/>
        <v>-25072884</v>
      </c>
      <c r="O1475" s="22"/>
      <c r="P1475" s="22"/>
      <c r="Q1475" s="22"/>
      <c r="R1475" s="22"/>
      <c r="S1475" s="22"/>
      <c r="T1475" s="22"/>
      <c r="U1475" s="22"/>
      <c r="V1475" s="22"/>
    </row>
    <row r="1476">
      <c r="A1476" s="44">
        <v>45840.0</v>
      </c>
      <c r="B1476" s="16">
        <v>2025.0</v>
      </c>
      <c r="C1476" s="17">
        <v>45839.0</v>
      </c>
      <c r="D1476" s="4" t="s">
        <v>16</v>
      </c>
      <c r="E1476" s="4" t="s">
        <v>73</v>
      </c>
      <c r="F1476" s="18" t="s">
        <v>593</v>
      </c>
      <c r="G1476" s="19" t="s">
        <v>594</v>
      </c>
      <c r="H1476" s="4" t="s">
        <v>595</v>
      </c>
      <c r="I1476" s="20"/>
      <c r="J1476" s="21">
        <v>1116500.0</v>
      </c>
      <c r="K1476" s="11">
        <f t="shared" si="1"/>
        <v>14333872</v>
      </c>
      <c r="L1476" s="21">
        <v>-1116500.0</v>
      </c>
      <c r="M1476" s="22">
        <f t="shared" si="5"/>
        <v>39406756</v>
      </c>
      <c r="N1476" s="22">
        <f t="shared" si="4"/>
        <v>-25072884</v>
      </c>
      <c r="O1476" s="22"/>
      <c r="P1476" s="22"/>
      <c r="Q1476" s="22"/>
      <c r="R1476" s="22"/>
      <c r="S1476" s="22"/>
      <c r="T1476" s="22"/>
      <c r="U1476" s="22"/>
      <c r="V1476" s="22"/>
    </row>
    <row r="1477">
      <c r="A1477" s="44">
        <v>45840.0</v>
      </c>
      <c r="B1477" s="16">
        <v>2025.0</v>
      </c>
      <c r="C1477" s="17">
        <v>45839.0</v>
      </c>
      <c r="D1477" s="4" t="s">
        <v>16</v>
      </c>
      <c r="E1477" s="4" t="s">
        <v>587</v>
      </c>
      <c r="F1477" s="18" t="s">
        <v>351</v>
      </c>
      <c r="G1477" s="19"/>
      <c r="H1477" s="4" t="s">
        <v>344</v>
      </c>
      <c r="I1477" s="20">
        <v>27000.0</v>
      </c>
      <c r="J1477" s="21"/>
      <c r="K1477" s="11">
        <f t="shared" si="1"/>
        <v>14360872</v>
      </c>
      <c r="L1477" s="21"/>
      <c r="M1477" s="22">
        <f t="shared" si="5"/>
        <v>39406756</v>
      </c>
      <c r="N1477" s="22">
        <f t="shared" si="4"/>
        <v>-25045884</v>
      </c>
      <c r="O1477" s="22"/>
      <c r="P1477" s="22"/>
      <c r="Q1477" s="22"/>
      <c r="R1477" s="22"/>
      <c r="S1477" s="22"/>
      <c r="T1477" s="22"/>
      <c r="U1477" s="22"/>
      <c r="V1477" s="22"/>
    </row>
    <row r="1478">
      <c r="A1478" s="44">
        <v>45840.0</v>
      </c>
      <c r="B1478" s="16">
        <v>2025.0</v>
      </c>
      <c r="C1478" s="17">
        <v>45839.0</v>
      </c>
      <c r="D1478" s="4" t="s">
        <v>26</v>
      </c>
      <c r="E1478" s="4" t="s">
        <v>587</v>
      </c>
      <c r="F1478" s="18" t="s">
        <v>351</v>
      </c>
      <c r="G1478" s="19"/>
      <c r="H1478" s="4" t="s">
        <v>21</v>
      </c>
      <c r="I1478" s="20">
        <v>10000.0</v>
      </c>
      <c r="J1478" s="21"/>
      <c r="K1478" s="11">
        <f t="shared" si="1"/>
        <v>14370872</v>
      </c>
      <c r="L1478" s="21">
        <v>37000.0</v>
      </c>
      <c r="M1478" s="22">
        <f t="shared" si="5"/>
        <v>39443756</v>
      </c>
      <c r="N1478" s="22">
        <f t="shared" si="4"/>
        <v>-25072884</v>
      </c>
      <c r="O1478" s="22"/>
      <c r="P1478" s="22"/>
      <c r="Q1478" s="22"/>
      <c r="R1478" s="22"/>
      <c r="S1478" s="22"/>
      <c r="T1478" s="22"/>
      <c r="U1478" s="22"/>
      <c r="V1478" s="22"/>
    </row>
    <row r="1479">
      <c r="A1479" s="44">
        <v>45840.0</v>
      </c>
      <c r="B1479" s="16">
        <v>2025.0</v>
      </c>
      <c r="C1479" s="17">
        <v>45839.0</v>
      </c>
      <c r="D1479" s="4" t="s">
        <v>16</v>
      </c>
      <c r="E1479" s="4" t="s">
        <v>587</v>
      </c>
      <c r="F1479" s="18" t="s">
        <v>217</v>
      </c>
      <c r="G1479" s="19"/>
      <c r="H1479" s="4" t="s">
        <v>344</v>
      </c>
      <c r="I1479" s="20">
        <v>78000.0</v>
      </c>
      <c r="J1479" s="21"/>
      <c r="K1479" s="11">
        <f t="shared" si="1"/>
        <v>14448872</v>
      </c>
      <c r="L1479" s="21">
        <v>78000.0</v>
      </c>
      <c r="M1479" s="22">
        <f t="shared" si="5"/>
        <v>39521756</v>
      </c>
      <c r="N1479" s="22">
        <f t="shared" si="4"/>
        <v>-25072884</v>
      </c>
      <c r="O1479" s="22"/>
      <c r="P1479" s="22"/>
      <c r="Q1479" s="22"/>
      <c r="R1479" s="22"/>
      <c r="S1479" s="22"/>
      <c r="T1479" s="22"/>
      <c r="U1479" s="22"/>
      <c r="V1479" s="22"/>
    </row>
    <row r="1480">
      <c r="A1480" s="44">
        <v>45840.0</v>
      </c>
      <c r="B1480" s="16">
        <v>2025.0</v>
      </c>
      <c r="C1480" s="17">
        <v>45839.0</v>
      </c>
      <c r="D1480" s="4" t="s">
        <v>16</v>
      </c>
      <c r="E1480" s="4" t="s">
        <v>581</v>
      </c>
      <c r="F1480" s="18" t="s">
        <v>218</v>
      </c>
      <c r="G1480" s="19"/>
      <c r="H1480" s="4" t="s">
        <v>344</v>
      </c>
      <c r="I1480" s="20">
        <v>118000.0</v>
      </c>
      <c r="J1480" s="21"/>
      <c r="K1480" s="11">
        <f t="shared" si="1"/>
        <v>14566872</v>
      </c>
      <c r="L1480" s="21"/>
      <c r="M1480" s="22">
        <f t="shared" si="5"/>
        <v>39521756</v>
      </c>
      <c r="N1480" s="22">
        <f t="shared" si="4"/>
        <v>-24954884</v>
      </c>
      <c r="O1480" s="22"/>
      <c r="P1480" s="22"/>
      <c r="Q1480" s="22"/>
      <c r="R1480" s="22"/>
      <c r="S1480" s="22"/>
      <c r="T1480" s="22"/>
      <c r="U1480" s="22"/>
      <c r="V1480" s="22"/>
    </row>
    <row r="1481">
      <c r="A1481" s="44">
        <v>45840.0</v>
      </c>
      <c r="B1481" s="16">
        <v>2025.0</v>
      </c>
      <c r="C1481" s="17">
        <v>45839.0</v>
      </c>
      <c r="D1481" s="4" t="s">
        <v>16</v>
      </c>
      <c r="E1481" s="4" t="s">
        <v>587</v>
      </c>
      <c r="F1481" s="18" t="s">
        <v>218</v>
      </c>
      <c r="G1481" s="19"/>
      <c r="H1481" s="4" t="s">
        <v>344</v>
      </c>
      <c r="I1481" s="20">
        <v>95000.0</v>
      </c>
      <c r="J1481" s="21"/>
      <c r="K1481" s="11">
        <f t="shared" si="1"/>
        <v>14661872</v>
      </c>
      <c r="L1481" s="21">
        <v>213000.0</v>
      </c>
      <c r="M1481" s="22">
        <f t="shared" si="5"/>
        <v>39734756</v>
      </c>
      <c r="N1481" s="22">
        <f t="shared" si="4"/>
        <v>-25072884</v>
      </c>
      <c r="O1481" s="22"/>
      <c r="P1481" s="22"/>
      <c r="Q1481" s="22"/>
      <c r="R1481" s="22"/>
      <c r="S1481" s="22"/>
      <c r="T1481" s="22"/>
      <c r="U1481" s="22"/>
      <c r="V1481" s="22"/>
    </row>
    <row r="1482">
      <c r="A1482" s="44">
        <v>45841.0</v>
      </c>
      <c r="B1482" s="16">
        <v>2025.0</v>
      </c>
      <c r="C1482" s="17">
        <v>45839.0</v>
      </c>
      <c r="D1482" s="4" t="s">
        <v>16</v>
      </c>
      <c r="E1482" s="4"/>
      <c r="F1482" s="18" t="s">
        <v>49</v>
      </c>
      <c r="G1482" s="19"/>
      <c r="H1482" s="4" t="s">
        <v>350</v>
      </c>
      <c r="I1482" s="20"/>
      <c r="J1482" s="21">
        <v>75000.0</v>
      </c>
      <c r="K1482" s="11">
        <f t="shared" si="1"/>
        <v>14586872</v>
      </c>
      <c r="L1482" s="21">
        <v>-75000.0</v>
      </c>
      <c r="M1482" s="22">
        <f t="shared" si="5"/>
        <v>39659756</v>
      </c>
      <c r="N1482" s="22">
        <f t="shared" si="4"/>
        <v>-25072884</v>
      </c>
      <c r="O1482" s="22"/>
      <c r="P1482" s="22"/>
      <c r="Q1482" s="22"/>
      <c r="R1482" s="22"/>
      <c r="S1482" s="22"/>
      <c r="T1482" s="22"/>
      <c r="U1482" s="22"/>
      <c r="V1482" s="22"/>
    </row>
    <row r="1483">
      <c r="A1483" s="44">
        <v>45841.0</v>
      </c>
      <c r="B1483" s="16">
        <v>2025.0</v>
      </c>
      <c r="C1483" s="17">
        <v>45839.0</v>
      </c>
      <c r="D1483" s="4" t="s">
        <v>16</v>
      </c>
      <c r="E1483" s="4" t="s">
        <v>587</v>
      </c>
      <c r="F1483" s="18" t="s">
        <v>43</v>
      </c>
      <c r="G1483" s="19"/>
      <c r="H1483" s="4" t="s">
        <v>344</v>
      </c>
      <c r="I1483" s="20">
        <v>102300.0</v>
      </c>
      <c r="J1483" s="21"/>
      <c r="K1483" s="11">
        <f t="shared" si="1"/>
        <v>14689172</v>
      </c>
      <c r="L1483" s="22"/>
      <c r="M1483" s="22">
        <f t="shared" si="5"/>
        <v>39659756</v>
      </c>
      <c r="N1483" s="22">
        <f t="shared" si="4"/>
        <v>-24970584</v>
      </c>
      <c r="O1483" s="22"/>
      <c r="P1483" s="22"/>
      <c r="Q1483" s="22"/>
      <c r="R1483" s="22"/>
      <c r="S1483" s="22"/>
      <c r="T1483" s="22"/>
      <c r="U1483" s="22"/>
      <c r="V1483" s="22"/>
    </row>
    <row r="1484">
      <c r="A1484" s="44">
        <v>45841.0</v>
      </c>
      <c r="B1484" s="16">
        <v>2025.0</v>
      </c>
      <c r="C1484" s="17">
        <v>45839.0</v>
      </c>
      <c r="D1484" s="4" t="s">
        <v>26</v>
      </c>
      <c r="E1484" s="4" t="s">
        <v>587</v>
      </c>
      <c r="F1484" s="18" t="s">
        <v>43</v>
      </c>
      <c r="G1484" s="19"/>
      <c r="H1484" s="4" t="s">
        <v>21</v>
      </c>
      <c r="I1484" s="20">
        <v>50000.0</v>
      </c>
      <c r="J1484" s="21"/>
      <c r="K1484" s="11">
        <f t="shared" si="1"/>
        <v>14739172</v>
      </c>
      <c r="L1484" s="22"/>
      <c r="M1484" s="22">
        <f t="shared" si="5"/>
        <v>39659756</v>
      </c>
      <c r="N1484" s="22">
        <f t="shared" si="4"/>
        <v>-24920584</v>
      </c>
      <c r="O1484" s="22"/>
      <c r="P1484" s="22"/>
      <c r="Q1484" s="22"/>
      <c r="R1484" s="22"/>
      <c r="S1484" s="22"/>
      <c r="T1484" s="22"/>
      <c r="U1484" s="22"/>
      <c r="V1484" s="22"/>
    </row>
    <row r="1485">
      <c r="A1485" s="44">
        <v>45841.0</v>
      </c>
      <c r="B1485" s="16">
        <v>2025.0</v>
      </c>
      <c r="C1485" s="17">
        <v>45839.0</v>
      </c>
      <c r="D1485" s="4" t="s">
        <v>27</v>
      </c>
      <c r="E1485" s="4" t="s">
        <v>587</v>
      </c>
      <c r="F1485" s="18" t="s">
        <v>43</v>
      </c>
      <c r="G1485" s="19"/>
      <c r="H1485" s="4" t="s">
        <v>21</v>
      </c>
      <c r="I1485" s="20">
        <v>40000.0</v>
      </c>
      <c r="J1485" s="21"/>
      <c r="K1485" s="11">
        <f t="shared" si="1"/>
        <v>14779172</v>
      </c>
      <c r="L1485" s="21">
        <v>192300.0</v>
      </c>
      <c r="M1485" s="22">
        <f t="shared" si="5"/>
        <v>39852056</v>
      </c>
      <c r="N1485" s="22">
        <f t="shared" si="4"/>
        <v>-25072884</v>
      </c>
      <c r="O1485" s="22"/>
      <c r="P1485" s="22"/>
      <c r="Q1485" s="22"/>
      <c r="R1485" s="22"/>
      <c r="S1485" s="22"/>
      <c r="T1485" s="22"/>
      <c r="U1485" s="22"/>
      <c r="V1485" s="22"/>
    </row>
    <row r="1486">
      <c r="A1486" s="44">
        <v>45841.0</v>
      </c>
      <c r="B1486" s="16">
        <v>2025.0</v>
      </c>
      <c r="C1486" s="17">
        <v>45839.0</v>
      </c>
      <c r="D1486" s="4" t="s">
        <v>16</v>
      </c>
      <c r="E1486" s="4" t="s">
        <v>575</v>
      </c>
      <c r="F1486" s="18" t="s">
        <v>45</v>
      </c>
      <c r="G1486" s="19"/>
      <c r="H1486" s="4" t="s">
        <v>344</v>
      </c>
      <c r="I1486" s="20">
        <v>929400.0</v>
      </c>
      <c r="J1486" s="21"/>
      <c r="K1486" s="11">
        <f t="shared" si="1"/>
        <v>15708572</v>
      </c>
      <c r="L1486" s="22"/>
      <c r="M1486" s="22">
        <f t="shared" si="5"/>
        <v>39852056</v>
      </c>
      <c r="N1486" s="22">
        <f t="shared" si="4"/>
        <v>-24143484</v>
      </c>
      <c r="O1486" s="22"/>
      <c r="P1486" s="22"/>
      <c r="Q1486" s="22"/>
      <c r="R1486" s="22"/>
      <c r="S1486" s="22"/>
      <c r="T1486" s="22"/>
      <c r="U1486" s="22"/>
      <c r="V1486" s="22"/>
    </row>
    <row r="1487">
      <c r="A1487" s="44">
        <v>45841.0</v>
      </c>
      <c r="B1487" s="16">
        <v>2025.0</v>
      </c>
      <c r="C1487" s="17">
        <v>45839.0</v>
      </c>
      <c r="D1487" s="4" t="s">
        <v>26</v>
      </c>
      <c r="E1487" s="4" t="s">
        <v>575</v>
      </c>
      <c r="F1487" s="18" t="s">
        <v>45</v>
      </c>
      <c r="G1487" s="19"/>
      <c r="H1487" s="4" t="s">
        <v>21</v>
      </c>
      <c r="I1487" s="20">
        <v>100000.0</v>
      </c>
      <c r="J1487" s="21"/>
      <c r="K1487" s="11">
        <f t="shared" si="1"/>
        <v>15808572</v>
      </c>
      <c r="L1487" s="22"/>
      <c r="M1487" s="22">
        <f t="shared" si="5"/>
        <v>39852056</v>
      </c>
      <c r="N1487" s="22">
        <f t="shared" si="4"/>
        <v>-24043484</v>
      </c>
      <c r="O1487" s="22"/>
      <c r="P1487" s="22"/>
      <c r="Q1487" s="22"/>
      <c r="R1487" s="22"/>
      <c r="S1487" s="22"/>
      <c r="T1487" s="22"/>
      <c r="U1487" s="22"/>
      <c r="V1487" s="22"/>
    </row>
    <row r="1488">
      <c r="A1488" s="44">
        <v>45841.0</v>
      </c>
      <c r="B1488" s="16">
        <v>2025.0</v>
      </c>
      <c r="C1488" s="17">
        <v>45839.0</v>
      </c>
      <c r="D1488" s="4" t="s">
        <v>23</v>
      </c>
      <c r="E1488" s="4" t="s">
        <v>575</v>
      </c>
      <c r="F1488" s="18" t="s">
        <v>45</v>
      </c>
      <c r="G1488" s="19"/>
      <c r="H1488" s="4" t="s">
        <v>345</v>
      </c>
      <c r="I1488" s="20">
        <v>50000.0</v>
      </c>
      <c r="J1488" s="21"/>
      <c r="K1488" s="11">
        <f t="shared" si="1"/>
        <v>15858572</v>
      </c>
      <c r="L1488" s="22"/>
      <c r="M1488" s="22">
        <f t="shared" si="5"/>
        <v>39852056</v>
      </c>
      <c r="N1488" s="22">
        <f t="shared" si="4"/>
        <v>-23993484</v>
      </c>
      <c r="O1488" s="22"/>
      <c r="P1488" s="22"/>
      <c r="Q1488" s="22"/>
      <c r="R1488" s="22"/>
      <c r="S1488" s="22"/>
      <c r="T1488" s="22"/>
      <c r="U1488" s="22"/>
      <c r="V1488" s="22"/>
    </row>
    <row r="1489">
      <c r="A1489" s="44">
        <v>45841.0</v>
      </c>
      <c r="B1489" s="16">
        <v>2025.0</v>
      </c>
      <c r="C1489" s="17">
        <v>45839.0</v>
      </c>
      <c r="D1489" s="4" t="s">
        <v>16</v>
      </c>
      <c r="E1489" s="4" t="s">
        <v>581</v>
      </c>
      <c r="F1489" s="18" t="s">
        <v>45</v>
      </c>
      <c r="G1489" s="19"/>
      <c r="H1489" s="4" t="s">
        <v>344</v>
      </c>
      <c r="I1489" s="20">
        <v>984200.0</v>
      </c>
      <c r="J1489" s="21"/>
      <c r="K1489" s="11">
        <f t="shared" si="1"/>
        <v>16842772</v>
      </c>
      <c r="L1489" s="22"/>
      <c r="M1489" s="22">
        <f t="shared" si="5"/>
        <v>39852056</v>
      </c>
      <c r="N1489" s="22">
        <f t="shared" si="4"/>
        <v>-23009284</v>
      </c>
      <c r="O1489" s="22"/>
      <c r="P1489" s="22"/>
      <c r="Q1489" s="22"/>
      <c r="R1489" s="22"/>
      <c r="S1489" s="22"/>
      <c r="T1489" s="22"/>
      <c r="U1489" s="22"/>
      <c r="V1489" s="22"/>
    </row>
    <row r="1490">
      <c r="A1490" s="44">
        <v>45841.0</v>
      </c>
      <c r="B1490" s="16">
        <v>2025.0</v>
      </c>
      <c r="C1490" s="17">
        <v>45839.0</v>
      </c>
      <c r="D1490" s="4" t="s">
        <v>26</v>
      </c>
      <c r="E1490" s="4" t="s">
        <v>581</v>
      </c>
      <c r="F1490" s="18" t="s">
        <v>45</v>
      </c>
      <c r="G1490" s="19"/>
      <c r="H1490" s="4" t="s">
        <v>21</v>
      </c>
      <c r="I1490" s="20">
        <v>500000.0</v>
      </c>
      <c r="J1490" s="21"/>
      <c r="K1490" s="11">
        <f t="shared" si="1"/>
        <v>17342772</v>
      </c>
      <c r="L1490" s="22"/>
      <c r="M1490" s="22">
        <f t="shared" si="5"/>
        <v>39852056</v>
      </c>
      <c r="N1490" s="22">
        <f t="shared" si="4"/>
        <v>-22509284</v>
      </c>
      <c r="O1490" s="22"/>
      <c r="P1490" s="22"/>
      <c r="Q1490" s="22"/>
      <c r="R1490" s="22"/>
      <c r="S1490" s="22"/>
      <c r="T1490" s="22"/>
      <c r="U1490" s="22"/>
      <c r="V1490" s="22"/>
    </row>
    <row r="1491">
      <c r="A1491" s="44">
        <v>45841.0</v>
      </c>
      <c r="B1491" s="16">
        <v>2025.0</v>
      </c>
      <c r="C1491" s="17">
        <v>45839.0</v>
      </c>
      <c r="D1491" s="4" t="s">
        <v>23</v>
      </c>
      <c r="E1491" s="4" t="s">
        <v>581</v>
      </c>
      <c r="F1491" s="18" t="s">
        <v>45</v>
      </c>
      <c r="G1491" s="19"/>
      <c r="H1491" s="4" t="s">
        <v>345</v>
      </c>
      <c r="I1491" s="20">
        <v>50000.0</v>
      </c>
      <c r="J1491" s="21"/>
      <c r="K1491" s="11">
        <f t="shared" si="1"/>
        <v>17392772</v>
      </c>
      <c r="L1491" s="22"/>
      <c r="M1491" s="22">
        <f t="shared" si="5"/>
        <v>39852056</v>
      </c>
      <c r="N1491" s="22">
        <f t="shared" si="4"/>
        <v>-22459284</v>
      </c>
      <c r="O1491" s="22"/>
      <c r="P1491" s="22"/>
      <c r="Q1491" s="22"/>
      <c r="R1491" s="22"/>
      <c r="S1491" s="22"/>
      <c r="T1491" s="22"/>
      <c r="U1491" s="22"/>
      <c r="V1491" s="22"/>
    </row>
    <row r="1492">
      <c r="A1492" s="44">
        <v>45841.0</v>
      </c>
      <c r="B1492" s="16">
        <v>2025.0</v>
      </c>
      <c r="C1492" s="17">
        <v>45839.0</v>
      </c>
      <c r="D1492" s="4" t="s">
        <v>16</v>
      </c>
      <c r="E1492" s="4" t="s">
        <v>587</v>
      </c>
      <c r="F1492" s="18" t="s">
        <v>45</v>
      </c>
      <c r="G1492" s="19"/>
      <c r="H1492" s="4" t="s">
        <v>344</v>
      </c>
      <c r="I1492" s="20">
        <v>623100.0</v>
      </c>
      <c r="J1492" s="21"/>
      <c r="K1492" s="11">
        <f t="shared" si="1"/>
        <v>18015872</v>
      </c>
      <c r="L1492" s="22"/>
      <c r="M1492" s="22">
        <f t="shared" si="5"/>
        <v>39852056</v>
      </c>
      <c r="N1492" s="22">
        <f t="shared" si="4"/>
        <v>-21836184</v>
      </c>
      <c r="O1492" s="22"/>
      <c r="P1492" s="22"/>
      <c r="Q1492" s="22"/>
      <c r="R1492" s="22"/>
      <c r="S1492" s="22"/>
      <c r="T1492" s="22"/>
      <c r="U1492" s="22"/>
      <c r="V1492" s="22"/>
    </row>
    <row r="1493">
      <c r="A1493" s="44">
        <v>45841.0</v>
      </c>
      <c r="B1493" s="16">
        <v>2025.0</v>
      </c>
      <c r="C1493" s="17">
        <v>45839.0</v>
      </c>
      <c r="D1493" s="4" t="s">
        <v>20</v>
      </c>
      <c r="E1493" s="4" t="s">
        <v>587</v>
      </c>
      <c r="F1493" s="18" t="s">
        <v>45</v>
      </c>
      <c r="G1493" s="19"/>
      <c r="H1493" s="4" t="s">
        <v>21</v>
      </c>
      <c r="I1493" s="20">
        <v>50000.0</v>
      </c>
      <c r="J1493" s="21"/>
      <c r="K1493" s="11">
        <f t="shared" si="1"/>
        <v>18065872</v>
      </c>
      <c r="L1493" s="22"/>
      <c r="M1493" s="22">
        <f t="shared" si="5"/>
        <v>39852056</v>
      </c>
      <c r="N1493" s="22">
        <f t="shared" si="4"/>
        <v>-21786184</v>
      </c>
      <c r="O1493" s="22"/>
      <c r="P1493" s="22"/>
      <c r="Q1493" s="22"/>
      <c r="R1493" s="22"/>
      <c r="S1493" s="22"/>
      <c r="T1493" s="22"/>
      <c r="U1493" s="22"/>
      <c r="V1493" s="22"/>
    </row>
    <row r="1494">
      <c r="A1494" s="44">
        <v>45841.0</v>
      </c>
      <c r="B1494" s="16">
        <v>2025.0</v>
      </c>
      <c r="C1494" s="17">
        <v>45839.0</v>
      </c>
      <c r="D1494" s="4" t="s">
        <v>27</v>
      </c>
      <c r="E1494" s="4" t="s">
        <v>587</v>
      </c>
      <c r="F1494" s="18" t="s">
        <v>45</v>
      </c>
      <c r="G1494" s="19"/>
      <c r="H1494" s="4" t="s">
        <v>21</v>
      </c>
      <c r="I1494" s="20">
        <v>50000.0</v>
      </c>
      <c r="J1494" s="21"/>
      <c r="K1494" s="11">
        <f t="shared" si="1"/>
        <v>18115872</v>
      </c>
      <c r="L1494" s="22"/>
      <c r="M1494" s="22">
        <f t="shared" si="5"/>
        <v>39852056</v>
      </c>
      <c r="N1494" s="22">
        <f t="shared" si="4"/>
        <v>-21736184</v>
      </c>
      <c r="O1494" s="22"/>
      <c r="P1494" s="22"/>
      <c r="Q1494" s="22"/>
      <c r="R1494" s="22"/>
      <c r="S1494" s="22"/>
      <c r="T1494" s="22"/>
      <c r="U1494" s="22"/>
      <c r="V1494" s="22"/>
    </row>
    <row r="1495">
      <c r="A1495" s="44">
        <v>45841.0</v>
      </c>
      <c r="B1495" s="16">
        <v>2025.0</v>
      </c>
      <c r="C1495" s="17">
        <v>45839.0</v>
      </c>
      <c r="D1495" s="4" t="s">
        <v>22</v>
      </c>
      <c r="E1495" s="4" t="s">
        <v>587</v>
      </c>
      <c r="F1495" s="18" t="s">
        <v>45</v>
      </c>
      <c r="G1495" s="19"/>
      <c r="H1495" s="4" t="s">
        <v>21</v>
      </c>
      <c r="I1495" s="20">
        <v>50000.0</v>
      </c>
      <c r="J1495" s="21"/>
      <c r="K1495" s="11">
        <f t="shared" si="1"/>
        <v>18165872</v>
      </c>
      <c r="L1495" s="22"/>
      <c r="M1495" s="22">
        <f t="shared" si="5"/>
        <v>39852056</v>
      </c>
      <c r="N1495" s="22">
        <f t="shared" si="4"/>
        <v>-21686184</v>
      </c>
      <c r="O1495" s="22"/>
      <c r="P1495" s="22"/>
      <c r="Q1495" s="22"/>
      <c r="R1495" s="22"/>
      <c r="S1495" s="22"/>
      <c r="T1495" s="22"/>
      <c r="U1495" s="22"/>
      <c r="V1495" s="22"/>
    </row>
    <row r="1496">
      <c r="A1496" s="44">
        <v>45841.0</v>
      </c>
      <c r="B1496" s="16">
        <v>2025.0</v>
      </c>
      <c r="C1496" s="17">
        <v>45839.0</v>
      </c>
      <c r="D1496" s="4" t="s">
        <v>28</v>
      </c>
      <c r="E1496" s="4" t="s">
        <v>587</v>
      </c>
      <c r="F1496" s="18" t="s">
        <v>45</v>
      </c>
      <c r="G1496" s="19"/>
      <c r="H1496" s="4" t="s">
        <v>21</v>
      </c>
      <c r="I1496" s="20">
        <v>50000.0</v>
      </c>
      <c r="J1496" s="21"/>
      <c r="K1496" s="11">
        <f t="shared" si="1"/>
        <v>18215872</v>
      </c>
      <c r="L1496" s="22"/>
      <c r="M1496" s="22">
        <f t="shared" si="5"/>
        <v>39852056</v>
      </c>
      <c r="N1496" s="22">
        <f t="shared" si="4"/>
        <v>-21636184</v>
      </c>
      <c r="O1496" s="22"/>
      <c r="P1496" s="22"/>
      <c r="Q1496" s="22"/>
      <c r="R1496" s="22"/>
      <c r="S1496" s="22"/>
      <c r="T1496" s="22"/>
      <c r="U1496" s="22"/>
      <c r="V1496" s="22"/>
    </row>
    <row r="1497">
      <c r="A1497" s="44">
        <v>45841.0</v>
      </c>
      <c r="B1497" s="16">
        <v>2025.0</v>
      </c>
      <c r="C1497" s="17">
        <v>45839.0</v>
      </c>
      <c r="D1497" s="4" t="s">
        <v>23</v>
      </c>
      <c r="E1497" s="4" t="s">
        <v>587</v>
      </c>
      <c r="F1497" s="18" t="s">
        <v>45</v>
      </c>
      <c r="G1497" s="19"/>
      <c r="H1497" s="4" t="s">
        <v>345</v>
      </c>
      <c r="I1497" s="20">
        <v>50000.0</v>
      </c>
      <c r="J1497" s="21"/>
      <c r="K1497" s="11">
        <f t="shared" si="1"/>
        <v>18265872</v>
      </c>
      <c r="L1497" s="21">
        <v>-2.1586184E7</v>
      </c>
      <c r="M1497" s="22">
        <f t="shared" si="5"/>
        <v>18265872</v>
      </c>
      <c r="N1497" s="22">
        <f t="shared" si="4"/>
        <v>0</v>
      </c>
      <c r="O1497" s="22"/>
      <c r="P1497" s="22"/>
      <c r="Q1497" s="22"/>
      <c r="R1497" s="22"/>
      <c r="S1497" s="22"/>
      <c r="T1497" s="22"/>
      <c r="U1497" s="22"/>
      <c r="V1497" s="22"/>
    </row>
    <row r="1498">
      <c r="A1498" s="44">
        <v>45845.0</v>
      </c>
      <c r="B1498" s="16">
        <v>2025.0</v>
      </c>
      <c r="C1498" s="17">
        <v>45839.0</v>
      </c>
      <c r="D1498" s="4" t="s">
        <v>16</v>
      </c>
      <c r="E1498" s="4" t="s">
        <v>581</v>
      </c>
      <c r="F1498" s="18" t="s">
        <v>273</v>
      </c>
      <c r="G1498" s="19"/>
      <c r="H1498" s="4" t="s">
        <v>344</v>
      </c>
      <c r="I1498" s="20">
        <v>153400.0</v>
      </c>
      <c r="J1498" s="21"/>
      <c r="K1498" s="11">
        <f t="shared" si="1"/>
        <v>18419272</v>
      </c>
      <c r="L1498" s="22"/>
      <c r="M1498" s="22">
        <f t="shared" si="5"/>
        <v>18265872</v>
      </c>
      <c r="N1498" s="22">
        <f t="shared" si="4"/>
        <v>153400</v>
      </c>
      <c r="O1498" s="22"/>
      <c r="P1498" s="22"/>
      <c r="Q1498" s="22"/>
      <c r="R1498" s="22"/>
      <c r="S1498" s="22"/>
      <c r="T1498" s="22"/>
      <c r="U1498" s="22"/>
      <c r="V1498" s="22"/>
    </row>
    <row r="1499">
      <c r="A1499" s="44">
        <v>45845.0</v>
      </c>
      <c r="B1499" s="16">
        <v>2025.0</v>
      </c>
      <c r="C1499" s="17">
        <v>45839.0</v>
      </c>
      <c r="D1499" s="4" t="s">
        <v>23</v>
      </c>
      <c r="E1499" s="4" t="s">
        <v>581</v>
      </c>
      <c r="F1499" s="18" t="s">
        <v>273</v>
      </c>
      <c r="G1499" s="19"/>
      <c r="H1499" s="4" t="s">
        <v>345</v>
      </c>
      <c r="I1499" s="20">
        <v>25000.0</v>
      </c>
      <c r="J1499" s="21"/>
      <c r="K1499" s="11">
        <f t="shared" si="1"/>
        <v>18444272</v>
      </c>
      <c r="L1499" s="22"/>
      <c r="M1499" s="22">
        <f t="shared" si="5"/>
        <v>18265872</v>
      </c>
      <c r="N1499" s="22">
        <f t="shared" si="4"/>
        <v>178400</v>
      </c>
      <c r="O1499" s="22"/>
      <c r="P1499" s="22"/>
      <c r="Q1499" s="22"/>
      <c r="R1499" s="22"/>
      <c r="S1499" s="22"/>
      <c r="T1499" s="22"/>
      <c r="U1499" s="22"/>
      <c r="V1499" s="22"/>
    </row>
    <row r="1500">
      <c r="A1500" s="44">
        <v>45845.0</v>
      </c>
      <c r="B1500" s="16">
        <v>2025.0</v>
      </c>
      <c r="C1500" s="17">
        <v>45839.0</v>
      </c>
      <c r="D1500" s="4" t="s">
        <v>16</v>
      </c>
      <c r="E1500" s="4" t="s">
        <v>587</v>
      </c>
      <c r="F1500" s="18" t="s">
        <v>273</v>
      </c>
      <c r="G1500" s="19"/>
      <c r="H1500" s="4" t="s">
        <v>344</v>
      </c>
      <c r="I1500" s="20">
        <v>124400.0</v>
      </c>
      <c r="J1500" s="21"/>
      <c r="K1500" s="11">
        <f t="shared" si="1"/>
        <v>18568672</v>
      </c>
      <c r="L1500" s="22"/>
      <c r="M1500" s="22">
        <f t="shared" si="5"/>
        <v>18265872</v>
      </c>
      <c r="N1500" s="22">
        <f t="shared" si="4"/>
        <v>302800</v>
      </c>
      <c r="O1500" s="22"/>
      <c r="P1500" s="22"/>
      <c r="Q1500" s="22"/>
      <c r="R1500" s="22"/>
      <c r="S1500" s="22"/>
      <c r="T1500" s="22"/>
      <c r="U1500" s="22"/>
      <c r="V1500" s="22"/>
    </row>
    <row r="1501">
      <c r="A1501" s="44">
        <v>45845.0</v>
      </c>
      <c r="B1501" s="16">
        <v>2025.0</v>
      </c>
      <c r="C1501" s="17">
        <v>45839.0</v>
      </c>
      <c r="D1501" s="38" t="s">
        <v>26</v>
      </c>
      <c r="E1501" s="4" t="s">
        <v>587</v>
      </c>
      <c r="F1501" s="18" t="s">
        <v>273</v>
      </c>
      <c r="G1501" s="19"/>
      <c r="H1501" s="4" t="s">
        <v>21</v>
      </c>
      <c r="I1501" s="20">
        <v>65000.0</v>
      </c>
      <c r="J1501" s="21"/>
      <c r="K1501" s="11">
        <f t="shared" si="1"/>
        <v>18633672</v>
      </c>
      <c r="L1501" s="22"/>
      <c r="M1501" s="22">
        <f t="shared" si="5"/>
        <v>18265872</v>
      </c>
      <c r="N1501" s="22">
        <f t="shared" si="4"/>
        <v>367800</v>
      </c>
      <c r="O1501" s="22"/>
      <c r="P1501" s="22"/>
      <c r="Q1501" s="22"/>
      <c r="R1501" s="22"/>
      <c r="S1501" s="22"/>
      <c r="T1501" s="22"/>
      <c r="U1501" s="22"/>
      <c r="V1501" s="22"/>
    </row>
    <row r="1502">
      <c r="A1502" s="44">
        <v>45845.0</v>
      </c>
      <c r="B1502" s="16">
        <v>2025.0</v>
      </c>
      <c r="C1502" s="17">
        <v>45839.0</v>
      </c>
      <c r="D1502" s="4" t="s">
        <v>23</v>
      </c>
      <c r="E1502" s="4" t="s">
        <v>587</v>
      </c>
      <c r="F1502" s="18" t="s">
        <v>273</v>
      </c>
      <c r="G1502" s="19"/>
      <c r="H1502" s="4" t="s">
        <v>345</v>
      </c>
      <c r="I1502" s="20">
        <v>25000.0</v>
      </c>
      <c r="J1502" s="21"/>
      <c r="K1502" s="11">
        <f t="shared" si="1"/>
        <v>18658672</v>
      </c>
      <c r="L1502" s="21">
        <v>392800.0</v>
      </c>
      <c r="M1502" s="22">
        <f t="shared" si="5"/>
        <v>18658672</v>
      </c>
      <c r="N1502" s="22">
        <f t="shared" si="4"/>
        <v>0</v>
      </c>
      <c r="O1502" s="22"/>
      <c r="P1502" s="22"/>
      <c r="Q1502" s="22"/>
      <c r="R1502" s="22"/>
      <c r="S1502" s="22"/>
      <c r="T1502" s="22"/>
      <c r="U1502" s="22"/>
      <c r="V1502" s="22"/>
    </row>
    <row r="1503">
      <c r="A1503" s="44">
        <v>45845.0</v>
      </c>
      <c r="B1503" s="16">
        <v>2025.0</v>
      </c>
      <c r="C1503" s="17">
        <v>45839.0</v>
      </c>
      <c r="D1503" s="4" t="s">
        <v>16</v>
      </c>
      <c r="E1503" s="4" t="s">
        <v>581</v>
      </c>
      <c r="F1503" s="18" t="s">
        <v>503</v>
      </c>
      <c r="G1503" s="19"/>
      <c r="H1503" s="4" t="s">
        <v>344</v>
      </c>
      <c r="I1503" s="20">
        <v>90950.0</v>
      </c>
      <c r="J1503" s="21"/>
      <c r="K1503" s="11">
        <f t="shared" si="1"/>
        <v>18749622</v>
      </c>
      <c r="L1503" s="21">
        <v>181900.0</v>
      </c>
      <c r="M1503" s="22">
        <f t="shared" si="5"/>
        <v>18840572</v>
      </c>
      <c r="N1503" s="22">
        <f t="shared" si="4"/>
        <v>-90950</v>
      </c>
      <c r="O1503" s="22"/>
      <c r="P1503" s="22"/>
      <c r="Q1503" s="22"/>
      <c r="R1503" s="22"/>
      <c r="S1503" s="22"/>
      <c r="T1503" s="22"/>
      <c r="U1503" s="22"/>
      <c r="V1503" s="22"/>
    </row>
    <row r="1504">
      <c r="A1504" s="44">
        <v>45845.0</v>
      </c>
      <c r="B1504" s="16">
        <v>2025.0</v>
      </c>
      <c r="C1504" s="17">
        <v>45839.0</v>
      </c>
      <c r="D1504" s="4" t="s">
        <v>16</v>
      </c>
      <c r="E1504" s="4" t="s">
        <v>587</v>
      </c>
      <c r="F1504" s="18" t="s">
        <v>503</v>
      </c>
      <c r="G1504" s="19"/>
      <c r="H1504" s="4" t="s">
        <v>344</v>
      </c>
      <c r="I1504" s="20">
        <v>90950.0</v>
      </c>
      <c r="J1504" s="21"/>
      <c r="K1504" s="11">
        <f t="shared" si="1"/>
        <v>18840572</v>
      </c>
      <c r="L1504" s="22"/>
      <c r="M1504" s="22">
        <f t="shared" si="5"/>
        <v>18840572</v>
      </c>
      <c r="N1504" s="22">
        <f t="shared" si="4"/>
        <v>0</v>
      </c>
      <c r="O1504" s="22"/>
      <c r="P1504" s="22"/>
      <c r="Q1504" s="22"/>
      <c r="R1504" s="22"/>
      <c r="S1504" s="22"/>
      <c r="T1504" s="22"/>
      <c r="U1504" s="22"/>
      <c r="V1504" s="22"/>
    </row>
    <row r="1505">
      <c r="A1505" s="44">
        <v>45845.0</v>
      </c>
      <c r="B1505" s="16">
        <v>2025.0</v>
      </c>
      <c r="C1505" s="17">
        <v>45839.0</v>
      </c>
      <c r="D1505" s="4"/>
      <c r="E1505" s="4"/>
      <c r="F1505" s="18"/>
      <c r="G1505" s="19"/>
      <c r="H1505" s="4"/>
      <c r="I1505" s="20"/>
      <c r="J1505" s="21"/>
      <c r="K1505" s="11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</row>
    <row r="1506">
      <c r="A1506" s="15"/>
      <c r="B1506" s="17"/>
      <c r="C1506" s="17"/>
      <c r="D1506" s="4"/>
      <c r="E1506" s="4"/>
      <c r="F1506" s="18"/>
      <c r="G1506" s="19"/>
      <c r="H1506" s="4"/>
      <c r="I1506" s="20"/>
      <c r="J1506" s="21"/>
      <c r="K1506" s="11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</row>
    <row r="1507">
      <c r="A1507" s="15"/>
      <c r="B1507" s="17"/>
      <c r="C1507" s="17"/>
      <c r="D1507" s="4"/>
      <c r="E1507" s="4"/>
      <c r="F1507" s="18"/>
      <c r="G1507" s="19"/>
      <c r="H1507" s="4"/>
      <c r="I1507" s="20"/>
      <c r="J1507" s="21"/>
      <c r="K1507" s="11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</row>
    <row r="1508">
      <c r="A1508" s="15"/>
      <c r="B1508" s="17"/>
      <c r="C1508" s="17"/>
      <c r="D1508" s="4"/>
      <c r="E1508" s="4"/>
      <c r="F1508" s="18"/>
      <c r="G1508" s="19"/>
      <c r="H1508" s="4"/>
      <c r="I1508" s="20"/>
      <c r="J1508" s="21"/>
      <c r="K1508" s="11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</row>
    <row r="1509">
      <c r="A1509" s="15"/>
      <c r="B1509" s="17"/>
      <c r="C1509" s="17"/>
      <c r="D1509" s="4"/>
      <c r="E1509" s="4"/>
      <c r="F1509" s="18"/>
      <c r="G1509" s="19"/>
      <c r="H1509" s="4"/>
      <c r="I1509" s="20"/>
      <c r="J1509" s="21"/>
      <c r="K1509" s="11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</row>
    <row r="1510">
      <c r="A1510" s="15"/>
      <c r="B1510" s="17"/>
      <c r="C1510" s="17"/>
      <c r="D1510" s="4"/>
      <c r="E1510" s="4"/>
      <c r="F1510" s="18"/>
      <c r="G1510" s="19"/>
      <c r="H1510" s="4"/>
      <c r="I1510" s="20"/>
      <c r="J1510" s="21"/>
      <c r="K1510" s="11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</row>
    <row r="1511">
      <c r="A1511" s="15"/>
      <c r="B1511" s="17"/>
      <c r="C1511" s="17"/>
      <c r="D1511" s="4"/>
      <c r="E1511" s="4"/>
      <c r="F1511" s="18"/>
      <c r="G1511" s="19"/>
      <c r="H1511" s="4"/>
      <c r="I1511" s="20"/>
      <c r="J1511" s="21"/>
      <c r="K1511" s="11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</row>
    <row r="1512">
      <c r="A1512" s="15"/>
      <c r="B1512" s="17"/>
      <c r="C1512" s="17"/>
      <c r="D1512" s="4"/>
      <c r="E1512" s="4"/>
      <c r="F1512" s="18"/>
      <c r="G1512" s="19"/>
      <c r="H1512" s="4"/>
      <c r="I1512" s="20"/>
      <c r="J1512" s="21"/>
      <c r="K1512" s="11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</row>
    <row r="1513">
      <c r="A1513" s="15"/>
      <c r="B1513" s="17"/>
      <c r="C1513" s="17"/>
      <c r="D1513" s="4"/>
      <c r="E1513" s="4"/>
      <c r="F1513" s="18"/>
      <c r="G1513" s="19"/>
      <c r="H1513" s="4"/>
      <c r="I1513" s="20"/>
      <c r="J1513" s="21"/>
      <c r="K1513" s="11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</row>
    <row r="1514">
      <c r="A1514" s="15"/>
      <c r="B1514" s="17"/>
      <c r="C1514" s="17"/>
      <c r="D1514" s="4"/>
      <c r="E1514" s="4"/>
      <c r="F1514" s="18"/>
      <c r="G1514" s="19"/>
      <c r="H1514" s="4"/>
      <c r="I1514" s="20"/>
      <c r="J1514" s="21"/>
      <c r="K1514" s="11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</row>
    <row r="1515">
      <c r="A1515" s="15"/>
      <c r="B1515" s="17"/>
      <c r="C1515" s="17"/>
      <c r="D1515" s="4"/>
      <c r="E1515" s="4"/>
      <c r="F1515" s="18"/>
      <c r="G1515" s="19"/>
      <c r="H1515" s="4"/>
      <c r="I1515" s="20"/>
      <c r="J1515" s="21"/>
      <c r="K1515" s="11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</row>
    <row r="1516">
      <c r="A1516" s="15"/>
      <c r="B1516" s="17"/>
      <c r="C1516" s="17"/>
      <c r="D1516" s="4"/>
      <c r="E1516" s="4"/>
      <c r="F1516" s="18"/>
      <c r="G1516" s="19"/>
      <c r="H1516" s="4"/>
      <c r="I1516" s="20"/>
      <c r="J1516" s="21"/>
      <c r="K1516" s="11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</row>
    <row r="1517">
      <c r="A1517" s="15"/>
      <c r="B1517" s="17"/>
      <c r="C1517" s="17"/>
      <c r="D1517" s="4"/>
      <c r="E1517" s="4"/>
      <c r="F1517" s="18"/>
      <c r="G1517" s="19"/>
      <c r="H1517" s="4"/>
      <c r="I1517" s="20"/>
      <c r="J1517" s="21"/>
      <c r="K1517" s="11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</row>
    <row r="1518">
      <c r="A1518" s="15"/>
      <c r="B1518" s="17"/>
      <c r="C1518" s="17"/>
      <c r="D1518" s="4"/>
      <c r="E1518" s="4"/>
      <c r="F1518" s="18"/>
      <c r="G1518" s="19"/>
      <c r="H1518" s="4"/>
      <c r="I1518" s="20"/>
      <c r="J1518" s="21"/>
      <c r="K1518" s="11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</row>
    <row r="1519">
      <c r="A1519" s="15"/>
      <c r="B1519" s="17"/>
      <c r="C1519" s="17"/>
      <c r="D1519" s="4"/>
      <c r="E1519" s="4"/>
      <c r="F1519" s="18"/>
      <c r="G1519" s="19"/>
      <c r="H1519" s="4"/>
      <c r="I1519" s="20"/>
      <c r="J1519" s="21"/>
      <c r="K1519" s="11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</row>
    <row r="1520">
      <c r="A1520" s="15"/>
      <c r="B1520" s="17"/>
      <c r="C1520" s="17"/>
      <c r="D1520" s="4"/>
      <c r="E1520" s="4"/>
      <c r="F1520" s="18"/>
      <c r="G1520" s="19"/>
      <c r="H1520" s="4"/>
      <c r="I1520" s="20"/>
      <c r="J1520" s="21"/>
      <c r="K1520" s="11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</row>
    <row r="1521">
      <c r="A1521" s="15"/>
      <c r="B1521" s="17"/>
      <c r="C1521" s="17"/>
      <c r="D1521" s="4"/>
      <c r="E1521" s="4"/>
      <c r="F1521" s="18"/>
      <c r="G1521" s="19"/>
      <c r="H1521" s="4"/>
      <c r="I1521" s="20"/>
      <c r="J1521" s="21"/>
      <c r="K1521" s="11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</row>
    <row r="1522">
      <c r="A1522" s="15"/>
      <c r="B1522" s="17"/>
      <c r="C1522" s="17"/>
      <c r="D1522" s="4"/>
      <c r="E1522" s="4"/>
      <c r="F1522" s="18"/>
      <c r="G1522" s="19"/>
      <c r="H1522" s="4"/>
      <c r="I1522" s="20"/>
      <c r="J1522" s="21"/>
      <c r="K1522" s="11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</row>
    <row r="1523">
      <c r="A1523" s="15"/>
      <c r="B1523" s="17"/>
      <c r="C1523" s="17"/>
      <c r="D1523" s="4"/>
      <c r="E1523" s="4"/>
      <c r="F1523" s="18"/>
      <c r="G1523" s="19"/>
      <c r="H1523" s="4"/>
      <c r="I1523" s="20"/>
      <c r="J1523" s="21"/>
      <c r="K1523" s="11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</row>
    <row r="1524">
      <c r="A1524" s="15"/>
      <c r="B1524" s="17"/>
      <c r="C1524" s="17"/>
      <c r="D1524" s="4"/>
      <c r="E1524" s="4"/>
      <c r="F1524" s="18"/>
      <c r="G1524" s="19"/>
      <c r="H1524" s="4"/>
      <c r="I1524" s="20"/>
      <c r="J1524" s="21"/>
      <c r="K1524" s="11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</row>
    <row r="1525">
      <c r="A1525" s="15"/>
      <c r="B1525" s="17"/>
      <c r="C1525" s="17"/>
      <c r="D1525" s="4"/>
      <c r="E1525" s="4"/>
      <c r="F1525" s="18"/>
      <c r="G1525" s="19"/>
      <c r="H1525" s="4"/>
      <c r="I1525" s="20"/>
      <c r="J1525" s="21"/>
      <c r="K1525" s="11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</row>
    <row r="1526">
      <c r="A1526" s="15"/>
      <c r="B1526" s="17"/>
      <c r="C1526" s="17"/>
      <c r="D1526" s="4"/>
      <c r="E1526" s="4"/>
      <c r="F1526" s="18"/>
      <c r="G1526" s="19"/>
      <c r="H1526" s="4"/>
      <c r="I1526" s="20"/>
      <c r="J1526" s="21"/>
      <c r="K1526" s="11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</row>
    <row r="1527">
      <c r="A1527" s="15"/>
      <c r="B1527" s="17"/>
      <c r="C1527" s="17"/>
      <c r="D1527" s="4"/>
      <c r="E1527" s="4"/>
      <c r="F1527" s="18"/>
      <c r="G1527" s="19"/>
      <c r="H1527" s="4"/>
      <c r="I1527" s="20"/>
      <c r="J1527" s="21"/>
      <c r="K1527" s="11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</row>
    <row r="1528">
      <c r="A1528" s="15"/>
      <c r="B1528" s="17"/>
      <c r="C1528" s="17"/>
      <c r="D1528" s="4"/>
      <c r="E1528" s="4"/>
      <c r="F1528" s="18"/>
      <c r="G1528" s="19"/>
      <c r="H1528" s="4"/>
      <c r="I1528" s="20"/>
      <c r="J1528" s="21"/>
      <c r="K1528" s="11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</row>
    <row r="1529">
      <c r="A1529" s="15"/>
      <c r="B1529" s="17"/>
      <c r="C1529" s="17"/>
      <c r="D1529" s="4"/>
      <c r="E1529" s="4"/>
      <c r="F1529" s="18"/>
      <c r="G1529" s="19"/>
      <c r="H1529" s="4"/>
      <c r="I1529" s="20"/>
      <c r="J1529" s="21"/>
      <c r="K1529" s="11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</row>
    <row r="1530">
      <c r="A1530" s="15"/>
      <c r="B1530" s="17"/>
      <c r="C1530" s="17"/>
      <c r="D1530" s="4"/>
      <c r="E1530" s="4"/>
      <c r="F1530" s="18"/>
      <c r="G1530" s="19"/>
      <c r="H1530" s="4"/>
      <c r="I1530" s="20"/>
      <c r="J1530" s="21"/>
      <c r="K1530" s="11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</row>
    <row r="1531">
      <c r="A1531" s="15"/>
      <c r="B1531" s="17"/>
      <c r="C1531" s="17"/>
      <c r="D1531" s="4"/>
      <c r="E1531" s="4"/>
      <c r="F1531" s="18"/>
      <c r="G1531" s="19"/>
      <c r="H1531" s="4"/>
      <c r="I1531" s="20"/>
      <c r="J1531" s="21"/>
      <c r="K1531" s="11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</row>
    <row r="1532">
      <c r="A1532" s="15"/>
      <c r="B1532" s="17"/>
      <c r="C1532" s="17"/>
      <c r="D1532" s="4"/>
      <c r="E1532" s="4"/>
      <c r="F1532" s="18"/>
      <c r="G1532" s="19"/>
      <c r="H1532" s="4"/>
      <c r="I1532" s="20"/>
      <c r="J1532" s="21"/>
      <c r="K1532" s="11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</row>
    <row r="1533">
      <c r="A1533" s="15"/>
      <c r="B1533" s="17"/>
      <c r="C1533" s="17"/>
      <c r="D1533" s="4"/>
      <c r="E1533" s="4"/>
      <c r="F1533" s="18"/>
      <c r="G1533" s="19"/>
      <c r="H1533" s="4"/>
      <c r="I1533" s="20"/>
      <c r="J1533" s="21"/>
      <c r="K1533" s="11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</row>
    <row r="1534">
      <c r="A1534" s="15"/>
      <c r="B1534" s="17"/>
      <c r="C1534" s="17"/>
      <c r="D1534" s="4"/>
      <c r="E1534" s="4"/>
      <c r="F1534" s="18"/>
      <c r="G1534" s="19"/>
      <c r="H1534" s="4"/>
      <c r="I1534" s="20"/>
      <c r="J1534" s="21"/>
      <c r="K1534" s="11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</row>
    <row r="1535">
      <c r="A1535" s="15"/>
      <c r="B1535" s="17"/>
      <c r="C1535" s="17"/>
      <c r="D1535" s="4"/>
      <c r="E1535" s="4"/>
      <c r="F1535" s="18"/>
      <c r="G1535" s="19"/>
      <c r="H1535" s="4"/>
      <c r="I1535" s="20"/>
      <c r="J1535" s="21"/>
      <c r="K1535" s="11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</row>
    <row r="1536">
      <c r="A1536" s="15"/>
      <c r="B1536" s="17"/>
      <c r="C1536" s="17"/>
      <c r="D1536" s="4"/>
      <c r="E1536" s="4"/>
      <c r="F1536" s="18"/>
      <c r="G1536" s="19"/>
      <c r="H1536" s="4"/>
      <c r="I1536" s="20"/>
      <c r="J1536" s="21"/>
      <c r="K1536" s="11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</row>
    <row r="1537">
      <c r="A1537" s="15"/>
      <c r="B1537" s="17"/>
      <c r="C1537" s="17"/>
      <c r="D1537" s="4"/>
      <c r="E1537" s="4"/>
      <c r="F1537" s="18"/>
      <c r="G1537" s="19"/>
      <c r="H1537" s="4"/>
      <c r="I1537" s="20"/>
      <c r="J1537" s="21"/>
      <c r="K1537" s="11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</row>
    <row r="1538">
      <c r="A1538" s="15"/>
      <c r="B1538" s="17"/>
      <c r="C1538" s="17"/>
      <c r="D1538" s="4"/>
      <c r="E1538" s="4"/>
      <c r="F1538" s="18"/>
      <c r="G1538" s="19"/>
      <c r="H1538" s="4"/>
      <c r="I1538" s="20"/>
      <c r="J1538" s="21"/>
      <c r="K1538" s="11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</row>
    <row r="1539">
      <c r="A1539" s="15"/>
      <c r="B1539" s="17"/>
      <c r="C1539" s="17"/>
      <c r="D1539" s="4"/>
      <c r="E1539" s="4"/>
      <c r="F1539" s="18"/>
      <c r="G1539" s="19"/>
      <c r="H1539" s="4"/>
      <c r="I1539" s="20"/>
      <c r="J1539" s="21"/>
      <c r="K1539" s="11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</row>
    <row r="1540">
      <c r="A1540" s="15"/>
      <c r="B1540" s="17"/>
      <c r="C1540" s="17"/>
      <c r="D1540" s="4"/>
      <c r="E1540" s="4"/>
      <c r="F1540" s="18"/>
      <c r="G1540" s="19"/>
      <c r="H1540" s="4"/>
      <c r="I1540" s="20"/>
      <c r="J1540" s="21"/>
      <c r="K1540" s="11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</row>
    <row r="1541">
      <c r="A1541" s="15"/>
      <c r="B1541" s="17"/>
      <c r="C1541" s="17"/>
      <c r="D1541" s="4"/>
      <c r="E1541" s="4"/>
      <c r="F1541" s="18"/>
      <c r="G1541" s="19"/>
      <c r="H1541" s="4"/>
      <c r="I1541" s="20"/>
      <c r="J1541" s="21"/>
      <c r="K1541" s="11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</row>
    <row r="1542">
      <c r="A1542" s="15"/>
      <c r="B1542" s="17"/>
      <c r="C1542" s="17"/>
      <c r="D1542" s="4"/>
      <c r="E1542" s="4"/>
      <c r="F1542" s="18"/>
      <c r="G1542" s="19"/>
      <c r="H1542" s="4"/>
      <c r="I1542" s="20"/>
      <c r="J1542" s="21"/>
      <c r="K1542" s="11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</row>
    <row r="1543">
      <c r="A1543" s="15"/>
      <c r="B1543" s="17"/>
      <c r="C1543" s="17"/>
      <c r="D1543" s="4"/>
      <c r="E1543" s="4"/>
      <c r="F1543" s="18"/>
      <c r="G1543" s="19"/>
      <c r="H1543" s="4"/>
      <c r="I1543" s="20"/>
      <c r="J1543" s="21"/>
      <c r="K1543" s="11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</row>
    <row r="1544">
      <c r="A1544" s="15"/>
      <c r="B1544" s="17"/>
      <c r="C1544" s="17"/>
      <c r="D1544" s="4"/>
      <c r="E1544" s="4"/>
      <c r="F1544" s="18"/>
      <c r="G1544" s="19"/>
      <c r="H1544" s="4"/>
      <c r="I1544" s="20"/>
      <c r="J1544" s="21"/>
      <c r="K1544" s="11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</row>
    <row r="1545">
      <c r="A1545" s="15"/>
      <c r="B1545" s="17"/>
      <c r="C1545" s="17"/>
      <c r="D1545" s="4"/>
      <c r="E1545" s="4"/>
      <c r="F1545" s="18"/>
      <c r="G1545" s="19"/>
      <c r="H1545" s="4"/>
      <c r="I1545" s="20"/>
      <c r="J1545" s="21"/>
      <c r="K1545" s="11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</row>
    <row r="1546">
      <c r="A1546" s="15"/>
      <c r="B1546" s="17"/>
      <c r="C1546" s="17"/>
      <c r="D1546" s="4"/>
      <c r="E1546" s="4"/>
      <c r="F1546" s="18"/>
      <c r="G1546" s="19"/>
      <c r="H1546" s="4"/>
      <c r="I1546" s="20"/>
      <c r="J1546" s="21"/>
      <c r="K1546" s="11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</row>
    <row r="1547">
      <c r="A1547" s="15"/>
      <c r="B1547" s="17"/>
      <c r="C1547" s="17"/>
      <c r="D1547" s="4"/>
      <c r="E1547" s="4"/>
      <c r="F1547" s="18"/>
      <c r="G1547" s="19"/>
      <c r="H1547" s="4"/>
      <c r="I1547" s="20"/>
      <c r="J1547" s="21"/>
      <c r="K1547" s="11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</row>
    <row r="1548">
      <c r="A1548" s="15"/>
      <c r="B1548" s="17"/>
      <c r="C1548" s="17"/>
      <c r="D1548" s="4"/>
      <c r="E1548" s="4"/>
      <c r="F1548" s="18"/>
      <c r="G1548" s="19"/>
      <c r="H1548" s="4"/>
      <c r="I1548" s="20"/>
      <c r="J1548" s="21"/>
      <c r="K1548" s="11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</row>
    <row r="1549">
      <c r="A1549" s="15"/>
      <c r="B1549" s="17"/>
      <c r="C1549" s="17"/>
      <c r="D1549" s="4"/>
      <c r="E1549" s="4"/>
      <c r="F1549" s="18"/>
      <c r="G1549" s="19"/>
      <c r="H1549" s="4"/>
      <c r="I1549" s="20"/>
      <c r="J1549" s="21"/>
      <c r="K1549" s="11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</row>
    <row r="1550">
      <c r="A1550" s="15"/>
      <c r="B1550" s="17"/>
      <c r="C1550" s="17"/>
      <c r="D1550" s="4"/>
      <c r="E1550" s="4"/>
      <c r="F1550" s="18"/>
      <c r="G1550" s="19"/>
      <c r="H1550" s="4"/>
      <c r="I1550" s="20"/>
      <c r="J1550" s="21"/>
      <c r="K1550" s="11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</row>
    <row r="1551">
      <c r="A1551" s="15"/>
      <c r="B1551" s="17"/>
      <c r="C1551" s="17"/>
      <c r="D1551" s="4"/>
      <c r="E1551" s="4"/>
      <c r="F1551" s="18"/>
      <c r="G1551" s="19"/>
      <c r="H1551" s="4"/>
      <c r="I1551" s="20"/>
      <c r="J1551" s="21"/>
      <c r="K1551" s="11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</row>
    <row r="1552">
      <c r="A1552" s="15"/>
      <c r="B1552" s="17"/>
      <c r="C1552" s="17"/>
      <c r="D1552" s="4"/>
      <c r="E1552" s="4"/>
      <c r="F1552" s="18"/>
      <c r="G1552" s="19"/>
      <c r="H1552" s="4"/>
      <c r="I1552" s="20"/>
      <c r="J1552" s="21"/>
      <c r="K1552" s="11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</row>
    <row r="1553">
      <c r="A1553" s="15"/>
      <c r="B1553" s="17"/>
      <c r="C1553" s="17"/>
      <c r="D1553" s="4"/>
      <c r="E1553" s="4"/>
      <c r="F1553" s="18"/>
      <c r="G1553" s="19"/>
      <c r="H1553" s="4"/>
      <c r="I1553" s="20"/>
      <c r="J1553" s="21"/>
      <c r="K1553" s="11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</row>
    <row r="1554">
      <c r="A1554" s="15"/>
      <c r="B1554" s="17"/>
      <c r="C1554" s="17"/>
      <c r="D1554" s="4"/>
      <c r="E1554" s="4"/>
      <c r="F1554" s="18"/>
      <c r="G1554" s="19"/>
      <c r="H1554" s="4"/>
      <c r="I1554" s="20"/>
      <c r="J1554" s="21"/>
      <c r="K1554" s="11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</row>
    <row r="1555">
      <c r="A1555" s="15"/>
      <c r="B1555" s="17"/>
      <c r="C1555" s="17"/>
      <c r="D1555" s="4"/>
      <c r="E1555" s="4"/>
      <c r="F1555" s="18"/>
      <c r="G1555" s="19"/>
      <c r="H1555" s="4"/>
      <c r="I1555" s="20"/>
      <c r="J1555" s="21"/>
      <c r="K1555" s="11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</row>
    <row r="1556">
      <c r="A1556" s="15"/>
      <c r="B1556" s="17"/>
      <c r="C1556" s="17"/>
      <c r="D1556" s="4"/>
      <c r="E1556" s="4"/>
      <c r="F1556" s="18"/>
      <c r="G1556" s="19"/>
      <c r="H1556" s="4"/>
      <c r="I1556" s="20"/>
      <c r="J1556" s="21"/>
      <c r="K1556" s="11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</row>
    <row r="1557">
      <c r="A1557" s="15"/>
      <c r="B1557" s="17"/>
      <c r="C1557" s="17"/>
      <c r="D1557" s="4"/>
      <c r="E1557" s="4"/>
      <c r="F1557" s="18"/>
      <c r="G1557" s="19"/>
      <c r="H1557" s="4"/>
      <c r="I1557" s="20"/>
      <c r="J1557" s="21"/>
      <c r="K1557" s="11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</row>
    <row r="1558">
      <c r="A1558" s="15"/>
      <c r="B1558" s="17"/>
      <c r="C1558" s="17"/>
      <c r="D1558" s="4"/>
      <c r="E1558" s="4"/>
      <c r="F1558" s="18"/>
      <c r="G1558" s="19"/>
      <c r="H1558" s="4"/>
      <c r="I1558" s="20"/>
      <c r="J1558" s="21"/>
      <c r="K1558" s="11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</row>
    <row r="1559">
      <c r="A1559" s="15"/>
      <c r="B1559" s="17"/>
      <c r="C1559" s="17"/>
      <c r="D1559" s="4"/>
      <c r="E1559" s="4"/>
      <c r="F1559" s="18"/>
      <c r="G1559" s="19"/>
      <c r="H1559" s="4"/>
      <c r="I1559" s="20"/>
      <c r="J1559" s="21"/>
      <c r="K1559" s="11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</row>
    <row r="1560">
      <c r="A1560" s="15"/>
      <c r="B1560" s="17"/>
      <c r="C1560" s="17"/>
      <c r="D1560" s="4"/>
      <c r="E1560" s="4"/>
      <c r="F1560" s="18"/>
      <c r="G1560" s="19"/>
      <c r="H1560" s="4"/>
      <c r="I1560" s="20"/>
      <c r="J1560" s="21"/>
      <c r="K1560" s="11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</row>
    <row r="1561">
      <c r="A1561" s="15"/>
      <c r="B1561" s="17"/>
      <c r="C1561" s="17"/>
      <c r="D1561" s="4"/>
      <c r="E1561" s="4"/>
      <c r="F1561" s="18"/>
      <c r="G1561" s="19"/>
      <c r="H1561" s="4"/>
      <c r="I1561" s="20"/>
      <c r="J1561" s="21"/>
      <c r="K1561" s="11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</row>
    <row r="1562">
      <c r="A1562" s="15"/>
      <c r="B1562" s="17"/>
      <c r="C1562" s="17"/>
      <c r="D1562" s="4"/>
      <c r="E1562" s="4"/>
      <c r="F1562" s="18"/>
      <c r="G1562" s="19"/>
      <c r="H1562" s="4"/>
      <c r="I1562" s="20"/>
      <c r="J1562" s="21"/>
      <c r="K1562" s="11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</row>
    <row r="1563">
      <c r="A1563" s="15"/>
      <c r="B1563" s="17"/>
      <c r="C1563" s="17"/>
      <c r="D1563" s="4"/>
      <c r="E1563" s="4"/>
      <c r="F1563" s="18"/>
      <c r="G1563" s="19"/>
      <c r="H1563" s="4"/>
      <c r="I1563" s="20"/>
      <c r="J1563" s="21"/>
      <c r="K1563" s="11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</row>
    <row r="1564">
      <c r="A1564" s="15"/>
      <c r="B1564" s="17"/>
      <c r="C1564" s="17"/>
      <c r="D1564" s="4"/>
      <c r="E1564" s="4"/>
      <c r="F1564" s="18"/>
      <c r="G1564" s="19"/>
      <c r="H1564" s="4"/>
      <c r="I1564" s="20"/>
      <c r="J1564" s="21"/>
      <c r="K1564" s="11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</row>
    <row r="1565">
      <c r="A1565" s="15"/>
      <c r="B1565" s="17"/>
      <c r="C1565" s="17"/>
      <c r="D1565" s="4"/>
      <c r="E1565" s="4"/>
      <c r="F1565" s="18"/>
      <c r="G1565" s="19"/>
      <c r="H1565" s="4"/>
      <c r="I1565" s="20"/>
      <c r="J1565" s="21"/>
      <c r="K1565" s="11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</row>
    <row r="1566">
      <c r="A1566" s="15"/>
      <c r="B1566" s="17"/>
      <c r="C1566" s="17"/>
      <c r="D1566" s="4"/>
      <c r="E1566" s="4"/>
      <c r="F1566" s="18"/>
      <c r="G1566" s="19"/>
      <c r="H1566" s="4"/>
      <c r="I1566" s="20"/>
      <c r="J1566" s="21"/>
      <c r="K1566" s="11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</row>
    <row r="1567">
      <c r="A1567" s="15"/>
      <c r="B1567" s="17"/>
      <c r="C1567" s="17"/>
      <c r="D1567" s="4"/>
      <c r="E1567" s="4"/>
      <c r="F1567" s="18"/>
      <c r="G1567" s="19"/>
      <c r="H1567" s="4"/>
      <c r="I1567" s="20"/>
      <c r="J1567" s="21"/>
      <c r="K1567" s="11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</row>
    <row r="1568">
      <c r="A1568" s="15"/>
      <c r="B1568" s="17"/>
      <c r="C1568" s="17"/>
      <c r="D1568" s="4"/>
      <c r="E1568" s="4"/>
      <c r="F1568" s="18"/>
      <c r="G1568" s="19"/>
      <c r="H1568" s="4"/>
      <c r="I1568" s="20"/>
      <c r="J1568" s="21"/>
      <c r="K1568" s="11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</row>
    <row r="1569">
      <c r="A1569" s="15"/>
      <c r="B1569" s="17"/>
      <c r="C1569" s="17"/>
      <c r="D1569" s="4"/>
      <c r="E1569" s="4"/>
      <c r="F1569" s="18"/>
      <c r="G1569" s="19"/>
      <c r="H1569" s="4"/>
      <c r="I1569" s="20"/>
      <c r="J1569" s="21"/>
      <c r="K1569" s="11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</row>
    <row r="1570">
      <c r="A1570" s="15"/>
      <c r="B1570" s="17"/>
      <c r="C1570" s="17"/>
      <c r="D1570" s="4"/>
      <c r="E1570" s="4"/>
      <c r="F1570" s="18"/>
      <c r="G1570" s="19"/>
      <c r="H1570" s="4"/>
      <c r="I1570" s="20"/>
      <c r="J1570" s="21"/>
      <c r="K1570" s="11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</row>
    <row r="1571">
      <c r="A1571" s="15"/>
      <c r="B1571" s="17"/>
      <c r="C1571" s="17"/>
      <c r="D1571" s="4"/>
      <c r="E1571" s="4"/>
      <c r="F1571" s="18"/>
      <c r="G1571" s="19"/>
      <c r="H1571" s="4"/>
      <c r="I1571" s="20"/>
      <c r="J1571" s="21"/>
      <c r="K1571" s="11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</row>
    <row r="1572">
      <c r="A1572" s="15"/>
      <c r="B1572" s="17"/>
      <c r="C1572" s="17"/>
      <c r="D1572" s="4"/>
      <c r="E1572" s="4"/>
      <c r="F1572" s="18"/>
      <c r="G1572" s="19"/>
      <c r="H1572" s="4"/>
      <c r="I1572" s="20"/>
      <c r="J1572" s="21"/>
      <c r="K1572" s="11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</row>
    <row r="1573">
      <c r="A1573" s="15"/>
      <c r="B1573" s="17"/>
      <c r="C1573" s="17"/>
      <c r="D1573" s="4"/>
      <c r="E1573" s="4"/>
      <c r="F1573" s="18"/>
      <c r="G1573" s="19"/>
      <c r="H1573" s="4"/>
      <c r="I1573" s="20"/>
      <c r="J1573" s="21"/>
      <c r="K1573" s="11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</row>
    <row r="1574">
      <c r="A1574" s="15"/>
      <c r="B1574" s="17"/>
      <c r="C1574" s="17"/>
      <c r="D1574" s="4"/>
      <c r="E1574" s="4"/>
      <c r="F1574" s="18"/>
      <c r="G1574" s="19"/>
      <c r="H1574" s="4"/>
      <c r="I1574" s="20"/>
      <c r="J1574" s="21"/>
      <c r="K1574" s="11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</row>
    <row r="1575">
      <c r="A1575" s="15"/>
      <c r="B1575" s="17"/>
      <c r="C1575" s="17"/>
      <c r="D1575" s="4"/>
      <c r="E1575" s="4"/>
      <c r="F1575" s="18"/>
      <c r="G1575" s="19"/>
      <c r="H1575" s="4"/>
      <c r="I1575" s="20"/>
      <c r="J1575" s="21"/>
      <c r="K1575" s="11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</row>
    <row r="1576">
      <c r="A1576" s="15"/>
      <c r="B1576" s="17"/>
      <c r="C1576" s="17"/>
      <c r="D1576" s="4"/>
      <c r="E1576" s="4"/>
      <c r="F1576" s="18"/>
      <c r="G1576" s="19"/>
      <c r="H1576" s="4"/>
      <c r="I1576" s="20"/>
      <c r="J1576" s="21"/>
      <c r="K1576" s="11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</row>
    <row r="1577">
      <c r="A1577" s="15"/>
      <c r="B1577" s="17"/>
      <c r="C1577" s="17"/>
      <c r="D1577" s="4"/>
      <c r="E1577" s="4"/>
      <c r="F1577" s="18"/>
      <c r="G1577" s="19"/>
      <c r="H1577" s="4"/>
      <c r="I1577" s="20"/>
      <c r="J1577" s="21"/>
      <c r="K1577" s="11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</row>
    <row r="1578">
      <c r="A1578" s="15"/>
      <c r="B1578" s="17"/>
      <c r="C1578" s="17"/>
      <c r="D1578" s="4"/>
      <c r="E1578" s="4"/>
      <c r="F1578" s="18"/>
      <c r="G1578" s="19"/>
      <c r="H1578" s="4"/>
      <c r="I1578" s="20"/>
      <c r="J1578" s="21"/>
      <c r="K1578" s="11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</row>
    <row r="1579">
      <c r="A1579" s="15"/>
      <c r="B1579" s="17"/>
      <c r="C1579" s="17"/>
      <c r="D1579" s="4"/>
      <c r="E1579" s="4"/>
      <c r="F1579" s="18"/>
      <c r="G1579" s="19"/>
      <c r="H1579" s="4"/>
      <c r="I1579" s="20"/>
      <c r="J1579" s="21"/>
      <c r="K1579" s="11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</row>
    <row r="1580">
      <c r="A1580" s="15"/>
      <c r="B1580" s="17"/>
      <c r="C1580" s="17"/>
      <c r="D1580" s="4"/>
      <c r="E1580" s="4"/>
      <c r="F1580" s="18"/>
      <c r="G1580" s="19"/>
      <c r="H1580" s="4"/>
      <c r="I1580" s="20"/>
      <c r="J1580" s="21"/>
      <c r="K1580" s="11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</row>
    <row r="1581">
      <c r="A1581" s="15"/>
      <c r="B1581" s="17"/>
      <c r="C1581" s="17"/>
      <c r="D1581" s="4"/>
      <c r="E1581" s="4"/>
      <c r="F1581" s="18"/>
      <c r="G1581" s="19"/>
      <c r="H1581" s="4"/>
      <c r="I1581" s="20"/>
      <c r="J1581" s="21"/>
      <c r="K1581" s="11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</row>
    <row r="1582">
      <c r="A1582" s="15"/>
      <c r="B1582" s="17"/>
      <c r="C1582" s="17"/>
      <c r="D1582" s="4"/>
      <c r="E1582" s="4"/>
      <c r="F1582" s="18"/>
      <c r="G1582" s="19"/>
      <c r="H1582" s="4"/>
      <c r="I1582" s="20"/>
      <c r="J1582" s="21"/>
      <c r="K1582" s="11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</row>
    <row r="1583">
      <c r="A1583" s="15"/>
      <c r="B1583" s="17"/>
      <c r="C1583" s="17"/>
      <c r="D1583" s="4"/>
      <c r="E1583" s="4"/>
      <c r="F1583" s="18"/>
      <c r="G1583" s="19"/>
      <c r="H1583" s="4"/>
      <c r="I1583" s="20"/>
      <c r="J1583" s="21"/>
      <c r="K1583" s="11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</row>
    <row r="1584">
      <c r="A1584" s="15"/>
      <c r="B1584" s="17"/>
      <c r="C1584" s="17"/>
      <c r="D1584" s="4"/>
      <c r="E1584" s="4"/>
      <c r="F1584" s="18"/>
      <c r="G1584" s="19"/>
      <c r="H1584" s="4"/>
      <c r="I1584" s="20"/>
      <c r="J1584" s="21"/>
      <c r="K1584" s="11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</row>
    <row r="1585">
      <c r="A1585" s="15"/>
      <c r="B1585" s="17"/>
      <c r="C1585" s="17"/>
      <c r="D1585" s="4"/>
      <c r="E1585" s="4"/>
      <c r="F1585" s="18"/>
      <c r="G1585" s="19"/>
      <c r="H1585" s="4"/>
      <c r="I1585" s="20"/>
      <c r="J1585" s="21"/>
      <c r="K1585" s="11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</row>
    <row r="1586">
      <c r="A1586" s="15"/>
      <c r="B1586" s="17"/>
      <c r="C1586" s="17"/>
      <c r="D1586" s="4"/>
      <c r="E1586" s="4"/>
      <c r="F1586" s="18"/>
      <c r="G1586" s="19"/>
      <c r="H1586" s="4"/>
      <c r="I1586" s="20"/>
      <c r="J1586" s="21"/>
      <c r="K1586" s="11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</row>
    <row r="1587">
      <c r="A1587" s="15"/>
      <c r="B1587" s="17"/>
      <c r="C1587" s="17"/>
      <c r="D1587" s="4"/>
      <c r="E1587" s="4"/>
      <c r="F1587" s="18"/>
      <c r="G1587" s="19"/>
      <c r="H1587" s="4"/>
      <c r="I1587" s="20"/>
      <c r="J1587" s="21"/>
      <c r="K1587" s="11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</row>
    <row r="1588">
      <c r="A1588" s="15"/>
      <c r="B1588" s="17"/>
      <c r="C1588" s="17"/>
      <c r="D1588" s="4"/>
      <c r="E1588" s="4"/>
      <c r="F1588" s="18"/>
      <c r="G1588" s="19"/>
      <c r="H1588" s="4"/>
      <c r="I1588" s="20"/>
      <c r="J1588" s="21"/>
      <c r="K1588" s="11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</row>
    <row r="1589">
      <c r="A1589" s="15"/>
      <c r="B1589" s="17"/>
      <c r="C1589" s="17"/>
      <c r="D1589" s="4"/>
      <c r="E1589" s="4"/>
      <c r="F1589" s="18"/>
      <c r="G1589" s="19"/>
      <c r="H1589" s="4"/>
      <c r="I1589" s="20"/>
      <c r="J1589" s="21"/>
      <c r="K1589" s="11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</row>
    <row r="1590">
      <c r="A1590" s="15"/>
      <c r="B1590" s="17"/>
      <c r="C1590" s="17"/>
      <c r="D1590" s="4"/>
      <c r="E1590" s="4"/>
      <c r="F1590" s="18"/>
      <c r="G1590" s="19"/>
      <c r="H1590" s="4"/>
      <c r="I1590" s="20"/>
      <c r="J1590" s="21"/>
      <c r="K1590" s="11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</row>
    <row r="1591">
      <c r="A1591" s="15"/>
      <c r="B1591" s="17"/>
      <c r="C1591" s="17"/>
      <c r="D1591" s="4"/>
      <c r="E1591" s="4"/>
      <c r="F1591" s="18"/>
      <c r="G1591" s="19"/>
      <c r="H1591" s="4"/>
      <c r="I1591" s="20"/>
      <c r="J1591" s="21"/>
      <c r="K1591" s="11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</row>
    <row r="1592">
      <c r="A1592" s="15"/>
      <c r="B1592" s="17"/>
      <c r="C1592" s="17"/>
      <c r="D1592" s="4"/>
      <c r="E1592" s="4"/>
      <c r="F1592" s="18"/>
      <c r="G1592" s="19"/>
      <c r="H1592" s="4"/>
      <c r="I1592" s="20"/>
      <c r="J1592" s="21"/>
      <c r="K1592" s="11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</row>
    <row r="1593">
      <c r="A1593" s="15"/>
      <c r="B1593" s="17"/>
      <c r="C1593" s="17"/>
      <c r="D1593" s="4"/>
      <c r="E1593" s="4"/>
      <c r="F1593" s="18"/>
      <c r="G1593" s="19"/>
      <c r="H1593" s="4"/>
      <c r="I1593" s="20"/>
      <c r="J1593" s="21"/>
      <c r="K1593" s="11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</row>
    <row r="1594">
      <c r="A1594" s="15"/>
      <c r="B1594" s="17"/>
      <c r="C1594" s="17"/>
      <c r="D1594" s="4"/>
      <c r="E1594" s="4"/>
      <c r="F1594" s="18"/>
      <c r="G1594" s="19"/>
      <c r="H1594" s="4"/>
      <c r="I1594" s="20"/>
      <c r="J1594" s="21"/>
      <c r="K1594" s="11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</row>
    <row r="1595">
      <c r="A1595" s="15"/>
      <c r="B1595" s="17"/>
      <c r="C1595" s="17"/>
      <c r="D1595" s="4"/>
      <c r="E1595" s="4"/>
      <c r="F1595" s="18"/>
      <c r="G1595" s="19"/>
      <c r="H1595" s="4"/>
      <c r="I1595" s="20"/>
      <c r="J1595" s="21"/>
      <c r="K1595" s="11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</row>
    <row r="1596">
      <c r="A1596" s="15"/>
      <c r="B1596" s="17"/>
      <c r="C1596" s="17"/>
      <c r="D1596" s="4"/>
      <c r="E1596" s="4"/>
      <c r="F1596" s="18"/>
      <c r="G1596" s="19"/>
      <c r="H1596" s="4"/>
      <c r="I1596" s="20"/>
      <c r="J1596" s="21"/>
      <c r="K1596" s="11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</row>
    <row r="1597">
      <c r="A1597" s="15"/>
      <c r="B1597" s="17"/>
      <c r="C1597" s="17"/>
      <c r="D1597" s="4"/>
      <c r="E1597" s="4"/>
      <c r="F1597" s="18"/>
      <c r="G1597" s="19"/>
      <c r="H1597" s="4"/>
      <c r="I1597" s="20"/>
      <c r="J1597" s="21"/>
      <c r="K1597" s="11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</row>
    <row r="1598">
      <c r="A1598" s="15"/>
      <c r="B1598" s="17"/>
      <c r="C1598" s="17"/>
      <c r="D1598" s="4"/>
      <c r="E1598" s="4"/>
      <c r="F1598" s="18"/>
      <c r="G1598" s="19"/>
      <c r="H1598" s="4"/>
      <c r="I1598" s="20"/>
      <c r="J1598" s="21"/>
      <c r="K1598" s="11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</row>
    <row r="1599">
      <c r="A1599" s="15"/>
      <c r="B1599" s="17"/>
      <c r="C1599" s="17"/>
      <c r="D1599" s="4"/>
      <c r="E1599" s="4"/>
      <c r="F1599" s="18"/>
      <c r="G1599" s="19"/>
      <c r="H1599" s="4"/>
      <c r="I1599" s="20"/>
      <c r="J1599" s="21"/>
      <c r="K1599" s="11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</row>
    <row r="1600">
      <c r="A1600" s="15"/>
      <c r="B1600" s="17"/>
      <c r="C1600" s="17"/>
      <c r="D1600" s="4"/>
      <c r="E1600" s="4"/>
      <c r="F1600" s="18"/>
      <c r="G1600" s="19"/>
      <c r="H1600" s="4"/>
      <c r="I1600" s="20"/>
      <c r="J1600" s="21"/>
      <c r="K1600" s="11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</row>
    <row r="1601">
      <c r="A1601" s="15"/>
      <c r="B1601" s="17"/>
      <c r="C1601" s="17"/>
      <c r="D1601" s="4"/>
      <c r="E1601" s="4"/>
      <c r="F1601" s="18"/>
      <c r="G1601" s="19"/>
      <c r="H1601" s="4"/>
      <c r="I1601" s="20"/>
      <c r="J1601" s="21"/>
      <c r="K1601" s="11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</row>
    <row r="1602">
      <c r="A1602" s="15"/>
      <c r="B1602" s="17"/>
      <c r="C1602" s="17"/>
      <c r="D1602" s="4"/>
      <c r="E1602" s="4"/>
      <c r="F1602" s="18"/>
      <c r="G1602" s="19"/>
      <c r="H1602" s="4"/>
      <c r="I1602" s="20"/>
      <c r="J1602" s="21"/>
      <c r="K1602" s="11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</row>
    <row r="1603">
      <c r="A1603" s="15"/>
      <c r="B1603" s="17"/>
      <c r="C1603" s="17"/>
      <c r="D1603" s="4"/>
      <c r="E1603" s="4"/>
      <c r="F1603" s="18"/>
      <c r="G1603" s="19"/>
      <c r="H1603" s="4"/>
      <c r="I1603" s="20"/>
      <c r="J1603" s="21"/>
      <c r="K1603" s="11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</row>
    <row r="1604">
      <c r="A1604" s="15"/>
      <c r="B1604" s="17"/>
      <c r="C1604" s="17"/>
      <c r="D1604" s="4"/>
      <c r="E1604" s="4"/>
      <c r="F1604" s="18"/>
      <c r="G1604" s="19"/>
      <c r="H1604" s="4"/>
      <c r="I1604" s="20"/>
      <c r="J1604" s="21"/>
      <c r="K1604" s="11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</row>
    <row r="1605">
      <c r="A1605" s="15"/>
      <c r="B1605" s="17"/>
      <c r="C1605" s="17"/>
      <c r="D1605" s="4"/>
      <c r="E1605" s="4"/>
      <c r="F1605" s="18"/>
      <c r="G1605" s="19"/>
      <c r="H1605" s="4"/>
      <c r="I1605" s="20"/>
      <c r="J1605" s="21"/>
      <c r="K1605" s="11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</row>
    <row r="1606">
      <c r="A1606" s="15"/>
      <c r="B1606" s="17"/>
      <c r="C1606" s="17"/>
      <c r="D1606" s="4"/>
      <c r="E1606" s="4"/>
      <c r="F1606" s="18"/>
      <c r="G1606" s="19"/>
      <c r="H1606" s="4"/>
      <c r="I1606" s="20"/>
      <c r="J1606" s="21"/>
      <c r="K1606" s="11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</row>
    <row r="1607">
      <c r="A1607" s="15"/>
      <c r="B1607" s="17"/>
      <c r="C1607" s="17"/>
      <c r="D1607" s="4"/>
      <c r="E1607" s="4"/>
      <c r="F1607" s="18"/>
      <c r="G1607" s="19"/>
      <c r="H1607" s="4"/>
      <c r="I1607" s="20"/>
      <c r="J1607" s="21"/>
      <c r="K1607" s="11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</row>
    <row r="1608">
      <c r="A1608" s="15"/>
      <c r="B1608" s="17"/>
      <c r="C1608" s="17"/>
      <c r="D1608" s="4"/>
      <c r="E1608" s="4"/>
      <c r="F1608" s="18"/>
      <c r="G1608" s="19"/>
      <c r="H1608" s="4"/>
      <c r="I1608" s="20"/>
      <c r="J1608" s="21"/>
      <c r="K1608" s="11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</row>
    <row r="1609">
      <c r="A1609" s="15"/>
      <c r="B1609" s="17"/>
      <c r="C1609" s="17"/>
      <c r="D1609" s="4"/>
      <c r="E1609" s="4"/>
      <c r="F1609" s="18"/>
      <c r="G1609" s="19"/>
      <c r="H1609" s="4"/>
      <c r="I1609" s="20"/>
      <c r="J1609" s="21"/>
      <c r="K1609" s="11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</row>
    <row r="1610">
      <c r="A1610" s="15"/>
      <c r="B1610" s="17"/>
      <c r="C1610" s="17"/>
      <c r="D1610" s="4"/>
      <c r="E1610" s="4"/>
      <c r="F1610" s="18"/>
      <c r="G1610" s="19"/>
      <c r="H1610" s="4"/>
      <c r="I1610" s="20"/>
      <c r="J1610" s="21"/>
      <c r="K1610" s="11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</row>
    <row r="1611">
      <c r="A1611" s="15"/>
      <c r="B1611" s="17"/>
      <c r="C1611" s="17"/>
      <c r="D1611" s="4"/>
      <c r="E1611" s="4"/>
      <c r="F1611" s="18"/>
      <c r="G1611" s="19"/>
      <c r="H1611" s="4"/>
      <c r="I1611" s="20"/>
      <c r="J1611" s="21"/>
      <c r="K1611" s="11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</row>
    <row r="1612">
      <c r="A1612" s="15"/>
      <c r="B1612" s="17"/>
      <c r="C1612" s="17"/>
      <c r="D1612" s="4"/>
      <c r="E1612" s="4"/>
      <c r="F1612" s="18"/>
      <c r="G1612" s="19"/>
      <c r="H1612" s="4"/>
      <c r="I1612" s="20"/>
      <c r="J1612" s="21"/>
      <c r="K1612" s="11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</row>
    <row r="1613">
      <c r="A1613" s="15"/>
      <c r="B1613" s="17"/>
      <c r="C1613" s="17"/>
      <c r="D1613" s="4"/>
      <c r="E1613" s="4"/>
      <c r="F1613" s="18"/>
      <c r="G1613" s="19"/>
      <c r="H1613" s="4"/>
      <c r="I1613" s="20"/>
      <c r="J1613" s="21"/>
      <c r="K1613" s="11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</row>
    <row r="1614">
      <c r="A1614" s="15"/>
      <c r="B1614" s="17"/>
      <c r="C1614" s="17"/>
      <c r="D1614" s="4"/>
      <c r="E1614" s="4"/>
      <c r="F1614" s="18"/>
      <c r="G1614" s="19"/>
      <c r="H1614" s="4"/>
      <c r="I1614" s="20"/>
      <c r="J1614" s="21"/>
      <c r="K1614" s="11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</row>
    <row r="1615">
      <c r="A1615" s="15"/>
      <c r="B1615" s="17"/>
      <c r="C1615" s="17"/>
      <c r="D1615" s="4"/>
      <c r="E1615" s="4"/>
      <c r="F1615" s="18"/>
      <c r="G1615" s="19"/>
      <c r="H1615" s="4"/>
      <c r="I1615" s="20"/>
      <c r="J1615" s="21"/>
      <c r="K1615" s="11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</row>
    <row r="1616">
      <c r="A1616" s="15"/>
      <c r="B1616" s="17"/>
      <c r="C1616" s="17"/>
      <c r="D1616" s="4"/>
      <c r="E1616" s="4"/>
      <c r="F1616" s="18"/>
      <c r="G1616" s="19"/>
      <c r="H1616" s="4"/>
      <c r="I1616" s="20"/>
      <c r="J1616" s="21"/>
      <c r="K1616" s="11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</row>
    <row r="1617">
      <c r="A1617" s="15"/>
      <c r="B1617" s="17"/>
      <c r="C1617" s="17"/>
      <c r="D1617" s="4"/>
      <c r="E1617" s="4"/>
      <c r="F1617" s="18"/>
      <c r="G1617" s="19"/>
      <c r="H1617" s="4"/>
      <c r="I1617" s="20"/>
      <c r="J1617" s="21"/>
      <c r="K1617" s="11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</row>
    <row r="1618">
      <c r="A1618" s="15"/>
      <c r="B1618" s="17"/>
      <c r="C1618" s="17"/>
      <c r="D1618" s="4"/>
      <c r="E1618" s="4"/>
      <c r="F1618" s="18"/>
      <c r="G1618" s="19"/>
      <c r="H1618" s="4"/>
      <c r="I1618" s="20"/>
      <c r="J1618" s="21"/>
      <c r="K1618" s="11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</row>
    <row r="1619">
      <c r="A1619" s="15"/>
      <c r="B1619" s="17"/>
      <c r="C1619" s="17"/>
      <c r="D1619" s="4"/>
      <c r="E1619" s="4"/>
      <c r="F1619" s="18"/>
      <c r="G1619" s="19"/>
      <c r="H1619" s="4"/>
      <c r="I1619" s="20"/>
      <c r="J1619" s="21"/>
      <c r="K1619" s="11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</row>
    <row r="1620">
      <c r="A1620" s="15"/>
      <c r="B1620" s="17"/>
      <c r="C1620" s="17"/>
      <c r="D1620" s="4"/>
      <c r="E1620" s="4"/>
      <c r="F1620" s="18"/>
      <c r="G1620" s="19"/>
      <c r="H1620" s="4"/>
      <c r="I1620" s="20"/>
      <c r="J1620" s="21"/>
      <c r="K1620" s="11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</row>
    <row r="1621">
      <c r="A1621" s="15"/>
      <c r="B1621" s="17"/>
      <c r="C1621" s="17"/>
      <c r="D1621" s="4"/>
      <c r="E1621" s="4"/>
      <c r="F1621" s="18"/>
      <c r="G1621" s="19"/>
      <c r="H1621" s="4"/>
      <c r="I1621" s="20"/>
      <c r="J1621" s="21"/>
      <c r="K1621" s="11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</row>
    <row r="1622">
      <c r="A1622" s="15"/>
      <c r="B1622" s="17"/>
      <c r="C1622" s="17"/>
      <c r="D1622" s="4"/>
      <c r="E1622" s="4"/>
      <c r="F1622" s="18"/>
      <c r="G1622" s="19"/>
      <c r="H1622" s="4"/>
      <c r="I1622" s="20"/>
      <c r="J1622" s="21"/>
      <c r="K1622" s="11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</row>
    <row r="1623">
      <c r="A1623" s="15"/>
      <c r="B1623" s="17"/>
      <c r="C1623" s="17"/>
      <c r="D1623" s="4"/>
      <c r="E1623" s="4"/>
      <c r="F1623" s="18"/>
      <c r="G1623" s="19"/>
      <c r="H1623" s="4"/>
      <c r="I1623" s="20"/>
      <c r="J1623" s="21"/>
      <c r="K1623" s="11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</row>
    <row r="1624">
      <c r="A1624" s="15"/>
      <c r="B1624" s="17"/>
      <c r="C1624" s="17"/>
      <c r="D1624" s="4"/>
      <c r="E1624" s="4"/>
      <c r="F1624" s="18"/>
      <c r="G1624" s="19"/>
      <c r="H1624" s="4"/>
      <c r="I1624" s="20"/>
      <c r="J1624" s="21"/>
      <c r="K1624" s="11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</row>
    <row r="1625">
      <c r="A1625" s="15"/>
      <c r="B1625" s="17"/>
      <c r="C1625" s="17"/>
      <c r="D1625" s="4"/>
      <c r="E1625" s="4"/>
      <c r="F1625" s="18"/>
      <c r="G1625" s="19"/>
      <c r="H1625" s="4"/>
      <c r="I1625" s="20"/>
      <c r="J1625" s="21"/>
      <c r="K1625" s="11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</row>
    <row r="1626">
      <c r="A1626" s="15"/>
      <c r="B1626" s="17"/>
      <c r="C1626" s="17"/>
      <c r="D1626" s="4"/>
      <c r="E1626" s="4"/>
      <c r="F1626" s="18"/>
      <c r="G1626" s="19"/>
      <c r="H1626" s="4"/>
      <c r="I1626" s="20"/>
      <c r="J1626" s="21"/>
      <c r="K1626" s="11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</row>
    <row r="1627">
      <c r="A1627" s="15"/>
      <c r="B1627" s="17"/>
      <c r="C1627" s="17"/>
      <c r="D1627" s="4"/>
      <c r="E1627" s="4"/>
      <c r="F1627" s="18"/>
      <c r="G1627" s="19"/>
      <c r="H1627" s="4"/>
      <c r="I1627" s="20"/>
      <c r="J1627" s="21"/>
      <c r="K1627" s="11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</row>
    <row r="1628">
      <c r="A1628" s="15"/>
      <c r="B1628" s="17"/>
      <c r="C1628" s="17"/>
      <c r="D1628" s="4"/>
      <c r="E1628" s="4"/>
      <c r="F1628" s="18"/>
      <c r="G1628" s="19"/>
      <c r="H1628" s="4"/>
      <c r="I1628" s="20"/>
      <c r="J1628" s="21"/>
      <c r="K1628" s="11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</row>
    <row r="1629">
      <c r="A1629" s="15"/>
      <c r="B1629" s="17"/>
      <c r="C1629" s="17"/>
      <c r="D1629" s="4"/>
      <c r="E1629" s="4"/>
      <c r="F1629" s="18"/>
      <c r="G1629" s="19"/>
      <c r="H1629" s="4"/>
      <c r="I1629" s="20"/>
      <c r="J1629" s="21"/>
      <c r="K1629" s="11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</row>
    <row r="1630">
      <c r="A1630" s="15"/>
      <c r="B1630" s="17"/>
      <c r="C1630" s="17"/>
      <c r="D1630" s="4"/>
      <c r="E1630" s="4"/>
      <c r="F1630" s="18"/>
      <c r="G1630" s="19"/>
      <c r="H1630" s="4"/>
      <c r="I1630" s="20"/>
      <c r="J1630" s="21"/>
      <c r="K1630" s="11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</row>
    <row r="1631">
      <c r="A1631" s="15"/>
      <c r="B1631" s="17"/>
      <c r="C1631" s="17"/>
      <c r="D1631" s="4"/>
      <c r="E1631" s="4"/>
      <c r="F1631" s="18"/>
      <c r="G1631" s="19"/>
      <c r="H1631" s="4"/>
      <c r="I1631" s="20"/>
      <c r="J1631" s="21"/>
      <c r="K1631" s="11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</row>
    <row r="1632">
      <c r="A1632" s="15"/>
      <c r="B1632" s="17"/>
      <c r="C1632" s="17"/>
      <c r="D1632" s="4"/>
      <c r="E1632" s="4"/>
      <c r="F1632" s="18"/>
      <c r="G1632" s="19"/>
      <c r="H1632" s="4"/>
      <c r="I1632" s="20"/>
      <c r="J1632" s="21"/>
      <c r="K1632" s="11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</row>
    <row r="1633">
      <c r="A1633" s="15"/>
      <c r="B1633" s="17"/>
      <c r="C1633" s="17"/>
      <c r="D1633" s="4"/>
      <c r="E1633" s="4"/>
      <c r="F1633" s="18"/>
      <c r="G1633" s="19"/>
      <c r="H1633" s="4"/>
      <c r="I1633" s="20"/>
      <c r="J1633" s="21"/>
      <c r="K1633" s="11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</row>
    <row r="1634">
      <c r="A1634" s="15"/>
      <c r="B1634" s="17"/>
      <c r="C1634" s="17"/>
      <c r="D1634" s="4"/>
      <c r="E1634" s="4"/>
      <c r="F1634" s="18"/>
      <c r="G1634" s="19"/>
      <c r="H1634" s="4"/>
      <c r="I1634" s="20"/>
      <c r="J1634" s="21"/>
      <c r="K1634" s="11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</row>
    <row r="1635">
      <c r="A1635" s="15"/>
      <c r="B1635" s="17"/>
      <c r="C1635" s="17"/>
      <c r="D1635" s="4"/>
      <c r="E1635" s="4"/>
      <c r="F1635" s="18"/>
      <c r="G1635" s="19"/>
      <c r="H1635" s="4"/>
      <c r="I1635" s="20"/>
      <c r="J1635" s="21"/>
      <c r="K1635" s="11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</row>
    <row r="1636">
      <c r="A1636" s="15"/>
      <c r="B1636" s="17"/>
      <c r="C1636" s="17"/>
      <c r="D1636" s="4"/>
      <c r="E1636" s="4"/>
      <c r="F1636" s="18"/>
      <c r="G1636" s="19"/>
      <c r="H1636" s="4"/>
      <c r="I1636" s="20"/>
      <c r="J1636" s="21"/>
      <c r="K1636" s="11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</row>
    <row r="1637">
      <c r="A1637" s="15"/>
      <c r="B1637" s="17"/>
      <c r="C1637" s="17"/>
      <c r="D1637" s="4"/>
      <c r="E1637" s="4"/>
      <c r="F1637" s="18"/>
      <c r="G1637" s="19"/>
      <c r="H1637" s="4"/>
      <c r="I1637" s="20"/>
      <c r="J1637" s="21"/>
      <c r="K1637" s="11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</row>
    <row r="1638">
      <c r="A1638" s="15"/>
      <c r="B1638" s="17"/>
      <c r="C1638" s="17"/>
      <c r="D1638" s="4"/>
      <c r="E1638" s="4"/>
      <c r="F1638" s="18"/>
      <c r="G1638" s="19"/>
      <c r="H1638" s="4"/>
      <c r="I1638" s="20"/>
      <c r="J1638" s="21"/>
      <c r="K1638" s="11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</row>
    <row r="1639">
      <c r="A1639" s="15"/>
      <c r="B1639" s="17"/>
      <c r="C1639" s="17"/>
      <c r="D1639" s="4"/>
      <c r="E1639" s="4"/>
      <c r="F1639" s="18"/>
      <c r="G1639" s="19"/>
      <c r="H1639" s="4"/>
      <c r="I1639" s="20"/>
      <c r="J1639" s="21"/>
      <c r="K1639" s="11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</row>
    <row r="1640">
      <c r="A1640" s="15"/>
      <c r="B1640" s="17"/>
      <c r="C1640" s="17"/>
      <c r="D1640" s="4"/>
      <c r="E1640" s="4"/>
      <c r="F1640" s="18"/>
      <c r="G1640" s="19"/>
      <c r="H1640" s="4"/>
      <c r="I1640" s="20"/>
      <c r="J1640" s="21"/>
      <c r="K1640" s="11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</row>
    <row r="1641">
      <c r="A1641" s="15"/>
      <c r="B1641" s="17"/>
      <c r="C1641" s="17"/>
      <c r="D1641" s="4"/>
      <c r="E1641" s="4"/>
      <c r="F1641" s="18"/>
      <c r="G1641" s="19"/>
      <c r="H1641" s="4"/>
      <c r="I1641" s="20"/>
      <c r="J1641" s="21"/>
      <c r="K1641" s="11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</row>
    <row r="1642">
      <c r="A1642" s="15"/>
      <c r="B1642" s="17"/>
      <c r="C1642" s="17"/>
      <c r="D1642" s="4"/>
      <c r="E1642" s="4"/>
      <c r="F1642" s="18"/>
      <c r="G1642" s="19"/>
      <c r="H1642" s="4"/>
      <c r="I1642" s="20"/>
      <c r="J1642" s="21"/>
      <c r="K1642" s="11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</row>
    <row r="1643">
      <c r="A1643" s="15"/>
      <c r="B1643" s="17"/>
      <c r="C1643" s="17"/>
      <c r="D1643" s="4"/>
      <c r="E1643" s="4"/>
      <c r="F1643" s="18"/>
      <c r="G1643" s="19"/>
      <c r="H1643" s="4"/>
      <c r="I1643" s="20"/>
      <c r="J1643" s="21"/>
      <c r="K1643" s="11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</row>
    <row r="1644">
      <c r="A1644" s="15"/>
      <c r="B1644" s="17"/>
      <c r="C1644" s="17"/>
      <c r="D1644" s="4"/>
      <c r="E1644" s="4"/>
      <c r="F1644" s="18"/>
      <c r="G1644" s="19"/>
      <c r="H1644" s="4"/>
      <c r="I1644" s="20"/>
      <c r="J1644" s="21"/>
      <c r="K1644" s="11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</row>
    <row r="1645">
      <c r="A1645" s="15"/>
      <c r="B1645" s="17"/>
      <c r="C1645" s="17"/>
      <c r="D1645" s="4"/>
      <c r="E1645" s="4"/>
      <c r="F1645" s="18"/>
      <c r="G1645" s="19"/>
      <c r="H1645" s="4"/>
      <c r="I1645" s="20"/>
      <c r="J1645" s="21"/>
      <c r="K1645" s="11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</row>
    <row r="1646">
      <c r="A1646" s="15"/>
      <c r="B1646" s="17"/>
      <c r="C1646" s="17"/>
      <c r="D1646" s="4"/>
      <c r="E1646" s="4"/>
      <c r="F1646" s="18"/>
      <c r="G1646" s="19"/>
      <c r="H1646" s="4"/>
      <c r="I1646" s="20"/>
      <c r="J1646" s="21"/>
      <c r="K1646" s="11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</row>
    <row r="1647">
      <c r="A1647" s="15"/>
      <c r="B1647" s="17"/>
      <c r="C1647" s="17"/>
      <c r="D1647" s="4"/>
      <c r="E1647" s="4"/>
      <c r="F1647" s="18"/>
      <c r="G1647" s="19"/>
      <c r="H1647" s="4"/>
      <c r="I1647" s="20"/>
      <c r="J1647" s="21"/>
      <c r="K1647" s="11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</row>
    <row r="1648">
      <c r="A1648" s="15"/>
      <c r="B1648" s="17"/>
      <c r="C1648" s="17"/>
      <c r="D1648" s="4"/>
      <c r="E1648" s="4"/>
      <c r="F1648" s="18"/>
      <c r="G1648" s="19"/>
      <c r="H1648" s="4"/>
      <c r="I1648" s="20"/>
      <c r="J1648" s="21"/>
      <c r="K1648" s="11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</row>
    <row r="1649">
      <c r="A1649" s="15"/>
      <c r="B1649" s="17"/>
      <c r="C1649" s="17"/>
      <c r="D1649" s="4"/>
      <c r="E1649" s="4"/>
      <c r="F1649" s="18"/>
      <c r="G1649" s="19"/>
      <c r="H1649" s="4"/>
      <c r="I1649" s="20"/>
      <c r="J1649" s="21"/>
      <c r="K1649" s="11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</row>
    <row r="1650">
      <c r="A1650" s="15"/>
      <c r="B1650" s="17"/>
      <c r="C1650" s="17"/>
      <c r="D1650" s="4"/>
      <c r="E1650" s="4"/>
      <c r="F1650" s="18"/>
      <c r="G1650" s="19"/>
      <c r="H1650" s="4"/>
      <c r="I1650" s="20"/>
      <c r="J1650" s="21"/>
      <c r="K1650" s="11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</row>
    <row r="1651">
      <c r="A1651" s="15"/>
      <c r="B1651" s="17"/>
      <c r="C1651" s="17"/>
      <c r="D1651" s="4"/>
      <c r="E1651" s="4"/>
      <c r="F1651" s="18"/>
      <c r="G1651" s="19"/>
      <c r="H1651" s="4"/>
      <c r="I1651" s="20"/>
      <c r="J1651" s="21"/>
      <c r="K1651" s="11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</row>
    <row r="1652">
      <c r="A1652" s="15"/>
      <c r="B1652" s="17"/>
      <c r="C1652" s="17"/>
      <c r="D1652" s="4"/>
      <c r="E1652" s="4"/>
      <c r="F1652" s="18"/>
      <c r="G1652" s="19"/>
      <c r="H1652" s="4"/>
      <c r="I1652" s="20"/>
      <c r="J1652" s="21"/>
      <c r="K1652" s="11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</row>
    <row r="1653">
      <c r="A1653" s="15"/>
      <c r="B1653" s="17"/>
      <c r="C1653" s="17"/>
      <c r="D1653" s="4"/>
      <c r="E1653" s="4"/>
      <c r="F1653" s="18"/>
      <c r="G1653" s="19"/>
      <c r="H1653" s="4"/>
      <c r="I1653" s="20"/>
      <c r="J1653" s="21"/>
      <c r="K1653" s="11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</row>
    <row r="1654">
      <c r="A1654" s="15"/>
      <c r="B1654" s="17"/>
      <c r="C1654" s="17"/>
      <c r="D1654" s="4"/>
      <c r="E1654" s="4"/>
      <c r="F1654" s="18"/>
      <c r="G1654" s="19"/>
      <c r="H1654" s="4"/>
      <c r="I1654" s="20"/>
      <c r="J1654" s="21"/>
      <c r="K1654" s="11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</row>
    <row r="1655">
      <c r="A1655" s="15"/>
      <c r="B1655" s="17"/>
      <c r="C1655" s="17"/>
      <c r="D1655" s="4"/>
      <c r="E1655" s="4"/>
      <c r="F1655" s="18"/>
      <c r="G1655" s="19"/>
      <c r="H1655" s="4"/>
      <c r="I1655" s="20"/>
      <c r="J1655" s="21"/>
      <c r="K1655" s="11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</row>
    <row r="1656">
      <c r="A1656" s="15"/>
      <c r="B1656" s="17"/>
      <c r="C1656" s="17"/>
      <c r="D1656" s="4"/>
      <c r="E1656" s="4"/>
      <c r="F1656" s="18"/>
      <c r="G1656" s="19"/>
      <c r="H1656" s="4"/>
      <c r="I1656" s="20"/>
      <c r="J1656" s="21"/>
      <c r="K1656" s="11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</row>
    <row r="1657">
      <c r="A1657" s="15"/>
      <c r="B1657" s="17"/>
      <c r="C1657" s="17"/>
      <c r="D1657" s="4"/>
      <c r="E1657" s="4"/>
      <c r="F1657" s="18"/>
      <c r="G1657" s="19"/>
      <c r="H1657" s="4"/>
      <c r="I1657" s="20"/>
      <c r="J1657" s="21"/>
      <c r="K1657" s="11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</row>
    <row r="1658">
      <c r="A1658" s="15"/>
      <c r="B1658" s="17"/>
      <c r="C1658" s="17"/>
      <c r="D1658" s="4"/>
      <c r="E1658" s="4"/>
      <c r="F1658" s="18"/>
      <c r="G1658" s="19"/>
      <c r="H1658" s="4"/>
      <c r="I1658" s="20"/>
      <c r="J1658" s="21"/>
      <c r="K1658" s="11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</row>
    <row r="1659">
      <c r="A1659" s="15"/>
      <c r="B1659" s="17"/>
      <c r="C1659" s="17"/>
      <c r="D1659" s="4"/>
      <c r="E1659" s="4"/>
      <c r="F1659" s="18"/>
      <c r="G1659" s="19"/>
      <c r="H1659" s="4"/>
      <c r="I1659" s="20"/>
      <c r="J1659" s="21"/>
      <c r="K1659" s="11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</row>
    <row r="1660">
      <c r="A1660" s="15"/>
      <c r="B1660" s="17"/>
      <c r="C1660" s="17"/>
      <c r="D1660" s="4"/>
      <c r="E1660" s="4"/>
      <c r="F1660" s="18"/>
      <c r="G1660" s="19"/>
      <c r="H1660" s="4"/>
      <c r="I1660" s="20"/>
      <c r="J1660" s="21"/>
      <c r="K1660" s="11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</row>
    <row r="1661">
      <c r="A1661" s="15"/>
      <c r="B1661" s="17"/>
      <c r="C1661" s="17"/>
      <c r="D1661" s="4"/>
      <c r="E1661" s="4"/>
      <c r="F1661" s="18"/>
      <c r="G1661" s="19"/>
      <c r="H1661" s="4"/>
      <c r="I1661" s="20"/>
      <c r="J1661" s="21"/>
      <c r="K1661" s="11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</row>
    <row r="1662">
      <c r="A1662" s="15"/>
      <c r="B1662" s="17"/>
      <c r="C1662" s="17"/>
      <c r="D1662" s="4"/>
      <c r="E1662" s="4"/>
      <c r="F1662" s="18"/>
      <c r="G1662" s="19"/>
      <c r="H1662" s="4"/>
      <c r="I1662" s="20"/>
      <c r="J1662" s="21"/>
      <c r="K1662" s="11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</row>
    <row r="1663">
      <c r="A1663" s="15"/>
      <c r="B1663" s="17"/>
      <c r="C1663" s="17"/>
      <c r="D1663" s="4"/>
      <c r="E1663" s="4"/>
      <c r="F1663" s="18"/>
      <c r="G1663" s="19"/>
      <c r="H1663" s="4"/>
      <c r="I1663" s="20"/>
      <c r="J1663" s="21"/>
      <c r="K1663" s="11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</row>
    <row r="1664">
      <c r="A1664" s="15"/>
      <c r="B1664" s="17"/>
      <c r="C1664" s="17"/>
      <c r="D1664" s="4"/>
      <c r="E1664" s="4"/>
      <c r="F1664" s="18"/>
      <c r="G1664" s="19"/>
      <c r="H1664" s="4"/>
      <c r="I1664" s="20"/>
      <c r="J1664" s="21"/>
      <c r="K1664" s="11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</row>
    <row r="1665">
      <c r="A1665" s="15"/>
      <c r="B1665" s="17"/>
      <c r="C1665" s="17"/>
      <c r="D1665" s="4"/>
      <c r="E1665" s="4"/>
      <c r="F1665" s="18"/>
      <c r="G1665" s="19"/>
      <c r="H1665" s="4"/>
      <c r="I1665" s="20"/>
      <c r="J1665" s="21"/>
      <c r="K1665" s="11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</row>
    <row r="1666">
      <c r="A1666" s="15"/>
      <c r="B1666" s="17"/>
      <c r="C1666" s="17"/>
      <c r="D1666" s="4"/>
      <c r="E1666" s="4"/>
      <c r="F1666" s="18"/>
      <c r="G1666" s="19"/>
      <c r="H1666" s="4"/>
      <c r="I1666" s="20"/>
      <c r="J1666" s="21"/>
      <c r="K1666" s="11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</row>
    <row r="1667">
      <c r="A1667" s="15"/>
      <c r="B1667" s="17"/>
      <c r="C1667" s="17"/>
      <c r="D1667" s="4"/>
      <c r="E1667" s="4"/>
      <c r="F1667" s="18"/>
      <c r="G1667" s="19"/>
      <c r="H1667" s="4"/>
      <c r="I1667" s="20"/>
      <c r="J1667" s="21"/>
      <c r="K1667" s="11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</row>
    <row r="1668">
      <c r="A1668" s="15"/>
      <c r="B1668" s="17"/>
      <c r="C1668" s="17"/>
      <c r="D1668" s="4"/>
      <c r="E1668" s="4"/>
      <c r="F1668" s="18"/>
      <c r="G1668" s="19"/>
      <c r="H1668" s="4"/>
      <c r="I1668" s="20"/>
      <c r="J1668" s="21"/>
      <c r="K1668" s="11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</row>
    <row r="1669">
      <c r="A1669" s="15"/>
      <c r="B1669" s="17"/>
      <c r="C1669" s="17"/>
      <c r="D1669" s="4"/>
      <c r="E1669" s="4"/>
      <c r="F1669" s="18"/>
      <c r="G1669" s="19"/>
      <c r="H1669" s="4"/>
      <c r="I1669" s="20"/>
      <c r="J1669" s="21"/>
      <c r="K1669" s="11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</row>
    <row r="1670">
      <c r="A1670" s="15"/>
      <c r="B1670" s="17"/>
      <c r="C1670" s="17"/>
      <c r="D1670" s="4"/>
      <c r="E1670" s="4"/>
      <c r="F1670" s="18"/>
      <c r="G1670" s="19"/>
      <c r="H1670" s="4"/>
      <c r="I1670" s="20"/>
      <c r="J1670" s="21"/>
      <c r="K1670" s="11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</row>
    <row r="1671">
      <c r="A1671" s="15"/>
      <c r="B1671" s="17"/>
      <c r="C1671" s="17"/>
      <c r="D1671" s="4"/>
      <c r="E1671" s="4"/>
      <c r="F1671" s="18"/>
      <c r="G1671" s="19"/>
      <c r="H1671" s="4"/>
      <c r="I1671" s="20"/>
      <c r="J1671" s="21"/>
      <c r="K1671" s="11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</row>
    <row r="1672">
      <c r="A1672" s="15"/>
      <c r="B1672" s="17"/>
      <c r="C1672" s="17"/>
      <c r="D1672" s="4"/>
      <c r="E1672" s="4"/>
      <c r="F1672" s="18"/>
      <c r="G1672" s="19"/>
      <c r="H1672" s="4"/>
      <c r="I1672" s="20"/>
      <c r="J1672" s="21"/>
      <c r="K1672" s="11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</row>
    <row r="1673">
      <c r="A1673" s="15"/>
      <c r="B1673" s="17"/>
      <c r="C1673" s="17"/>
      <c r="D1673" s="4"/>
      <c r="E1673" s="4"/>
      <c r="F1673" s="18"/>
      <c r="G1673" s="19"/>
      <c r="H1673" s="4"/>
      <c r="I1673" s="20"/>
      <c r="J1673" s="21"/>
      <c r="K1673" s="11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</row>
    <row r="1674">
      <c r="A1674" s="15"/>
      <c r="B1674" s="17"/>
      <c r="C1674" s="17"/>
      <c r="D1674" s="4"/>
      <c r="E1674" s="4"/>
      <c r="F1674" s="18"/>
      <c r="G1674" s="19"/>
      <c r="H1674" s="4"/>
      <c r="I1674" s="20"/>
      <c r="J1674" s="21"/>
      <c r="K1674" s="11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</row>
    <row r="1675">
      <c r="A1675" s="15"/>
      <c r="B1675" s="17"/>
      <c r="C1675" s="17"/>
      <c r="D1675" s="4"/>
      <c r="E1675" s="4"/>
      <c r="F1675" s="18"/>
      <c r="G1675" s="19"/>
      <c r="H1675" s="4"/>
      <c r="I1675" s="20"/>
      <c r="J1675" s="21"/>
      <c r="K1675" s="11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</row>
    <row r="1676">
      <c r="A1676" s="15"/>
      <c r="B1676" s="17"/>
      <c r="C1676" s="17"/>
      <c r="D1676" s="4"/>
      <c r="E1676" s="4"/>
      <c r="F1676" s="18"/>
      <c r="G1676" s="19"/>
      <c r="H1676" s="4"/>
      <c r="I1676" s="20"/>
      <c r="J1676" s="21"/>
      <c r="K1676" s="11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</row>
    <row r="1677">
      <c r="A1677" s="15"/>
      <c r="B1677" s="17"/>
      <c r="C1677" s="17"/>
      <c r="D1677" s="4"/>
      <c r="E1677" s="4"/>
      <c r="F1677" s="18"/>
      <c r="G1677" s="19"/>
      <c r="H1677" s="4"/>
      <c r="I1677" s="20"/>
      <c r="J1677" s="21"/>
      <c r="K1677" s="11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</row>
    <row r="1678">
      <c r="A1678" s="15"/>
      <c r="B1678" s="17"/>
      <c r="C1678" s="17"/>
      <c r="D1678" s="4"/>
      <c r="E1678" s="4"/>
      <c r="F1678" s="18"/>
      <c r="G1678" s="19"/>
      <c r="H1678" s="4"/>
      <c r="I1678" s="20"/>
      <c r="J1678" s="21"/>
      <c r="K1678" s="11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</row>
    <row r="1679">
      <c r="A1679" s="15"/>
      <c r="B1679" s="17"/>
      <c r="C1679" s="17"/>
      <c r="D1679" s="4"/>
      <c r="E1679" s="4"/>
      <c r="F1679" s="18"/>
      <c r="G1679" s="19"/>
      <c r="H1679" s="4"/>
      <c r="I1679" s="20"/>
      <c r="J1679" s="21"/>
      <c r="K1679" s="11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</row>
    <row r="1680">
      <c r="A1680" s="15"/>
      <c r="B1680" s="17"/>
      <c r="C1680" s="17"/>
      <c r="D1680" s="4"/>
      <c r="E1680" s="4"/>
      <c r="F1680" s="18"/>
      <c r="G1680" s="19"/>
      <c r="H1680" s="4"/>
      <c r="I1680" s="20"/>
      <c r="J1680" s="21"/>
      <c r="K1680" s="11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</row>
    <row r="1681">
      <c r="A1681" s="15"/>
      <c r="B1681" s="17"/>
      <c r="C1681" s="17"/>
      <c r="D1681" s="4"/>
      <c r="E1681" s="4"/>
      <c r="F1681" s="18"/>
      <c r="G1681" s="19"/>
      <c r="H1681" s="4"/>
      <c r="I1681" s="20"/>
      <c r="J1681" s="21"/>
      <c r="K1681" s="11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</row>
    <row r="1682">
      <c r="A1682" s="15"/>
      <c r="B1682" s="17"/>
      <c r="C1682" s="17"/>
      <c r="D1682" s="4"/>
      <c r="E1682" s="4"/>
      <c r="F1682" s="18"/>
      <c r="G1682" s="19"/>
      <c r="H1682" s="4"/>
      <c r="I1682" s="20"/>
      <c r="J1682" s="21"/>
      <c r="K1682" s="11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</row>
    <row r="1683">
      <c r="A1683" s="15"/>
      <c r="B1683" s="17"/>
      <c r="C1683" s="17"/>
      <c r="D1683" s="4"/>
      <c r="E1683" s="4"/>
      <c r="F1683" s="18"/>
      <c r="G1683" s="19"/>
      <c r="H1683" s="4"/>
      <c r="I1683" s="20"/>
      <c r="J1683" s="21"/>
      <c r="K1683" s="11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</row>
    <row r="1684">
      <c r="A1684" s="15"/>
      <c r="B1684" s="17"/>
      <c r="C1684" s="17"/>
      <c r="D1684" s="4"/>
      <c r="E1684" s="4"/>
      <c r="F1684" s="18"/>
      <c r="G1684" s="19"/>
      <c r="H1684" s="4"/>
      <c r="I1684" s="20"/>
      <c r="J1684" s="21"/>
      <c r="K1684" s="11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</row>
    <row r="1685">
      <c r="A1685" s="15"/>
      <c r="B1685" s="17"/>
      <c r="C1685" s="17"/>
      <c r="D1685" s="4"/>
      <c r="E1685" s="4"/>
      <c r="F1685" s="18"/>
      <c r="G1685" s="19"/>
      <c r="H1685" s="4"/>
      <c r="I1685" s="20"/>
      <c r="J1685" s="21"/>
      <c r="K1685" s="11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</row>
    <row r="1686">
      <c r="A1686" s="15"/>
      <c r="B1686" s="17"/>
      <c r="C1686" s="17"/>
      <c r="D1686" s="4"/>
      <c r="E1686" s="4"/>
      <c r="F1686" s="18"/>
      <c r="G1686" s="19"/>
      <c r="H1686" s="4"/>
      <c r="I1686" s="20"/>
      <c r="J1686" s="21"/>
      <c r="K1686" s="11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</row>
    <row r="1687">
      <c r="A1687" s="15"/>
      <c r="B1687" s="17"/>
      <c r="C1687" s="17"/>
      <c r="D1687" s="4"/>
      <c r="E1687" s="4"/>
      <c r="F1687" s="18"/>
      <c r="G1687" s="19"/>
      <c r="H1687" s="4"/>
      <c r="I1687" s="20"/>
      <c r="J1687" s="21"/>
      <c r="K1687" s="11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</row>
    <row r="1688">
      <c r="A1688" s="15"/>
      <c r="B1688" s="17"/>
      <c r="C1688" s="17"/>
      <c r="D1688" s="4"/>
      <c r="E1688" s="4"/>
      <c r="F1688" s="18"/>
      <c r="G1688" s="19"/>
      <c r="H1688" s="4"/>
      <c r="I1688" s="20"/>
      <c r="J1688" s="21"/>
      <c r="K1688" s="11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</row>
    <row r="1689">
      <c r="A1689" s="15"/>
      <c r="B1689" s="17"/>
      <c r="C1689" s="17"/>
      <c r="D1689" s="4"/>
      <c r="E1689" s="4"/>
      <c r="F1689" s="18"/>
      <c r="G1689" s="19"/>
      <c r="H1689" s="4"/>
      <c r="I1689" s="20"/>
      <c r="J1689" s="21"/>
      <c r="K1689" s="11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</row>
    <row r="1690">
      <c r="A1690" s="15"/>
      <c r="B1690" s="17"/>
      <c r="C1690" s="17"/>
      <c r="D1690" s="4"/>
      <c r="E1690" s="4"/>
      <c r="F1690" s="18"/>
      <c r="G1690" s="19"/>
      <c r="H1690" s="4"/>
      <c r="I1690" s="20"/>
      <c r="J1690" s="21"/>
      <c r="K1690" s="11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</row>
    <row r="1691">
      <c r="A1691" s="15"/>
      <c r="B1691" s="17"/>
      <c r="C1691" s="17"/>
      <c r="D1691" s="4"/>
      <c r="E1691" s="4"/>
      <c r="F1691" s="18"/>
      <c r="G1691" s="19"/>
      <c r="H1691" s="4"/>
      <c r="I1691" s="20"/>
      <c r="J1691" s="21"/>
      <c r="K1691" s="11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</row>
    <row r="1692">
      <c r="A1692" s="15"/>
      <c r="B1692" s="17"/>
      <c r="C1692" s="17"/>
      <c r="D1692" s="4"/>
      <c r="E1692" s="4"/>
      <c r="F1692" s="18"/>
      <c r="G1692" s="19"/>
      <c r="H1692" s="4"/>
      <c r="I1692" s="20"/>
      <c r="J1692" s="21"/>
      <c r="K1692" s="11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</row>
    <row r="1693">
      <c r="A1693" s="15"/>
      <c r="B1693" s="17"/>
      <c r="C1693" s="17"/>
      <c r="D1693" s="4"/>
      <c r="E1693" s="4"/>
      <c r="F1693" s="18"/>
      <c r="G1693" s="19"/>
      <c r="H1693" s="4"/>
      <c r="I1693" s="20"/>
      <c r="J1693" s="21"/>
      <c r="K1693" s="11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</row>
    <row r="1694">
      <c r="A1694" s="15"/>
      <c r="B1694" s="17"/>
      <c r="C1694" s="17"/>
      <c r="D1694" s="4"/>
      <c r="E1694" s="4"/>
      <c r="F1694" s="18"/>
      <c r="G1694" s="19"/>
      <c r="H1694" s="4"/>
      <c r="I1694" s="20"/>
      <c r="J1694" s="21"/>
      <c r="K1694" s="11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</row>
    <row r="1695">
      <c r="A1695" s="15"/>
      <c r="B1695" s="17"/>
      <c r="C1695" s="17"/>
      <c r="D1695" s="4"/>
      <c r="E1695" s="4"/>
      <c r="F1695" s="18"/>
      <c r="G1695" s="19"/>
      <c r="H1695" s="4"/>
      <c r="I1695" s="20"/>
      <c r="J1695" s="21"/>
      <c r="K1695" s="11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</row>
    <row r="1696">
      <c r="A1696" s="15"/>
      <c r="B1696" s="17"/>
      <c r="C1696" s="17"/>
      <c r="D1696" s="4"/>
      <c r="E1696" s="4"/>
      <c r="F1696" s="18"/>
      <c r="G1696" s="19"/>
      <c r="H1696" s="4"/>
      <c r="I1696" s="20"/>
      <c r="J1696" s="21"/>
      <c r="K1696" s="11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</row>
    <row r="1697">
      <c r="A1697" s="15"/>
      <c r="B1697" s="17"/>
      <c r="C1697" s="17"/>
      <c r="D1697" s="4"/>
      <c r="E1697" s="4"/>
      <c r="F1697" s="18"/>
      <c r="G1697" s="19"/>
      <c r="H1697" s="4"/>
      <c r="I1697" s="20"/>
      <c r="J1697" s="21"/>
      <c r="K1697" s="11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</row>
    <row r="1698">
      <c r="A1698" s="15"/>
      <c r="B1698" s="17"/>
      <c r="C1698" s="17"/>
      <c r="D1698" s="4"/>
      <c r="E1698" s="4"/>
      <c r="F1698" s="18"/>
      <c r="G1698" s="19"/>
      <c r="H1698" s="4"/>
      <c r="I1698" s="20"/>
      <c r="J1698" s="21"/>
      <c r="K1698" s="11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</row>
    <row r="1699">
      <c r="A1699" s="15"/>
      <c r="B1699" s="17"/>
      <c r="C1699" s="17"/>
      <c r="D1699" s="4"/>
      <c r="E1699" s="4"/>
      <c r="F1699" s="18"/>
      <c r="G1699" s="19"/>
      <c r="H1699" s="4"/>
      <c r="I1699" s="20"/>
      <c r="J1699" s="21"/>
      <c r="K1699" s="11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</row>
    <row r="1700">
      <c r="A1700" s="15"/>
      <c r="B1700" s="17"/>
      <c r="C1700" s="17"/>
      <c r="D1700" s="4"/>
      <c r="E1700" s="4"/>
      <c r="F1700" s="18"/>
      <c r="G1700" s="19"/>
      <c r="H1700" s="4"/>
      <c r="I1700" s="20"/>
      <c r="J1700" s="21"/>
      <c r="K1700" s="11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</row>
    <row r="1701">
      <c r="A1701" s="15"/>
      <c r="B1701" s="17"/>
      <c r="C1701" s="17"/>
      <c r="D1701" s="4"/>
      <c r="E1701" s="4"/>
      <c r="F1701" s="18"/>
      <c r="G1701" s="19"/>
      <c r="H1701" s="4"/>
      <c r="I1701" s="20"/>
      <c r="J1701" s="21"/>
      <c r="K1701" s="11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</row>
    <row r="1702">
      <c r="A1702" s="15"/>
      <c r="B1702" s="17"/>
      <c r="C1702" s="17"/>
      <c r="D1702" s="4"/>
      <c r="E1702" s="4"/>
      <c r="F1702" s="18"/>
      <c r="G1702" s="19"/>
      <c r="H1702" s="4"/>
      <c r="I1702" s="20"/>
      <c r="J1702" s="21"/>
      <c r="K1702" s="11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</row>
    <row r="1703">
      <c r="A1703" s="15"/>
      <c r="B1703" s="17"/>
      <c r="C1703" s="17"/>
      <c r="D1703" s="4"/>
      <c r="E1703" s="4"/>
      <c r="F1703" s="18"/>
      <c r="G1703" s="19"/>
      <c r="H1703" s="4"/>
      <c r="I1703" s="20"/>
      <c r="J1703" s="21"/>
      <c r="K1703" s="11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</row>
    <row r="1704">
      <c r="A1704" s="15"/>
      <c r="B1704" s="17"/>
      <c r="C1704" s="17"/>
      <c r="D1704" s="4"/>
      <c r="E1704" s="4"/>
      <c r="F1704" s="18"/>
      <c r="G1704" s="19"/>
      <c r="H1704" s="4"/>
      <c r="I1704" s="20"/>
      <c r="J1704" s="21"/>
      <c r="K1704" s="11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</row>
    <row r="1705">
      <c r="A1705" s="15"/>
      <c r="B1705" s="17"/>
      <c r="C1705" s="17"/>
      <c r="D1705" s="4"/>
      <c r="E1705" s="4"/>
      <c r="F1705" s="18"/>
      <c r="G1705" s="19"/>
      <c r="H1705" s="4"/>
      <c r="I1705" s="20"/>
      <c r="J1705" s="21"/>
      <c r="K1705" s="11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</row>
    <row r="1706">
      <c r="A1706" s="15"/>
      <c r="B1706" s="17"/>
      <c r="C1706" s="17"/>
      <c r="D1706" s="4"/>
      <c r="E1706" s="4"/>
      <c r="F1706" s="18"/>
      <c r="G1706" s="19"/>
      <c r="H1706" s="4"/>
      <c r="I1706" s="20"/>
      <c r="J1706" s="21"/>
      <c r="K1706" s="11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</row>
    <row r="1707">
      <c r="A1707" s="15"/>
      <c r="B1707" s="17"/>
      <c r="C1707" s="17"/>
      <c r="D1707" s="4"/>
      <c r="E1707" s="4"/>
      <c r="F1707" s="18"/>
      <c r="G1707" s="19"/>
      <c r="H1707" s="4"/>
      <c r="I1707" s="20"/>
      <c r="J1707" s="21"/>
      <c r="K1707" s="11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</row>
    <row r="1708">
      <c r="A1708" s="15"/>
      <c r="B1708" s="17"/>
      <c r="C1708" s="17"/>
      <c r="D1708" s="4"/>
      <c r="E1708" s="4"/>
      <c r="F1708" s="18"/>
      <c r="G1708" s="19"/>
      <c r="H1708" s="4"/>
      <c r="I1708" s="20"/>
      <c r="J1708" s="21"/>
      <c r="K1708" s="11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</row>
    <row r="1709">
      <c r="A1709" s="15"/>
      <c r="B1709" s="17"/>
      <c r="C1709" s="17"/>
      <c r="D1709" s="4"/>
      <c r="E1709" s="4"/>
      <c r="F1709" s="18"/>
      <c r="G1709" s="19"/>
      <c r="H1709" s="4"/>
      <c r="I1709" s="20"/>
      <c r="J1709" s="21"/>
      <c r="K1709" s="11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</row>
    <row r="1710">
      <c r="A1710" s="15"/>
      <c r="B1710" s="17"/>
      <c r="C1710" s="17"/>
      <c r="D1710" s="4"/>
      <c r="E1710" s="4"/>
      <c r="F1710" s="18"/>
      <c r="G1710" s="19"/>
      <c r="H1710" s="4"/>
      <c r="I1710" s="20"/>
      <c r="J1710" s="21"/>
      <c r="K1710" s="11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</row>
    <row r="1711">
      <c r="A1711" s="15"/>
      <c r="B1711" s="17"/>
      <c r="C1711" s="17"/>
      <c r="D1711" s="4"/>
      <c r="E1711" s="4"/>
      <c r="F1711" s="18"/>
      <c r="G1711" s="19"/>
      <c r="H1711" s="4"/>
      <c r="I1711" s="20"/>
      <c r="J1711" s="21"/>
      <c r="K1711" s="11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</row>
    <row r="1712">
      <c r="A1712" s="15"/>
      <c r="B1712" s="17"/>
      <c r="C1712" s="17"/>
      <c r="D1712" s="4"/>
      <c r="E1712" s="4"/>
      <c r="F1712" s="18"/>
      <c r="G1712" s="19"/>
      <c r="H1712" s="4"/>
      <c r="I1712" s="20"/>
      <c r="J1712" s="21"/>
      <c r="K1712" s="11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</row>
    <row r="1713">
      <c r="A1713" s="15"/>
      <c r="B1713" s="17"/>
      <c r="C1713" s="17"/>
      <c r="D1713" s="4"/>
      <c r="E1713" s="4"/>
      <c r="F1713" s="18"/>
      <c r="G1713" s="19"/>
      <c r="H1713" s="4"/>
      <c r="I1713" s="20"/>
      <c r="J1713" s="21"/>
      <c r="K1713" s="11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</row>
    <row r="1714">
      <c r="A1714" s="15"/>
      <c r="B1714" s="17"/>
      <c r="C1714" s="17"/>
      <c r="D1714" s="4"/>
      <c r="E1714" s="4"/>
      <c r="F1714" s="18"/>
      <c r="G1714" s="19"/>
      <c r="H1714" s="4"/>
      <c r="I1714" s="20"/>
      <c r="J1714" s="21"/>
      <c r="K1714" s="11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</row>
    <row r="1715">
      <c r="A1715" s="15"/>
      <c r="B1715" s="17"/>
      <c r="C1715" s="17"/>
      <c r="D1715" s="4"/>
      <c r="E1715" s="4"/>
      <c r="F1715" s="18"/>
      <c r="G1715" s="19"/>
      <c r="H1715" s="4"/>
      <c r="I1715" s="20"/>
      <c r="J1715" s="21"/>
      <c r="K1715" s="11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</row>
    <row r="1716">
      <c r="A1716" s="15"/>
      <c r="B1716" s="17"/>
      <c r="C1716" s="17"/>
      <c r="D1716" s="4"/>
      <c r="E1716" s="4"/>
      <c r="F1716" s="18"/>
      <c r="G1716" s="19"/>
      <c r="H1716" s="4"/>
      <c r="I1716" s="20"/>
      <c r="J1716" s="21"/>
      <c r="K1716" s="11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</row>
    <row r="1717">
      <c r="A1717" s="15"/>
      <c r="B1717" s="17"/>
      <c r="C1717" s="17"/>
      <c r="D1717" s="4"/>
      <c r="E1717" s="4"/>
      <c r="F1717" s="18"/>
      <c r="G1717" s="19"/>
      <c r="H1717" s="4"/>
      <c r="I1717" s="20"/>
      <c r="J1717" s="21"/>
      <c r="K1717" s="11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</row>
    <row r="1718">
      <c r="A1718" s="15"/>
      <c r="B1718" s="17"/>
      <c r="C1718" s="17"/>
      <c r="D1718" s="4"/>
      <c r="E1718" s="4"/>
      <c r="F1718" s="18"/>
      <c r="G1718" s="19"/>
      <c r="H1718" s="4"/>
      <c r="I1718" s="20"/>
      <c r="J1718" s="21"/>
      <c r="K1718" s="11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</row>
    <row r="1719">
      <c r="A1719" s="15"/>
      <c r="B1719" s="17"/>
      <c r="C1719" s="17"/>
      <c r="D1719" s="4"/>
      <c r="E1719" s="4"/>
      <c r="F1719" s="18"/>
      <c r="G1719" s="19"/>
      <c r="H1719" s="4"/>
      <c r="I1719" s="20"/>
      <c r="J1719" s="21"/>
      <c r="K1719" s="11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</row>
    <row r="1720">
      <c r="A1720" s="15"/>
      <c r="B1720" s="17"/>
      <c r="C1720" s="17"/>
      <c r="D1720" s="4"/>
      <c r="E1720" s="4"/>
      <c r="F1720" s="18"/>
      <c r="G1720" s="19"/>
      <c r="H1720" s="4"/>
      <c r="I1720" s="20"/>
      <c r="J1720" s="21"/>
      <c r="K1720" s="11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</row>
    <row r="1721">
      <c r="A1721" s="15"/>
      <c r="B1721" s="17"/>
      <c r="C1721" s="17"/>
      <c r="D1721" s="4"/>
      <c r="E1721" s="4"/>
      <c r="F1721" s="18"/>
      <c r="G1721" s="19"/>
      <c r="H1721" s="4"/>
      <c r="I1721" s="20"/>
      <c r="J1721" s="21"/>
      <c r="K1721" s="11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</row>
    <row r="1722">
      <c r="A1722" s="15"/>
      <c r="B1722" s="17"/>
      <c r="C1722" s="17"/>
      <c r="D1722" s="4"/>
      <c r="E1722" s="4"/>
      <c r="F1722" s="18"/>
      <c r="G1722" s="19"/>
      <c r="H1722" s="4"/>
      <c r="I1722" s="20"/>
      <c r="J1722" s="21"/>
      <c r="K1722" s="11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</row>
    <row r="1723">
      <c r="A1723" s="15"/>
      <c r="B1723" s="17"/>
      <c r="C1723" s="17"/>
      <c r="D1723" s="4"/>
      <c r="E1723" s="4"/>
      <c r="F1723" s="18"/>
      <c r="G1723" s="19"/>
      <c r="H1723" s="4"/>
      <c r="I1723" s="20"/>
      <c r="J1723" s="21"/>
      <c r="K1723" s="11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</row>
    <row r="1724">
      <c r="A1724" s="15"/>
      <c r="B1724" s="17"/>
      <c r="C1724" s="17"/>
      <c r="D1724" s="4"/>
      <c r="E1724" s="4"/>
      <c r="F1724" s="18"/>
      <c r="G1724" s="19"/>
      <c r="H1724" s="4"/>
      <c r="I1724" s="20"/>
      <c r="J1724" s="21"/>
      <c r="K1724" s="11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</row>
    <row r="1725">
      <c r="A1725" s="15"/>
      <c r="B1725" s="17"/>
      <c r="C1725" s="17"/>
      <c r="D1725" s="4"/>
      <c r="E1725" s="4"/>
      <c r="F1725" s="18"/>
      <c r="G1725" s="19"/>
      <c r="H1725" s="4"/>
      <c r="I1725" s="20"/>
      <c r="J1725" s="21"/>
      <c r="K1725" s="11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</row>
    <row r="1726">
      <c r="A1726" s="15"/>
      <c r="B1726" s="17"/>
      <c r="C1726" s="17"/>
      <c r="D1726" s="4"/>
      <c r="E1726" s="4"/>
      <c r="F1726" s="18"/>
      <c r="G1726" s="19"/>
      <c r="H1726" s="4"/>
      <c r="I1726" s="20"/>
      <c r="J1726" s="21"/>
      <c r="K1726" s="11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</row>
    <row r="1727">
      <c r="A1727" s="15"/>
      <c r="B1727" s="17"/>
      <c r="C1727" s="17"/>
      <c r="D1727" s="4"/>
      <c r="E1727" s="4"/>
      <c r="F1727" s="18"/>
      <c r="G1727" s="19"/>
      <c r="H1727" s="4"/>
      <c r="I1727" s="20"/>
      <c r="J1727" s="21"/>
      <c r="K1727" s="11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</row>
    <row r="1728">
      <c r="A1728" s="15"/>
      <c r="B1728" s="17"/>
      <c r="C1728" s="17"/>
      <c r="D1728" s="4"/>
      <c r="E1728" s="4"/>
      <c r="F1728" s="18"/>
      <c r="G1728" s="19"/>
      <c r="H1728" s="4"/>
      <c r="I1728" s="20"/>
      <c r="J1728" s="21"/>
      <c r="K1728" s="11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</row>
    <row r="1729">
      <c r="A1729" s="15"/>
      <c r="B1729" s="17"/>
      <c r="C1729" s="17"/>
      <c r="D1729" s="4"/>
      <c r="E1729" s="4"/>
      <c r="F1729" s="18"/>
      <c r="G1729" s="19"/>
      <c r="H1729" s="4"/>
      <c r="I1729" s="20"/>
      <c r="J1729" s="21"/>
      <c r="K1729" s="11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</row>
    <row r="1730">
      <c r="A1730" s="15"/>
      <c r="B1730" s="17"/>
      <c r="C1730" s="17"/>
      <c r="D1730" s="4"/>
      <c r="E1730" s="4"/>
      <c r="F1730" s="18"/>
      <c r="G1730" s="19"/>
      <c r="H1730" s="4"/>
      <c r="I1730" s="20"/>
      <c r="J1730" s="21"/>
      <c r="K1730" s="11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</row>
    <row r="1731">
      <c r="A1731" s="15"/>
      <c r="B1731" s="17"/>
      <c r="C1731" s="17"/>
      <c r="D1731" s="4"/>
      <c r="E1731" s="4"/>
      <c r="F1731" s="18"/>
      <c r="G1731" s="19"/>
      <c r="H1731" s="4"/>
      <c r="I1731" s="20"/>
      <c r="J1731" s="21"/>
      <c r="K1731" s="11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</row>
    <row r="1732">
      <c r="A1732" s="15"/>
      <c r="B1732" s="17"/>
      <c r="C1732" s="17"/>
      <c r="D1732" s="4"/>
      <c r="E1732" s="4"/>
      <c r="F1732" s="18"/>
      <c r="G1732" s="19"/>
      <c r="H1732" s="4"/>
      <c r="I1732" s="20"/>
      <c r="J1732" s="21"/>
      <c r="K1732" s="11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</row>
    <row r="1733">
      <c r="A1733" s="15"/>
      <c r="B1733" s="17"/>
      <c r="C1733" s="17"/>
      <c r="D1733" s="4"/>
      <c r="E1733" s="4"/>
      <c r="F1733" s="18"/>
      <c r="G1733" s="19"/>
      <c r="H1733" s="4"/>
      <c r="I1733" s="20"/>
      <c r="J1733" s="21"/>
      <c r="K1733" s="11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</row>
    <row r="1734">
      <c r="A1734" s="15"/>
      <c r="B1734" s="17"/>
      <c r="C1734" s="17"/>
      <c r="D1734" s="4"/>
      <c r="E1734" s="4"/>
      <c r="F1734" s="18"/>
      <c r="G1734" s="19"/>
      <c r="H1734" s="4"/>
      <c r="I1734" s="20"/>
      <c r="J1734" s="21"/>
      <c r="K1734" s="11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</row>
    <row r="1735">
      <c r="A1735" s="15"/>
      <c r="B1735" s="17"/>
      <c r="C1735" s="17"/>
      <c r="D1735" s="4"/>
      <c r="E1735" s="4"/>
      <c r="F1735" s="18"/>
      <c r="G1735" s="19"/>
      <c r="H1735" s="4"/>
      <c r="I1735" s="20"/>
      <c r="J1735" s="21"/>
      <c r="K1735" s="11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</row>
    <row r="1736">
      <c r="A1736" s="15"/>
      <c r="B1736" s="17"/>
      <c r="C1736" s="17"/>
      <c r="D1736" s="4"/>
      <c r="E1736" s="4"/>
      <c r="F1736" s="18"/>
      <c r="G1736" s="19"/>
      <c r="H1736" s="4"/>
      <c r="I1736" s="20"/>
      <c r="J1736" s="21"/>
      <c r="K1736" s="11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</row>
    <row r="1737">
      <c r="A1737" s="15"/>
      <c r="B1737" s="17"/>
      <c r="C1737" s="17"/>
      <c r="D1737" s="4"/>
      <c r="E1737" s="4"/>
      <c r="F1737" s="18"/>
      <c r="G1737" s="19"/>
      <c r="H1737" s="4"/>
      <c r="I1737" s="20"/>
      <c r="J1737" s="21"/>
      <c r="K1737" s="11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</row>
    <row r="1738">
      <c r="A1738" s="15"/>
      <c r="B1738" s="17"/>
      <c r="C1738" s="17"/>
      <c r="D1738" s="4"/>
      <c r="E1738" s="4"/>
      <c r="F1738" s="18"/>
      <c r="G1738" s="19"/>
      <c r="H1738" s="4"/>
      <c r="I1738" s="20"/>
      <c r="J1738" s="21"/>
      <c r="K1738" s="11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</row>
    <row r="1739">
      <c r="A1739" s="15"/>
      <c r="B1739" s="17"/>
      <c r="C1739" s="17"/>
      <c r="D1739" s="4"/>
      <c r="E1739" s="4"/>
      <c r="F1739" s="18"/>
      <c r="G1739" s="19"/>
      <c r="H1739" s="4"/>
      <c r="I1739" s="20"/>
      <c r="J1739" s="21"/>
      <c r="K1739" s="11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</row>
    <row r="1740">
      <c r="A1740" s="15"/>
      <c r="B1740" s="17"/>
      <c r="C1740" s="17"/>
      <c r="D1740" s="4"/>
      <c r="E1740" s="4"/>
      <c r="F1740" s="18"/>
      <c r="G1740" s="19"/>
      <c r="H1740" s="4"/>
      <c r="I1740" s="20"/>
      <c r="J1740" s="21"/>
      <c r="K1740" s="11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</row>
    <row r="1741">
      <c r="A1741" s="15"/>
      <c r="B1741" s="17"/>
      <c r="C1741" s="17"/>
      <c r="D1741" s="4"/>
      <c r="E1741" s="4"/>
      <c r="F1741" s="18"/>
      <c r="G1741" s="19"/>
      <c r="H1741" s="4"/>
      <c r="I1741" s="20"/>
      <c r="J1741" s="21"/>
      <c r="K1741" s="11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</row>
    <row r="1742">
      <c r="A1742" s="15"/>
      <c r="B1742" s="17"/>
      <c r="C1742" s="17"/>
      <c r="D1742" s="4"/>
      <c r="E1742" s="4"/>
      <c r="F1742" s="18"/>
      <c r="G1742" s="19"/>
      <c r="H1742" s="4"/>
      <c r="I1742" s="20"/>
      <c r="J1742" s="21"/>
      <c r="K1742" s="11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</row>
    <row r="1743">
      <c r="A1743" s="15"/>
      <c r="B1743" s="17"/>
      <c r="C1743" s="17"/>
      <c r="D1743" s="4"/>
      <c r="E1743" s="4"/>
      <c r="F1743" s="18"/>
      <c r="G1743" s="19"/>
      <c r="H1743" s="4"/>
      <c r="I1743" s="20"/>
      <c r="J1743" s="21"/>
      <c r="K1743" s="11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</row>
    <row r="1744">
      <c r="A1744" s="15"/>
      <c r="B1744" s="17"/>
      <c r="C1744" s="17"/>
      <c r="D1744" s="4"/>
      <c r="E1744" s="4"/>
      <c r="F1744" s="18"/>
      <c r="G1744" s="19"/>
      <c r="H1744" s="4"/>
      <c r="I1744" s="20"/>
      <c r="J1744" s="21"/>
      <c r="K1744" s="11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</row>
    <row r="1745">
      <c r="A1745" s="15"/>
      <c r="B1745" s="17"/>
      <c r="C1745" s="17"/>
      <c r="D1745" s="4"/>
      <c r="E1745" s="4"/>
      <c r="F1745" s="18"/>
      <c r="G1745" s="19"/>
      <c r="H1745" s="4"/>
      <c r="I1745" s="20"/>
      <c r="J1745" s="21"/>
      <c r="K1745" s="11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</row>
    <row r="1746">
      <c r="A1746" s="15"/>
      <c r="B1746" s="17"/>
      <c r="C1746" s="17"/>
      <c r="D1746" s="4"/>
      <c r="E1746" s="4"/>
      <c r="F1746" s="18"/>
      <c r="G1746" s="19"/>
      <c r="H1746" s="4"/>
      <c r="I1746" s="20"/>
      <c r="J1746" s="21"/>
      <c r="K1746" s="11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</row>
    <row r="1747">
      <c r="A1747" s="15"/>
      <c r="B1747" s="17"/>
      <c r="C1747" s="17"/>
      <c r="D1747" s="4"/>
      <c r="E1747" s="4"/>
      <c r="F1747" s="18"/>
      <c r="G1747" s="19"/>
      <c r="H1747" s="4"/>
      <c r="I1747" s="20"/>
      <c r="J1747" s="21"/>
      <c r="K1747" s="11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</row>
    <row r="1748">
      <c r="A1748" s="15"/>
      <c r="B1748" s="17"/>
      <c r="C1748" s="17"/>
      <c r="D1748" s="4"/>
      <c r="E1748" s="4"/>
      <c r="F1748" s="18"/>
      <c r="G1748" s="19"/>
      <c r="H1748" s="4"/>
      <c r="I1748" s="20"/>
      <c r="J1748" s="21"/>
      <c r="K1748" s="11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</row>
    <row r="1749">
      <c r="A1749" s="15"/>
      <c r="B1749" s="17"/>
      <c r="C1749" s="17"/>
      <c r="D1749" s="4"/>
      <c r="E1749" s="4"/>
      <c r="F1749" s="18"/>
      <c r="G1749" s="19"/>
      <c r="H1749" s="4"/>
      <c r="I1749" s="20"/>
      <c r="J1749" s="21"/>
      <c r="K1749" s="11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</row>
    <row r="1750">
      <c r="A1750" s="15"/>
      <c r="B1750" s="17"/>
      <c r="C1750" s="17"/>
      <c r="D1750" s="4"/>
      <c r="E1750" s="4"/>
      <c r="F1750" s="18"/>
      <c r="G1750" s="19"/>
      <c r="H1750" s="4"/>
      <c r="I1750" s="20"/>
      <c r="J1750" s="21"/>
      <c r="K1750" s="11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</row>
    <row r="1751">
      <c r="A1751" s="15"/>
      <c r="B1751" s="17"/>
      <c r="C1751" s="17"/>
      <c r="D1751" s="4"/>
      <c r="E1751" s="4"/>
      <c r="F1751" s="18"/>
      <c r="G1751" s="19"/>
      <c r="H1751" s="4"/>
      <c r="I1751" s="20"/>
      <c r="J1751" s="21"/>
      <c r="K1751" s="11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</row>
    <row r="1752">
      <c r="A1752" s="15"/>
      <c r="B1752" s="17"/>
      <c r="C1752" s="17"/>
      <c r="D1752" s="4"/>
      <c r="E1752" s="4"/>
      <c r="F1752" s="18"/>
      <c r="G1752" s="19"/>
      <c r="H1752" s="4"/>
      <c r="I1752" s="20"/>
      <c r="J1752" s="21"/>
      <c r="K1752" s="11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</row>
    <row r="1753">
      <c r="A1753" s="15"/>
      <c r="B1753" s="17"/>
      <c r="C1753" s="17"/>
      <c r="D1753" s="4"/>
      <c r="E1753" s="4"/>
      <c r="F1753" s="18"/>
      <c r="G1753" s="19"/>
      <c r="H1753" s="4"/>
      <c r="I1753" s="20"/>
      <c r="J1753" s="21"/>
      <c r="K1753" s="11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</row>
    <row r="1754">
      <c r="A1754" s="15"/>
      <c r="B1754" s="17"/>
      <c r="C1754" s="17"/>
      <c r="D1754" s="4"/>
      <c r="E1754" s="4"/>
      <c r="F1754" s="18"/>
      <c r="G1754" s="19"/>
      <c r="H1754" s="4"/>
      <c r="I1754" s="20"/>
      <c r="J1754" s="21"/>
      <c r="K1754" s="11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</row>
    <row r="1755">
      <c r="A1755" s="15"/>
      <c r="B1755" s="17"/>
      <c r="C1755" s="17"/>
      <c r="D1755" s="4"/>
      <c r="E1755" s="4"/>
      <c r="F1755" s="18"/>
      <c r="G1755" s="19"/>
      <c r="H1755" s="4"/>
      <c r="I1755" s="20"/>
      <c r="J1755" s="21"/>
      <c r="K1755" s="11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</row>
    <row r="1756">
      <c r="A1756" s="15"/>
      <c r="B1756" s="17"/>
      <c r="C1756" s="17"/>
      <c r="D1756" s="4"/>
      <c r="E1756" s="4"/>
      <c r="F1756" s="18"/>
      <c r="G1756" s="19"/>
      <c r="H1756" s="4"/>
      <c r="I1756" s="20"/>
      <c r="J1756" s="21"/>
      <c r="K1756" s="11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</row>
    <row r="1757">
      <c r="A1757" s="15"/>
      <c r="B1757" s="17"/>
      <c r="C1757" s="17"/>
      <c r="D1757" s="4"/>
      <c r="E1757" s="4"/>
      <c r="F1757" s="18"/>
      <c r="G1757" s="19"/>
      <c r="H1757" s="4"/>
      <c r="I1757" s="20"/>
      <c r="J1757" s="21"/>
      <c r="K1757" s="11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</row>
    <row r="1758">
      <c r="A1758" s="15"/>
      <c r="B1758" s="17"/>
      <c r="C1758" s="17"/>
      <c r="D1758" s="4"/>
      <c r="E1758" s="4"/>
      <c r="F1758" s="18"/>
      <c r="G1758" s="19"/>
      <c r="H1758" s="4"/>
      <c r="I1758" s="20"/>
      <c r="J1758" s="21"/>
      <c r="K1758" s="11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</row>
    <row r="1759">
      <c r="A1759" s="15"/>
      <c r="B1759" s="17"/>
      <c r="C1759" s="17"/>
      <c r="D1759" s="4"/>
      <c r="E1759" s="4"/>
      <c r="F1759" s="18"/>
      <c r="G1759" s="19"/>
      <c r="H1759" s="4"/>
      <c r="I1759" s="20"/>
      <c r="J1759" s="21"/>
      <c r="K1759" s="11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</row>
    <row r="1760">
      <c r="A1760" s="15"/>
      <c r="B1760" s="17"/>
      <c r="C1760" s="17"/>
      <c r="D1760" s="4"/>
      <c r="E1760" s="4"/>
      <c r="F1760" s="18"/>
      <c r="G1760" s="19"/>
      <c r="H1760" s="4"/>
      <c r="I1760" s="20"/>
      <c r="J1760" s="21"/>
      <c r="K1760" s="11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</row>
    <row r="1761">
      <c r="A1761" s="15"/>
      <c r="B1761" s="17"/>
      <c r="C1761" s="17"/>
      <c r="D1761" s="4"/>
      <c r="E1761" s="4"/>
      <c r="F1761" s="18"/>
      <c r="G1761" s="19"/>
      <c r="H1761" s="4"/>
      <c r="I1761" s="20"/>
      <c r="J1761" s="21"/>
      <c r="K1761" s="11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</row>
    <row r="1762">
      <c r="A1762" s="15"/>
      <c r="B1762" s="17"/>
      <c r="C1762" s="17"/>
      <c r="D1762" s="4"/>
      <c r="E1762" s="4"/>
      <c r="F1762" s="18"/>
      <c r="G1762" s="19"/>
      <c r="H1762" s="4"/>
      <c r="I1762" s="20"/>
      <c r="J1762" s="21"/>
      <c r="K1762" s="11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</row>
    <row r="1763">
      <c r="A1763" s="15"/>
      <c r="B1763" s="17"/>
      <c r="C1763" s="17"/>
      <c r="D1763" s="4"/>
      <c r="E1763" s="4"/>
      <c r="F1763" s="18"/>
      <c r="G1763" s="19"/>
      <c r="H1763" s="4"/>
      <c r="I1763" s="20"/>
      <c r="J1763" s="21"/>
      <c r="K1763" s="11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</row>
    <row r="1764">
      <c r="A1764" s="15"/>
      <c r="B1764" s="17"/>
      <c r="C1764" s="17"/>
      <c r="D1764" s="4"/>
      <c r="E1764" s="4"/>
      <c r="F1764" s="18"/>
      <c r="G1764" s="19"/>
      <c r="H1764" s="4"/>
      <c r="I1764" s="20"/>
      <c r="J1764" s="21"/>
      <c r="K1764" s="11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</row>
    <row r="1765">
      <c r="A1765" s="15"/>
      <c r="B1765" s="17"/>
      <c r="C1765" s="17"/>
      <c r="D1765" s="4"/>
      <c r="E1765" s="4"/>
      <c r="F1765" s="18"/>
      <c r="G1765" s="19"/>
      <c r="H1765" s="4"/>
      <c r="I1765" s="20"/>
      <c r="J1765" s="21"/>
      <c r="K1765" s="11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</row>
    <row r="1766">
      <c r="A1766" s="15"/>
      <c r="B1766" s="17"/>
      <c r="C1766" s="17"/>
      <c r="D1766" s="4"/>
      <c r="E1766" s="4"/>
      <c r="F1766" s="18"/>
      <c r="G1766" s="19"/>
      <c r="H1766" s="4"/>
      <c r="I1766" s="20"/>
      <c r="J1766" s="21"/>
      <c r="K1766" s="11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</row>
    <row r="1767">
      <c r="A1767" s="15"/>
      <c r="B1767" s="17"/>
      <c r="C1767" s="17"/>
      <c r="D1767" s="4"/>
      <c r="E1767" s="4"/>
      <c r="F1767" s="18"/>
      <c r="G1767" s="19"/>
      <c r="H1767" s="4"/>
      <c r="I1767" s="20"/>
      <c r="J1767" s="21"/>
      <c r="K1767" s="11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</row>
    <row r="1768">
      <c r="A1768" s="15"/>
      <c r="B1768" s="17"/>
      <c r="C1768" s="17"/>
      <c r="D1768" s="4"/>
      <c r="E1768" s="4"/>
      <c r="F1768" s="18"/>
      <c r="G1768" s="19"/>
      <c r="H1768" s="4"/>
      <c r="I1768" s="20"/>
      <c r="J1768" s="21"/>
      <c r="K1768" s="11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</row>
    <row r="1769">
      <c r="A1769" s="15"/>
      <c r="B1769" s="17"/>
      <c r="C1769" s="17"/>
      <c r="D1769" s="4"/>
      <c r="E1769" s="4"/>
      <c r="F1769" s="18"/>
      <c r="G1769" s="19"/>
      <c r="H1769" s="4"/>
      <c r="I1769" s="20"/>
      <c r="J1769" s="21"/>
      <c r="K1769" s="11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</row>
    <row r="1770">
      <c r="A1770" s="15"/>
      <c r="B1770" s="17"/>
      <c r="C1770" s="17"/>
      <c r="D1770" s="4"/>
      <c r="E1770" s="4"/>
      <c r="F1770" s="18"/>
      <c r="G1770" s="19"/>
      <c r="H1770" s="4"/>
      <c r="I1770" s="20"/>
      <c r="J1770" s="21"/>
      <c r="K1770" s="11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</row>
    <row r="1771">
      <c r="A1771" s="15"/>
      <c r="B1771" s="17"/>
      <c r="C1771" s="17"/>
      <c r="D1771" s="4"/>
      <c r="E1771" s="4"/>
      <c r="F1771" s="18"/>
      <c r="G1771" s="19"/>
      <c r="H1771" s="4"/>
      <c r="I1771" s="20"/>
      <c r="J1771" s="21"/>
      <c r="K1771" s="11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</row>
    <row r="1772">
      <c r="A1772" s="15"/>
      <c r="B1772" s="17"/>
      <c r="C1772" s="17"/>
      <c r="D1772" s="4"/>
      <c r="E1772" s="4"/>
      <c r="F1772" s="18"/>
      <c r="G1772" s="19"/>
      <c r="H1772" s="4"/>
      <c r="I1772" s="20"/>
      <c r="J1772" s="21"/>
      <c r="K1772" s="11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</row>
    <row r="1773">
      <c r="A1773" s="15"/>
      <c r="B1773" s="17"/>
      <c r="C1773" s="17"/>
      <c r="D1773" s="4"/>
      <c r="E1773" s="4"/>
      <c r="F1773" s="18"/>
      <c r="G1773" s="19"/>
      <c r="H1773" s="4"/>
      <c r="I1773" s="20"/>
      <c r="J1773" s="21"/>
      <c r="K1773" s="11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</row>
    <row r="1774">
      <c r="A1774" s="15"/>
      <c r="B1774" s="17"/>
      <c r="C1774" s="17"/>
      <c r="D1774" s="4"/>
      <c r="E1774" s="4"/>
      <c r="F1774" s="18"/>
      <c r="G1774" s="19"/>
      <c r="H1774" s="4"/>
      <c r="I1774" s="20"/>
      <c r="J1774" s="21"/>
      <c r="K1774" s="11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</row>
    <row r="1775">
      <c r="A1775" s="15"/>
      <c r="B1775" s="17"/>
      <c r="C1775" s="17"/>
      <c r="D1775" s="4"/>
      <c r="E1775" s="4"/>
      <c r="F1775" s="18"/>
      <c r="G1775" s="19"/>
      <c r="H1775" s="4"/>
      <c r="I1775" s="20"/>
      <c r="J1775" s="21"/>
      <c r="K1775" s="11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</row>
    <row r="1776">
      <c r="A1776" s="15"/>
      <c r="B1776" s="17"/>
      <c r="C1776" s="17"/>
      <c r="D1776" s="4"/>
      <c r="E1776" s="4"/>
      <c r="F1776" s="18"/>
      <c r="G1776" s="19"/>
      <c r="H1776" s="4"/>
      <c r="I1776" s="20"/>
      <c r="J1776" s="21"/>
      <c r="K1776" s="11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</row>
    <row r="1777">
      <c r="A1777" s="15"/>
      <c r="B1777" s="17"/>
      <c r="C1777" s="17"/>
      <c r="D1777" s="4"/>
      <c r="E1777" s="4"/>
      <c r="F1777" s="18"/>
      <c r="G1777" s="19"/>
      <c r="H1777" s="4"/>
      <c r="I1777" s="20"/>
      <c r="J1777" s="21"/>
      <c r="K1777" s="11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</row>
    <row r="1778">
      <c r="A1778" s="15"/>
      <c r="B1778" s="17"/>
      <c r="C1778" s="17"/>
      <c r="D1778" s="4"/>
      <c r="E1778" s="4"/>
      <c r="F1778" s="18"/>
      <c r="G1778" s="19"/>
      <c r="H1778" s="4"/>
      <c r="I1778" s="20"/>
      <c r="J1778" s="21"/>
      <c r="K1778" s="11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</row>
    <row r="1779">
      <c r="A1779" s="15"/>
      <c r="B1779" s="17"/>
      <c r="C1779" s="17"/>
      <c r="D1779" s="4"/>
      <c r="E1779" s="4"/>
      <c r="F1779" s="18"/>
      <c r="G1779" s="19"/>
      <c r="H1779" s="4"/>
      <c r="I1779" s="20"/>
      <c r="J1779" s="21"/>
      <c r="K1779" s="11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</row>
    <row r="1780">
      <c r="A1780" s="15"/>
      <c r="B1780" s="17"/>
      <c r="C1780" s="17"/>
      <c r="D1780" s="4"/>
      <c r="E1780" s="4"/>
      <c r="F1780" s="18"/>
      <c r="G1780" s="19"/>
      <c r="H1780" s="4"/>
      <c r="I1780" s="20"/>
      <c r="J1780" s="21"/>
      <c r="K1780" s="11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</row>
    <row r="1781">
      <c r="A1781" s="15"/>
      <c r="B1781" s="17"/>
      <c r="C1781" s="17"/>
      <c r="D1781" s="4"/>
      <c r="E1781" s="4"/>
      <c r="F1781" s="18"/>
      <c r="G1781" s="19"/>
      <c r="H1781" s="4"/>
      <c r="I1781" s="20"/>
      <c r="J1781" s="21"/>
      <c r="K1781" s="11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</row>
    <row r="1782">
      <c r="A1782" s="15"/>
      <c r="B1782" s="17"/>
      <c r="C1782" s="17"/>
      <c r="D1782" s="4"/>
      <c r="E1782" s="4"/>
      <c r="F1782" s="18"/>
      <c r="G1782" s="19"/>
      <c r="H1782" s="4"/>
      <c r="I1782" s="20"/>
      <c r="J1782" s="21"/>
      <c r="K1782" s="11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</row>
    <row r="1783">
      <c r="A1783" s="15"/>
      <c r="B1783" s="17"/>
      <c r="C1783" s="17"/>
      <c r="D1783" s="4"/>
      <c r="E1783" s="4"/>
      <c r="F1783" s="18"/>
      <c r="G1783" s="19"/>
      <c r="H1783" s="4"/>
      <c r="I1783" s="20"/>
      <c r="J1783" s="21"/>
      <c r="K1783" s="11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</row>
    <row r="1784">
      <c r="A1784" s="15"/>
      <c r="B1784" s="17"/>
      <c r="C1784" s="17"/>
      <c r="D1784" s="4"/>
      <c r="E1784" s="4"/>
      <c r="F1784" s="18"/>
      <c r="G1784" s="19"/>
      <c r="H1784" s="4"/>
      <c r="I1784" s="20"/>
      <c r="J1784" s="21"/>
      <c r="K1784" s="11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</row>
    <row r="1785">
      <c r="A1785" s="15"/>
      <c r="B1785" s="17"/>
      <c r="C1785" s="17"/>
      <c r="D1785" s="4"/>
      <c r="E1785" s="4"/>
      <c r="F1785" s="18"/>
      <c r="G1785" s="19"/>
      <c r="H1785" s="4"/>
      <c r="I1785" s="20"/>
      <c r="J1785" s="21"/>
      <c r="K1785" s="11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</row>
    <row r="1786">
      <c r="A1786" s="15"/>
      <c r="B1786" s="17"/>
      <c r="C1786" s="17"/>
      <c r="D1786" s="4"/>
      <c r="E1786" s="4"/>
      <c r="F1786" s="18"/>
      <c r="G1786" s="19"/>
      <c r="H1786" s="4"/>
      <c r="I1786" s="20"/>
      <c r="J1786" s="21"/>
      <c r="K1786" s="11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</row>
    <row r="1787">
      <c r="A1787" s="15"/>
      <c r="B1787" s="17"/>
      <c r="C1787" s="17"/>
      <c r="D1787" s="4"/>
      <c r="E1787" s="4"/>
      <c r="F1787" s="18"/>
      <c r="G1787" s="19"/>
      <c r="H1787" s="4"/>
      <c r="I1787" s="20"/>
      <c r="J1787" s="21"/>
      <c r="K1787" s="11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</row>
    <row r="1788">
      <c r="A1788" s="15"/>
      <c r="B1788" s="17"/>
      <c r="C1788" s="17"/>
      <c r="D1788" s="4"/>
      <c r="E1788" s="4"/>
      <c r="F1788" s="18"/>
      <c r="G1788" s="19"/>
      <c r="H1788" s="4"/>
      <c r="I1788" s="20"/>
      <c r="J1788" s="21"/>
      <c r="K1788" s="11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</row>
    <row r="1789">
      <c r="A1789" s="15"/>
      <c r="B1789" s="17"/>
      <c r="C1789" s="17"/>
      <c r="D1789" s="4"/>
      <c r="E1789" s="4"/>
      <c r="F1789" s="18"/>
      <c r="G1789" s="19"/>
      <c r="H1789" s="4"/>
      <c r="I1789" s="20"/>
      <c r="J1789" s="21"/>
      <c r="K1789" s="11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</row>
    <row r="1790">
      <c r="A1790" s="15"/>
      <c r="B1790" s="17"/>
      <c r="C1790" s="17"/>
      <c r="D1790" s="4"/>
      <c r="E1790" s="4"/>
      <c r="F1790" s="18"/>
      <c r="G1790" s="19"/>
      <c r="H1790" s="4"/>
      <c r="I1790" s="20"/>
      <c r="J1790" s="21"/>
      <c r="K1790" s="11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</row>
    <row r="1791">
      <c r="A1791" s="15"/>
      <c r="B1791" s="17"/>
      <c r="C1791" s="17"/>
      <c r="D1791" s="4"/>
      <c r="E1791" s="4"/>
      <c r="F1791" s="18"/>
      <c r="G1791" s="19"/>
      <c r="H1791" s="4"/>
      <c r="I1791" s="20"/>
      <c r="J1791" s="21"/>
      <c r="K1791" s="11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</row>
    <row r="1792">
      <c r="A1792" s="15"/>
      <c r="B1792" s="17"/>
      <c r="C1792" s="17"/>
      <c r="D1792" s="4"/>
      <c r="E1792" s="4"/>
      <c r="F1792" s="18"/>
      <c r="G1792" s="19"/>
      <c r="H1792" s="4"/>
      <c r="I1792" s="20"/>
      <c r="J1792" s="21"/>
      <c r="K1792" s="11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</row>
    <row r="1793">
      <c r="A1793" s="15"/>
      <c r="B1793" s="17"/>
      <c r="C1793" s="17"/>
      <c r="D1793" s="4"/>
      <c r="E1793" s="4"/>
      <c r="F1793" s="18"/>
      <c r="G1793" s="19"/>
      <c r="H1793" s="4"/>
      <c r="I1793" s="20"/>
      <c r="J1793" s="21"/>
      <c r="K1793" s="11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</row>
    <row r="1794">
      <c r="A1794" s="15"/>
      <c r="B1794" s="17"/>
      <c r="C1794" s="17"/>
      <c r="D1794" s="4"/>
      <c r="E1794" s="4"/>
      <c r="F1794" s="18"/>
      <c r="G1794" s="19"/>
      <c r="H1794" s="4"/>
      <c r="I1794" s="20"/>
      <c r="J1794" s="21"/>
      <c r="K1794" s="11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</row>
    <row r="1795">
      <c r="A1795" s="15"/>
      <c r="B1795" s="17"/>
      <c r="C1795" s="17"/>
      <c r="D1795" s="4"/>
      <c r="E1795" s="4"/>
      <c r="F1795" s="18"/>
      <c r="G1795" s="19"/>
      <c r="H1795" s="4"/>
      <c r="I1795" s="20"/>
      <c r="J1795" s="21"/>
      <c r="K1795" s="11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</row>
    <row r="1796">
      <c r="A1796" s="15"/>
      <c r="B1796" s="17"/>
      <c r="C1796" s="17"/>
      <c r="D1796" s="4"/>
      <c r="E1796" s="4"/>
      <c r="F1796" s="18"/>
      <c r="G1796" s="19"/>
      <c r="H1796" s="4"/>
      <c r="I1796" s="20"/>
      <c r="J1796" s="21"/>
      <c r="K1796" s="11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</row>
    <row r="1797">
      <c r="A1797" s="15"/>
      <c r="B1797" s="17"/>
      <c r="C1797" s="17"/>
      <c r="D1797" s="4"/>
      <c r="E1797" s="4"/>
      <c r="F1797" s="18"/>
      <c r="G1797" s="19"/>
      <c r="H1797" s="4"/>
      <c r="I1797" s="20"/>
      <c r="J1797" s="21"/>
      <c r="K1797" s="11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</row>
    <row r="1798">
      <c r="A1798" s="15"/>
      <c r="B1798" s="17"/>
      <c r="C1798" s="17"/>
      <c r="D1798" s="4"/>
      <c r="E1798" s="4"/>
      <c r="F1798" s="18"/>
      <c r="G1798" s="19"/>
      <c r="H1798" s="4"/>
      <c r="I1798" s="20"/>
      <c r="J1798" s="21"/>
      <c r="K1798" s="11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</row>
    <row r="1799">
      <c r="A1799" s="15"/>
      <c r="B1799" s="17"/>
      <c r="C1799" s="17"/>
      <c r="D1799" s="4"/>
      <c r="E1799" s="4"/>
      <c r="F1799" s="18"/>
      <c r="G1799" s="19"/>
      <c r="H1799" s="4"/>
      <c r="I1799" s="20"/>
      <c r="J1799" s="21"/>
      <c r="K1799" s="11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</row>
    <row r="1800">
      <c r="A1800" s="15"/>
      <c r="B1800" s="17"/>
      <c r="C1800" s="17"/>
      <c r="D1800" s="4"/>
      <c r="E1800" s="4"/>
      <c r="F1800" s="18"/>
      <c r="G1800" s="19"/>
      <c r="H1800" s="4"/>
      <c r="I1800" s="20"/>
      <c r="J1800" s="21"/>
      <c r="K1800" s="11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</row>
    <row r="1801">
      <c r="A1801" s="15"/>
      <c r="B1801" s="17"/>
      <c r="C1801" s="17"/>
      <c r="D1801" s="4"/>
      <c r="E1801" s="4"/>
      <c r="F1801" s="18"/>
      <c r="G1801" s="19"/>
      <c r="H1801" s="4"/>
      <c r="I1801" s="20"/>
      <c r="J1801" s="21"/>
      <c r="K1801" s="11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</row>
    <row r="1802">
      <c r="A1802" s="15"/>
      <c r="B1802" s="17"/>
      <c r="C1802" s="17"/>
      <c r="D1802" s="4"/>
      <c r="E1802" s="4"/>
      <c r="F1802" s="18"/>
      <c r="G1802" s="19"/>
      <c r="H1802" s="4"/>
      <c r="I1802" s="20"/>
      <c r="J1802" s="21"/>
      <c r="K1802" s="11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</row>
    <row r="1803">
      <c r="A1803" s="15"/>
      <c r="B1803" s="17"/>
      <c r="C1803" s="17"/>
      <c r="D1803" s="4"/>
      <c r="E1803" s="4"/>
      <c r="F1803" s="18"/>
      <c r="G1803" s="19"/>
      <c r="H1803" s="4"/>
      <c r="I1803" s="20"/>
      <c r="J1803" s="21"/>
      <c r="K1803" s="11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</row>
    <row r="1804">
      <c r="A1804" s="15"/>
      <c r="B1804" s="17"/>
      <c r="C1804" s="17"/>
      <c r="D1804" s="4"/>
      <c r="E1804" s="4"/>
      <c r="F1804" s="18"/>
      <c r="G1804" s="19"/>
      <c r="H1804" s="4"/>
      <c r="I1804" s="20"/>
      <c r="J1804" s="21"/>
      <c r="K1804" s="11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</row>
    <row r="1805">
      <c r="A1805" s="15"/>
      <c r="B1805" s="17"/>
      <c r="C1805" s="17"/>
      <c r="D1805" s="4"/>
      <c r="E1805" s="4"/>
      <c r="F1805" s="18"/>
      <c r="G1805" s="19"/>
      <c r="H1805" s="4"/>
      <c r="I1805" s="20"/>
      <c r="J1805" s="21"/>
      <c r="K1805" s="11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</row>
    <row r="1806">
      <c r="A1806" s="15"/>
      <c r="B1806" s="17"/>
      <c r="C1806" s="17"/>
      <c r="D1806" s="4"/>
      <c r="E1806" s="4"/>
      <c r="F1806" s="18"/>
      <c r="G1806" s="19"/>
      <c r="H1806" s="4"/>
      <c r="I1806" s="20"/>
      <c r="J1806" s="21"/>
      <c r="K1806" s="11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</row>
    <row r="1807">
      <c r="A1807" s="15"/>
      <c r="B1807" s="17"/>
      <c r="C1807" s="17"/>
      <c r="D1807" s="4"/>
      <c r="E1807" s="4"/>
      <c r="F1807" s="18"/>
      <c r="G1807" s="19"/>
      <c r="H1807" s="4"/>
      <c r="I1807" s="20"/>
      <c r="J1807" s="21"/>
      <c r="K1807" s="11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</row>
    <row r="1808">
      <c r="A1808" s="15"/>
      <c r="B1808" s="17"/>
      <c r="C1808" s="17"/>
      <c r="D1808" s="4"/>
      <c r="E1808" s="4"/>
      <c r="F1808" s="18"/>
      <c r="G1808" s="19"/>
      <c r="H1808" s="4"/>
      <c r="I1808" s="20"/>
      <c r="J1808" s="21"/>
      <c r="K1808" s="11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</row>
    <row r="1809">
      <c r="A1809" s="15"/>
      <c r="B1809" s="17"/>
      <c r="C1809" s="17"/>
      <c r="D1809" s="4"/>
      <c r="E1809" s="4"/>
      <c r="F1809" s="18"/>
      <c r="G1809" s="19"/>
      <c r="H1809" s="4"/>
      <c r="I1809" s="20"/>
      <c r="J1809" s="21"/>
      <c r="K1809" s="11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</row>
    <row r="1810">
      <c r="A1810" s="15"/>
      <c r="B1810" s="17"/>
      <c r="C1810" s="17"/>
      <c r="D1810" s="4"/>
      <c r="E1810" s="4"/>
      <c r="F1810" s="18"/>
      <c r="G1810" s="19"/>
      <c r="H1810" s="4"/>
      <c r="I1810" s="20"/>
      <c r="J1810" s="21"/>
      <c r="K1810" s="11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</row>
    <row r="1811">
      <c r="A1811" s="15"/>
      <c r="B1811" s="17"/>
      <c r="C1811" s="17"/>
      <c r="D1811" s="4"/>
      <c r="E1811" s="4"/>
      <c r="F1811" s="18"/>
      <c r="G1811" s="19"/>
      <c r="H1811" s="4"/>
      <c r="I1811" s="20"/>
      <c r="J1811" s="21"/>
      <c r="K1811" s="11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</row>
    <row r="1812">
      <c r="A1812" s="15"/>
      <c r="B1812" s="17"/>
      <c r="C1812" s="17"/>
      <c r="D1812" s="4"/>
      <c r="E1812" s="4"/>
      <c r="F1812" s="18"/>
      <c r="G1812" s="19"/>
      <c r="H1812" s="4"/>
      <c r="I1812" s="20"/>
      <c r="J1812" s="21"/>
      <c r="K1812" s="11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</row>
    <row r="1813">
      <c r="A1813" s="15"/>
      <c r="B1813" s="17"/>
      <c r="C1813" s="17"/>
      <c r="D1813" s="4"/>
      <c r="E1813" s="4"/>
      <c r="F1813" s="18"/>
      <c r="G1813" s="19"/>
      <c r="H1813" s="4"/>
      <c r="I1813" s="20"/>
      <c r="J1813" s="21"/>
      <c r="K1813" s="11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</row>
    <row r="1814">
      <c r="A1814" s="15"/>
      <c r="B1814" s="17"/>
      <c r="C1814" s="17"/>
      <c r="D1814" s="4"/>
      <c r="E1814" s="4"/>
      <c r="F1814" s="18"/>
      <c r="G1814" s="19"/>
      <c r="H1814" s="4"/>
      <c r="I1814" s="20"/>
      <c r="J1814" s="21"/>
      <c r="K1814" s="11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</row>
    <row r="1815">
      <c r="A1815" s="15"/>
      <c r="B1815" s="17"/>
      <c r="C1815" s="17"/>
      <c r="D1815" s="4"/>
      <c r="E1815" s="4"/>
      <c r="F1815" s="18"/>
      <c r="G1815" s="19"/>
      <c r="H1815" s="4"/>
      <c r="I1815" s="20"/>
      <c r="J1815" s="21"/>
      <c r="K1815" s="11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</row>
    <row r="1816">
      <c r="A1816" s="15"/>
      <c r="B1816" s="17"/>
      <c r="C1816" s="17"/>
      <c r="D1816" s="4"/>
      <c r="E1816" s="4"/>
      <c r="F1816" s="18"/>
      <c r="G1816" s="19"/>
      <c r="H1816" s="4"/>
      <c r="I1816" s="20"/>
      <c r="J1816" s="21"/>
      <c r="K1816" s="11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</row>
    <row r="1817">
      <c r="A1817" s="15"/>
      <c r="B1817" s="17"/>
      <c r="C1817" s="17"/>
      <c r="D1817" s="4"/>
      <c r="E1817" s="4"/>
      <c r="F1817" s="18"/>
      <c r="G1817" s="19"/>
      <c r="H1817" s="4"/>
      <c r="I1817" s="20"/>
      <c r="J1817" s="21"/>
      <c r="K1817" s="11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</row>
    <row r="1818">
      <c r="A1818" s="15"/>
      <c r="B1818" s="17"/>
      <c r="C1818" s="17"/>
      <c r="D1818" s="4"/>
      <c r="E1818" s="4"/>
      <c r="F1818" s="18"/>
      <c r="G1818" s="19"/>
      <c r="H1818" s="4"/>
      <c r="I1818" s="20"/>
      <c r="J1818" s="21"/>
      <c r="K1818" s="11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</row>
    <row r="1819">
      <c r="A1819" s="15"/>
      <c r="B1819" s="17"/>
      <c r="C1819" s="17"/>
      <c r="D1819" s="4"/>
      <c r="E1819" s="4"/>
      <c r="F1819" s="18"/>
      <c r="G1819" s="19"/>
      <c r="H1819" s="4"/>
      <c r="I1819" s="20"/>
      <c r="J1819" s="21"/>
      <c r="K1819" s="11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</row>
    <row r="1820">
      <c r="A1820" s="15"/>
      <c r="B1820" s="17"/>
      <c r="C1820" s="17"/>
      <c r="D1820" s="4"/>
      <c r="E1820" s="4"/>
      <c r="F1820" s="18"/>
      <c r="G1820" s="19"/>
      <c r="H1820" s="4"/>
      <c r="I1820" s="20"/>
      <c r="J1820" s="21"/>
      <c r="K1820" s="11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</row>
    <row r="1821">
      <c r="A1821" s="15"/>
      <c r="B1821" s="17"/>
      <c r="C1821" s="17"/>
      <c r="D1821" s="4"/>
      <c r="E1821" s="4"/>
      <c r="F1821" s="18"/>
      <c r="G1821" s="19"/>
      <c r="H1821" s="4"/>
      <c r="I1821" s="20"/>
      <c r="J1821" s="21"/>
      <c r="K1821" s="11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</row>
    <row r="1822">
      <c r="A1822" s="15"/>
      <c r="B1822" s="17"/>
      <c r="C1822" s="17"/>
      <c r="D1822" s="4"/>
      <c r="E1822" s="4"/>
      <c r="F1822" s="18"/>
      <c r="G1822" s="19"/>
      <c r="H1822" s="4"/>
      <c r="I1822" s="20"/>
      <c r="J1822" s="21"/>
      <c r="K1822" s="11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</row>
    <row r="1823">
      <c r="A1823" s="15"/>
      <c r="B1823" s="17"/>
      <c r="C1823" s="17"/>
      <c r="D1823" s="4"/>
      <c r="E1823" s="4"/>
      <c r="F1823" s="18"/>
      <c r="G1823" s="19"/>
      <c r="H1823" s="4"/>
      <c r="I1823" s="20"/>
      <c r="J1823" s="21"/>
      <c r="K1823" s="11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</row>
    <row r="1824">
      <c r="A1824" s="15"/>
      <c r="B1824" s="17"/>
      <c r="C1824" s="17"/>
      <c r="D1824" s="4"/>
      <c r="E1824" s="4"/>
      <c r="F1824" s="18"/>
      <c r="G1824" s="19"/>
      <c r="H1824" s="4"/>
      <c r="I1824" s="20"/>
      <c r="J1824" s="21"/>
      <c r="K1824" s="11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</row>
    <row r="1825">
      <c r="A1825" s="15"/>
      <c r="B1825" s="17"/>
      <c r="C1825" s="17"/>
      <c r="D1825" s="4"/>
      <c r="E1825" s="4"/>
      <c r="F1825" s="18"/>
      <c r="G1825" s="19"/>
      <c r="H1825" s="4"/>
      <c r="I1825" s="20"/>
      <c r="J1825" s="21"/>
      <c r="K1825" s="11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</row>
    <row r="1826">
      <c r="A1826" s="15"/>
      <c r="B1826" s="17"/>
      <c r="C1826" s="17"/>
      <c r="D1826" s="4"/>
      <c r="E1826" s="4"/>
      <c r="F1826" s="18"/>
      <c r="G1826" s="19"/>
      <c r="H1826" s="4"/>
      <c r="I1826" s="20"/>
      <c r="J1826" s="21"/>
      <c r="K1826" s="11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</row>
    <row r="1827">
      <c r="A1827" s="15"/>
      <c r="B1827" s="17"/>
      <c r="C1827" s="17"/>
      <c r="D1827" s="4"/>
      <c r="E1827" s="4"/>
      <c r="F1827" s="18"/>
      <c r="G1827" s="19"/>
      <c r="H1827" s="4"/>
      <c r="I1827" s="20"/>
      <c r="J1827" s="21"/>
      <c r="K1827" s="11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</row>
    <row r="1828">
      <c r="A1828" s="15"/>
      <c r="B1828" s="17"/>
      <c r="C1828" s="17"/>
      <c r="D1828" s="4"/>
      <c r="E1828" s="4"/>
      <c r="F1828" s="18"/>
      <c r="G1828" s="19"/>
      <c r="H1828" s="4"/>
      <c r="I1828" s="20"/>
      <c r="J1828" s="21"/>
      <c r="K1828" s="11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</row>
    <row r="1829">
      <c r="A1829" s="15"/>
      <c r="B1829" s="17"/>
      <c r="C1829" s="17"/>
      <c r="D1829" s="4"/>
      <c r="E1829" s="4"/>
      <c r="F1829" s="18"/>
      <c r="G1829" s="19"/>
      <c r="H1829" s="4"/>
      <c r="I1829" s="20"/>
      <c r="J1829" s="21"/>
      <c r="K1829" s="11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</row>
    <row r="1830">
      <c r="A1830" s="15"/>
      <c r="B1830" s="17"/>
      <c r="C1830" s="17"/>
      <c r="D1830" s="4"/>
      <c r="E1830" s="4"/>
      <c r="F1830" s="18"/>
      <c r="G1830" s="19"/>
      <c r="H1830" s="4"/>
      <c r="I1830" s="20"/>
      <c r="J1830" s="21"/>
      <c r="K1830" s="11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</row>
    <row r="1831">
      <c r="A1831" s="15"/>
      <c r="B1831" s="17"/>
      <c r="C1831" s="17"/>
      <c r="D1831" s="4"/>
      <c r="E1831" s="4"/>
      <c r="F1831" s="18"/>
      <c r="G1831" s="19"/>
      <c r="H1831" s="4"/>
      <c r="I1831" s="20"/>
      <c r="J1831" s="21"/>
      <c r="K1831" s="11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</row>
    <row r="1832">
      <c r="A1832" s="15"/>
      <c r="B1832" s="17"/>
      <c r="C1832" s="17"/>
      <c r="D1832" s="4"/>
      <c r="E1832" s="4"/>
      <c r="F1832" s="18"/>
      <c r="G1832" s="19"/>
      <c r="H1832" s="4"/>
      <c r="I1832" s="20"/>
      <c r="J1832" s="21"/>
      <c r="K1832" s="11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</row>
    <row r="1833">
      <c r="A1833" s="15"/>
      <c r="B1833" s="17"/>
      <c r="C1833" s="17"/>
      <c r="D1833" s="4"/>
      <c r="E1833" s="4"/>
      <c r="F1833" s="18"/>
      <c r="G1833" s="19"/>
      <c r="H1833" s="4"/>
      <c r="I1833" s="20"/>
      <c r="J1833" s="21"/>
      <c r="K1833" s="11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</row>
    <row r="1834">
      <c r="A1834" s="15"/>
      <c r="B1834" s="17"/>
      <c r="C1834" s="17"/>
      <c r="D1834" s="4"/>
      <c r="E1834" s="4"/>
      <c r="F1834" s="18"/>
      <c r="G1834" s="19"/>
      <c r="H1834" s="4"/>
      <c r="I1834" s="20"/>
      <c r="J1834" s="21"/>
      <c r="K1834" s="11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</row>
    <row r="1835">
      <c r="A1835" s="15"/>
      <c r="B1835" s="17"/>
      <c r="C1835" s="17"/>
      <c r="D1835" s="4"/>
      <c r="E1835" s="4"/>
      <c r="F1835" s="18"/>
      <c r="G1835" s="19"/>
      <c r="H1835" s="4"/>
      <c r="I1835" s="20"/>
      <c r="J1835" s="21"/>
      <c r="K1835" s="11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</row>
    <row r="1836">
      <c r="A1836" s="15"/>
      <c r="B1836" s="17"/>
      <c r="C1836" s="17"/>
      <c r="D1836" s="4"/>
      <c r="E1836" s="4"/>
      <c r="F1836" s="18"/>
      <c r="G1836" s="19"/>
      <c r="H1836" s="4"/>
      <c r="I1836" s="20"/>
      <c r="J1836" s="21"/>
      <c r="K1836" s="11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</row>
    <row r="1837">
      <c r="A1837" s="15"/>
      <c r="B1837" s="17"/>
      <c r="C1837" s="17"/>
      <c r="D1837" s="4"/>
      <c r="E1837" s="4"/>
      <c r="F1837" s="18"/>
      <c r="G1837" s="19"/>
      <c r="H1837" s="4"/>
      <c r="I1837" s="20"/>
      <c r="J1837" s="21"/>
      <c r="K1837" s="11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</row>
    <row r="1838">
      <c r="A1838" s="15"/>
      <c r="B1838" s="17"/>
      <c r="C1838" s="17"/>
      <c r="D1838" s="4"/>
      <c r="E1838" s="4"/>
      <c r="F1838" s="18"/>
      <c r="G1838" s="19"/>
      <c r="H1838" s="4"/>
      <c r="I1838" s="20"/>
      <c r="J1838" s="21"/>
      <c r="K1838" s="11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</row>
    <row r="1839">
      <c r="A1839" s="15"/>
      <c r="B1839" s="17"/>
      <c r="C1839" s="17"/>
      <c r="D1839" s="4"/>
      <c r="E1839" s="4"/>
      <c r="F1839" s="18"/>
      <c r="G1839" s="19"/>
      <c r="H1839" s="4"/>
      <c r="I1839" s="20"/>
      <c r="J1839" s="21"/>
      <c r="K1839" s="11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</row>
    <row r="1840">
      <c r="A1840" s="15"/>
      <c r="B1840" s="17"/>
      <c r="C1840" s="17"/>
      <c r="D1840" s="4"/>
      <c r="E1840" s="4"/>
      <c r="F1840" s="18"/>
      <c r="G1840" s="19"/>
      <c r="H1840" s="4"/>
      <c r="I1840" s="20"/>
      <c r="J1840" s="21"/>
      <c r="K1840" s="11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</row>
    <row r="1841">
      <c r="A1841" s="15"/>
      <c r="B1841" s="17"/>
      <c r="C1841" s="17"/>
      <c r="D1841" s="4"/>
      <c r="E1841" s="4"/>
      <c r="F1841" s="18"/>
      <c r="G1841" s="19"/>
      <c r="H1841" s="4"/>
      <c r="I1841" s="20"/>
      <c r="J1841" s="21"/>
      <c r="K1841" s="11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</row>
    <row r="1842">
      <c r="A1842" s="15"/>
      <c r="B1842" s="17"/>
      <c r="C1842" s="17"/>
      <c r="D1842" s="4"/>
      <c r="E1842" s="4"/>
      <c r="F1842" s="18"/>
      <c r="G1842" s="19"/>
      <c r="H1842" s="4"/>
      <c r="I1842" s="20"/>
      <c r="J1842" s="21"/>
      <c r="K1842" s="11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</row>
    <row r="1843">
      <c r="A1843" s="15"/>
      <c r="B1843" s="17"/>
      <c r="C1843" s="17"/>
      <c r="D1843" s="4"/>
      <c r="E1843" s="4"/>
      <c r="F1843" s="18"/>
      <c r="G1843" s="19"/>
      <c r="H1843" s="4"/>
      <c r="I1843" s="20"/>
      <c r="J1843" s="21"/>
      <c r="K1843" s="11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</row>
    <row r="1844">
      <c r="A1844" s="15"/>
      <c r="B1844" s="17"/>
      <c r="C1844" s="17"/>
      <c r="D1844" s="4"/>
      <c r="E1844" s="4"/>
      <c r="F1844" s="18"/>
      <c r="G1844" s="19"/>
      <c r="H1844" s="4"/>
      <c r="I1844" s="20"/>
      <c r="J1844" s="21"/>
      <c r="K1844" s="11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</row>
    <row r="1845">
      <c r="A1845" s="15"/>
      <c r="B1845" s="17"/>
      <c r="C1845" s="17"/>
      <c r="D1845" s="4"/>
      <c r="E1845" s="4"/>
      <c r="F1845" s="18"/>
      <c r="G1845" s="19"/>
      <c r="H1845" s="4"/>
      <c r="I1845" s="20"/>
      <c r="J1845" s="21"/>
      <c r="K1845" s="11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</row>
    <row r="1846">
      <c r="A1846" s="15"/>
      <c r="B1846" s="17"/>
      <c r="C1846" s="17"/>
      <c r="D1846" s="4"/>
      <c r="E1846" s="4"/>
      <c r="F1846" s="18"/>
      <c r="G1846" s="19"/>
      <c r="H1846" s="4"/>
      <c r="I1846" s="20"/>
      <c r="J1846" s="21"/>
      <c r="K1846" s="11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</row>
    <row r="1847">
      <c r="A1847" s="15"/>
      <c r="B1847" s="17"/>
      <c r="C1847" s="17"/>
      <c r="D1847" s="4"/>
      <c r="E1847" s="4"/>
      <c r="F1847" s="18"/>
      <c r="G1847" s="19"/>
      <c r="H1847" s="4"/>
      <c r="I1847" s="20"/>
      <c r="J1847" s="21"/>
      <c r="K1847" s="11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</row>
    <row r="1848">
      <c r="A1848" s="15"/>
      <c r="B1848" s="17"/>
      <c r="C1848" s="17"/>
      <c r="D1848" s="4"/>
      <c r="E1848" s="4"/>
      <c r="F1848" s="18"/>
      <c r="G1848" s="19"/>
      <c r="H1848" s="4"/>
      <c r="I1848" s="20"/>
      <c r="J1848" s="21"/>
      <c r="K1848" s="11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</row>
    <row r="1849">
      <c r="A1849" s="15"/>
      <c r="B1849" s="17"/>
      <c r="C1849" s="17"/>
      <c r="D1849" s="4"/>
      <c r="E1849" s="4"/>
      <c r="F1849" s="18"/>
      <c r="G1849" s="19"/>
      <c r="H1849" s="4"/>
      <c r="I1849" s="20"/>
      <c r="J1849" s="21"/>
      <c r="K1849" s="11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</row>
    <row r="1850">
      <c r="A1850" s="15"/>
      <c r="B1850" s="17"/>
      <c r="C1850" s="17"/>
      <c r="D1850" s="4"/>
      <c r="E1850" s="4"/>
      <c r="F1850" s="18"/>
      <c r="G1850" s="19"/>
      <c r="H1850" s="4"/>
      <c r="I1850" s="20"/>
      <c r="J1850" s="21"/>
      <c r="K1850" s="11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</row>
    <row r="1851">
      <c r="A1851" s="15"/>
      <c r="B1851" s="17"/>
      <c r="C1851" s="17"/>
      <c r="D1851" s="4"/>
      <c r="E1851" s="4"/>
      <c r="F1851" s="18"/>
      <c r="G1851" s="19"/>
      <c r="H1851" s="4"/>
      <c r="I1851" s="20"/>
      <c r="J1851" s="21"/>
      <c r="K1851" s="11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</row>
    <row r="1852">
      <c r="A1852" s="15"/>
      <c r="B1852" s="17"/>
      <c r="C1852" s="17"/>
      <c r="D1852" s="4"/>
      <c r="E1852" s="4"/>
      <c r="F1852" s="18"/>
      <c r="G1852" s="19"/>
      <c r="H1852" s="4"/>
      <c r="I1852" s="20"/>
      <c r="J1852" s="21"/>
      <c r="K1852" s="11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</row>
    <row r="1853">
      <c r="A1853" s="15"/>
      <c r="B1853" s="17"/>
      <c r="C1853" s="17"/>
      <c r="D1853" s="4"/>
      <c r="E1853" s="4"/>
      <c r="F1853" s="18"/>
      <c r="G1853" s="19"/>
      <c r="H1853" s="4"/>
      <c r="I1853" s="20"/>
      <c r="J1853" s="21"/>
      <c r="K1853" s="11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</row>
    <row r="1854">
      <c r="A1854" s="15"/>
      <c r="B1854" s="17"/>
      <c r="C1854" s="17"/>
      <c r="D1854" s="4"/>
      <c r="E1854" s="4"/>
      <c r="F1854" s="18"/>
      <c r="G1854" s="19"/>
      <c r="H1854" s="4"/>
      <c r="I1854" s="20"/>
      <c r="J1854" s="21"/>
      <c r="K1854" s="11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</row>
    <row r="1855">
      <c r="A1855" s="15"/>
      <c r="B1855" s="17"/>
      <c r="C1855" s="17"/>
      <c r="D1855" s="4"/>
      <c r="E1855" s="4"/>
      <c r="F1855" s="18"/>
      <c r="G1855" s="19"/>
      <c r="H1855" s="4"/>
      <c r="I1855" s="20"/>
      <c r="J1855" s="21"/>
      <c r="K1855" s="11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</row>
    <row r="1856">
      <c r="A1856" s="15"/>
      <c r="B1856" s="17"/>
      <c r="C1856" s="17"/>
      <c r="D1856" s="4"/>
      <c r="E1856" s="4"/>
      <c r="F1856" s="18"/>
      <c r="G1856" s="19"/>
      <c r="H1856" s="4"/>
      <c r="I1856" s="20"/>
      <c r="J1856" s="21"/>
      <c r="K1856" s="11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</row>
    <row r="1857">
      <c r="A1857" s="15"/>
      <c r="B1857" s="17"/>
      <c r="C1857" s="17"/>
      <c r="D1857" s="4"/>
      <c r="E1857" s="4"/>
      <c r="F1857" s="18"/>
      <c r="G1857" s="19"/>
      <c r="H1857" s="4"/>
      <c r="I1857" s="20"/>
      <c r="J1857" s="21"/>
      <c r="K1857" s="11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</row>
    <row r="1858">
      <c r="A1858" s="15"/>
      <c r="B1858" s="17"/>
      <c r="C1858" s="17"/>
      <c r="D1858" s="4"/>
      <c r="E1858" s="4"/>
      <c r="F1858" s="18"/>
      <c r="G1858" s="19"/>
      <c r="H1858" s="4"/>
      <c r="I1858" s="20"/>
      <c r="J1858" s="21"/>
      <c r="K1858" s="11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</row>
    <row r="1859">
      <c r="A1859" s="15"/>
      <c r="B1859" s="17"/>
      <c r="C1859" s="17"/>
      <c r="D1859" s="4"/>
      <c r="E1859" s="4"/>
      <c r="F1859" s="18"/>
      <c r="G1859" s="19"/>
      <c r="H1859" s="4"/>
      <c r="I1859" s="20"/>
      <c r="J1859" s="21"/>
      <c r="K1859" s="11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</row>
    <row r="1860">
      <c r="A1860" s="15"/>
      <c r="B1860" s="17"/>
      <c r="C1860" s="17"/>
      <c r="D1860" s="4"/>
      <c r="E1860" s="4"/>
      <c r="F1860" s="18"/>
      <c r="G1860" s="19"/>
      <c r="H1860" s="4"/>
      <c r="I1860" s="20"/>
      <c r="J1860" s="21"/>
      <c r="K1860" s="11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</row>
    <row r="1861">
      <c r="A1861" s="15"/>
      <c r="B1861" s="17"/>
      <c r="C1861" s="17"/>
      <c r="D1861" s="4"/>
      <c r="E1861" s="4"/>
      <c r="F1861" s="18"/>
      <c r="G1861" s="19"/>
      <c r="H1861" s="4"/>
      <c r="I1861" s="20"/>
      <c r="J1861" s="21"/>
      <c r="K1861" s="11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</row>
    <row r="1862">
      <c r="A1862" s="15"/>
      <c r="B1862" s="17"/>
      <c r="C1862" s="17"/>
      <c r="D1862" s="4"/>
      <c r="E1862" s="4"/>
      <c r="F1862" s="18"/>
      <c r="G1862" s="19"/>
      <c r="H1862" s="4"/>
      <c r="I1862" s="20"/>
      <c r="J1862" s="21"/>
      <c r="K1862" s="11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</row>
    <row r="1863">
      <c r="A1863" s="15"/>
      <c r="B1863" s="17"/>
      <c r="C1863" s="17"/>
      <c r="D1863" s="4"/>
      <c r="E1863" s="4"/>
      <c r="F1863" s="18"/>
      <c r="G1863" s="19"/>
      <c r="H1863" s="4"/>
      <c r="I1863" s="20"/>
      <c r="J1863" s="21"/>
      <c r="K1863" s="11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</row>
    <row r="1864">
      <c r="A1864" s="15"/>
      <c r="B1864" s="17"/>
      <c r="C1864" s="17"/>
      <c r="D1864" s="4"/>
      <c r="E1864" s="4"/>
      <c r="F1864" s="18"/>
      <c r="G1864" s="19"/>
      <c r="H1864" s="4"/>
      <c r="I1864" s="20"/>
      <c r="J1864" s="21"/>
      <c r="K1864" s="11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</row>
    <row r="1865">
      <c r="A1865" s="15"/>
      <c r="B1865" s="17"/>
      <c r="C1865" s="17"/>
      <c r="D1865" s="4"/>
      <c r="E1865" s="4"/>
      <c r="F1865" s="18"/>
      <c r="G1865" s="19"/>
      <c r="H1865" s="4"/>
      <c r="I1865" s="20"/>
      <c r="J1865" s="21"/>
      <c r="K1865" s="11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</row>
    <row r="1866">
      <c r="A1866" s="15"/>
      <c r="B1866" s="17"/>
      <c r="C1866" s="17"/>
      <c r="D1866" s="4"/>
      <c r="E1866" s="4"/>
      <c r="F1866" s="18"/>
      <c r="G1866" s="19"/>
      <c r="H1866" s="4"/>
      <c r="I1866" s="20"/>
      <c r="J1866" s="21"/>
      <c r="K1866" s="11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</row>
    <row r="1867">
      <c r="A1867" s="15"/>
      <c r="B1867" s="17"/>
      <c r="C1867" s="17"/>
      <c r="D1867" s="4"/>
      <c r="E1867" s="4"/>
      <c r="F1867" s="18"/>
      <c r="G1867" s="19"/>
      <c r="H1867" s="4"/>
      <c r="I1867" s="20"/>
      <c r="J1867" s="21"/>
      <c r="K1867" s="11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</row>
    <row r="1868">
      <c r="A1868" s="15"/>
      <c r="B1868" s="17"/>
      <c r="C1868" s="17"/>
      <c r="D1868" s="4"/>
      <c r="E1868" s="4"/>
      <c r="F1868" s="18"/>
      <c r="G1868" s="19"/>
      <c r="H1868" s="4"/>
      <c r="I1868" s="20"/>
      <c r="J1868" s="21"/>
      <c r="K1868" s="11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</row>
    <row r="1869">
      <c r="A1869" s="15"/>
      <c r="B1869" s="17"/>
      <c r="C1869" s="17"/>
      <c r="D1869" s="4"/>
      <c r="E1869" s="4"/>
      <c r="F1869" s="18"/>
      <c r="G1869" s="19"/>
      <c r="H1869" s="4"/>
      <c r="I1869" s="20"/>
      <c r="J1869" s="21"/>
      <c r="K1869" s="11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</row>
    <row r="1870">
      <c r="A1870" s="15"/>
      <c r="B1870" s="17"/>
      <c r="C1870" s="17"/>
      <c r="D1870" s="4"/>
      <c r="E1870" s="4"/>
      <c r="F1870" s="18"/>
      <c r="G1870" s="19"/>
      <c r="H1870" s="4"/>
      <c r="I1870" s="20"/>
      <c r="J1870" s="21"/>
      <c r="K1870" s="11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</row>
    <row r="1871">
      <c r="A1871" s="15"/>
      <c r="B1871" s="17"/>
      <c r="C1871" s="17"/>
      <c r="D1871" s="4"/>
      <c r="E1871" s="4"/>
      <c r="F1871" s="18"/>
      <c r="G1871" s="19"/>
      <c r="H1871" s="4"/>
      <c r="I1871" s="20"/>
      <c r="J1871" s="21"/>
      <c r="K1871" s="11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</row>
    <row r="1872">
      <c r="A1872" s="15"/>
      <c r="B1872" s="17"/>
      <c r="C1872" s="17"/>
      <c r="D1872" s="4"/>
      <c r="E1872" s="4"/>
      <c r="F1872" s="18"/>
      <c r="G1872" s="19"/>
      <c r="H1872" s="4"/>
      <c r="I1872" s="20"/>
      <c r="J1872" s="21"/>
      <c r="K1872" s="11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</row>
    <row r="1873">
      <c r="A1873" s="15"/>
      <c r="B1873" s="17"/>
      <c r="C1873" s="17"/>
      <c r="D1873" s="4"/>
      <c r="E1873" s="4"/>
      <c r="F1873" s="18"/>
      <c r="G1873" s="19"/>
      <c r="H1873" s="4"/>
      <c r="I1873" s="20"/>
      <c r="J1873" s="21"/>
      <c r="K1873" s="11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</row>
    <row r="1874">
      <c r="A1874" s="15"/>
      <c r="B1874" s="17"/>
      <c r="C1874" s="17"/>
      <c r="D1874" s="4"/>
      <c r="E1874" s="4"/>
      <c r="F1874" s="18"/>
      <c r="G1874" s="19"/>
      <c r="H1874" s="4"/>
      <c r="I1874" s="20"/>
      <c r="J1874" s="21"/>
      <c r="K1874" s="11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</row>
    <row r="1875">
      <c r="A1875" s="15"/>
      <c r="B1875" s="17"/>
      <c r="C1875" s="17"/>
      <c r="D1875" s="4"/>
      <c r="E1875" s="4"/>
      <c r="F1875" s="18"/>
      <c r="G1875" s="19"/>
      <c r="H1875" s="4"/>
      <c r="I1875" s="20"/>
      <c r="J1875" s="21"/>
      <c r="K1875" s="11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</row>
    <row r="1876">
      <c r="A1876" s="15"/>
      <c r="B1876" s="17"/>
      <c r="C1876" s="17"/>
      <c r="D1876" s="4"/>
      <c r="E1876" s="4"/>
      <c r="F1876" s="18"/>
      <c r="G1876" s="19"/>
      <c r="H1876" s="4"/>
      <c r="I1876" s="20"/>
      <c r="J1876" s="21"/>
      <c r="K1876" s="11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</row>
    <row r="1877">
      <c r="A1877" s="15"/>
      <c r="B1877" s="17"/>
      <c r="C1877" s="17"/>
      <c r="D1877" s="4"/>
      <c r="E1877" s="4"/>
      <c r="F1877" s="18"/>
      <c r="G1877" s="19"/>
      <c r="H1877" s="4"/>
      <c r="I1877" s="20"/>
      <c r="J1877" s="21"/>
      <c r="K1877" s="11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</row>
    <row r="1878">
      <c r="A1878" s="15"/>
      <c r="B1878" s="17"/>
      <c r="C1878" s="17"/>
      <c r="D1878" s="4"/>
      <c r="E1878" s="4"/>
      <c r="F1878" s="18"/>
      <c r="G1878" s="19"/>
      <c r="H1878" s="4"/>
      <c r="I1878" s="20"/>
      <c r="J1878" s="21"/>
      <c r="K1878" s="11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</row>
    <row r="1879">
      <c r="A1879" s="15"/>
      <c r="B1879" s="17"/>
      <c r="C1879" s="17"/>
      <c r="D1879" s="4"/>
      <c r="E1879" s="4"/>
      <c r="F1879" s="18"/>
      <c r="G1879" s="19"/>
      <c r="H1879" s="4"/>
      <c r="I1879" s="20"/>
      <c r="J1879" s="21"/>
      <c r="K1879" s="11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</row>
    <row r="1880">
      <c r="A1880" s="15"/>
      <c r="B1880" s="17"/>
      <c r="C1880" s="17"/>
      <c r="D1880" s="4"/>
      <c r="E1880" s="4"/>
      <c r="F1880" s="18"/>
      <c r="G1880" s="19"/>
      <c r="H1880" s="4"/>
      <c r="I1880" s="20"/>
      <c r="J1880" s="21"/>
      <c r="K1880" s="11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</row>
    <row r="1881">
      <c r="A1881" s="15"/>
      <c r="B1881" s="17"/>
      <c r="C1881" s="17"/>
      <c r="D1881" s="4"/>
      <c r="E1881" s="4"/>
      <c r="F1881" s="18"/>
      <c r="G1881" s="19"/>
      <c r="H1881" s="4"/>
      <c r="I1881" s="20"/>
      <c r="J1881" s="21"/>
      <c r="K1881" s="11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</row>
    <row r="1882">
      <c r="A1882" s="15"/>
      <c r="B1882" s="17"/>
      <c r="C1882" s="17"/>
      <c r="D1882" s="4"/>
      <c r="E1882" s="4"/>
      <c r="F1882" s="18"/>
      <c r="G1882" s="19"/>
      <c r="H1882" s="4"/>
      <c r="I1882" s="20"/>
      <c r="J1882" s="21"/>
      <c r="K1882" s="11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</row>
    <row r="1883">
      <c r="A1883" s="15"/>
      <c r="B1883" s="17"/>
      <c r="C1883" s="17"/>
      <c r="D1883" s="4"/>
      <c r="E1883" s="4"/>
      <c r="F1883" s="18"/>
      <c r="G1883" s="19"/>
      <c r="H1883" s="4"/>
      <c r="I1883" s="20"/>
      <c r="J1883" s="21"/>
      <c r="K1883" s="11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</row>
    <row r="1884">
      <c r="A1884" s="15"/>
      <c r="B1884" s="17"/>
      <c r="C1884" s="17"/>
      <c r="D1884" s="4"/>
      <c r="E1884" s="4"/>
      <c r="F1884" s="18"/>
      <c r="G1884" s="19"/>
      <c r="H1884" s="4"/>
      <c r="I1884" s="20"/>
      <c r="J1884" s="21"/>
      <c r="K1884" s="11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</row>
    <row r="1885">
      <c r="A1885" s="15"/>
      <c r="B1885" s="17"/>
      <c r="C1885" s="17"/>
      <c r="D1885" s="4"/>
      <c r="E1885" s="4"/>
      <c r="F1885" s="18"/>
      <c r="G1885" s="19"/>
      <c r="H1885" s="4"/>
      <c r="I1885" s="20"/>
      <c r="J1885" s="21"/>
      <c r="K1885" s="11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</row>
    <row r="1886">
      <c r="A1886" s="15"/>
      <c r="B1886" s="17"/>
      <c r="C1886" s="17"/>
      <c r="D1886" s="4"/>
      <c r="E1886" s="4"/>
      <c r="F1886" s="18"/>
      <c r="G1886" s="19"/>
      <c r="H1886" s="4"/>
      <c r="I1886" s="20"/>
      <c r="J1886" s="21"/>
      <c r="K1886" s="11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</row>
    <row r="1887">
      <c r="A1887" s="15"/>
      <c r="B1887" s="17"/>
      <c r="C1887" s="17"/>
      <c r="D1887" s="4"/>
      <c r="E1887" s="4"/>
      <c r="F1887" s="18"/>
      <c r="G1887" s="19"/>
      <c r="H1887" s="4"/>
      <c r="I1887" s="20"/>
      <c r="J1887" s="21"/>
      <c r="K1887" s="11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</row>
    <row r="1888">
      <c r="A1888" s="15"/>
      <c r="B1888" s="17"/>
      <c r="C1888" s="17"/>
      <c r="D1888" s="4"/>
      <c r="E1888" s="4"/>
      <c r="F1888" s="18"/>
      <c r="G1888" s="19"/>
      <c r="H1888" s="4"/>
      <c r="I1888" s="20"/>
      <c r="J1888" s="21"/>
      <c r="K1888" s="11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</row>
    <row r="1889">
      <c r="A1889" s="15"/>
      <c r="B1889" s="17"/>
      <c r="C1889" s="17"/>
      <c r="D1889" s="4"/>
      <c r="E1889" s="4"/>
      <c r="F1889" s="18"/>
      <c r="G1889" s="19"/>
      <c r="H1889" s="4"/>
      <c r="I1889" s="20"/>
      <c r="J1889" s="21"/>
      <c r="K1889" s="11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</row>
    <row r="1890">
      <c r="A1890" s="15"/>
      <c r="B1890" s="17"/>
      <c r="C1890" s="17"/>
      <c r="D1890" s="4"/>
      <c r="E1890" s="4"/>
      <c r="F1890" s="18"/>
      <c r="G1890" s="19"/>
      <c r="H1890" s="4"/>
      <c r="I1890" s="20"/>
      <c r="J1890" s="21"/>
      <c r="K1890" s="11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</row>
    <row r="1891">
      <c r="A1891" s="15"/>
      <c r="B1891" s="17"/>
      <c r="C1891" s="17"/>
      <c r="D1891" s="4"/>
      <c r="E1891" s="4"/>
      <c r="F1891" s="18"/>
      <c r="G1891" s="19"/>
      <c r="H1891" s="4"/>
      <c r="I1891" s="20"/>
      <c r="J1891" s="21"/>
      <c r="K1891" s="11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</row>
    <row r="1892">
      <c r="A1892" s="15"/>
      <c r="B1892" s="17"/>
      <c r="C1892" s="17"/>
      <c r="D1892" s="4"/>
      <c r="E1892" s="4"/>
      <c r="F1892" s="18"/>
      <c r="G1892" s="19"/>
      <c r="H1892" s="4"/>
      <c r="I1892" s="20"/>
      <c r="J1892" s="21"/>
      <c r="K1892" s="11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</row>
    <row r="1893">
      <c r="A1893" s="15"/>
      <c r="B1893" s="17"/>
      <c r="C1893" s="17"/>
      <c r="D1893" s="4"/>
      <c r="E1893" s="4"/>
      <c r="F1893" s="18"/>
      <c r="G1893" s="19"/>
      <c r="H1893" s="4"/>
      <c r="I1893" s="20"/>
      <c r="J1893" s="21"/>
      <c r="K1893" s="11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</row>
    <row r="1894">
      <c r="A1894" s="15"/>
      <c r="B1894" s="17"/>
      <c r="C1894" s="17"/>
      <c r="D1894" s="4"/>
      <c r="E1894" s="4"/>
      <c r="F1894" s="18"/>
      <c r="G1894" s="19"/>
      <c r="H1894" s="4"/>
      <c r="I1894" s="20"/>
      <c r="J1894" s="21"/>
      <c r="K1894" s="11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</row>
    <row r="1895">
      <c r="A1895" s="15"/>
      <c r="B1895" s="17"/>
      <c r="C1895" s="17"/>
      <c r="D1895" s="4"/>
      <c r="E1895" s="4"/>
      <c r="F1895" s="18"/>
      <c r="G1895" s="19"/>
      <c r="H1895" s="4"/>
      <c r="I1895" s="20"/>
      <c r="J1895" s="21"/>
      <c r="K1895" s="11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</row>
    <row r="1896">
      <c r="A1896" s="15"/>
      <c r="B1896" s="17"/>
      <c r="C1896" s="17"/>
      <c r="D1896" s="4"/>
      <c r="E1896" s="4"/>
      <c r="F1896" s="18"/>
      <c r="G1896" s="19"/>
      <c r="H1896" s="4"/>
      <c r="I1896" s="20"/>
      <c r="J1896" s="21"/>
      <c r="K1896" s="11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</row>
    <row r="1897">
      <c r="A1897" s="15"/>
      <c r="B1897" s="17"/>
      <c r="C1897" s="17"/>
      <c r="D1897" s="4"/>
      <c r="E1897" s="4"/>
      <c r="F1897" s="18"/>
      <c r="G1897" s="19"/>
      <c r="H1897" s="4"/>
      <c r="I1897" s="20"/>
      <c r="J1897" s="21"/>
      <c r="K1897" s="11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</row>
    <row r="1898">
      <c r="A1898" s="15"/>
      <c r="B1898" s="17"/>
      <c r="C1898" s="17"/>
      <c r="D1898" s="4"/>
      <c r="E1898" s="4"/>
      <c r="F1898" s="18"/>
      <c r="G1898" s="19"/>
      <c r="H1898" s="4"/>
      <c r="I1898" s="20"/>
      <c r="J1898" s="21"/>
      <c r="K1898" s="11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</row>
    <row r="1899">
      <c r="A1899" s="15"/>
      <c r="B1899" s="17"/>
      <c r="C1899" s="17"/>
      <c r="D1899" s="4"/>
      <c r="E1899" s="4"/>
      <c r="F1899" s="18"/>
      <c r="G1899" s="19"/>
      <c r="H1899" s="4"/>
      <c r="I1899" s="20"/>
      <c r="J1899" s="21"/>
      <c r="K1899" s="11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</row>
    <row r="1900">
      <c r="A1900" s="15"/>
      <c r="B1900" s="17"/>
      <c r="C1900" s="17"/>
      <c r="D1900" s="4"/>
      <c r="E1900" s="4"/>
      <c r="F1900" s="18"/>
      <c r="G1900" s="19"/>
      <c r="H1900" s="4"/>
      <c r="I1900" s="20"/>
      <c r="J1900" s="21"/>
      <c r="K1900" s="11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</row>
    <row r="1901">
      <c r="A1901" s="15"/>
      <c r="B1901" s="17"/>
      <c r="C1901" s="17"/>
      <c r="D1901" s="4"/>
      <c r="E1901" s="4"/>
      <c r="F1901" s="18"/>
      <c r="G1901" s="19"/>
      <c r="H1901" s="4"/>
      <c r="I1901" s="20"/>
      <c r="J1901" s="21"/>
      <c r="K1901" s="11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</row>
    <row r="1902">
      <c r="A1902" s="15"/>
      <c r="B1902" s="17"/>
      <c r="C1902" s="17"/>
      <c r="D1902" s="4"/>
      <c r="E1902" s="4"/>
      <c r="F1902" s="18"/>
      <c r="G1902" s="19"/>
      <c r="H1902" s="4"/>
      <c r="I1902" s="20"/>
      <c r="J1902" s="21"/>
      <c r="K1902" s="11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</row>
    <row r="1903">
      <c r="A1903" s="15"/>
      <c r="B1903" s="17"/>
      <c r="C1903" s="17"/>
      <c r="D1903" s="4"/>
      <c r="E1903" s="4"/>
      <c r="F1903" s="18"/>
      <c r="G1903" s="19"/>
      <c r="H1903" s="4"/>
      <c r="I1903" s="20"/>
      <c r="J1903" s="21"/>
      <c r="K1903" s="11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</row>
    <row r="1904">
      <c r="A1904" s="15"/>
      <c r="B1904" s="17"/>
      <c r="C1904" s="17"/>
      <c r="D1904" s="4"/>
      <c r="E1904" s="4"/>
      <c r="F1904" s="18"/>
      <c r="G1904" s="19"/>
      <c r="H1904" s="4"/>
      <c r="I1904" s="20"/>
      <c r="J1904" s="21"/>
      <c r="K1904" s="11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</row>
    <row r="1905">
      <c r="A1905" s="15"/>
      <c r="B1905" s="17"/>
      <c r="C1905" s="17"/>
      <c r="D1905" s="4"/>
      <c r="E1905" s="4"/>
      <c r="F1905" s="18"/>
      <c r="G1905" s="19"/>
      <c r="H1905" s="4"/>
      <c r="I1905" s="20"/>
      <c r="J1905" s="21"/>
      <c r="K1905" s="11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</row>
    <row r="1906">
      <c r="A1906" s="15"/>
      <c r="B1906" s="17"/>
      <c r="C1906" s="17"/>
      <c r="D1906" s="4"/>
      <c r="E1906" s="4"/>
      <c r="F1906" s="18"/>
      <c r="G1906" s="19"/>
      <c r="H1906" s="4"/>
      <c r="I1906" s="20"/>
      <c r="J1906" s="21"/>
      <c r="K1906" s="11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</row>
    <row r="1907">
      <c r="A1907" s="15"/>
      <c r="B1907" s="17"/>
      <c r="C1907" s="17"/>
      <c r="D1907" s="4"/>
      <c r="E1907" s="4"/>
      <c r="F1907" s="18"/>
      <c r="G1907" s="19"/>
      <c r="H1907" s="4"/>
      <c r="I1907" s="20"/>
      <c r="J1907" s="21"/>
      <c r="K1907" s="11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</row>
    <row r="1908">
      <c r="A1908" s="15"/>
      <c r="B1908" s="17"/>
      <c r="C1908" s="17"/>
      <c r="D1908" s="4"/>
      <c r="E1908" s="4"/>
      <c r="F1908" s="18"/>
      <c r="G1908" s="19"/>
      <c r="H1908" s="4"/>
      <c r="I1908" s="20"/>
      <c r="J1908" s="21"/>
      <c r="K1908" s="11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</row>
    <row r="1909">
      <c r="A1909" s="15"/>
      <c r="B1909" s="17"/>
      <c r="C1909" s="17"/>
      <c r="D1909" s="4"/>
      <c r="E1909" s="4"/>
      <c r="F1909" s="18"/>
      <c r="G1909" s="19"/>
      <c r="H1909" s="4"/>
      <c r="I1909" s="20"/>
      <c r="J1909" s="21"/>
      <c r="K1909" s="11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</row>
    <row r="1910">
      <c r="A1910" s="15"/>
      <c r="B1910" s="17"/>
      <c r="C1910" s="17"/>
      <c r="D1910" s="4"/>
      <c r="E1910" s="4"/>
      <c r="F1910" s="18"/>
      <c r="G1910" s="19"/>
      <c r="H1910" s="4"/>
      <c r="I1910" s="20"/>
      <c r="J1910" s="21"/>
      <c r="K1910" s="11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</row>
    <row r="1911">
      <c r="A1911" s="15"/>
      <c r="B1911" s="17"/>
      <c r="C1911" s="17"/>
      <c r="D1911" s="4"/>
      <c r="E1911" s="4"/>
      <c r="F1911" s="18"/>
      <c r="G1911" s="19"/>
      <c r="H1911" s="4"/>
      <c r="I1911" s="20"/>
      <c r="J1911" s="21"/>
      <c r="K1911" s="11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</row>
    <row r="1912">
      <c r="A1912" s="15"/>
      <c r="B1912" s="17"/>
      <c r="C1912" s="17"/>
      <c r="D1912" s="4"/>
      <c r="E1912" s="4"/>
      <c r="F1912" s="18"/>
      <c r="G1912" s="19"/>
      <c r="H1912" s="4"/>
      <c r="I1912" s="20"/>
      <c r="J1912" s="21"/>
      <c r="K1912" s="11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</row>
    <row r="1913">
      <c r="A1913" s="15"/>
      <c r="B1913" s="17"/>
      <c r="C1913" s="17"/>
      <c r="D1913" s="4"/>
      <c r="E1913" s="4"/>
      <c r="F1913" s="18"/>
      <c r="G1913" s="19"/>
      <c r="H1913" s="4"/>
      <c r="I1913" s="20"/>
      <c r="J1913" s="21"/>
      <c r="K1913" s="11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</row>
    <row r="1914">
      <c r="A1914" s="15"/>
      <c r="B1914" s="17"/>
      <c r="C1914" s="17"/>
      <c r="D1914" s="4"/>
      <c r="E1914" s="4"/>
      <c r="F1914" s="18"/>
      <c r="G1914" s="19"/>
      <c r="H1914" s="4"/>
      <c r="I1914" s="20"/>
      <c r="J1914" s="21"/>
      <c r="K1914" s="11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</row>
    <row r="1915">
      <c r="A1915" s="15"/>
      <c r="B1915" s="17"/>
      <c r="C1915" s="17"/>
      <c r="D1915" s="4"/>
      <c r="E1915" s="4"/>
      <c r="F1915" s="18"/>
      <c r="G1915" s="19"/>
      <c r="H1915" s="4"/>
      <c r="I1915" s="20"/>
      <c r="J1915" s="21"/>
      <c r="K1915" s="11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</row>
    <row r="1916">
      <c r="A1916" s="15"/>
      <c r="B1916" s="17"/>
      <c r="C1916" s="17"/>
      <c r="D1916" s="4"/>
      <c r="E1916" s="4"/>
      <c r="F1916" s="18"/>
      <c r="G1916" s="19"/>
      <c r="H1916" s="4"/>
      <c r="I1916" s="20"/>
      <c r="J1916" s="21"/>
      <c r="K1916" s="11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</row>
    <row r="1917">
      <c r="A1917" s="15"/>
      <c r="B1917" s="17"/>
      <c r="C1917" s="17"/>
      <c r="D1917" s="4"/>
      <c r="E1917" s="4"/>
      <c r="F1917" s="18"/>
      <c r="G1917" s="19"/>
      <c r="H1917" s="4"/>
      <c r="I1917" s="20"/>
      <c r="J1917" s="21"/>
      <c r="K1917" s="11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</row>
    <row r="1918">
      <c r="A1918" s="15"/>
      <c r="B1918" s="17"/>
      <c r="C1918" s="17"/>
      <c r="D1918" s="4"/>
      <c r="E1918" s="4"/>
      <c r="F1918" s="18"/>
      <c r="G1918" s="19"/>
      <c r="H1918" s="4"/>
      <c r="I1918" s="20"/>
      <c r="J1918" s="21"/>
      <c r="K1918" s="11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</row>
    <row r="1919">
      <c r="A1919" s="15"/>
      <c r="B1919" s="17"/>
      <c r="C1919" s="17"/>
      <c r="D1919" s="4"/>
      <c r="E1919" s="4"/>
      <c r="F1919" s="18"/>
      <c r="G1919" s="19"/>
      <c r="H1919" s="4"/>
      <c r="I1919" s="20"/>
      <c r="J1919" s="21"/>
      <c r="K1919" s="11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</row>
    <row r="1920">
      <c r="A1920" s="15"/>
      <c r="B1920" s="17"/>
      <c r="C1920" s="17"/>
      <c r="D1920" s="4"/>
      <c r="E1920" s="4"/>
      <c r="F1920" s="18"/>
      <c r="G1920" s="19"/>
      <c r="H1920" s="4"/>
      <c r="I1920" s="20"/>
      <c r="J1920" s="21"/>
      <c r="K1920" s="11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</row>
    <row r="1921">
      <c r="A1921" s="15"/>
      <c r="B1921" s="17"/>
      <c r="C1921" s="17"/>
      <c r="D1921" s="4"/>
      <c r="E1921" s="4"/>
      <c r="F1921" s="18"/>
      <c r="G1921" s="19"/>
      <c r="H1921" s="4"/>
      <c r="I1921" s="20"/>
      <c r="J1921" s="21"/>
      <c r="K1921" s="11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</row>
    <row r="1922">
      <c r="A1922" s="15"/>
      <c r="B1922" s="17"/>
      <c r="C1922" s="17"/>
      <c r="D1922" s="4"/>
      <c r="E1922" s="4"/>
      <c r="F1922" s="18"/>
      <c r="G1922" s="19"/>
      <c r="H1922" s="4"/>
      <c r="I1922" s="20"/>
      <c r="J1922" s="21"/>
      <c r="K1922" s="11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</row>
    <row r="1923">
      <c r="A1923" s="15"/>
      <c r="B1923" s="17"/>
      <c r="C1923" s="17"/>
      <c r="D1923" s="4"/>
      <c r="E1923" s="4"/>
      <c r="F1923" s="18"/>
      <c r="G1923" s="19"/>
      <c r="H1923" s="4"/>
      <c r="I1923" s="20"/>
      <c r="J1923" s="21"/>
      <c r="K1923" s="11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</row>
    <row r="1924">
      <c r="A1924" s="15"/>
      <c r="B1924" s="17"/>
      <c r="C1924" s="17"/>
      <c r="D1924" s="4"/>
      <c r="E1924" s="4"/>
      <c r="F1924" s="18"/>
      <c r="G1924" s="19"/>
      <c r="H1924" s="4"/>
      <c r="I1924" s="20"/>
      <c r="J1924" s="21"/>
      <c r="K1924" s="11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</row>
    <row r="1925">
      <c r="A1925" s="15"/>
      <c r="B1925" s="17"/>
      <c r="C1925" s="17"/>
      <c r="D1925" s="4"/>
      <c r="E1925" s="4"/>
      <c r="F1925" s="18"/>
      <c r="G1925" s="19"/>
      <c r="H1925" s="4"/>
      <c r="I1925" s="20"/>
      <c r="J1925" s="21"/>
      <c r="K1925" s="11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</row>
    <row r="1926">
      <c r="A1926" s="15"/>
      <c r="B1926" s="17"/>
      <c r="C1926" s="17"/>
      <c r="D1926" s="4"/>
      <c r="E1926" s="4"/>
      <c r="F1926" s="18"/>
      <c r="G1926" s="19"/>
      <c r="H1926" s="4"/>
      <c r="I1926" s="20"/>
      <c r="J1926" s="21"/>
      <c r="K1926" s="11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</row>
    <row r="1927">
      <c r="A1927" s="15"/>
      <c r="B1927" s="17"/>
      <c r="C1927" s="17"/>
      <c r="D1927" s="4"/>
      <c r="E1927" s="4"/>
      <c r="F1927" s="18"/>
      <c r="G1927" s="19"/>
      <c r="H1927" s="4"/>
      <c r="I1927" s="20"/>
      <c r="J1927" s="21"/>
      <c r="K1927" s="11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</row>
    <row r="1928">
      <c r="A1928" s="15"/>
      <c r="B1928" s="17"/>
      <c r="C1928" s="17"/>
      <c r="D1928" s="4"/>
      <c r="E1928" s="4"/>
      <c r="F1928" s="18"/>
      <c r="G1928" s="19"/>
      <c r="H1928" s="4"/>
      <c r="I1928" s="20"/>
      <c r="J1928" s="21"/>
      <c r="K1928" s="11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</row>
    <row r="1929">
      <c r="A1929" s="15"/>
      <c r="B1929" s="17"/>
      <c r="C1929" s="17"/>
      <c r="D1929" s="4"/>
      <c r="E1929" s="4"/>
      <c r="F1929" s="18"/>
      <c r="G1929" s="19"/>
      <c r="H1929" s="4"/>
      <c r="I1929" s="20"/>
      <c r="J1929" s="21"/>
      <c r="K1929" s="11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</row>
    <row r="1930">
      <c r="A1930" s="15"/>
      <c r="B1930" s="17"/>
      <c r="C1930" s="17"/>
      <c r="D1930" s="4"/>
      <c r="E1930" s="4"/>
      <c r="F1930" s="18"/>
      <c r="G1930" s="19"/>
      <c r="H1930" s="4"/>
      <c r="I1930" s="20"/>
      <c r="J1930" s="21"/>
      <c r="K1930" s="11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</row>
    <row r="1931">
      <c r="A1931" s="15"/>
      <c r="B1931" s="17"/>
      <c r="C1931" s="17"/>
      <c r="D1931" s="4"/>
      <c r="E1931" s="4"/>
      <c r="F1931" s="18"/>
      <c r="G1931" s="19"/>
      <c r="H1931" s="4"/>
      <c r="I1931" s="20"/>
      <c r="J1931" s="21"/>
      <c r="K1931" s="11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</row>
    <row r="1932">
      <c r="A1932" s="15"/>
      <c r="B1932" s="17"/>
      <c r="C1932" s="17"/>
      <c r="D1932" s="4"/>
      <c r="E1932" s="4"/>
      <c r="F1932" s="18"/>
      <c r="G1932" s="19"/>
      <c r="H1932" s="4"/>
      <c r="I1932" s="20"/>
      <c r="J1932" s="21"/>
      <c r="K1932" s="11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</row>
    <row r="1933">
      <c r="A1933" s="15"/>
      <c r="B1933" s="17"/>
      <c r="C1933" s="17"/>
      <c r="D1933" s="4"/>
      <c r="E1933" s="4"/>
      <c r="F1933" s="18"/>
      <c r="G1933" s="19"/>
      <c r="H1933" s="4"/>
      <c r="I1933" s="20"/>
      <c r="J1933" s="21"/>
      <c r="K1933" s="11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</row>
    <row r="1934">
      <c r="A1934" s="15"/>
      <c r="B1934" s="17"/>
      <c r="C1934" s="17"/>
      <c r="D1934" s="4"/>
      <c r="E1934" s="4"/>
      <c r="F1934" s="18"/>
      <c r="G1934" s="19"/>
      <c r="H1934" s="4"/>
      <c r="I1934" s="20"/>
      <c r="J1934" s="21"/>
      <c r="K1934" s="11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</row>
    <row r="1935">
      <c r="A1935" s="15"/>
      <c r="B1935" s="17"/>
      <c r="C1935" s="17"/>
      <c r="D1935" s="4"/>
      <c r="E1935" s="4"/>
      <c r="F1935" s="18"/>
      <c r="G1935" s="19"/>
      <c r="H1935" s="4"/>
      <c r="I1935" s="20"/>
      <c r="J1935" s="21"/>
      <c r="K1935" s="11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</row>
    <row r="1936">
      <c r="A1936" s="15"/>
      <c r="B1936" s="17"/>
      <c r="C1936" s="17"/>
      <c r="D1936" s="4"/>
      <c r="E1936" s="4"/>
      <c r="F1936" s="18"/>
      <c r="G1936" s="19"/>
      <c r="H1936" s="4"/>
      <c r="I1936" s="20"/>
      <c r="J1936" s="21"/>
      <c r="K1936" s="11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</row>
    <row r="1937">
      <c r="A1937" s="15"/>
      <c r="B1937" s="17"/>
      <c r="C1937" s="17"/>
      <c r="D1937" s="4"/>
      <c r="E1937" s="4"/>
      <c r="F1937" s="18"/>
      <c r="G1937" s="19"/>
      <c r="H1937" s="4"/>
      <c r="I1937" s="20"/>
      <c r="J1937" s="21"/>
      <c r="K1937" s="11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</row>
    <row r="1938">
      <c r="A1938" s="15"/>
      <c r="B1938" s="17"/>
      <c r="C1938" s="17"/>
      <c r="D1938" s="4"/>
      <c r="E1938" s="4"/>
      <c r="F1938" s="18"/>
      <c r="G1938" s="19"/>
      <c r="H1938" s="4"/>
      <c r="I1938" s="20"/>
      <c r="J1938" s="21"/>
      <c r="K1938" s="11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</row>
    <row r="1939">
      <c r="A1939" s="15"/>
      <c r="B1939" s="17"/>
      <c r="C1939" s="17"/>
      <c r="D1939" s="4"/>
      <c r="E1939" s="4"/>
      <c r="F1939" s="18"/>
      <c r="G1939" s="19"/>
      <c r="H1939" s="4"/>
      <c r="I1939" s="20"/>
      <c r="J1939" s="21"/>
      <c r="K1939" s="11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</row>
    <row r="1940">
      <c r="A1940" s="15"/>
      <c r="B1940" s="17"/>
      <c r="C1940" s="17"/>
      <c r="D1940" s="4"/>
      <c r="E1940" s="4"/>
      <c r="F1940" s="18"/>
      <c r="G1940" s="19"/>
      <c r="H1940" s="4"/>
      <c r="I1940" s="20"/>
      <c r="J1940" s="21"/>
      <c r="K1940" s="11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</row>
    <row r="1941">
      <c r="A1941" s="15"/>
      <c r="B1941" s="17"/>
      <c r="C1941" s="17"/>
      <c r="D1941" s="4"/>
      <c r="E1941" s="4"/>
      <c r="F1941" s="18"/>
      <c r="G1941" s="19"/>
      <c r="H1941" s="4"/>
      <c r="I1941" s="20"/>
      <c r="J1941" s="21"/>
      <c r="K1941" s="11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</row>
    <row r="1942">
      <c r="A1942" s="15"/>
      <c r="B1942" s="17"/>
      <c r="C1942" s="17"/>
      <c r="D1942" s="4"/>
      <c r="E1942" s="4"/>
      <c r="F1942" s="18"/>
      <c r="G1942" s="19"/>
      <c r="H1942" s="4"/>
      <c r="I1942" s="20"/>
      <c r="J1942" s="21"/>
      <c r="K1942" s="11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</row>
    <row r="1943">
      <c r="A1943" s="15"/>
      <c r="B1943" s="17"/>
      <c r="C1943" s="17"/>
      <c r="D1943" s="4"/>
      <c r="E1943" s="4"/>
      <c r="F1943" s="18"/>
      <c r="G1943" s="19"/>
      <c r="H1943" s="4"/>
      <c r="I1943" s="20"/>
      <c r="J1943" s="21"/>
      <c r="K1943" s="11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</row>
    <row r="1944">
      <c r="A1944" s="15"/>
      <c r="B1944" s="17"/>
      <c r="C1944" s="17"/>
      <c r="D1944" s="4"/>
      <c r="E1944" s="4"/>
      <c r="F1944" s="18"/>
      <c r="G1944" s="19"/>
      <c r="H1944" s="4"/>
      <c r="I1944" s="20"/>
      <c r="J1944" s="21"/>
      <c r="K1944" s="11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</row>
    <row r="1945">
      <c r="A1945" s="15"/>
      <c r="B1945" s="17"/>
      <c r="C1945" s="17"/>
      <c r="D1945" s="4"/>
      <c r="E1945" s="4"/>
      <c r="F1945" s="18"/>
      <c r="G1945" s="19"/>
      <c r="H1945" s="4"/>
      <c r="I1945" s="20"/>
      <c r="J1945" s="21"/>
      <c r="K1945" s="11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</row>
    <row r="1946">
      <c r="A1946" s="15"/>
      <c r="B1946" s="17"/>
      <c r="C1946" s="17"/>
      <c r="D1946" s="4"/>
      <c r="E1946" s="4"/>
      <c r="F1946" s="18"/>
      <c r="G1946" s="19"/>
      <c r="H1946" s="4"/>
      <c r="I1946" s="20"/>
      <c r="J1946" s="21"/>
      <c r="K1946" s="11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</row>
    <row r="1947">
      <c r="A1947" s="15"/>
      <c r="B1947" s="17"/>
      <c r="C1947" s="17"/>
      <c r="D1947" s="4"/>
      <c r="E1947" s="4"/>
      <c r="F1947" s="18"/>
      <c r="G1947" s="19"/>
      <c r="H1947" s="4"/>
      <c r="I1947" s="20"/>
      <c r="J1947" s="21"/>
      <c r="K1947" s="11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</row>
    <row r="1948">
      <c r="A1948" s="15"/>
      <c r="B1948" s="17"/>
      <c r="C1948" s="17"/>
      <c r="D1948" s="4"/>
      <c r="E1948" s="4"/>
      <c r="F1948" s="18"/>
      <c r="G1948" s="19"/>
      <c r="H1948" s="4"/>
      <c r="I1948" s="20"/>
      <c r="J1948" s="21"/>
      <c r="K1948" s="11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</row>
    <row r="1949">
      <c r="A1949" s="15"/>
      <c r="B1949" s="17"/>
      <c r="C1949" s="17"/>
      <c r="D1949" s="4"/>
      <c r="E1949" s="4"/>
      <c r="F1949" s="18"/>
      <c r="G1949" s="19"/>
      <c r="H1949" s="4"/>
      <c r="I1949" s="20"/>
      <c r="J1949" s="21"/>
      <c r="K1949" s="11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</row>
    <row r="1950">
      <c r="A1950" s="15"/>
      <c r="B1950" s="17"/>
      <c r="C1950" s="17"/>
      <c r="D1950" s="4"/>
      <c r="E1950" s="4"/>
      <c r="F1950" s="18"/>
      <c r="G1950" s="19"/>
      <c r="H1950" s="4"/>
      <c r="I1950" s="20"/>
      <c r="J1950" s="21"/>
      <c r="K1950" s="11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</row>
    <row r="1951">
      <c r="A1951" s="15"/>
      <c r="B1951" s="17"/>
      <c r="C1951" s="17"/>
      <c r="D1951" s="4"/>
      <c r="E1951" s="4"/>
      <c r="F1951" s="18"/>
      <c r="G1951" s="19"/>
      <c r="H1951" s="4"/>
      <c r="I1951" s="20"/>
      <c r="J1951" s="21"/>
      <c r="K1951" s="11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</row>
    <row r="1952">
      <c r="A1952" s="15"/>
      <c r="B1952" s="17"/>
      <c r="C1952" s="17"/>
      <c r="D1952" s="4"/>
      <c r="E1952" s="4"/>
      <c r="F1952" s="18"/>
      <c r="G1952" s="19"/>
      <c r="H1952" s="4"/>
      <c r="I1952" s="20"/>
      <c r="J1952" s="21"/>
      <c r="K1952" s="11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</row>
    <row r="1953">
      <c r="A1953" s="15"/>
      <c r="B1953" s="17"/>
      <c r="C1953" s="17"/>
      <c r="D1953" s="4"/>
      <c r="E1953" s="4"/>
      <c r="F1953" s="18"/>
      <c r="G1953" s="19"/>
      <c r="H1953" s="4"/>
      <c r="I1953" s="20"/>
      <c r="J1953" s="21"/>
      <c r="K1953" s="11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</row>
    <row r="1954">
      <c r="A1954" s="15"/>
      <c r="B1954" s="17"/>
      <c r="C1954" s="17"/>
      <c r="D1954" s="4"/>
      <c r="E1954" s="4"/>
      <c r="F1954" s="18"/>
      <c r="G1954" s="19"/>
      <c r="H1954" s="4"/>
      <c r="I1954" s="20"/>
      <c r="J1954" s="21"/>
      <c r="K1954" s="11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</row>
    <row r="1955">
      <c r="A1955" s="15"/>
      <c r="B1955" s="17"/>
      <c r="C1955" s="17"/>
      <c r="D1955" s="4"/>
      <c r="E1955" s="4"/>
      <c r="F1955" s="18"/>
      <c r="G1955" s="19"/>
      <c r="H1955" s="4"/>
      <c r="I1955" s="20"/>
      <c r="J1955" s="21"/>
      <c r="K1955" s="11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</row>
    <row r="1956">
      <c r="A1956" s="15"/>
      <c r="B1956" s="17"/>
      <c r="C1956" s="17"/>
      <c r="D1956" s="4"/>
      <c r="E1956" s="4"/>
      <c r="F1956" s="18"/>
      <c r="G1956" s="19"/>
      <c r="H1956" s="4"/>
      <c r="I1956" s="20"/>
      <c r="J1956" s="21"/>
      <c r="K1956" s="11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</row>
    <row r="1957">
      <c r="A1957" s="15"/>
      <c r="B1957" s="17"/>
      <c r="C1957" s="17"/>
      <c r="D1957" s="4"/>
      <c r="E1957" s="4"/>
      <c r="F1957" s="18"/>
      <c r="G1957" s="19"/>
      <c r="H1957" s="4"/>
      <c r="I1957" s="20"/>
      <c r="J1957" s="21"/>
      <c r="K1957" s="11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</row>
    <row r="1958">
      <c r="A1958" s="15"/>
      <c r="B1958" s="17"/>
      <c r="C1958" s="17"/>
      <c r="D1958" s="4"/>
      <c r="E1958" s="4"/>
      <c r="F1958" s="18"/>
      <c r="G1958" s="19"/>
      <c r="H1958" s="4"/>
      <c r="I1958" s="20"/>
      <c r="J1958" s="21"/>
      <c r="K1958" s="11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</row>
    <row r="1959">
      <c r="A1959" s="15"/>
      <c r="B1959" s="17"/>
      <c r="C1959" s="17"/>
      <c r="D1959" s="4"/>
      <c r="E1959" s="4"/>
      <c r="F1959" s="18"/>
      <c r="G1959" s="19"/>
      <c r="H1959" s="4"/>
      <c r="I1959" s="20"/>
      <c r="J1959" s="21"/>
      <c r="K1959" s="11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</row>
    <row r="1960">
      <c r="A1960" s="15"/>
      <c r="B1960" s="17"/>
      <c r="C1960" s="17"/>
      <c r="D1960" s="4"/>
      <c r="E1960" s="4"/>
      <c r="F1960" s="18"/>
      <c r="G1960" s="19"/>
      <c r="H1960" s="4"/>
      <c r="I1960" s="20"/>
      <c r="J1960" s="21"/>
      <c r="K1960" s="11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</row>
    <row r="1961">
      <c r="A1961" s="15"/>
      <c r="B1961" s="17"/>
      <c r="C1961" s="17"/>
      <c r="D1961" s="4"/>
      <c r="E1961" s="4"/>
      <c r="F1961" s="18"/>
      <c r="G1961" s="19"/>
      <c r="H1961" s="4"/>
      <c r="I1961" s="20"/>
      <c r="J1961" s="21"/>
      <c r="K1961" s="11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</row>
    <row r="1962">
      <c r="A1962" s="15"/>
      <c r="B1962" s="17"/>
      <c r="C1962" s="17"/>
      <c r="D1962" s="4"/>
      <c r="E1962" s="4"/>
      <c r="F1962" s="18"/>
      <c r="G1962" s="19"/>
      <c r="H1962" s="4"/>
      <c r="I1962" s="20"/>
      <c r="J1962" s="21"/>
      <c r="K1962" s="11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</row>
    <row r="1963">
      <c r="A1963" s="15"/>
      <c r="B1963" s="17"/>
      <c r="C1963" s="17"/>
      <c r="D1963" s="4"/>
      <c r="E1963" s="4"/>
      <c r="F1963" s="18"/>
      <c r="G1963" s="19"/>
      <c r="H1963" s="4"/>
      <c r="I1963" s="20"/>
      <c r="J1963" s="21"/>
      <c r="K1963" s="11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</row>
    <row r="1964">
      <c r="A1964" s="15"/>
      <c r="B1964" s="17"/>
      <c r="C1964" s="17"/>
      <c r="D1964" s="4"/>
      <c r="E1964" s="4"/>
      <c r="F1964" s="18"/>
      <c r="G1964" s="19"/>
      <c r="H1964" s="4"/>
      <c r="I1964" s="20"/>
      <c r="J1964" s="21"/>
      <c r="K1964" s="11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</row>
    <row r="1965">
      <c r="A1965" s="15"/>
      <c r="B1965" s="17"/>
      <c r="C1965" s="17"/>
      <c r="D1965" s="4"/>
      <c r="E1965" s="4"/>
      <c r="F1965" s="18"/>
      <c r="G1965" s="19"/>
      <c r="H1965" s="4"/>
      <c r="I1965" s="20"/>
      <c r="J1965" s="21"/>
      <c r="K1965" s="11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</row>
    <row r="1966">
      <c r="A1966" s="15"/>
      <c r="B1966" s="17"/>
      <c r="C1966" s="17"/>
      <c r="D1966" s="4"/>
      <c r="E1966" s="4"/>
      <c r="F1966" s="18"/>
      <c r="G1966" s="19"/>
      <c r="H1966" s="4"/>
      <c r="I1966" s="20"/>
      <c r="J1966" s="21"/>
      <c r="K1966" s="11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</row>
    <row r="1967">
      <c r="A1967" s="15"/>
      <c r="B1967" s="17"/>
      <c r="C1967" s="17"/>
      <c r="D1967" s="4"/>
      <c r="E1967" s="4"/>
      <c r="F1967" s="18"/>
      <c r="G1967" s="19"/>
      <c r="H1967" s="4"/>
      <c r="I1967" s="20"/>
      <c r="J1967" s="21"/>
      <c r="K1967" s="11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</row>
    <row r="1968">
      <c r="A1968" s="15"/>
      <c r="B1968" s="17"/>
      <c r="C1968" s="17"/>
      <c r="D1968" s="4"/>
      <c r="E1968" s="4"/>
      <c r="F1968" s="18"/>
      <c r="G1968" s="19"/>
      <c r="H1968" s="4"/>
      <c r="I1968" s="20"/>
      <c r="J1968" s="21"/>
      <c r="K1968" s="11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</row>
    <row r="1969">
      <c r="A1969" s="15"/>
      <c r="B1969" s="17"/>
      <c r="C1969" s="17"/>
      <c r="D1969" s="4"/>
      <c r="E1969" s="4"/>
      <c r="F1969" s="18"/>
      <c r="G1969" s="19"/>
      <c r="H1969" s="4"/>
      <c r="I1969" s="20"/>
      <c r="J1969" s="21"/>
      <c r="K1969" s="11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</row>
    <row r="1970">
      <c r="A1970" s="15"/>
      <c r="B1970" s="17"/>
      <c r="C1970" s="17"/>
      <c r="D1970" s="4"/>
      <c r="E1970" s="4"/>
      <c r="F1970" s="18"/>
      <c r="G1970" s="19"/>
      <c r="H1970" s="4"/>
      <c r="I1970" s="20"/>
      <c r="J1970" s="21"/>
      <c r="K1970" s="11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</row>
    <row r="1971">
      <c r="A1971" s="15"/>
      <c r="B1971" s="17"/>
      <c r="C1971" s="17"/>
      <c r="D1971" s="4"/>
      <c r="E1971" s="4"/>
      <c r="F1971" s="18"/>
      <c r="G1971" s="19"/>
      <c r="H1971" s="4"/>
      <c r="I1971" s="20"/>
      <c r="J1971" s="21"/>
      <c r="K1971" s="11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</row>
    <row r="1972">
      <c r="A1972" s="15"/>
      <c r="B1972" s="17"/>
      <c r="C1972" s="17"/>
      <c r="D1972" s="4"/>
      <c r="E1972" s="4"/>
      <c r="F1972" s="18"/>
      <c r="G1972" s="19"/>
      <c r="H1972" s="4"/>
      <c r="I1972" s="20"/>
      <c r="J1972" s="21"/>
      <c r="K1972" s="11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</row>
    <row r="1973">
      <c r="A1973" s="15"/>
      <c r="B1973" s="17"/>
      <c r="C1973" s="17"/>
      <c r="D1973" s="4"/>
      <c r="E1973" s="4"/>
      <c r="F1973" s="18"/>
      <c r="G1973" s="19"/>
      <c r="H1973" s="4"/>
      <c r="I1973" s="20"/>
      <c r="J1973" s="21"/>
      <c r="K1973" s="11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</row>
    <row r="1974">
      <c r="A1974" s="15"/>
      <c r="B1974" s="17"/>
      <c r="C1974" s="17"/>
      <c r="D1974" s="4"/>
      <c r="E1974" s="4"/>
      <c r="F1974" s="18"/>
      <c r="G1974" s="19"/>
      <c r="H1974" s="4"/>
      <c r="I1974" s="20"/>
      <c r="J1974" s="21"/>
      <c r="K1974" s="11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</row>
    <row r="1975">
      <c r="A1975" s="15"/>
      <c r="B1975" s="17"/>
      <c r="C1975" s="17"/>
      <c r="D1975" s="4"/>
      <c r="E1975" s="4"/>
      <c r="F1975" s="18"/>
      <c r="G1975" s="19"/>
      <c r="H1975" s="4"/>
      <c r="I1975" s="20"/>
      <c r="J1975" s="21"/>
      <c r="K1975" s="11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</row>
    <row r="1976">
      <c r="A1976" s="15"/>
      <c r="B1976" s="17"/>
      <c r="C1976" s="17"/>
      <c r="D1976" s="4"/>
      <c r="E1976" s="4"/>
      <c r="F1976" s="18"/>
      <c r="G1976" s="19"/>
      <c r="H1976" s="4"/>
      <c r="I1976" s="20"/>
      <c r="J1976" s="21"/>
      <c r="K1976" s="11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</row>
    <row r="1977">
      <c r="A1977" s="15"/>
      <c r="B1977" s="17"/>
      <c r="C1977" s="17"/>
      <c r="D1977" s="4"/>
      <c r="E1977" s="4"/>
      <c r="F1977" s="18"/>
      <c r="G1977" s="19"/>
      <c r="H1977" s="4"/>
      <c r="I1977" s="20"/>
      <c r="J1977" s="21"/>
      <c r="K1977" s="11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</row>
    <row r="1978">
      <c r="A1978" s="15"/>
      <c r="B1978" s="17"/>
      <c r="C1978" s="17"/>
      <c r="D1978" s="4"/>
      <c r="E1978" s="4"/>
      <c r="F1978" s="18"/>
      <c r="G1978" s="19"/>
      <c r="H1978" s="4"/>
      <c r="I1978" s="20"/>
      <c r="J1978" s="21"/>
      <c r="K1978" s="11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</row>
    <row r="1979">
      <c r="A1979" s="15"/>
      <c r="B1979" s="17"/>
      <c r="C1979" s="17"/>
      <c r="D1979" s="4"/>
      <c r="E1979" s="4"/>
      <c r="F1979" s="18"/>
      <c r="G1979" s="19"/>
      <c r="H1979" s="4"/>
      <c r="I1979" s="20"/>
      <c r="J1979" s="21"/>
      <c r="K1979" s="11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</row>
    <row r="1980">
      <c r="A1980" s="15"/>
      <c r="B1980" s="17"/>
      <c r="C1980" s="17"/>
      <c r="D1980" s="4"/>
      <c r="E1980" s="4"/>
      <c r="F1980" s="18"/>
      <c r="G1980" s="19"/>
      <c r="H1980" s="4"/>
      <c r="I1980" s="20"/>
      <c r="J1980" s="21"/>
      <c r="K1980" s="11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</row>
    <row r="1981">
      <c r="A1981" s="15"/>
      <c r="B1981" s="17"/>
      <c r="C1981" s="17"/>
      <c r="D1981" s="4"/>
      <c r="E1981" s="4"/>
      <c r="F1981" s="18"/>
      <c r="G1981" s="19"/>
      <c r="H1981" s="4"/>
      <c r="I1981" s="20"/>
      <c r="J1981" s="21"/>
      <c r="K1981" s="11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</row>
    <row r="1982">
      <c r="A1982" s="15"/>
      <c r="B1982" s="17"/>
      <c r="C1982" s="17"/>
      <c r="D1982" s="4"/>
      <c r="E1982" s="4"/>
      <c r="F1982" s="18"/>
      <c r="G1982" s="19"/>
      <c r="H1982" s="4"/>
      <c r="I1982" s="20"/>
      <c r="J1982" s="21"/>
      <c r="K1982" s="11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</row>
    <row r="1983">
      <c r="A1983" s="15"/>
      <c r="B1983" s="17"/>
      <c r="C1983" s="17"/>
      <c r="D1983" s="4"/>
      <c r="E1983" s="4"/>
      <c r="F1983" s="18"/>
      <c r="G1983" s="19"/>
      <c r="H1983" s="4"/>
      <c r="I1983" s="20"/>
      <c r="J1983" s="21"/>
      <c r="K1983" s="11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</row>
    <row r="1984">
      <c r="A1984" s="15"/>
      <c r="B1984" s="17"/>
      <c r="C1984" s="17"/>
      <c r="D1984" s="4"/>
      <c r="E1984" s="4"/>
      <c r="F1984" s="18"/>
      <c r="G1984" s="19"/>
      <c r="H1984" s="4"/>
      <c r="I1984" s="20"/>
      <c r="J1984" s="21"/>
      <c r="K1984" s="11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</row>
    <row r="1985">
      <c r="A1985" s="15"/>
      <c r="B1985" s="17"/>
      <c r="C1985" s="17"/>
      <c r="D1985" s="4"/>
      <c r="E1985" s="4"/>
      <c r="F1985" s="18"/>
      <c r="G1985" s="19"/>
      <c r="H1985" s="4"/>
      <c r="I1985" s="20"/>
      <c r="J1985" s="21"/>
      <c r="K1985" s="11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</row>
    <row r="1986">
      <c r="A1986" s="15"/>
      <c r="B1986" s="17"/>
      <c r="C1986" s="17"/>
      <c r="D1986" s="4"/>
      <c r="E1986" s="4"/>
      <c r="F1986" s="18"/>
      <c r="G1986" s="19"/>
      <c r="H1986" s="4"/>
      <c r="I1986" s="20"/>
      <c r="J1986" s="21"/>
      <c r="K1986" s="11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</row>
    <row r="1987">
      <c r="A1987" s="15"/>
      <c r="B1987" s="17"/>
      <c r="C1987" s="17"/>
      <c r="D1987" s="4"/>
      <c r="E1987" s="4"/>
      <c r="F1987" s="18"/>
      <c r="G1987" s="19"/>
      <c r="H1987" s="4"/>
      <c r="I1987" s="20"/>
      <c r="J1987" s="21"/>
      <c r="K1987" s="11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</row>
    <row r="1988">
      <c r="A1988" s="15"/>
      <c r="B1988" s="17"/>
      <c r="C1988" s="17"/>
      <c r="D1988" s="4"/>
      <c r="E1988" s="4"/>
      <c r="F1988" s="18"/>
      <c r="G1988" s="19"/>
      <c r="H1988" s="4"/>
      <c r="I1988" s="20"/>
      <c r="J1988" s="21"/>
      <c r="K1988" s="11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</row>
    <row r="1989">
      <c r="A1989" s="15"/>
      <c r="B1989" s="17"/>
      <c r="C1989" s="17"/>
      <c r="D1989" s="4"/>
      <c r="E1989" s="4"/>
      <c r="F1989" s="18"/>
      <c r="G1989" s="19"/>
      <c r="H1989" s="4"/>
      <c r="I1989" s="20"/>
      <c r="J1989" s="21"/>
      <c r="K1989" s="11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</row>
    <row r="1990">
      <c r="A1990" s="15"/>
      <c r="B1990" s="17"/>
      <c r="C1990" s="17"/>
      <c r="D1990" s="4"/>
      <c r="E1990" s="4"/>
      <c r="F1990" s="18"/>
      <c r="G1990" s="19"/>
      <c r="H1990" s="4"/>
      <c r="I1990" s="20"/>
      <c r="J1990" s="21"/>
      <c r="K1990" s="11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</row>
    <row r="1991">
      <c r="A1991" s="15"/>
      <c r="B1991" s="17"/>
      <c r="C1991" s="17"/>
      <c r="D1991" s="4"/>
      <c r="E1991" s="4"/>
      <c r="F1991" s="18"/>
      <c r="G1991" s="19"/>
      <c r="H1991" s="4"/>
      <c r="I1991" s="20"/>
      <c r="J1991" s="21"/>
      <c r="K1991" s="11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</row>
    <row r="1992">
      <c r="A1992" s="15"/>
      <c r="B1992" s="17"/>
      <c r="C1992" s="17"/>
      <c r="D1992" s="4"/>
      <c r="E1992" s="4"/>
      <c r="F1992" s="18"/>
      <c r="G1992" s="19"/>
      <c r="H1992" s="4"/>
      <c r="I1992" s="20"/>
      <c r="J1992" s="21"/>
      <c r="K1992" s="11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</row>
    <row r="1993">
      <c r="A1993" s="15"/>
      <c r="B1993" s="17"/>
      <c r="C1993" s="17"/>
      <c r="D1993" s="4"/>
      <c r="E1993" s="4"/>
      <c r="F1993" s="18"/>
      <c r="G1993" s="19"/>
      <c r="H1993" s="4"/>
      <c r="I1993" s="20"/>
      <c r="J1993" s="21"/>
      <c r="K1993" s="11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</row>
    <row r="1994">
      <c r="A1994" s="15"/>
      <c r="B1994" s="17"/>
      <c r="C1994" s="17"/>
      <c r="D1994" s="4"/>
      <c r="E1994" s="4"/>
      <c r="F1994" s="18"/>
      <c r="G1994" s="19"/>
      <c r="H1994" s="4"/>
      <c r="I1994" s="20"/>
      <c r="J1994" s="21"/>
      <c r="K1994" s="11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</row>
    <row r="1995">
      <c r="A1995" s="15"/>
      <c r="B1995" s="17"/>
      <c r="C1995" s="17"/>
      <c r="D1995" s="4"/>
      <c r="E1995" s="4"/>
      <c r="F1995" s="18"/>
      <c r="G1995" s="19"/>
      <c r="H1995" s="4"/>
      <c r="I1995" s="20"/>
      <c r="J1995" s="21"/>
      <c r="K1995" s="11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</row>
    <row r="1996">
      <c r="A1996" s="15"/>
      <c r="B1996" s="17"/>
      <c r="C1996" s="17"/>
      <c r="D1996" s="4"/>
      <c r="E1996" s="4"/>
      <c r="F1996" s="18"/>
      <c r="G1996" s="19"/>
      <c r="H1996" s="4"/>
      <c r="I1996" s="20"/>
      <c r="J1996" s="21"/>
      <c r="K1996" s="11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</row>
    <row r="1997">
      <c r="A1997" s="15"/>
      <c r="B1997" s="17"/>
      <c r="C1997" s="17"/>
      <c r="D1997" s="4"/>
      <c r="E1997" s="4"/>
      <c r="F1997" s="18"/>
      <c r="G1997" s="19"/>
      <c r="H1997" s="4"/>
      <c r="I1997" s="20"/>
      <c r="J1997" s="21"/>
      <c r="K1997" s="11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</row>
    <row r="1998">
      <c r="A1998" s="15"/>
      <c r="B1998" s="17"/>
      <c r="C1998" s="17"/>
      <c r="D1998" s="4"/>
      <c r="E1998" s="4"/>
      <c r="F1998" s="18"/>
      <c r="G1998" s="19"/>
      <c r="H1998" s="4"/>
      <c r="I1998" s="20"/>
      <c r="J1998" s="21"/>
      <c r="K1998" s="11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</row>
    <row r="1999">
      <c r="A1999" s="15"/>
      <c r="B1999" s="17"/>
      <c r="C1999" s="17"/>
      <c r="D1999" s="4"/>
      <c r="E1999" s="4"/>
      <c r="F1999" s="18"/>
      <c r="G1999" s="19"/>
      <c r="H1999" s="4"/>
      <c r="I1999" s="20"/>
      <c r="J1999" s="21"/>
      <c r="K1999" s="11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</row>
    <row r="2000">
      <c r="A2000" s="15"/>
      <c r="B2000" s="17"/>
      <c r="C2000" s="17"/>
      <c r="D2000" s="4"/>
      <c r="E2000" s="4"/>
      <c r="F2000" s="18"/>
      <c r="G2000" s="19"/>
      <c r="H2000" s="4"/>
      <c r="I2000" s="20"/>
      <c r="J2000" s="21"/>
      <c r="K2000" s="11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</row>
    <row r="2001">
      <c r="A2001" s="15"/>
      <c r="B2001" s="17"/>
      <c r="C2001" s="17"/>
      <c r="D2001" s="4"/>
      <c r="E2001" s="4"/>
      <c r="F2001" s="18"/>
      <c r="G2001" s="19"/>
      <c r="H2001" s="4"/>
      <c r="I2001" s="20"/>
      <c r="J2001" s="21"/>
      <c r="K2001" s="11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</row>
    <row r="2002">
      <c r="A2002" s="15"/>
      <c r="B2002" s="17"/>
      <c r="C2002" s="17"/>
      <c r="D2002" s="4"/>
      <c r="E2002" s="4"/>
      <c r="F2002" s="18"/>
      <c r="G2002" s="19"/>
      <c r="H2002" s="4"/>
      <c r="I2002" s="20"/>
      <c r="J2002" s="21"/>
      <c r="K2002" s="11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</row>
    <row r="2003">
      <c r="A2003" s="15"/>
      <c r="B2003" s="17"/>
      <c r="C2003" s="17"/>
      <c r="D2003" s="4"/>
      <c r="E2003" s="4"/>
      <c r="F2003" s="18"/>
      <c r="G2003" s="19"/>
      <c r="H2003" s="4"/>
      <c r="I2003" s="20"/>
      <c r="J2003" s="21"/>
      <c r="K2003" s="11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</row>
    <row r="2004">
      <c r="A2004" s="15"/>
      <c r="B2004" s="17"/>
      <c r="C2004" s="17"/>
      <c r="D2004" s="4"/>
      <c r="E2004" s="4"/>
      <c r="F2004" s="18"/>
      <c r="G2004" s="19"/>
      <c r="H2004" s="4"/>
      <c r="I2004" s="20"/>
      <c r="J2004" s="21"/>
      <c r="K2004" s="11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</row>
    <row r="2005">
      <c r="A2005" s="15"/>
      <c r="B2005" s="17"/>
      <c r="C2005" s="17"/>
      <c r="D2005" s="4"/>
      <c r="E2005" s="4"/>
      <c r="F2005" s="18"/>
      <c r="G2005" s="19"/>
      <c r="H2005" s="4"/>
      <c r="I2005" s="20"/>
      <c r="J2005" s="21"/>
      <c r="K2005" s="11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</row>
    <row r="2006">
      <c r="A2006" s="15"/>
      <c r="B2006" s="17"/>
      <c r="C2006" s="17"/>
      <c r="D2006" s="4"/>
      <c r="E2006" s="4"/>
      <c r="F2006" s="18"/>
      <c r="G2006" s="19"/>
      <c r="H2006" s="4"/>
      <c r="I2006" s="20"/>
      <c r="J2006" s="21"/>
      <c r="K2006" s="11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</row>
    <row r="2007">
      <c r="A2007" s="15"/>
      <c r="B2007" s="17"/>
      <c r="C2007" s="17"/>
      <c r="D2007" s="4"/>
      <c r="E2007" s="4"/>
      <c r="F2007" s="18"/>
      <c r="G2007" s="19"/>
      <c r="H2007" s="4"/>
      <c r="I2007" s="20"/>
      <c r="J2007" s="21"/>
      <c r="K2007" s="11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</row>
    <row r="2008">
      <c r="A2008" s="15"/>
      <c r="B2008" s="17"/>
      <c r="C2008" s="17"/>
      <c r="D2008" s="4"/>
      <c r="E2008" s="4"/>
      <c r="F2008" s="18"/>
      <c r="G2008" s="19"/>
      <c r="H2008" s="4"/>
      <c r="I2008" s="20"/>
      <c r="J2008" s="21"/>
      <c r="K2008" s="11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</row>
    <row r="2009">
      <c r="A2009" s="15"/>
      <c r="B2009" s="17"/>
      <c r="C2009" s="17"/>
      <c r="D2009" s="4"/>
      <c r="E2009" s="4"/>
      <c r="F2009" s="18"/>
      <c r="G2009" s="19"/>
      <c r="H2009" s="4"/>
      <c r="I2009" s="20"/>
      <c r="J2009" s="21"/>
      <c r="K2009" s="11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</row>
    <row r="2010">
      <c r="A2010" s="15"/>
      <c r="B2010" s="17"/>
      <c r="C2010" s="17"/>
      <c r="D2010" s="4"/>
      <c r="E2010" s="4"/>
      <c r="F2010" s="18"/>
      <c r="G2010" s="19"/>
      <c r="H2010" s="4"/>
      <c r="I2010" s="20"/>
      <c r="J2010" s="21"/>
      <c r="K2010" s="11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</row>
    <row r="2011">
      <c r="A2011" s="15"/>
      <c r="B2011" s="17"/>
      <c r="C2011" s="17"/>
      <c r="D2011" s="4"/>
      <c r="E2011" s="4"/>
      <c r="F2011" s="18"/>
      <c r="G2011" s="19"/>
      <c r="H2011" s="4"/>
      <c r="I2011" s="20"/>
      <c r="J2011" s="21"/>
      <c r="K2011" s="11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</row>
    <row r="2012">
      <c r="A2012" s="15"/>
      <c r="B2012" s="17"/>
      <c r="C2012" s="17"/>
      <c r="D2012" s="4"/>
      <c r="E2012" s="4"/>
      <c r="F2012" s="18"/>
      <c r="G2012" s="19"/>
      <c r="H2012" s="4"/>
      <c r="I2012" s="20"/>
      <c r="J2012" s="21"/>
      <c r="K2012" s="11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</row>
    <row r="2013">
      <c r="A2013" s="15"/>
      <c r="B2013" s="17"/>
      <c r="C2013" s="17"/>
      <c r="D2013" s="4"/>
      <c r="E2013" s="4"/>
      <c r="F2013" s="18"/>
      <c r="G2013" s="19"/>
      <c r="H2013" s="4"/>
      <c r="I2013" s="20"/>
      <c r="J2013" s="21"/>
      <c r="K2013" s="11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</row>
    <row r="2014">
      <c r="A2014" s="15"/>
      <c r="B2014" s="17"/>
      <c r="C2014" s="17"/>
      <c r="D2014" s="4"/>
      <c r="E2014" s="4"/>
      <c r="F2014" s="18"/>
      <c r="G2014" s="19"/>
      <c r="H2014" s="4"/>
      <c r="I2014" s="20"/>
      <c r="J2014" s="21"/>
      <c r="K2014" s="11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</row>
    <row r="2015">
      <c r="A2015" s="15"/>
      <c r="B2015" s="17"/>
      <c r="C2015" s="17"/>
      <c r="D2015" s="4"/>
      <c r="E2015" s="4"/>
      <c r="F2015" s="18"/>
      <c r="G2015" s="19"/>
      <c r="H2015" s="4"/>
      <c r="I2015" s="20"/>
      <c r="J2015" s="21"/>
      <c r="K2015" s="11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</row>
    <row r="2016">
      <c r="A2016" s="15"/>
      <c r="B2016" s="17"/>
      <c r="C2016" s="17"/>
      <c r="D2016" s="4"/>
      <c r="E2016" s="4"/>
      <c r="F2016" s="18"/>
      <c r="G2016" s="19"/>
      <c r="H2016" s="4"/>
      <c r="I2016" s="20"/>
      <c r="J2016" s="21"/>
      <c r="K2016" s="11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</row>
    <row r="2017">
      <c r="A2017" s="15"/>
      <c r="B2017" s="17"/>
      <c r="C2017" s="17"/>
      <c r="D2017" s="4"/>
      <c r="E2017" s="4"/>
      <c r="F2017" s="18"/>
      <c r="G2017" s="19"/>
      <c r="H2017" s="4"/>
      <c r="I2017" s="20"/>
      <c r="J2017" s="21"/>
      <c r="K2017" s="11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</row>
    <row r="2018">
      <c r="A2018" s="15"/>
      <c r="B2018" s="17"/>
      <c r="C2018" s="17"/>
      <c r="D2018" s="4"/>
      <c r="E2018" s="4"/>
      <c r="F2018" s="18"/>
      <c r="G2018" s="19"/>
      <c r="H2018" s="4"/>
      <c r="I2018" s="20"/>
      <c r="J2018" s="21"/>
      <c r="K2018" s="11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</row>
    <row r="2019">
      <c r="A2019" s="15"/>
      <c r="B2019" s="17"/>
      <c r="C2019" s="17"/>
      <c r="D2019" s="4"/>
      <c r="E2019" s="4"/>
      <c r="F2019" s="18"/>
      <c r="G2019" s="19"/>
      <c r="H2019" s="4"/>
      <c r="I2019" s="20"/>
      <c r="J2019" s="21"/>
      <c r="K2019" s="11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</row>
    <row r="2020">
      <c r="A2020" s="15"/>
      <c r="B2020" s="17"/>
      <c r="C2020" s="17"/>
      <c r="D2020" s="4"/>
      <c r="E2020" s="4"/>
      <c r="F2020" s="18"/>
      <c r="G2020" s="19"/>
      <c r="H2020" s="4"/>
      <c r="I2020" s="20"/>
      <c r="J2020" s="21"/>
      <c r="K2020" s="11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</row>
    <row r="2021">
      <c r="A2021" s="15"/>
      <c r="B2021" s="17"/>
      <c r="C2021" s="17"/>
      <c r="D2021" s="4"/>
      <c r="E2021" s="4"/>
      <c r="F2021" s="18"/>
      <c r="G2021" s="19"/>
      <c r="H2021" s="4"/>
      <c r="I2021" s="20"/>
      <c r="J2021" s="21"/>
      <c r="K2021" s="11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</row>
    <row r="2022">
      <c r="A2022" s="15"/>
      <c r="B2022" s="17"/>
      <c r="C2022" s="17"/>
      <c r="D2022" s="4"/>
      <c r="E2022" s="4"/>
      <c r="F2022" s="18"/>
      <c r="G2022" s="19"/>
      <c r="H2022" s="4"/>
      <c r="I2022" s="20"/>
      <c r="J2022" s="21"/>
      <c r="K2022" s="11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</row>
    <row r="2023">
      <c r="A2023" s="15"/>
      <c r="B2023" s="17"/>
      <c r="C2023" s="17"/>
      <c r="D2023" s="4"/>
      <c r="E2023" s="4"/>
      <c r="F2023" s="18"/>
      <c r="G2023" s="19"/>
      <c r="H2023" s="4"/>
      <c r="I2023" s="20"/>
      <c r="J2023" s="21"/>
      <c r="K2023" s="11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</row>
    <row r="2024">
      <c r="A2024" s="15"/>
      <c r="B2024" s="17"/>
      <c r="C2024" s="17"/>
      <c r="D2024" s="4"/>
      <c r="E2024" s="4"/>
      <c r="F2024" s="18"/>
      <c r="G2024" s="19"/>
      <c r="H2024" s="4"/>
      <c r="I2024" s="20"/>
      <c r="J2024" s="21"/>
      <c r="K2024" s="11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</row>
    <row r="2025">
      <c r="A2025" s="15"/>
      <c r="B2025" s="17"/>
      <c r="C2025" s="17"/>
      <c r="D2025" s="4"/>
      <c r="E2025" s="4"/>
      <c r="F2025" s="18"/>
      <c r="G2025" s="19"/>
      <c r="H2025" s="4"/>
      <c r="I2025" s="20"/>
      <c r="J2025" s="21"/>
      <c r="K2025" s="11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</row>
    <row r="2026">
      <c r="A2026" s="15"/>
      <c r="B2026" s="17"/>
      <c r="C2026" s="17"/>
      <c r="D2026" s="4"/>
      <c r="E2026" s="4"/>
      <c r="F2026" s="18"/>
      <c r="G2026" s="19"/>
      <c r="H2026" s="4"/>
      <c r="I2026" s="20"/>
      <c r="J2026" s="21"/>
      <c r="K2026" s="11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</row>
    <row r="2027">
      <c r="A2027" s="15"/>
      <c r="B2027" s="17"/>
      <c r="C2027" s="17"/>
      <c r="D2027" s="4"/>
      <c r="E2027" s="4"/>
      <c r="F2027" s="18"/>
      <c r="G2027" s="19"/>
      <c r="H2027" s="4"/>
      <c r="I2027" s="20"/>
      <c r="J2027" s="21"/>
      <c r="K2027" s="11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</row>
    <row r="2028">
      <c r="A2028" s="15"/>
      <c r="B2028" s="17"/>
      <c r="C2028" s="17"/>
      <c r="D2028" s="4"/>
      <c r="E2028" s="4"/>
      <c r="F2028" s="18"/>
      <c r="G2028" s="19"/>
      <c r="H2028" s="4"/>
      <c r="I2028" s="20"/>
      <c r="J2028" s="21"/>
      <c r="K2028" s="11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</row>
    <row r="2029">
      <c r="A2029" s="15"/>
      <c r="B2029" s="17"/>
      <c r="C2029" s="17"/>
      <c r="D2029" s="4"/>
      <c r="E2029" s="4"/>
      <c r="F2029" s="18"/>
      <c r="G2029" s="19"/>
      <c r="H2029" s="4"/>
      <c r="I2029" s="20"/>
      <c r="J2029" s="21"/>
      <c r="K2029" s="11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</row>
    <row r="2030">
      <c r="A2030" s="15"/>
      <c r="B2030" s="17"/>
      <c r="C2030" s="17"/>
      <c r="D2030" s="4"/>
      <c r="E2030" s="4"/>
      <c r="F2030" s="18"/>
      <c r="G2030" s="19"/>
      <c r="H2030" s="4"/>
      <c r="I2030" s="20"/>
      <c r="J2030" s="21"/>
      <c r="K2030" s="11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</row>
    <row r="2031">
      <c r="A2031" s="15"/>
      <c r="B2031" s="17"/>
      <c r="C2031" s="17"/>
      <c r="D2031" s="4"/>
      <c r="E2031" s="4"/>
      <c r="F2031" s="18"/>
      <c r="G2031" s="19"/>
      <c r="H2031" s="4"/>
      <c r="I2031" s="20"/>
      <c r="J2031" s="21"/>
      <c r="K2031" s="11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</row>
    <row r="2032">
      <c r="A2032" s="15"/>
      <c r="B2032" s="17"/>
      <c r="C2032" s="17"/>
      <c r="D2032" s="4"/>
      <c r="E2032" s="4"/>
      <c r="F2032" s="18"/>
      <c r="G2032" s="19"/>
      <c r="H2032" s="4"/>
      <c r="I2032" s="20"/>
      <c r="J2032" s="21"/>
      <c r="K2032" s="11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</row>
    <row r="2033">
      <c r="A2033" s="15"/>
      <c r="B2033" s="17"/>
      <c r="C2033" s="17"/>
      <c r="D2033" s="4"/>
      <c r="E2033" s="4"/>
      <c r="F2033" s="18"/>
      <c r="G2033" s="19"/>
      <c r="H2033" s="4"/>
      <c r="I2033" s="20"/>
      <c r="J2033" s="21"/>
      <c r="K2033" s="11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</row>
    <row r="2034">
      <c r="A2034" s="15"/>
      <c r="B2034" s="17"/>
      <c r="C2034" s="17"/>
      <c r="D2034" s="4"/>
      <c r="E2034" s="4"/>
      <c r="F2034" s="18"/>
      <c r="G2034" s="19"/>
      <c r="H2034" s="4"/>
      <c r="I2034" s="20"/>
      <c r="J2034" s="21"/>
      <c r="K2034" s="11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</row>
    <row r="2035">
      <c r="A2035" s="15"/>
      <c r="B2035" s="17"/>
      <c r="C2035" s="17"/>
      <c r="D2035" s="4"/>
      <c r="E2035" s="4"/>
      <c r="F2035" s="18"/>
      <c r="G2035" s="19"/>
      <c r="H2035" s="4"/>
      <c r="I2035" s="20"/>
      <c r="J2035" s="21"/>
      <c r="K2035" s="11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</row>
    <row r="2036">
      <c r="A2036" s="15"/>
      <c r="B2036" s="17"/>
      <c r="C2036" s="17"/>
      <c r="D2036" s="4"/>
      <c r="E2036" s="4"/>
      <c r="F2036" s="18"/>
      <c r="G2036" s="19"/>
      <c r="H2036" s="4"/>
      <c r="I2036" s="20"/>
      <c r="J2036" s="21"/>
      <c r="K2036" s="11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</row>
    <row r="2037">
      <c r="A2037" s="15"/>
      <c r="B2037" s="17"/>
      <c r="C2037" s="17"/>
      <c r="D2037" s="4"/>
      <c r="E2037" s="4"/>
      <c r="F2037" s="18"/>
      <c r="G2037" s="19"/>
      <c r="H2037" s="4"/>
      <c r="I2037" s="20"/>
      <c r="J2037" s="21"/>
      <c r="K2037" s="11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</row>
    <row r="2038">
      <c r="A2038" s="15"/>
      <c r="B2038" s="17"/>
      <c r="C2038" s="17"/>
      <c r="D2038" s="4"/>
      <c r="E2038" s="4"/>
      <c r="F2038" s="18"/>
      <c r="G2038" s="19"/>
      <c r="H2038" s="4"/>
      <c r="I2038" s="20"/>
      <c r="J2038" s="21"/>
      <c r="K2038" s="11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</row>
    <row r="2039">
      <c r="A2039" s="15"/>
      <c r="B2039" s="17"/>
      <c r="C2039" s="17"/>
      <c r="D2039" s="4"/>
      <c r="E2039" s="4"/>
      <c r="F2039" s="18"/>
      <c r="G2039" s="19"/>
      <c r="H2039" s="4"/>
      <c r="I2039" s="20"/>
      <c r="J2039" s="21"/>
      <c r="K2039" s="11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</row>
    <row r="2040">
      <c r="A2040" s="15"/>
      <c r="B2040" s="17"/>
      <c r="C2040" s="17"/>
      <c r="D2040" s="4"/>
      <c r="E2040" s="4"/>
      <c r="F2040" s="18"/>
      <c r="G2040" s="19"/>
      <c r="H2040" s="4"/>
      <c r="I2040" s="20"/>
      <c r="J2040" s="21"/>
      <c r="K2040" s="11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</row>
    <row r="2041">
      <c r="A2041" s="15"/>
      <c r="B2041" s="17"/>
      <c r="C2041" s="17"/>
      <c r="D2041" s="4"/>
      <c r="E2041" s="4"/>
      <c r="F2041" s="18"/>
      <c r="G2041" s="19"/>
      <c r="H2041" s="4"/>
      <c r="I2041" s="20"/>
      <c r="J2041" s="21"/>
      <c r="K2041" s="11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</row>
    <row r="2042">
      <c r="A2042" s="15"/>
      <c r="B2042" s="17"/>
      <c r="C2042" s="17"/>
      <c r="D2042" s="4"/>
      <c r="E2042" s="4"/>
      <c r="F2042" s="18"/>
      <c r="G2042" s="19"/>
      <c r="H2042" s="4"/>
      <c r="I2042" s="20"/>
      <c r="J2042" s="21"/>
      <c r="K2042" s="11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</row>
    <row r="2043">
      <c r="A2043" s="15"/>
      <c r="B2043" s="17"/>
      <c r="C2043" s="17"/>
      <c r="D2043" s="4"/>
      <c r="E2043" s="4"/>
      <c r="F2043" s="18"/>
      <c r="G2043" s="19"/>
      <c r="H2043" s="4"/>
      <c r="I2043" s="20"/>
      <c r="J2043" s="21"/>
      <c r="K2043" s="11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</row>
    <row r="2044">
      <c r="A2044" s="15"/>
      <c r="B2044" s="17"/>
      <c r="C2044" s="17"/>
      <c r="D2044" s="4"/>
      <c r="E2044" s="4"/>
      <c r="F2044" s="18"/>
      <c r="G2044" s="19"/>
      <c r="H2044" s="4"/>
      <c r="I2044" s="20"/>
      <c r="J2044" s="21"/>
      <c r="K2044" s="11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</row>
    <row r="2045">
      <c r="A2045" s="15"/>
      <c r="B2045" s="17"/>
      <c r="C2045" s="17"/>
      <c r="D2045" s="4"/>
      <c r="E2045" s="4"/>
      <c r="F2045" s="18"/>
      <c r="G2045" s="19"/>
      <c r="H2045" s="4"/>
      <c r="I2045" s="20"/>
      <c r="J2045" s="21"/>
      <c r="K2045" s="11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</row>
    <row r="2046">
      <c r="A2046" s="15"/>
      <c r="B2046" s="17"/>
      <c r="C2046" s="17"/>
      <c r="D2046" s="4"/>
      <c r="E2046" s="4"/>
      <c r="F2046" s="18"/>
      <c r="G2046" s="19"/>
      <c r="H2046" s="4"/>
      <c r="I2046" s="20"/>
      <c r="J2046" s="21"/>
      <c r="K2046" s="11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</row>
    <row r="2047">
      <c r="A2047" s="15"/>
      <c r="B2047" s="17"/>
      <c r="C2047" s="17"/>
      <c r="D2047" s="4"/>
      <c r="E2047" s="4"/>
      <c r="F2047" s="18"/>
      <c r="G2047" s="19"/>
      <c r="H2047" s="4"/>
      <c r="I2047" s="20"/>
      <c r="J2047" s="21"/>
      <c r="K2047" s="11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</row>
    <row r="2048">
      <c r="A2048" s="15"/>
      <c r="B2048" s="17"/>
      <c r="C2048" s="17"/>
      <c r="D2048" s="4"/>
      <c r="E2048" s="4"/>
      <c r="F2048" s="18"/>
      <c r="G2048" s="19"/>
      <c r="H2048" s="4"/>
      <c r="I2048" s="20"/>
      <c r="J2048" s="21"/>
      <c r="K2048" s="11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</row>
    <row r="2049">
      <c r="A2049" s="15"/>
      <c r="B2049" s="17"/>
      <c r="C2049" s="17"/>
      <c r="D2049" s="4"/>
      <c r="E2049" s="4"/>
      <c r="F2049" s="18"/>
      <c r="G2049" s="19"/>
      <c r="H2049" s="4"/>
      <c r="I2049" s="20"/>
      <c r="J2049" s="21"/>
      <c r="K2049" s="11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</row>
    <row r="2050">
      <c r="A2050" s="15"/>
      <c r="B2050" s="17"/>
      <c r="C2050" s="17"/>
      <c r="D2050" s="4"/>
      <c r="E2050" s="4"/>
      <c r="F2050" s="18"/>
      <c r="G2050" s="19"/>
      <c r="H2050" s="4"/>
      <c r="I2050" s="20"/>
      <c r="J2050" s="21"/>
      <c r="K2050" s="11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</row>
    <row r="2051">
      <c r="A2051" s="15"/>
      <c r="B2051" s="17"/>
      <c r="C2051" s="17"/>
      <c r="D2051" s="4"/>
      <c r="E2051" s="4"/>
      <c r="F2051" s="18"/>
      <c r="G2051" s="19"/>
      <c r="H2051" s="4"/>
      <c r="I2051" s="20"/>
      <c r="J2051" s="21"/>
      <c r="K2051" s="11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</row>
    <row r="2052">
      <c r="A2052" s="15"/>
      <c r="B2052" s="17"/>
      <c r="C2052" s="17"/>
      <c r="D2052" s="4"/>
      <c r="E2052" s="4"/>
      <c r="F2052" s="18"/>
      <c r="G2052" s="19"/>
      <c r="H2052" s="4"/>
      <c r="I2052" s="20"/>
      <c r="J2052" s="21"/>
      <c r="K2052" s="11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</row>
    <row r="2053">
      <c r="A2053" s="15"/>
      <c r="B2053" s="17"/>
      <c r="C2053" s="17"/>
      <c r="D2053" s="4"/>
      <c r="E2053" s="4"/>
      <c r="F2053" s="18"/>
      <c r="G2053" s="19"/>
      <c r="H2053" s="4"/>
      <c r="I2053" s="20"/>
      <c r="J2053" s="21"/>
      <c r="K2053" s="11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</row>
    <row r="2054">
      <c r="A2054" s="15"/>
      <c r="B2054" s="17"/>
      <c r="C2054" s="17"/>
      <c r="D2054" s="4"/>
      <c r="E2054" s="4"/>
      <c r="F2054" s="18"/>
      <c r="G2054" s="19"/>
      <c r="H2054" s="4"/>
      <c r="I2054" s="20"/>
      <c r="J2054" s="21"/>
      <c r="K2054" s="11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</row>
    <row r="2055">
      <c r="A2055" s="15"/>
      <c r="B2055" s="17"/>
      <c r="C2055" s="17"/>
      <c r="D2055" s="4"/>
      <c r="E2055" s="4"/>
      <c r="F2055" s="18"/>
      <c r="G2055" s="19"/>
      <c r="H2055" s="4"/>
      <c r="I2055" s="20"/>
      <c r="J2055" s="21"/>
      <c r="K2055" s="11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</row>
    <row r="2056">
      <c r="A2056" s="15"/>
      <c r="B2056" s="17"/>
      <c r="C2056" s="17"/>
      <c r="D2056" s="4"/>
      <c r="E2056" s="4"/>
      <c r="F2056" s="18"/>
      <c r="G2056" s="19"/>
      <c r="H2056" s="4"/>
      <c r="I2056" s="20"/>
      <c r="J2056" s="21"/>
      <c r="K2056" s="11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</row>
    <row r="2057">
      <c r="A2057" s="15"/>
      <c r="B2057" s="17"/>
      <c r="C2057" s="17"/>
      <c r="D2057" s="4"/>
      <c r="E2057" s="4"/>
      <c r="F2057" s="18"/>
      <c r="G2057" s="19"/>
      <c r="H2057" s="4"/>
      <c r="I2057" s="20"/>
      <c r="J2057" s="21"/>
      <c r="K2057" s="11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</row>
    <row r="2058">
      <c r="A2058" s="15"/>
      <c r="B2058" s="17"/>
      <c r="C2058" s="17"/>
      <c r="D2058" s="4"/>
      <c r="E2058" s="4"/>
      <c r="F2058" s="18"/>
      <c r="G2058" s="19"/>
      <c r="H2058" s="4"/>
      <c r="I2058" s="20"/>
      <c r="J2058" s="21"/>
      <c r="K2058" s="11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</row>
    <row r="2059">
      <c r="A2059" s="15"/>
      <c r="B2059" s="17"/>
      <c r="C2059" s="17"/>
      <c r="D2059" s="4"/>
      <c r="E2059" s="4"/>
      <c r="F2059" s="18"/>
      <c r="G2059" s="19"/>
      <c r="H2059" s="4"/>
      <c r="I2059" s="20"/>
      <c r="J2059" s="21"/>
      <c r="K2059" s="11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</row>
    <row r="2060">
      <c r="A2060" s="15"/>
      <c r="B2060" s="17"/>
      <c r="C2060" s="17"/>
      <c r="D2060" s="4"/>
      <c r="E2060" s="4"/>
      <c r="F2060" s="18"/>
      <c r="G2060" s="19"/>
      <c r="H2060" s="4"/>
      <c r="I2060" s="20"/>
      <c r="J2060" s="21"/>
      <c r="K2060" s="11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</row>
    <row r="2061">
      <c r="A2061" s="15"/>
      <c r="B2061" s="17"/>
      <c r="C2061" s="17"/>
      <c r="D2061" s="4"/>
      <c r="E2061" s="4"/>
      <c r="F2061" s="18"/>
      <c r="G2061" s="19"/>
      <c r="H2061" s="4"/>
      <c r="I2061" s="20"/>
      <c r="J2061" s="21"/>
      <c r="K2061" s="11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</row>
    <row r="2062">
      <c r="A2062" s="15"/>
      <c r="B2062" s="17"/>
      <c r="C2062" s="17"/>
      <c r="D2062" s="4"/>
      <c r="E2062" s="4"/>
      <c r="F2062" s="18"/>
      <c r="G2062" s="19"/>
      <c r="H2062" s="4"/>
      <c r="I2062" s="20"/>
      <c r="J2062" s="21"/>
      <c r="K2062" s="11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</row>
    <row r="2063">
      <c r="A2063" s="15"/>
      <c r="B2063" s="17"/>
      <c r="C2063" s="17"/>
      <c r="D2063" s="4"/>
      <c r="E2063" s="4"/>
      <c r="F2063" s="18"/>
      <c r="G2063" s="19"/>
      <c r="H2063" s="4"/>
      <c r="I2063" s="20"/>
      <c r="J2063" s="21"/>
      <c r="K2063" s="11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</row>
    <row r="2064">
      <c r="A2064" s="15"/>
      <c r="B2064" s="17"/>
      <c r="C2064" s="17"/>
      <c r="D2064" s="4"/>
      <c r="E2064" s="4"/>
      <c r="F2064" s="18"/>
      <c r="G2064" s="19"/>
      <c r="H2064" s="4"/>
      <c r="I2064" s="20"/>
      <c r="J2064" s="21"/>
      <c r="K2064" s="11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</row>
    <row r="2065">
      <c r="A2065" s="15"/>
      <c r="B2065" s="17"/>
      <c r="C2065" s="17"/>
      <c r="D2065" s="4"/>
      <c r="E2065" s="4"/>
      <c r="F2065" s="18"/>
      <c r="G2065" s="19"/>
      <c r="H2065" s="4"/>
      <c r="I2065" s="20"/>
      <c r="J2065" s="21"/>
      <c r="K2065" s="11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</row>
    <row r="2066">
      <c r="A2066" s="15"/>
      <c r="B2066" s="17"/>
      <c r="C2066" s="17"/>
      <c r="D2066" s="4"/>
      <c r="E2066" s="4"/>
      <c r="F2066" s="18"/>
      <c r="G2066" s="19"/>
      <c r="H2066" s="4"/>
      <c r="I2066" s="20"/>
      <c r="J2066" s="21"/>
      <c r="K2066" s="11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</row>
    <row r="2067">
      <c r="A2067" s="15"/>
      <c r="B2067" s="17"/>
      <c r="C2067" s="17"/>
      <c r="D2067" s="4"/>
      <c r="E2067" s="4"/>
      <c r="F2067" s="18"/>
      <c r="G2067" s="19"/>
      <c r="H2067" s="4"/>
      <c r="I2067" s="20"/>
      <c r="J2067" s="21"/>
      <c r="K2067" s="11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</row>
    <row r="2068">
      <c r="A2068" s="15"/>
      <c r="B2068" s="17"/>
      <c r="C2068" s="17"/>
      <c r="D2068" s="4"/>
      <c r="E2068" s="4"/>
      <c r="F2068" s="18"/>
      <c r="G2068" s="19"/>
      <c r="H2068" s="4"/>
      <c r="I2068" s="20"/>
      <c r="J2068" s="21"/>
      <c r="K2068" s="11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</row>
    <row r="2069">
      <c r="A2069" s="15"/>
      <c r="B2069" s="17"/>
      <c r="C2069" s="17"/>
      <c r="D2069" s="4"/>
      <c r="E2069" s="4"/>
      <c r="F2069" s="18"/>
      <c r="G2069" s="19"/>
      <c r="H2069" s="4"/>
      <c r="I2069" s="20"/>
      <c r="J2069" s="21"/>
      <c r="K2069" s="11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</row>
    <row r="2070">
      <c r="A2070" s="15"/>
      <c r="B2070" s="17"/>
      <c r="C2070" s="17"/>
      <c r="D2070" s="4"/>
      <c r="E2070" s="4"/>
      <c r="F2070" s="18"/>
      <c r="G2070" s="19"/>
      <c r="H2070" s="4"/>
      <c r="I2070" s="20"/>
      <c r="J2070" s="21"/>
      <c r="K2070" s="11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</row>
    <row r="2071">
      <c r="A2071" s="15"/>
      <c r="B2071" s="17"/>
      <c r="C2071" s="17"/>
      <c r="D2071" s="4"/>
      <c r="E2071" s="4"/>
      <c r="F2071" s="18"/>
      <c r="G2071" s="19"/>
      <c r="H2071" s="4"/>
      <c r="I2071" s="20"/>
      <c r="J2071" s="21"/>
      <c r="K2071" s="11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</row>
    <row r="2072">
      <c r="A2072" s="15"/>
      <c r="B2072" s="17"/>
      <c r="C2072" s="17"/>
      <c r="D2072" s="4"/>
      <c r="E2072" s="4"/>
      <c r="F2072" s="18"/>
      <c r="G2072" s="19"/>
      <c r="H2072" s="4"/>
      <c r="I2072" s="20"/>
      <c r="J2072" s="21"/>
      <c r="K2072" s="11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</row>
    <row r="2073">
      <c r="A2073" s="15"/>
      <c r="B2073" s="17"/>
      <c r="C2073" s="17"/>
      <c r="D2073" s="4"/>
      <c r="E2073" s="4"/>
      <c r="F2073" s="18"/>
      <c r="G2073" s="19"/>
      <c r="H2073" s="4"/>
      <c r="I2073" s="20"/>
      <c r="J2073" s="21"/>
      <c r="K2073" s="11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</row>
    <row r="2074">
      <c r="A2074" s="15"/>
      <c r="B2074" s="17"/>
      <c r="C2074" s="17"/>
      <c r="D2074" s="4"/>
      <c r="E2074" s="4"/>
      <c r="F2074" s="18"/>
      <c r="G2074" s="19"/>
      <c r="H2074" s="4"/>
      <c r="I2074" s="20"/>
      <c r="J2074" s="21"/>
      <c r="K2074" s="11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</row>
    <row r="2075">
      <c r="A2075" s="15"/>
      <c r="B2075" s="17"/>
      <c r="C2075" s="17"/>
      <c r="D2075" s="4"/>
      <c r="E2075" s="4"/>
      <c r="F2075" s="18"/>
      <c r="G2075" s="19"/>
      <c r="H2075" s="4"/>
      <c r="I2075" s="20"/>
      <c r="J2075" s="21"/>
      <c r="K2075" s="11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</row>
    <row r="2076">
      <c r="A2076" s="15"/>
      <c r="B2076" s="17"/>
      <c r="C2076" s="17"/>
      <c r="D2076" s="4"/>
      <c r="E2076" s="4"/>
      <c r="F2076" s="18"/>
      <c r="G2076" s="19"/>
      <c r="H2076" s="4"/>
      <c r="I2076" s="20"/>
      <c r="J2076" s="21"/>
      <c r="K2076" s="11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</row>
    <row r="2077">
      <c r="A2077" s="15"/>
      <c r="B2077" s="17"/>
      <c r="C2077" s="17"/>
      <c r="D2077" s="4"/>
      <c r="E2077" s="4"/>
      <c r="F2077" s="18"/>
      <c r="G2077" s="19"/>
      <c r="H2077" s="4"/>
      <c r="I2077" s="20"/>
      <c r="J2077" s="21"/>
      <c r="K2077" s="11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</row>
    <row r="2078">
      <c r="A2078" s="15"/>
      <c r="B2078" s="17"/>
      <c r="C2078" s="17"/>
      <c r="D2078" s="4"/>
      <c r="E2078" s="4"/>
      <c r="F2078" s="18"/>
      <c r="G2078" s="19"/>
      <c r="H2078" s="4"/>
      <c r="I2078" s="20"/>
      <c r="J2078" s="21"/>
      <c r="K2078" s="11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</row>
    <row r="2079">
      <c r="A2079" s="15"/>
      <c r="B2079" s="17"/>
      <c r="C2079" s="17"/>
      <c r="D2079" s="4"/>
      <c r="E2079" s="4"/>
      <c r="F2079" s="18"/>
      <c r="G2079" s="19"/>
      <c r="H2079" s="4"/>
      <c r="I2079" s="20"/>
      <c r="J2079" s="21"/>
      <c r="K2079" s="11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</row>
    <row r="2080">
      <c r="A2080" s="15"/>
      <c r="B2080" s="17"/>
      <c r="C2080" s="17"/>
      <c r="D2080" s="4"/>
      <c r="E2080" s="4"/>
      <c r="F2080" s="18"/>
      <c r="G2080" s="19"/>
      <c r="H2080" s="4"/>
      <c r="I2080" s="20"/>
      <c r="J2080" s="21"/>
      <c r="K2080" s="11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</row>
    <row r="2081">
      <c r="A2081" s="15"/>
      <c r="B2081" s="17"/>
      <c r="C2081" s="17"/>
      <c r="D2081" s="4"/>
      <c r="E2081" s="4"/>
      <c r="F2081" s="18"/>
      <c r="G2081" s="19"/>
      <c r="H2081" s="4"/>
      <c r="I2081" s="20"/>
      <c r="J2081" s="21"/>
      <c r="K2081" s="11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</row>
    <row r="2082">
      <c r="A2082" s="15"/>
      <c r="B2082" s="17"/>
      <c r="C2082" s="17"/>
      <c r="D2082" s="4"/>
      <c r="E2082" s="4"/>
      <c r="F2082" s="18"/>
      <c r="G2082" s="19"/>
      <c r="H2082" s="4"/>
      <c r="I2082" s="20"/>
      <c r="J2082" s="21"/>
      <c r="K2082" s="11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</row>
    <row r="2083">
      <c r="A2083" s="15"/>
      <c r="B2083" s="17"/>
      <c r="C2083" s="17"/>
      <c r="D2083" s="4"/>
      <c r="E2083" s="4"/>
      <c r="F2083" s="18"/>
      <c r="G2083" s="19"/>
      <c r="H2083" s="4"/>
      <c r="I2083" s="20"/>
      <c r="J2083" s="21"/>
      <c r="K2083" s="11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</row>
    <row r="2084">
      <c r="A2084" s="15"/>
      <c r="B2084" s="17"/>
      <c r="C2084" s="17"/>
      <c r="D2084" s="4"/>
      <c r="E2084" s="4"/>
      <c r="F2084" s="18"/>
      <c r="G2084" s="19"/>
      <c r="H2084" s="4"/>
      <c r="I2084" s="20"/>
      <c r="J2084" s="21"/>
      <c r="K2084" s="11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</row>
    <row r="2085">
      <c r="A2085" s="15"/>
      <c r="B2085" s="17"/>
      <c r="C2085" s="17"/>
      <c r="D2085" s="4"/>
      <c r="E2085" s="4"/>
      <c r="F2085" s="18"/>
      <c r="G2085" s="19"/>
      <c r="H2085" s="4"/>
      <c r="I2085" s="20"/>
      <c r="J2085" s="21"/>
      <c r="K2085" s="11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</row>
    <row r="2086">
      <c r="A2086" s="15"/>
      <c r="B2086" s="17"/>
      <c r="C2086" s="17"/>
      <c r="D2086" s="4"/>
      <c r="E2086" s="4"/>
      <c r="F2086" s="18"/>
      <c r="G2086" s="19"/>
      <c r="H2086" s="4"/>
      <c r="I2086" s="20"/>
      <c r="J2086" s="21"/>
      <c r="K2086" s="11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</row>
    <row r="2087">
      <c r="A2087" s="15"/>
      <c r="B2087" s="17"/>
      <c r="C2087" s="17"/>
      <c r="D2087" s="4"/>
      <c r="E2087" s="4"/>
      <c r="F2087" s="18"/>
      <c r="G2087" s="19"/>
      <c r="H2087" s="4"/>
      <c r="I2087" s="20"/>
      <c r="J2087" s="21"/>
      <c r="K2087" s="11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</row>
    <row r="2088">
      <c r="A2088" s="15"/>
      <c r="B2088" s="17"/>
      <c r="C2088" s="17"/>
      <c r="D2088" s="4"/>
      <c r="E2088" s="4"/>
      <c r="F2088" s="18"/>
      <c r="G2088" s="19"/>
      <c r="H2088" s="4"/>
      <c r="I2088" s="20"/>
      <c r="J2088" s="21"/>
      <c r="K2088" s="11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</row>
    <row r="2089">
      <c r="A2089" s="15"/>
      <c r="B2089" s="17"/>
      <c r="C2089" s="17"/>
      <c r="D2089" s="4"/>
      <c r="E2089" s="4"/>
      <c r="F2089" s="18"/>
      <c r="G2089" s="19"/>
      <c r="H2089" s="4"/>
      <c r="I2089" s="20"/>
      <c r="J2089" s="21"/>
      <c r="K2089" s="11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</row>
    <row r="2090">
      <c r="A2090" s="15"/>
      <c r="B2090" s="17"/>
      <c r="C2090" s="17"/>
      <c r="D2090" s="4"/>
      <c r="E2090" s="4"/>
      <c r="F2090" s="18"/>
      <c r="G2090" s="19"/>
      <c r="H2090" s="4"/>
      <c r="I2090" s="20"/>
      <c r="J2090" s="21"/>
      <c r="K2090" s="11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</row>
    <row r="2091">
      <c r="A2091" s="15"/>
      <c r="B2091" s="17"/>
      <c r="C2091" s="17"/>
      <c r="D2091" s="4"/>
      <c r="E2091" s="4"/>
      <c r="F2091" s="18"/>
      <c r="G2091" s="19"/>
      <c r="H2091" s="4"/>
      <c r="I2091" s="20"/>
      <c r="J2091" s="21"/>
      <c r="K2091" s="11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</row>
    <row r="2092">
      <c r="A2092" s="15"/>
      <c r="B2092" s="17"/>
      <c r="C2092" s="17"/>
      <c r="D2092" s="4"/>
      <c r="E2092" s="4"/>
      <c r="F2092" s="18"/>
      <c r="G2092" s="19"/>
      <c r="H2092" s="4"/>
      <c r="I2092" s="20"/>
      <c r="J2092" s="21"/>
      <c r="K2092" s="11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</row>
    <row r="2093">
      <c r="A2093" s="15"/>
      <c r="B2093" s="17"/>
      <c r="C2093" s="17"/>
      <c r="D2093" s="4"/>
      <c r="E2093" s="4"/>
      <c r="F2093" s="18"/>
      <c r="G2093" s="19"/>
      <c r="H2093" s="4"/>
      <c r="I2093" s="20"/>
      <c r="J2093" s="21"/>
      <c r="K2093" s="11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</row>
    <row r="2094">
      <c r="A2094" s="15"/>
      <c r="B2094" s="17"/>
      <c r="C2094" s="17"/>
      <c r="D2094" s="4"/>
      <c r="E2094" s="4"/>
      <c r="F2094" s="18"/>
      <c r="G2094" s="19"/>
      <c r="H2094" s="4"/>
      <c r="I2094" s="20"/>
      <c r="J2094" s="21"/>
      <c r="K2094" s="11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</row>
    <row r="2095">
      <c r="A2095" s="15"/>
      <c r="B2095" s="17"/>
      <c r="C2095" s="17"/>
      <c r="D2095" s="4"/>
      <c r="E2095" s="4"/>
      <c r="F2095" s="18"/>
      <c r="G2095" s="19"/>
      <c r="H2095" s="4"/>
      <c r="I2095" s="20"/>
      <c r="J2095" s="21"/>
      <c r="K2095" s="11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</row>
    <row r="2096">
      <c r="A2096" s="15"/>
      <c r="B2096" s="17"/>
      <c r="C2096" s="17"/>
      <c r="D2096" s="4"/>
      <c r="E2096" s="4"/>
      <c r="F2096" s="18"/>
      <c r="G2096" s="19"/>
      <c r="H2096" s="4"/>
      <c r="I2096" s="20"/>
      <c r="J2096" s="21"/>
      <c r="K2096" s="11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</row>
    <row r="2097">
      <c r="A2097" s="15"/>
      <c r="B2097" s="17"/>
      <c r="C2097" s="17"/>
      <c r="D2097" s="4"/>
      <c r="E2097" s="4"/>
      <c r="F2097" s="18"/>
      <c r="G2097" s="19"/>
      <c r="H2097" s="4"/>
      <c r="I2097" s="20"/>
      <c r="J2097" s="21"/>
      <c r="K2097" s="11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</row>
    <row r="2098">
      <c r="A2098" s="15"/>
      <c r="B2098" s="17"/>
      <c r="C2098" s="17"/>
      <c r="D2098" s="4"/>
      <c r="E2098" s="4"/>
      <c r="F2098" s="18"/>
      <c r="G2098" s="19"/>
      <c r="H2098" s="4"/>
      <c r="I2098" s="20"/>
      <c r="J2098" s="21"/>
      <c r="K2098" s="11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</row>
    <row r="2099">
      <c r="A2099" s="15"/>
      <c r="B2099" s="17"/>
      <c r="C2099" s="17"/>
      <c r="D2099" s="4"/>
      <c r="E2099" s="4"/>
      <c r="F2099" s="18"/>
      <c r="G2099" s="19"/>
      <c r="H2099" s="4"/>
      <c r="I2099" s="20"/>
      <c r="J2099" s="21"/>
      <c r="K2099" s="11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</row>
    <row r="2100">
      <c r="A2100" s="15"/>
      <c r="B2100" s="17"/>
      <c r="C2100" s="17"/>
      <c r="D2100" s="4"/>
      <c r="E2100" s="4"/>
      <c r="F2100" s="18"/>
      <c r="G2100" s="19"/>
      <c r="H2100" s="4"/>
      <c r="I2100" s="20"/>
      <c r="J2100" s="21"/>
      <c r="K2100" s="11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</row>
    <row r="2101">
      <c r="A2101" s="15"/>
      <c r="B2101" s="17"/>
      <c r="C2101" s="17"/>
      <c r="D2101" s="4"/>
      <c r="E2101" s="4"/>
      <c r="F2101" s="18"/>
      <c r="G2101" s="19"/>
      <c r="H2101" s="4"/>
      <c r="I2101" s="20"/>
      <c r="J2101" s="21"/>
      <c r="K2101" s="11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</row>
    <row r="2102">
      <c r="A2102" s="15"/>
      <c r="B2102" s="17"/>
      <c r="C2102" s="17"/>
      <c r="D2102" s="4"/>
      <c r="E2102" s="4"/>
      <c r="F2102" s="18"/>
      <c r="G2102" s="19"/>
      <c r="H2102" s="4"/>
      <c r="I2102" s="20"/>
      <c r="J2102" s="21"/>
      <c r="K2102" s="11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</row>
    <row r="2103">
      <c r="A2103" s="15"/>
      <c r="B2103" s="17"/>
      <c r="C2103" s="17"/>
      <c r="D2103" s="4"/>
      <c r="E2103" s="4"/>
      <c r="F2103" s="18"/>
      <c r="G2103" s="19"/>
      <c r="H2103" s="4"/>
      <c r="I2103" s="20"/>
      <c r="J2103" s="21"/>
      <c r="K2103" s="11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</row>
    <row r="2104">
      <c r="A2104" s="15"/>
      <c r="B2104" s="17"/>
      <c r="C2104" s="17"/>
      <c r="D2104" s="4"/>
      <c r="E2104" s="4"/>
      <c r="F2104" s="18"/>
      <c r="G2104" s="19"/>
      <c r="H2104" s="4"/>
      <c r="I2104" s="20"/>
      <c r="J2104" s="21"/>
      <c r="K2104" s="11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</row>
    <row r="2105">
      <c r="A2105" s="15"/>
      <c r="B2105" s="17"/>
      <c r="C2105" s="17"/>
      <c r="D2105" s="4"/>
      <c r="E2105" s="4"/>
      <c r="F2105" s="18"/>
      <c r="G2105" s="19"/>
      <c r="H2105" s="4"/>
      <c r="I2105" s="20"/>
      <c r="J2105" s="21"/>
      <c r="K2105" s="11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</row>
    <row r="2106">
      <c r="A2106" s="15"/>
      <c r="B2106" s="17"/>
      <c r="C2106" s="17"/>
      <c r="D2106" s="4"/>
      <c r="E2106" s="4"/>
      <c r="F2106" s="18"/>
      <c r="G2106" s="19"/>
      <c r="H2106" s="4"/>
      <c r="I2106" s="20"/>
      <c r="J2106" s="21"/>
      <c r="K2106" s="11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</row>
    <row r="2107">
      <c r="A2107" s="15"/>
      <c r="B2107" s="17"/>
      <c r="C2107" s="17"/>
      <c r="D2107" s="4"/>
      <c r="E2107" s="4"/>
      <c r="F2107" s="18"/>
      <c r="G2107" s="19"/>
      <c r="H2107" s="4"/>
      <c r="I2107" s="20"/>
      <c r="J2107" s="21"/>
      <c r="K2107" s="11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</row>
    <row r="2108">
      <c r="A2108" s="15"/>
      <c r="B2108" s="17"/>
      <c r="C2108" s="17"/>
      <c r="D2108" s="4"/>
      <c r="E2108" s="4"/>
      <c r="F2108" s="18"/>
      <c r="G2108" s="19"/>
      <c r="H2108" s="4"/>
      <c r="I2108" s="20"/>
      <c r="J2108" s="21"/>
      <c r="K2108" s="11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</row>
    <row r="2109">
      <c r="A2109" s="15"/>
      <c r="B2109" s="17"/>
      <c r="C2109" s="17"/>
      <c r="D2109" s="4"/>
      <c r="E2109" s="4"/>
      <c r="F2109" s="18"/>
      <c r="G2109" s="19"/>
      <c r="H2109" s="4"/>
      <c r="I2109" s="20"/>
      <c r="J2109" s="21"/>
      <c r="K2109" s="11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</row>
    <row r="2110">
      <c r="A2110" s="15"/>
      <c r="B2110" s="17"/>
      <c r="C2110" s="17"/>
      <c r="D2110" s="4"/>
      <c r="E2110" s="4"/>
      <c r="F2110" s="18"/>
      <c r="G2110" s="19"/>
      <c r="H2110" s="4"/>
      <c r="I2110" s="20"/>
      <c r="J2110" s="21"/>
      <c r="K2110" s="11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</row>
    <row r="2111">
      <c r="A2111" s="15"/>
      <c r="B2111" s="17"/>
      <c r="C2111" s="17"/>
      <c r="D2111" s="4"/>
      <c r="E2111" s="4"/>
      <c r="F2111" s="18"/>
      <c r="G2111" s="19"/>
      <c r="H2111" s="4"/>
      <c r="I2111" s="20"/>
      <c r="J2111" s="21"/>
      <c r="K2111" s="11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</row>
    <row r="2112">
      <c r="A2112" s="15"/>
      <c r="B2112" s="17"/>
      <c r="C2112" s="17"/>
      <c r="D2112" s="4"/>
      <c r="E2112" s="4"/>
      <c r="F2112" s="18"/>
      <c r="G2112" s="19"/>
      <c r="H2112" s="4"/>
      <c r="I2112" s="20"/>
      <c r="J2112" s="21"/>
      <c r="K2112" s="11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</row>
    <row r="2113">
      <c r="A2113" s="15"/>
      <c r="B2113" s="17"/>
      <c r="C2113" s="17"/>
      <c r="D2113" s="4"/>
      <c r="E2113" s="4"/>
      <c r="F2113" s="18"/>
      <c r="G2113" s="19"/>
      <c r="H2113" s="4"/>
      <c r="I2113" s="20"/>
      <c r="J2113" s="21"/>
      <c r="K2113" s="11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</row>
    <row r="2114">
      <c r="A2114" s="15"/>
      <c r="B2114" s="17"/>
      <c r="C2114" s="17"/>
      <c r="D2114" s="4"/>
      <c r="E2114" s="4"/>
      <c r="F2114" s="18"/>
      <c r="G2114" s="19"/>
      <c r="H2114" s="4"/>
      <c r="I2114" s="20"/>
      <c r="J2114" s="21"/>
      <c r="K2114" s="11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</row>
    <row r="2115">
      <c r="A2115" s="15"/>
      <c r="B2115" s="17"/>
      <c r="C2115" s="17"/>
      <c r="D2115" s="4"/>
      <c r="E2115" s="4"/>
      <c r="F2115" s="18"/>
      <c r="G2115" s="19"/>
      <c r="H2115" s="4"/>
      <c r="I2115" s="20"/>
      <c r="J2115" s="21"/>
      <c r="K2115" s="11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</row>
    <row r="2116">
      <c r="A2116" s="15"/>
      <c r="B2116" s="17"/>
      <c r="C2116" s="17"/>
      <c r="D2116" s="4"/>
      <c r="E2116" s="4"/>
      <c r="F2116" s="18"/>
      <c r="G2116" s="19"/>
      <c r="H2116" s="4"/>
      <c r="I2116" s="20"/>
      <c r="J2116" s="21"/>
      <c r="K2116" s="11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</row>
    <row r="2117">
      <c r="A2117" s="15"/>
      <c r="B2117" s="17"/>
      <c r="C2117" s="17"/>
      <c r="D2117" s="4"/>
      <c r="E2117" s="4"/>
      <c r="F2117" s="18"/>
      <c r="G2117" s="19"/>
      <c r="H2117" s="4"/>
      <c r="I2117" s="20"/>
      <c r="J2117" s="21"/>
      <c r="K2117" s="11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</row>
    <row r="2118">
      <c r="A2118" s="15"/>
      <c r="B2118" s="17"/>
      <c r="C2118" s="17"/>
      <c r="D2118" s="4"/>
      <c r="E2118" s="4"/>
      <c r="F2118" s="18"/>
      <c r="G2118" s="19"/>
      <c r="H2118" s="4"/>
      <c r="I2118" s="20"/>
      <c r="J2118" s="21"/>
      <c r="K2118" s="11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</row>
    <row r="2119">
      <c r="A2119" s="15"/>
      <c r="B2119" s="17"/>
      <c r="C2119" s="17"/>
      <c r="D2119" s="4"/>
      <c r="E2119" s="4"/>
      <c r="F2119" s="18"/>
      <c r="G2119" s="19"/>
      <c r="H2119" s="4"/>
      <c r="I2119" s="20"/>
      <c r="J2119" s="21"/>
      <c r="K2119" s="11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</row>
    <row r="2120">
      <c r="A2120" s="15"/>
      <c r="B2120" s="17"/>
      <c r="C2120" s="17"/>
      <c r="D2120" s="4"/>
      <c r="E2120" s="4"/>
      <c r="F2120" s="18"/>
      <c r="G2120" s="19"/>
      <c r="H2120" s="4"/>
      <c r="I2120" s="20"/>
      <c r="J2120" s="21"/>
      <c r="K2120" s="11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</row>
    <row r="2121">
      <c r="A2121" s="15"/>
      <c r="B2121" s="17"/>
      <c r="C2121" s="17"/>
      <c r="D2121" s="4"/>
      <c r="E2121" s="4"/>
      <c r="F2121" s="18"/>
      <c r="G2121" s="19"/>
      <c r="H2121" s="4"/>
      <c r="I2121" s="20"/>
      <c r="J2121" s="21"/>
      <c r="K2121" s="11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</row>
    <row r="2122">
      <c r="A2122" s="15"/>
      <c r="B2122" s="17"/>
      <c r="C2122" s="17"/>
      <c r="D2122" s="4"/>
      <c r="E2122" s="4"/>
      <c r="F2122" s="18"/>
      <c r="G2122" s="19"/>
      <c r="H2122" s="4"/>
      <c r="I2122" s="20"/>
      <c r="J2122" s="21"/>
      <c r="K2122" s="11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</row>
    <row r="2123">
      <c r="A2123" s="15"/>
      <c r="B2123" s="17"/>
      <c r="C2123" s="17"/>
      <c r="D2123" s="4"/>
      <c r="E2123" s="4"/>
      <c r="F2123" s="18"/>
      <c r="G2123" s="19"/>
      <c r="H2123" s="4"/>
      <c r="I2123" s="20"/>
      <c r="J2123" s="21"/>
      <c r="K2123" s="11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</row>
    <row r="2124">
      <c r="A2124" s="15"/>
      <c r="B2124" s="17"/>
      <c r="C2124" s="17"/>
      <c r="D2124" s="4"/>
      <c r="E2124" s="4"/>
      <c r="F2124" s="18"/>
      <c r="G2124" s="19"/>
      <c r="H2124" s="4"/>
      <c r="I2124" s="20"/>
      <c r="J2124" s="21"/>
      <c r="K2124" s="11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</row>
    <row r="2125">
      <c r="A2125" s="15"/>
      <c r="B2125" s="17"/>
      <c r="C2125" s="17"/>
      <c r="D2125" s="4"/>
      <c r="E2125" s="4"/>
      <c r="F2125" s="18"/>
      <c r="G2125" s="19"/>
      <c r="H2125" s="4"/>
      <c r="I2125" s="20"/>
      <c r="J2125" s="21"/>
      <c r="K2125" s="11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</row>
    <row r="2126">
      <c r="A2126" s="15"/>
      <c r="B2126" s="17"/>
      <c r="C2126" s="17"/>
      <c r="D2126" s="4"/>
      <c r="E2126" s="4"/>
      <c r="F2126" s="18"/>
      <c r="G2126" s="19"/>
      <c r="H2126" s="4"/>
      <c r="I2126" s="20"/>
      <c r="J2126" s="21"/>
      <c r="K2126" s="11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</row>
    <row r="2127">
      <c r="A2127" s="15"/>
      <c r="B2127" s="17"/>
      <c r="C2127" s="17"/>
      <c r="D2127" s="4"/>
      <c r="E2127" s="4"/>
      <c r="F2127" s="18"/>
      <c r="G2127" s="19"/>
      <c r="H2127" s="4"/>
      <c r="I2127" s="20"/>
      <c r="J2127" s="21"/>
      <c r="K2127" s="11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</row>
    <row r="2128">
      <c r="A2128" s="15"/>
      <c r="B2128" s="17"/>
      <c r="C2128" s="17"/>
      <c r="D2128" s="4"/>
      <c r="E2128" s="4"/>
      <c r="F2128" s="18"/>
      <c r="G2128" s="19"/>
      <c r="H2128" s="4"/>
      <c r="I2128" s="20"/>
      <c r="J2128" s="21"/>
      <c r="K2128" s="11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</row>
    <row r="2129">
      <c r="A2129" s="15"/>
      <c r="B2129" s="17"/>
      <c r="C2129" s="17"/>
      <c r="D2129" s="4"/>
      <c r="E2129" s="4"/>
      <c r="F2129" s="18"/>
      <c r="G2129" s="19"/>
      <c r="H2129" s="4"/>
      <c r="I2129" s="20"/>
      <c r="J2129" s="21"/>
      <c r="K2129" s="11"/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</row>
    <row r="2130">
      <c r="A2130" s="15"/>
      <c r="B2130" s="17"/>
      <c r="C2130" s="17"/>
      <c r="D2130" s="4"/>
      <c r="E2130" s="4"/>
      <c r="F2130" s="18"/>
      <c r="G2130" s="19"/>
      <c r="H2130" s="4"/>
      <c r="I2130" s="20"/>
      <c r="J2130" s="21"/>
      <c r="K2130" s="11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</row>
    <row r="2131">
      <c r="A2131" s="15"/>
      <c r="B2131" s="17"/>
      <c r="C2131" s="17"/>
      <c r="D2131" s="4"/>
      <c r="E2131" s="4"/>
      <c r="F2131" s="18"/>
      <c r="G2131" s="19"/>
      <c r="H2131" s="4"/>
      <c r="I2131" s="20"/>
      <c r="J2131" s="21"/>
      <c r="K2131" s="11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</row>
    <row r="2132">
      <c r="A2132" s="15"/>
      <c r="B2132" s="17"/>
      <c r="C2132" s="17"/>
      <c r="D2132" s="4"/>
      <c r="E2132" s="4"/>
      <c r="F2132" s="18"/>
      <c r="G2132" s="19"/>
      <c r="H2132" s="4"/>
      <c r="I2132" s="20"/>
      <c r="J2132" s="21"/>
      <c r="K2132" s="11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</row>
    <row r="2133">
      <c r="A2133" s="15"/>
      <c r="B2133" s="17"/>
      <c r="C2133" s="17"/>
      <c r="D2133" s="4"/>
      <c r="E2133" s="4"/>
      <c r="F2133" s="18"/>
      <c r="G2133" s="19"/>
      <c r="H2133" s="4"/>
      <c r="I2133" s="20"/>
      <c r="J2133" s="21"/>
      <c r="K2133" s="11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</row>
    <row r="2134">
      <c r="A2134" s="15"/>
      <c r="B2134" s="17"/>
      <c r="C2134" s="17"/>
      <c r="D2134" s="4"/>
      <c r="E2134" s="4"/>
      <c r="F2134" s="18"/>
      <c r="G2134" s="19"/>
      <c r="H2134" s="4"/>
      <c r="I2134" s="20"/>
      <c r="J2134" s="21"/>
      <c r="K2134" s="11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</row>
    <row r="2135">
      <c r="A2135" s="15"/>
      <c r="B2135" s="17"/>
      <c r="C2135" s="17"/>
      <c r="D2135" s="4"/>
      <c r="E2135" s="4"/>
      <c r="F2135" s="18"/>
      <c r="G2135" s="19"/>
      <c r="H2135" s="4"/>
      <c r="I2135" s="20"/>
      <c r="J2135" s="21"/>
      <c r="K2135" s="11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</row>
    <row r="2136">
      <c r="A2136" s="15"/>
      <c r="B2136" s="17"/>
      <c r="C2136" s="17"/>
      <c r="D2136" s="4"/>
      <c r="E2136" s="4"/>
      <c r="F2136" s="18"/>
      <c r="G2136" s="19"/>
      <c r="H2136" s="4"/>
      <c r="I2136" s="20"/>
      <c r="J2136" s="21"/>
      <c r="K2136" s="11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</row>
    <row r="2137">
      <c r="A2137" s="15"/>
      <c r="B2137" s="17"/>
      <c r="C2137" s="17"/>
      <c r="D2137" s="4"/>
      <c r="E2137" s="4"/>
      <c r="F2137" s="18"/>
      <c r="G2137" s="19"/>
      <c r="H2137" s="4"/>
      <c r="I2137" s="20"/>
      <c r="J2137" s="21"/>
      <c r="K2137" s="11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</row>
    <row r="2138">
      <c r="A2138" s="15"/>
      <c r="B2138" s="17"/>
      <c r="C2138" s="17"/>
      <c r="D2138" s="4"/>
      <c r="E2138" s="4"/>
      <c r="F2138" s="18"/>
      <c r="G2138" s="19"/>
      <c r="H2138" s="4"/>
      <c r="I2138" s="20"/>
      <c r="J2138" s="21"/>
      <c r="K2138" s="11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</row>
    <row r="2139">
      <c r="A2139" s="15"/>
      <c r="B2139" s="17"/>
      <c r="C2139" s="17"/>
      <c r="D2139" s="4"/>
      <c r="E2139" s="4"/>
      <c r="F2139" s="18"/>
      <c r="G2139" s="19"/>
      <c r="H2139" s="4"/>
      <c r="I2139" s="20"/>
      <c r="J2139" s="21"/>
      <c r="K2139" s="11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</row>
    <row r="2140">
      <c r="A2140" s="15"/>
      <c r="B2140" s="17"/>
      <c r="C2140" s="17"/>
      <c r="D2140" s="4"/>
      <c r="E2140" s="4"/>
      <c r="F2140" s="18"/>
      <c r="G2140" s="19"/>
      <c r="H2140" s="4"/>
      <c r="I2140" s="20"/>
      <c r="J2140" s="21"/>
      <c r="K2140" s="11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</row>
    <row r="2141">
      <c r="A2141" s="15"/>
      <c r="B2141" s="17"/>
      <c r="C2141" s="17"/>
      <c r="D2141" s="4"/>
      <c r="E2141" s="4"/>
      <c r="F2141" s="18"/>
      <c r="G2141" s="19"/>
      <c r="H2141" s="4"/>
      <c r="I2141" s="20"/>
      <c r="J2141" s="21"/>
      <c r="K2141" s="11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</row>
    <row r="2142">
      <c r="A2142" s="15"/>
      <c r="B2142" s="17"/>
      <c r="C2142" s="17"/>
      <c r="D2142" s="4"/>
      <c r="E2142" s="4"/>
      <c r="F2142" s="18"/>
      <c r="G2142" s="19"/>
      <c r="H2142" s="4"/>
      <c r="I2142" s="20"/>
      <c r="J2142" s="21"/>
      <c r="K2142" s="11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</row>
    <row r="2143">
      <c r="A2143" s="15"/>
      <c r="B2143" s="17"/>
      <c r="C2143" s="17"/>
      <c r="D2143" s="4"/>
      <c r="E2143" s="4"/>
      <c r="F2143" s="18"/>
      <c r="G2143" s="19"/>
      <c r="H2143" s="4"/>
      <c r="I2143" s="20"/>
      <c r="J2143" s="21"/>
      <c r="K2143" s="11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</row>
    <row r="2144">
      <c r="A2144" s="15"/>
      <c r="B2144" s="17"/>
      <c r="C2144" s="17"/>
      <c r="D2144" s="4"/>
      <c r="E2144" s="4"/>
      <c r="F2144" s="18"/>
      <c r="G2144" s="19"/>
      <c r="H2144" s="4"/>
      <c r="I2144" s="20"/>
      <c r="J2144" s="21"/>
      <c r="K2144" s="11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</row>
    <row r="2145">
      <c r="A2145" s="15"/>
      <c r="B2145" s="17"/>
      <c r="C2145" s="17"/>
      <c r="D2145" s="4"/>
      <c r="E2145" s="4"/>
      <c r="F2145" s="18"/>
      <c r="G2145" s="19"/>
      <c r="H2145" s="4"/>
      <c r="I2145" s="20"/>
      <c r="J2145" s="21"/>
      <c r="K2145" s="11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</row>
    <row r="2146">
      <c r="A2146" s="15"/>
      <c r="B2146" s="17"/>
      <c r="C2146" s="17"/>
      <c r="D2146" s="4"/>
      <c r="E2146" s="4"/>
      <c r="F2146" s="18"/>
      <c r="G2146" s="19"/>
      <c r="H2146" s="4"/>
      <c r="I2146" s="20"/>
      <c r="J2146" s="21"/>
      <c r="K2146" s="11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</row>
    <row r="2147">
      <c r="A2147" s="15"/>
      <c r="B2147" s="17"/>
      <c r="C2147" s="17"/>
      <c r="D2147" s="4"/>
      <c r="E2147" s="4"/>
      <c r="F2147" s="18"/>
      <c r="G2147" s="19"/>
      <c r="H2147" s="4"/>
      <c r="I2147" s="20"/>
      <c r="J2147" s="21"/>
      <c r="K2147" s="11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</row>
    <row r="2148">
      <c r="A2148" s="15"/>
      <c r="B2148" s="17"/>
      <c r="C2148" s="17"/>
      <c r="D2148" s="4"/>
      <c r="E2148" s="4"/>
      <c r="F2148" s="18"/>
      <c r="G2148" s="19"/>
      <c r="H2148" s="4"/>
      <c r="I2148" s="20"/>
      <c r="J2148" s="21"/>
      <c r="K2148" s="11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</row>
    <row r="2149">
      <c r="A2149" s="15"/>
      <c r="B2149" s="17"/>
      <c r="C2149" s="17"/>
      <c r="D2149" s="4"/>
      <c r="E2149" s="4"/>
      <c r="F2149" s="18"/>
      <c r="G2149" s="19"/>
      <c r="H2149" s="4"/>
      <c r="I2149" s="20"/>
      <c r="J2149" s="21"/>
      <c r="K2149" s="11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</row>
    <row r="2150">
      <c r="A2150" s="15"/>
      <c r="B2150" s="17"/>
      <c r="C2150" s="17"/>
      <c r="D2150" s="4"/>
      <c r="E2150" s="4"/>
      <c r="F2150" s="18"/>
      <c r="G2150" s="19"/>
      <c r="H2150" s="4"/>
      <c r="I2150" s="20"/>
      <c r="J2150" s="21"/>
      <c r="K2150" s="11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</row>
    <row r="2151">
      <c r="A2151" s="15"/>
      <c r="B2151" s="17"/>
      <c r="C2151" s="17"/>
      <c r="D2151" s="4"/>
      <c r="E2151" s="4"/>
      <c r="F2151" s="18"/>
      <c r="G2151" s="19"/>
      <c r="H2151" s="4"/>
      <c r="I2151" s="20"/>
      <c r="J2151" s="21"/>
      <c r="K2151" s="11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</row>
    <row r="2152">
      <c r="A2152" s="15"/>
      <c r="B2152" s="17"/>
      <c r="C2152" s="17"/>
      <c r="D2152" s="4"/>
      <c r="E2152" s="4"/>
      <c r="F2152" s="18"/>
      <c r="G2152" s="19"/>
      <c r="H2152" s="4"/>
      <c r="I2152" s="20"/>
      <c r="J2152" s="21"/>
      <c r="K2152" s="11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</row>
    <row r="2153">
      <c r="A2153" s="15"/>
      <c r="B2153" s="17"/>
      <c r="C2153" s="17"/>
      <c r="D2153" s="4"/>
      <c r="E2153" s="4"/>
      <c r="F2153" s="18"/>
      <c r="G2153" s="19"/>
      <c r="H2153" s="4"/>
      <c r="I2153" s="20"/>
      <c r="J2153" s="21"/>
      <c r="K2153" s="11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</row>
    <row r="2154">
      <c r="A2154" s="15"/>
      <c r="B2154" s="17"/>
      <c r="C2154" s="17"/>
      <c r="D2154" s="4"/>
      <c r="E2154" s="4"/>
      <c r="F2154" s="18"/>
      <c r="G2154" s="19"/>
      <c r="H2154" s="4"/>
      <c r="I2154" s="20"/>
      <c r="J2154" s="21"/>
      <c r="K2154" s="11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</row>
    <row r="2155">
      <c r="A2155" s="15"/>
      <c r="B2155" s="17"/>
      <c r="C2155" s="17"/>
      <c r="D2155" s="4"/>
      <c r="E2155" s="4"/>
      <c r="F2155" s="18"/>
      <c r="G2155" s="19"/>
      <c r="H2155" s="4"/>
      <c r="I2155" s="20"/>
      <c r="J2155" s="21"/>
      <c r="K2155" s="11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</row>
    <row r="2156">
      <c r="A2156" s="15"/>
      <c r="B2156" s="17"/>
      <c r="C2156" s="17"/>
      <c r="D2156" s="4"/>
      <c r="E2156" s="4"/>
      <c r="F2156" s="18"/>
      <c r="G2156" s="19"/>
      <c r="H2156" s="4"/>
      <c r="I2156" s="20"/>
      <c r="J2156" s="21"/>
      <c r="K2156" s="11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</row>
    <row r="2157">
      <c r="A2157" s="15"/>
      <c r="B2157" s="17"/>
      <c r="C2157" s="17"/>
      <c r="D2157" s="4"/>
      <c r="E2157" s="4"/>
      <c r="F2157" s="18"/>
      <c r="G2157" s="19"/>
      <c r="H2157" s="4"/>
      <c r="I2157" s="20"/>
      <c r="J2157" s="21"/>
      <c r="K2157" s="11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</row>
    <row r="2158">
      <c r="A2158" s="15"/>
      <c r="B2158" s="17"/>
      <c r="C2158" s="17"/>
      <c r="D2158" s="4"/>
      <c r="E2158" s="4"/>
      <c r="F2158" s="18"/>
      <c r="G2158" s="19"/>
      <c r="H2158" s="4"/>
      <c r="I2158" s="20"/>
      <c r="J2158" s="21"/>
      <c r="K2158" s="11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</row>
    <row r="2159">
      <c r="A2159" s="15"/>
      <c r="B2159" s="17"/>
      <c r="C2159" s="17"/>
      <c r="D2159" s="4"/>
      <c r="E2159" s="4"/>
      <c r="F2159" s="18"/>
      <c r="G2159" s="19"/>
      <c r="H2159" s="4"/>
      <c r="I2159" s="20"/>
      <c r="J2159" s="21"/>
      <c r="K2159" s="11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</row>
    <row r="2160">
      <c r="A2160" s="15"/>
      <c r="B2160" s="17"/>
      <c r="C2160" s="17"/>
      <c r="D2160" s="4"/>
      <c r="E2160" s="4"/>
      <c r="F2160" s="18"/>
      <c r="G2160" s="19"/>
      <c r="H2160" s="4"/>
      <c r="I2160" s="20"/>
      <c r="J2160" s="21"/>
      <c r="K2160" s="11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</row>
    <row r="2161">
      <c r="A2161" s="15"/>
      <c r="B2161" s="17"/>
      <c r="C2161" s="17"/>
      <c r="D2161" s="4"/>
      <c r="E2161" s="4"/>
      <c r="F2161" s="18"/>
      <c r="G2161" s="19"/>
      <c r="H2161" s="4"/>
      <c r="I2161" s="20"/>
      <c r="J2161" s="21"/>
      <c r="K2161" s="11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</row>
    <row r="2162">
      <c r="A2162" s="15"/>
      <c r="B2162" s="17"/>
      <c r="C2162" s="17"/>
      <c r="D2162" s="4"/>
      <c r="E2162" s="4"/>
      <c r="F2162" s="18"/>
      <c r="G2162" s="19"/>
      <c r="H2162" s="4"/>
      <c r="I2162" s="20"/>
      <c r="J2162" s="21"/>
      <c r="K2162" s="11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</row>
    <row r="2163">
      <c r="A2163" s="15"/>
      <c r="B2163" s="17"/>
      <c r="C2163" s="17"/>
      <c r="D2163" s="4"/>
      <c r="E2163" s="4"/>
      <c r="F2163" s="18"/>
      <c r="G2163" s="19"/>
      <c r="H2163" s="4"/>
      <c r="I2163" s="20"/>
      <c r="J2163" s="21"/>
      <c r="K2163" s="11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</row>
    <row r="2164">
      <c r="A2164" s="15"/>
      <c r="B2164" s="17"/>
      <c r="C2164" s="17"/>
      <c r="D2164" s="4"/>
      <c r="E2164" s="4"/>
      <c r="F2164" s="18"/>
      <c r="G2164" s="19"/>
      <c r="H2164" s="4"/>
      <c r="I2164" s="20"/>
      <c r="J2164" s="21"/>
      <c r="K2164" s="11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</row>
    <row r="2165">
      <c r="A2165" s="15"/>
      <c r="B2165" s="17"/>
      <c r="C2165" s="17"/>
      <c r="D2165" s="4"/>
      <c r="E2165" s="4"/>
      <c r="F2165" s="18"/>
      <c r="G2165" s="19"/>
      <c r="H2165" s="4"/>
      <c r="I2165" s="20"/>
      <c r="J2165" s="21"/>
      <c r="K2165" s="11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</row>
    <row r="2166">
      <c r="A2166" s="15"/>
      <c r="B2166" s="17"/>
      <c r="C2166" s="17"/>
      <c r="D2166" s="4"/>
      <c r="E2166" s="4"/>
      <c r="F2166" s="18"/>
      <c r="G2166" s="19"/>
      <c r="H2166" s="4"/>
      <c r="I2166" s="20"/>
      <c r="J2166" s="21"/>
      <c r="K2166" s="11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</row>
    <row r="2167">
      <c r="A2167" s="15"/>
      <c r="B2167" s="17"/>
      <c r="C2167" s="17"/>
      <c r="D2167" s="4"/>
      <c r="E2167" s="4"/>
      <c r="F2167" s="18"/>
      <c r="G2167" s="19"/>
      <c r="H2167" s="4"/>
      <c r="I2167" s="20"/>
      <c r="J2167" s="21"/>
      <c r="K2167" s="11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</row>
    <row r="2168">
      <c r="A2168" s="15"/>
      <c r="B2168" s="17"/>
      <c r="C2168" s="17"/>
      <c r="D2168" s="4"/>
      <c r="E2168" s="4"/>
      <c r="F2168" s="18"/>
      <c r="G2168" s="19"/>
      <c r="H2168" s="4"/>
      <c r="I2168" s="20"/>
      <c r="J2168" s="21"/>
      <c r="K2168" s="11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</row>
    <row r="2169">
      <c r="A2169" s="15"/>
      <c r="B2169" s="17"/>
      <c r="C2169" s="17"/>
      <c r="D2169" s="4"/>
      <c r="E2169" s="4"/>
      <c r="F2169" s="18"/>
      <c r="G2169" s="19"/>
      <c r="H2169" s="4"/>
      <c r="I2169" s="20"/>
      <c r="J2169" s="21"/>
      <c r="K2169" s="11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</row>
    <row r="2170">
      <c r="A2170" s="15"/>
      <c r="B2170" s="17"/>
      <c r="C2170" s="17"/>
      <c r="D2170" s="4"/>
      <c r="E2170" s="4"/>
      <c r="F2170" s="18"/>
      <c r="G2170" s="19"/>
      <c r="H2170" s="4"/>
      <c r="I2170" s="20"/>
      <c r="J2170" s="21"/>
      <c r="K2170" s="11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</row>
    <row r="2171">
      <c r="A2171" s="15"/>
      <c r="B2171" s="17"/>
      <c r="C2171" s="17"/>
      <c r="D2171" s="4"/>
      <c r="E2171" s="4"/>
      <c r="F2171" s="18"/>
      <c r="G2171" s="19"/>
      <c r="H2171" s="4"/>
      <c r="I2171" s="20"/>
      <c r="J2171" s="21"/>
      <c r="K2171" s="11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</row>
    <row r="2172">
      <c r="A2172" s="15"/>
      <c r="B2172" s="17"/>
      <c r="C2172" s="17"/>
      <c r="D2172" s="4"/>
      <c r="E2172" s="4"/>
      <c r="F2172" s="18"/>
      <c r="G2172" s="19"/>
      <c r="H2172" s="4"/>
      <c r="I2172" s="20"/>
      <c r="J2172" s="21"/>
      <c r="K2172" s="11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</row>
    <row r="2173">
      <c r="A2173" s="15"/>
      <c r="B2173" s="17"/>
      <c r="C2173" s="17"/>
      <c r="D2173" s="4"/>
      <c r="E2173" s="4"/>
      <c r="F2173" s="18"/>
      <c r="G2173" s="19"/>
      <c r="H2173" s="4"/>
      <c r="I2173" s="20"/>
      <c r="J2173" s="21"/>
      <c r="K2173" s="11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</row>
    <row r="2174">
      <c r="A2174" s="15"/>
      <c r="B2174" s="17"/>
      <c r="C2174" s="17"/>
      <c r="D2174" s="4"/>
      <c r="E2174" s="4"/>
      <c r="F2174" s="18"/>
      <c r="G2174" s="19"/>
      <c r="H2174" s="4"/>
      <c r="I2174" s="20"/>
      <c r="J2174" s="21"/>
      <c r="K2174" s="11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</row>
    <row r="2175">
      <c r="A2175" s="15"/>
      <c r="B2175" s="17"/>
      <c r="C2175" s="17"/>
      <c r="D2175" s="4"/>
      <c r="E2175" s="4"/>
      <c r="F2175" s="18"/>
      <c r="G2175" s="19"/>
      <c r="H2175" s="4"/>
      <c r="I2175" s="20"/>
      <c r="J2175" s="21"/>
      <c r="K2175" s="11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</row>
    <row r="2176">
      <c r="A2176" s="15"/>
      <c r="B2176" s="17"/>
      <c r="C2176" s="17"/>
      <c r="D2176" s="4"/>
      <c r="E2176" s="4"/>
      <c r="F2176" s="18"/>
      <c r="G2176" s="19"/>
      <c r="H2176" s="4"/>
      <c r="I2176" s="20"/>
      <c r="J2176" s="21"/>
      <c r="K2176" s="11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</row>
    <row r="2177">
      <c r="A2177" s="15"/>
      <c r="B2177" s="17"/>
      <c r="C2177" s="17"/>
      <c r="D2177" s="4"/>
      <c r="E2177" s="4"/>
      <c r="F2177" s="18"/>
      <c r="G2177" s="19"/>
      <c r="H2177" s="4"/>
      <c r="I2177" s="20"/>
      <c r="J2177" s="21"/>
      <c r="K2177" s="11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</row>
    <row r="2178">
      <c r="A2178" s="15"/>
      <c r="B2178" s="17"/>
      <c r="C2178" s="17"/>
      <c r="D2178" s="4"/>
      <c r="E2178" s="4"/>
      <c r="F2178" s="18"/>
      <c r="G2178" s="19"/>
      <c r="H2178" s="4"/>
      <c r="I2178" s="20"/>
      <c r="J2178" s="21"/>
      <c r="K2178" s="11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</row>
    <row r="2179">
      <c r="A2179" s="15"/>
      <c r="B2179" s="17"/>
      <c r="C2179" s="17"/>
      <c r="D2179" s="4"/>
      <c r="E2179" s="4"/>
      <c r="F2179" s="18"/>
      <c r="G2179" s="19"/>
      <c r="H2179" s="4"/>
      <c r="I2179" s="20"/>
      <c r="J2179" s="21"/>
      <c r="K2179" s="11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</row>
    <row r="2180">
      <c r="A2180" s="15"/>
      <c r="B2180" s="17"/>
      <c r="C2180" s="17"/>
      <c r="D2180" s="4"/>
      <c r="E2180" s="4"/>
      <c r="F2180" s="18"/>
      <c r="G2180" s="19"/>
      <c r="H2180" s="4"/>
      <c r="I2180" s="20"/>
      <c r="J2180" s="21"/>
      <c r="K2180" s="11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</row>
    <row r="2181">
      <c r="A2181" s="15"/>
      <c r="B2181" s="17"/>
      <c r="C2181" s="17"/>
      <c r="D2181" s="4"/>
      <c r="E2181" s="4"/>
      <c r="F2181" s="18"/>
      <c r="G2181" s="19"/>
      <c r="H2181" s="4"/>
      <c r="I2181" s="20"/>
      <c r="J2181" s="21"/>
      <c r="K2181" s="11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</row>
    <row r="2182">
      <c r="A2182" s="15"/>
      <c r="B2182" s="17"/>
      <c r="C2182" s="17"/>
      <c r="D2182" s="4"/>
      <c r="E2182" s="4"/>
      <c r="F2182" s="18"/>
      <c r="G2182" s="19"/>
      <c r="H2182" s="4"/>
      <c r="I2182" s="20"/>
      <c r="J2182" s="21"/>
      <c r="K2182" s="11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</row>
    <row r="2183">
      <c r="A2183" s="15"/>
      <c r="B2183" s="17"/>
      <c r="C2183" s="17"/>
      <c r="D2183" s="4"/>
      <c r="E2183" s="4"/>
      <c r="F2183" s="18"/>
      <c r="G2183" s="19"/>
      <c r="H2183" s="4"/>
      <c r="I2183" s="20"/>
      <c r="J2183" s="21"/>
      <c r="K2183" s="11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</row>
    <row r="2184">
      <c r="A2184" s="15"/>
      <c r="B2184" s="17"/>
      <c r="C2184" s="17"/>
      <c r="D2184" s="4"/>
      <c r="E2184" s="4"/>
      <c r="F2184" s="18"/>
      <c r="G2184" s="19"/>
      <c r="H2184" s="4"/>
      <c r="I2184" s="20"/>
      <c r="J2184" s="21"/>
      <c r="K2184" s="11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</row>
    <row r="2185">
      <c r="A2185" s="15"/>
      <c r="B2185" s="17"/>
      <c r="C2185" s="17"/>
      <c r="D2185" s="4"/>
      <c r="E2185" s="4"/>
      <c r="F2185" s="18"/>
      <c r="G2185" s="19"/>
      <c r="H2185" s="4"/>
      <c r="I2185" s="20"/>
      <c r="J2185" s="21"/>
      <c r="K2185" s="11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</row>
    <row r="2186">
      <c r="A2186" s="15"/>
      <c r="B2186" s="17"/>
      <c r="C2186" s="17"/>
      <c r="D2186" s="4"/>
      <c r="E2186" s="4"/>
      <c r="F2186" s="18"/>
      <c r="G2186" s="19"/>
      <c r="H2186" s="4"/>
      <c r="I2186" s="20"/>
      <c r="J2186" s="21"/>
      <c r="K2186" s="11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</row>
    <row r="2187">
      <c r="A2187" s="15"/>
      <c r="B2187" s="17"/>
      <c r="C2187" s="17"/>
      <c r="D2187" s="4"/>
      <c r="E2187" s="4"/>
      <c r="F2187" s="18"/>
      <c r="G2187" s="19"/>
      <c r="H2187" s="4"/>
      <c r="I2187" s="20"/>
      <c r="J2187" s="21"/>
      <c r="K2187" s="11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</row>
    <row r="2188">
      <c r="A2188" s="15"/>
      <c r="B2188" s="17"/>
      <c r="C2188" s="17"/>
      <c r="D2188" s="4"/>
      <c r="E2188" s="4"/>
      <c r="F2188" s="18"/>
      <c r="G2188" s="19"/>
      <c r="H2188" s="4"/>
      <c r="I2188" s="20"/>
      <c r="J2188" s="21"/>
      <c r="K2188" s="11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</row>
    <row r="2189">
      <c r="A2189" s="15"/>
      <c r="B2189" s="17"/>
      <c r="C2189" s="17"/>
      <c r="D2189" s="4"/>
      <c r="E2189" s="4"/>
      <c r="F2189" s="18"/>
      <c r="G2189" s="19"/>
      <c r="H2189" s="4"/>
      <c r="I2189" s="20"/>
      <c r="J2189" s="21"/>
      <c r="K2189" s="11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</row>
    <row r="2190">
      <c r="A2190" s="15"/>
      <c r="B2190" s="17"/>
      <c r="C2190" s="17"/>
      <c r="D2190" s="4"/>
      <c r="E2190" s="4"/>
      <c r="F2190" s="18"/>
      <c r="G2190" s="19"/>
      <c r="H2190" s="4"/>
      <c r="I2190" s="20"/>
      <c r="J2190" s="21"/>
      <c r="K2190" s="11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</row>
    <row r="2191">
      <c r="A2191" s="15"/>
      <c r="B2191" s="17"/>
      <c r="C2191" s="17"/>
      <c r="D2191" s="4"/>
      <c r="E2191" s="4"/>
      <c r="F2191" s="18"/>
      <c r="G2191" s="19"/>
      <c r="H2191" s="4"/>
      <c r="I2191" s="20"/>
      <c r="J2191" s="21"/>
      <c r="K2191" s="11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</row>
    <row r="2192">
      <c r="A2192" s="15"/>
      <c r="B2192" s="17"/>
      <c r="C2192" s="17"/>
      <c r="D2192" s="4"/>
      <c r="E2192" s="4"/>
      <c r="F2192" s="18"/>
      <c r="G2192" s="19"/>
      <c r="H2192" s="4"/>
      <c r="I2192" s="20"/>
      <c r="J2192" s="21"/>
      <c r="K2192" s="11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</row>
    <row r="2193">
      <c r="A2193" s="15"/>
      <c r="B2193" s="17"/>
      <c r="C2193" s="17"/>
      <c r="D2193" s="4"/>
      <c r="E2193" s="4"/>
      <c r="F2193" s="18"/>
      <c r="G2193" s="19"/>
      <c r="H2193" s="4"/>
      <c r="I2193" s="20"/>
      <c r="J2193" s="21"/>
      <c r="K2193" s="11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</row>
    <row r="2194">
      <c r="A2194" s="15"/>
      <c r="B2194" s="17"/>
      <c r="C2194" s="17"/>
      <c r="D2194" s="4"/>
      <c r="E2194" s="4"/>
      <c r="F2194" s="18"/>
      <c r="G2194" s="19"/>
      <c r="H2194" s="4"/>
      <c r="I2194" s="20"/>
      <c r="J2194" s="21"/>
      <c r="K2194" s="11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</row>
    <row r="2195">
      <c r="A2195" s="15"/>
      <c r="B2195" s="17"/>
      <c r="C2195" s="17"/>
      <c r="D2195" s="4"/>
      <c r="E2195" s="4"/>
      <c r="F2195" s="18"/>
      <c r="G2195" s="19"/>
      <c r="H2195" s="4"/>
      <c r="I2195" s="20"/>
      <c r="J2195" s="21"/>
      <c r="K2195" s="11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</row>
    <row r="2196">
      <c r="A2196" s="15"/>
      <c r="B2196" s="17"/>
      <c r="C2196" s="17"/>
      <c r="D2196" s="4"/>
      <c r="E2196" s="4"/>
      <c r="F2196" s="18"/>
      <c r="G2196" s="19"/>
      <c r="H2196" s="4"/>
      <c r="I2196" s="20"/>
      <c r="J2196" s="21"/>
      <c r="K2196" s="11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</row>
    <row r="2197">
      <c r="A2197" s="15"/>
      <c r="B2197" s="17"/>
      <c r="C2197" s="17"/>
      <c r="D2197" s="4"/>
      <c r="E2197" s="4"/>
      <c r="F2197" s="18"/>
      <c r="G2197" s="19"/>
      <c r="H2197" s="4"/>
      <c r="I2197" s="20"/>
      <c r="J2197" s="21"/>
      <c r="K2197" s="11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</row>
    <row r="2198">
      <c r="A2198" s="15"/>
      <c r="B2198" s="17"/>
      <c r="C2198" s="17"/>
      <c r="D2198" s="4"/>
      <c r="E2198" s="4"/>
      <c r="F2198" s="18"/>
      <c r="G2198" s="19"/>
      <c r="H2198" s="4"/>
      <c r="I2198" s="20"/>
      <c r="J2198" s="21"/>
      <c r="K2198" s="11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</row>
    <row r="2199">
      <c r="A2199" s="15"/>
      <c r="B2199" s="17"/>
      <c r="C2199" s="17"/>
      <c r="D2199" s="4"/>
      <c r="E2199" s="4"/>
      <c r="F2199" s="18"/>
      <c r="G2199" s="19"/>
      <c r="H2199" s="4"/>
      <c r="I2199" s="20"/>
      <c r="J2199" s="21"/>
      <c r="K2199" s="11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</row>
    <row r="2200">
      <c r="A2200" s="15"/>
      <c r="B2200" s="17"/>
      <c r="C2200" s="17"/>
      <c r="D2200" s="4"/>
      <c r="E2200" s="4"/>
      <c r="F2200" s="18"/>
      <c r="G2200" s="19"/>
      <c r="H2200" s="4"/>
      <c r="I2200" s="20"/>
      <c r="J2200" s="21"/>
      <c r="K2200" s="11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</row>
    <row r="2201">
      <c r="A2201" s="15"/>
      <c r="B2201" s="17"/>
      <c r="C2201" s="17"/>
      <c r="D2201" s="4"/>
      <c r="E2201" s="4"/>
      <c r="F2201" s="18"/>
      <c r="G2201" s="19"/>
      <c r="H2201" s="4"/>
      <c r="I2201" s="20"/>
      <c r="J2201" s="21"/>
      <c r="K2201" s="11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</row>
    <row r="2202">
      <c r="A2202" s="15"/>
      <c r="B2202" s="17"/>
      <c r="C2202" s="17"/>
      <c r="D2202" s="4"/>
      <c r="E2202" s="4"/>
      <c r="F2202" s="18"/>
      <c r="G2202" s="19"/>
      <c r="H2202" s="4"/>
      <c r="I2202" s="20"/>
      <c r="J2202" s="21"/>
      <c r="K2202" s="11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</row>
    <row r="2203">
      <c r="A2203" s="15"/>
      <c r="B2203" s="17"/>
      <c r="C2203" s="17"/>
      <c r="D2203" s="4"/>
      <c r="E2203" s="4"/>
      <c r="F2203" s="18"/>
      <c r="G2203" s="19"/>
      <c r="H2203" s="4"/>
      <c r="I2203" s="20"/>
      <c r="J2203" s="21"/>
      <c r="K2203" s="11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</row>
    <row r="2204">
      <c r="A2204" s="15"/>
      <c r="B2204" s="17"/>
      <c r="C2204" s="17"/>
      <c r="D2204" s="4"/>
      <c r="E2204" s="4"/>
      <c r="F2204" s="18"/>
      <c r="G2204" s="19"/>
      <c r="H2204" s="4"/>
      <c r="I2204" s="20"/>
      <c r="J2204" s="21"/>
      <c r="K2204" s="11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</row>
    <row r="2205">
      <c r="A2205" s="15"/>
      <c r="B2205" s="17"/>
      <c r="C2205" s="17"/>
      <c r="D2205" s="4"/>
      <c r="E2205" s="4"/>
      <c r="F2205" s="18"/>
      <c r="G2205" s="19"/>
      <c r="H2205" s="4"/>
      <c r="I2205" s="20"/>
      <c r="J2205" s="21"/>
      <c r="K2205" s="11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</row>
    <row r="2206">
      <c r="A2206" s="15"/>
      <c r="B2206" s="17"/>
      <c r="C2206" s="17"/>
      <c r="D2206" s="4"/>
      <c r="E2206" s="4"/>
      <c r="F2206" s="18"/>
      <c r="G2206" s="19"/>
      <c r="H2206" s="4"/>
      <c r="I2206" s="20"/>
      <c r="J2206" s="21"/>
      <c r="K2206" s="11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</row>
    <row r="2207">
      <c r="A2207" s="15"/>
      <c r="B2207" s="17"/>
      <c r="C2207" s="17"/>
      <c r="D2207" s="4"/>
      <c r="E2207" s="4"/>
      <c r="F2207" s="18"/>
      <c r="G2207" s="19"/>
      <c r="H2207" s="4"/>
      <c r="I2207" s="20"/>
      <c r="J2207" s="21"/>
      <c r="K2207" s="11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</row>
    <row r="2208">
      <c r="A2208" s="15"/>
      <c r="B2208" s="17"/>
      <c r="C2208" s="17"/>
      <c r="D2208" s="4"/>
      <c r="E2208" s="4"/>
      <c r="F2208" s="18"/>
      <c r="G2208" s="19"/>
      <c r="H2208" s="4"/>
      <c r="I2208" s="20"/>
      <c r="J2208" s="21"/>
      <c r="K2208" s="11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</row>
    <row r="2209">
      <c r="A2209" s="15"/>
      <c r="B2209" s="17"/>
      <c r="C2209" s="17"/>
      <c r="D2209" s="4"/>
      <c r="E2209" s="4"/>
      <c r="F2209" s="18"/>
      <c r="G2209" s="19"/>
      <c r="H2209" s="4"/>
      <c r="I2209" s="20"/>
      <c r="J2209" s="21"/>
      <c r="K2209" s="11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</row>
    <row r="2210">
      <c r="A2210" s="15"/>
      <c r="B2210" s="17"/>
      <c r="C2210" s="17"/>
      <c r="D2210" s="4"/>
      <c r="E2210" s="4"/>
      <c r="F2210" s="18"/>
      <c r="G2210" s="19"/>
      <c r="H2210" s="4"/>
      <c r="I2210" s="20"/>
      <c r="J2210" s="21"/>
      <c r="K2210" s="11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</row>
    <row r="2211">
      <c r="A2211" s="15"/>
      <c r="B2211" s="17"/>
      <c r="C2211" s="17"/>
      <c r="D2211" s="4"/>
      <c r="E2211" s="4"/>
      <c r="F2211" s="18"/>
      <c r="G2211" s="19"/>
      <c r="H2211" s="4"/>
      <c r="I2211" s="20"/>
      <c r="J2211" s="21"/>
      <c r="K2211" s="11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</row>
    <row r="2212">
      <c r="A2212" s="15"/>
      <c r="B2212" s="17"/>
      <c r="C2212" s="17"/>
      <c r="D2212" s="4"/>
      <c r="E2212" s="4"/>
      <c r="F2212" s="18"/>
      <c r="G2212" s="19"/>
      <c r="H2212" s="4"/>
      <c r="I2212" s="20"/>
      <c r="J2212" s="21"/>
      <c r="K2212" s="11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</row>
    <row r="2213">
      <c r="A2213" s="15"/>
      <c r="B2213" s="17"/>
      <c r="C2213" s="17"/>
      <c r="D2213" s="4"/>
      <c r="E2213" s="4"/>
      <c r="F2213" s="18"/>
      <c r="G2213" s="19"/>
      <c r="H2213" s="4"/>
      <c r="I2213" s="20"/>
      <c r="J2213" s="21"/>
      <c r="K2213" s="11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</row>
    <row r="2214">
      <c r="A2214" s="15"/>
      <c r="B2214" s="17"/>
      <c r="C2214" s="17"/>
      <c r="D2214" s="4"/>
      <c r="E2214" s="4"/>
      <c r="F2214" s="18"/>
      <c r="G2214" s="19"/>
      <c r="H2214" s="4"/>
      <c r="I2214" s="20"/>
      <c r="J2214" s="21"/>
      <c r="K2214" s="11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</row>
    <row r="2215">
      <c r="A2215" s="15"/>
      <c r="B2215" s="17"/>
      <c r="C2215" s="17"/>
      <c r="D2215" s="4"/>
      <c r="E2215" s="4"/>
      <c r="F2215" s="18"/>
      <c r="G2215" s="19"/>
      <c r="H2215" s="4"/>
      <c r="I2215" s="20"/>
      <c r="J2215" s="21"/>
      <c r="K2215" s="11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</row>
    <row r="2216">
      <c r="A2216" s="15"/>
      <c r="B2216" s="17"/>
      <c r="C2216" s="17"/>
      <c r="D2216" s="4"/>
      <c r="E2216" s="4"/>
      <c r="F2216" s="18"/>
      <c r="G2216" s="19"/>
      <c r="H2216" s="4"/>
      <c r="I2216" s="20"/>
      <c r="J2216" s="21"/>
      <c r="K2216" s="11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</row>
    <row r="2217">
      <c r="A2217" s="15"/>
      <c r="B2217" s="17"/>
      <c r="C2217" s="17"/>
      <c r="D2217" s="4"/>
      <c r="E2217" s="4"/>
      <c r="F2217" s="18"/>
      <c r="G2217" s="19"/>
      <c r="H2217" s="4"/>
      <c r="I2217" s="20"/>
      <c r="J2217" s="21"/>
      <c r="K2217" s="11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</row>
    <row r="2218">
      <c r="A2218" s="15"/>
      <c r="B2218" s="17"/>
      <c r="C2218" s="17"/>
      <c r="D2218" s="4"/>
      <c r="E2218" s="4"/>
      <c r="F2218" s="18"/>
      <c r="G2218" s="19"/>
      <c r="H2218" s="4"/>
      <c r="I2218" s="20"/>
      <c r="J2218" s="21"/>
      <c r="K2218" s="11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</row>
    <row r="2219">
      <c r="A2219" s="15"/>
      <c r="B2219" s="17"/>
      <c r="C2219" s="17"/>
      <c r="D2219" s="4"/>
      <c r="E2219" s="4"/>
      <c r="F2219" s="18"/>
      <c r="G2219" s="19"/>
      <c r="H2219" s="4"/>
      <c r="I2219" s="20"/>
      <c r="J2219" s="21"/>
      <c r="K2219" s="11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</row>
    <row r="2220">
      <c r="A2220" s="15"/>
      <c r="B2220" s="17"/>
      <c r="C2220" s="17"/>
      <c r="D2220" s="4"/>
      <c r="E2220" s="4"/>
      <c r="F2220" s="18"/>
      <c r="G2220" s="19"/>
      <c r="H2220" s="4"/>
      <c r="I2220" s="20"/>
      <c r="J2220" s="21"/>
      <c r="K2220" s="11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</row>
    <row r="2221">
      <c r="A2221" s="15"/>
      <c r="B2221" s="17"/>
      <c r="C2221" s="17"/>
      <c r="D2221" s="4"/>
      <c r="E2221" s="4"/>
      <c r="F2221" s="18"/>
      <c r="G2221" s="19"/>
      <c r="H2221" s="4"/>
      <c r="I2221" s="20"/>
      <c r="J2221" s="21"/>
      <c r="K2221" s="11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</row>
    <row r="2222">
      <c r="A2222" s="15"/>
      <c r="B2222" s="17"/>
      <c r="C2222" s="17"/>
      <c r="D2222" s="4"/>
      <c r="E2222" s="4"/>
      <c r="F2222" s="18"/>
      <c r="G2222" s="19"/>
      <c r="H2222" s="4"/>
      <c r="I2222" s="20"/>
      <c r="J2222" s="21"/>
      <c r="K2222" s="11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</row>
    <row r="2223">
      <c r="A2223" s="15"/>
      <c r="B2223" s="17"/>
      <c r="C2223" s="17"/>
      <c r="D2223" s="4"/>
      <c r="E2223" s="4"/>
      <c r="F2223" s="18"/>
      <c r="G2223" s="19"/>
      <c r="H2223" s="4"/>
      <c r="I2223" s="20"/>
      <c r="J2223" s="21"/>
      <c r="K2223" s="11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</row>
    <row r="2224">
      <c r="A2224" s="15"/>
      <c r="B2224" s="17"/>
      <c r="C2224" s="17"/>
      <c r="D2224" s="4"/>
      <c r="E2224" s="4"/>
      <c r="F2224" s="18"/>
      <c r="G2224" s="19"/>
      <c r="H2224" s="4"/>
      <c r="I2224" s="20"/>
      <c r="J2224" s="21"/>
      <c r="K2224" s="11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</row>
    <row r="2225">
      <c r="A2225" s="15"/>
      <c r="B2225" s="17"/>
      <c r="C2225" s="17"/>
      <c r="D2225" s="4"/>
      <c r="E2225" s="4"/>
      <c r="F2225" s="18"/>
      <c r="G2225" s="19"/>
      <c r="H2225" s="4"/>
      <c r="I2225" s="20"/>
      <c r="J2225" s="21"/>
      <c r="K2225" s="11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</row>
    <row r="2226">
      <c r="A2226" s="15"/>
      <c r="B2226" s="17"/>
      <c r="C2226" s="17"/>
      <c r="D2226" s="4"/>
      <c r="E2226" s="4"/>
      <c r="F2226" s="18"/>
      <c r="G2226" s="19"/>
      <c r="H2226" s="4"/>
      <c r="I2226" s="20"/>
      <c r="J2226" s="21"/>
      <c r="K2226" s="11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</row>
    <row r="2227">
      <c r="A2227" s="15"/>
      <c r="B2227" s="17"/>
      <c r="C2227" s="17"/>
      <c r="D2227" s="4"/>
      <c r="E2227" s="4"/>
      <c r="F2227" s="18"/>
      <c r="G2227" s="19"/>
      <c r="H2227" s="4"/>
      <c r="I2227" s="20"/>
      <c r="J2227" s="21"/>
      <c r="K2227" s="11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</row>
    <row r="2228">
      <c r="A2228" s="15"/>
      <c r="B2228" s="17"/>
      <c r="C2228" s="17"/>
      <c r="D2228" s="4"/>
      <c r="E2228" s="4"/>
      <c r="F2228" s="18"/>
      <c r="G2228" s="19"/>
      <c r="H2228" s="4"/>
      <c r="I2228" s="20"/>
      <c r="J2228" s="21"/>
      <c r="K2228" s="11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</row>
    <row r="2229">
      <c r="A2229" s="15"/>
      <c r="B2229" s="17"/>
      <c r="C2229" s="17"/>
      <c r="D2229" s="4"/>
      <c r="E2229" s="4"/>
      <c r="F2229" s="18"/>
      <c r="G2229" s="19"/>
      <c r="H2229" s="4"/>
      <c r="I2229" s="20"/>
      <c r="J2229" s="21"/>
      <c r="K2229" s="11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</row>
    <row r="2230">
      <c r="A2230" s="15"/>
      <c r="B2230" s="17"/>
      <c r="C2230" s="17"/>
      <c r="D2230" s="4"/>
      <c r="E2230" s="4"/>
      <c r="F2230" s="18"/>
      <c r="G2230" s="19"/>
      <c r="H2230" s="4"/>
      <c r="I2230" s="20"/>
      <c r="J2230" s="21"/>
      <c r="K2230" s="11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</row>
    <row r="2231">
      <c r="A2231" s="15"/>
      <c r="B2231" s="17"/>
      <c r="C2231" s="17"/>
      <c r="D2231" s="4"/>
      <c r="E2231" s="4"/>
      <c r="F2231" s="18"/>
      <c r="G2231" s="19"/>
      <c r="H2231" s="4"/>
      <c r="I2231" s="20"/>
      <c r="J2231" s="21"/>
      <c r="K2231" s="11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</row>
    <row r="2232">
      <c r="A2232" s="15"/>
      <c r="B2232" s="17"/>
      <c r="C2232" s="17"/>
      <c r="D2232" s="4"/>
      <c r="E2232" s="4"/>
      <c r="F2232" s="18"/>
      <c r="G2232" s="19"/>
      <c r="H2232" s="4"/>
      <c r="I2232" s="20"/>
      <c r="J2232" s="21"/>
      <c r="K2232" s="11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</row>
    <row r="2233">
      <c r="A2233" s="15"/>
      <c r="B2233" s="17"/>
      <c r="C2233" s="17"/>
      <c r="D2233" s="4"/>
      <c r="E2233" s="4"/>
      <c r="F2233" s="18"/>
      <c r="G2233" s="19"/>
      <c r="H2233" s="4"/>
      <c r="I2233" s="20"/>
      <c r="J2233" s="21"/>
      <c r="K2233" s="11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</row>
    <row r="2234">
      <c r="A2234" s="15"/>
      <c r="B2234" s="17"/>
      <c r="C2234" s="17"/>
      <c r="D2234" s="4"/>
      <c r="E2234" s="4"/>
      <c r="F2234" s="18"/>
      <c r="G2234" s="19"/>
      <c r="H2234" s="4"/>
      <c r="I2234" s="20"/>
      <c r="J2234" s="21"/>
      <c r="K2234" s="11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</row>
    <row r="2235">
      <c r="A2235" s="15"/>
      <c r="B2235" s="17"/>
      <c r="C2235" s="17"/>
      <c r="D2235" s="4"/>
      <c r="E2235" s="4"/>
      <c r="F2235" s="18"/>
      <c r="G2235" s="19"/>
      <c r="H2235" s="4"/>
      <c r="I2235" s="20"/>
      <c r="J2235" s="21"/>
      <c r="K2235" s="11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</row>
    <row r="2236">
      <c r="A2236" s="15"/>
      <c r="B2236" s="17"/>
      <c r="C2236" s="17"/>
      <c r="D2236" s="4"/>
      <c r="E2236" s="4"/>
      <c r="F2236" s="18"/>
      <c r="G2236" s="19"/>
      <c r="H2236" s="4"/>
      <c r="I2236" s="20"/>
      <c r="J2236" s="21"/>
      <c r="K2236" s="11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</row>
    <row r="2237">
      <c r="A2237" s="15"/>
      <c r="B2237" s="17"/>
      <c r="C2237" s="17"/>
      <c r="D2237" s="4"/>
      <c r="E2237" s="4"/>
      <c r="F2237" s="18"/>
      <c r="G2237" s="19"/>
      <c r="H2237" s="4"/>
      <c r="I2237" s="20"/>
      <c r="J2237" s="21"/>
      <c r="K2237" s="11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</row>
    <row r="2238">
      <c r="A2238" s="15"/>
      <c r="B2238" s="17"/>
      <c r="C2238" s="17"/>
      <c r="D2238" s="4"/>
      <c r="E2238" s="4"/>
      <c r="F2238" s="18"/>
      <c r="G2238" s="19"/>
      <c r="H2238" s="4"/>
      <c r="I2238" s="20"/>
      <c r="J2238" s="21"/>
      <c r="K2238" s="11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</row>
    <row r="2239">
      <c r="A2239" s="15"/>
      <c r="B2239" s="17"/>
      <c r="C2239" s="17"/>
      <c r="D2239" s="4"/>
      <c r="E2239" s="4"/>
      <c r="F2239" s="18"/>
      <c r="G2239" s="19"/>
      <c r="H2239" s="4"/>
      <c r="I2239" s="20"/>
      <c r="J2239" s="21"/>
      <c r="K2239" s="11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</row>
    <row r="2240">
      <c r="A2240" s="15"/>
      <c r="B2240" s="17"/>
      <c r="C2240" s="17"/>
      <c r="D2240" s="4"/>
      <c r="E2240" s="4"/>
      <c r="F2240" s="18"/>
      <c r="G2240" s="19"/>
      <c r="H2240" s="4"/>
      <c r="I2240" s="20"/>
      <c r="J2240" s="21"/>
      <c r="K2240" s="11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</row>
    <row r="2241">
      <c r="A2241" s="15"/>
      <c r="B2241" s="17"/>
      <c r="C2241" s="17"/>
      <c r="D2241" s="4"/>
      <c r="E2241" s="4"/>
      <c r="F2241" s="18"/>
      <c r="G2241" s="19"/>
      <c r="H2241" s="4"/>
      <c r="I2241" s="20"/>
      <c r="J2241" s="21"/>
      <c r="K2241" s="11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</row>
    <row r="2242">
      <c r="A2242" s="15"/>
      <c r="B2242" s="17"/>
      <c r="C2242" s="17"/>
      <c r="D2242" s="4"/>
      <c r="E2242" s="4"/>
      <c r="F2242" s="18"/>
      <c r="G2242" s="19"/>
      <c r="H2242" s="4"/>
      <c r="I2242" s="20"/>
      <c r="J2242" s="21"/>
      <c r="K2242" s="11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</row>
    <row r="2243">
      <c r="A2243" s="15"/>
      <c r="B2243" s="17"/>
      <c r="C2243" s="17"/>
      <c r="D2243" s="4"/>
      <c r="E2243" s="4"/>
      <c r="F2243" s="18"/>
      <c r="G2243" s="19"/>
      <c r="H2243" s="4"/>
      <c r="I2243" s="20"/>
      <c r="J2243" s="21"/>
      <c r="K2243" s="11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</row>
    <row r="2244">
      <c r="A2244" s="15"/>
      <c r="B2244" s="17"/>
      <c r="C2244" s="17"/>
      <c r="D2244" s="4"/>
      <c r="E2244" s="4"/>
      <c r="F2244" s="18"/>
      <c r="G2244" s="19"/>
      <c r="H2244" s="4"/>
      <c r="I2244" s="20"/>
      <c r="J2244" s="21"/>
      <c r="K2244" s="11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</row>
    <row r="2245">
      <c r="A2245" s="15"/>
      <c r="B2245" s="17"/>
      <c r="C2245" s="17"/>
      <c r="D2245" s="4"/>
      <c r="E2245" s="4"/>
      <c r="F2245" s="18"/>
      <c r="G2245" s="19"/>
      <c r="H2245" s="4"/>
      <c r="I2245" s="20"/>
      <c r="J2245" s="21"/>
      <c r="K2245" s="11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</row>
    <row r="2246">
      <c r="A2246" s="15"/>
      <c r="B2246" s="17"/>
      <c r="C2246" s="17"/>
      <c r="D2246" s="4"/>
      <c r="E2246" s="4"/>
      <c r="F2246" s="18"/>
      <c r="G2246" s="19"/>
      <c r="H2246" s="4"/>
      <c r="I2246" s="20"/>
      <c r="J2246" s="21"/>
      <c r="K2246" s="11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</row>
    <row r="2247">
      <c r="A2247" s="15"/>
      <c r="B2247" s="17"/>
      <c r="C2247" s="17"/>
      <c r="D2247" s="4"/>
      <c r="E2247" s="4"/>
      <c r="F2247" s="18"/>
      <c r="G2247" s="19"/>
      <c r="H2247" s="4"/>
      <c r="I2247" s="20"/>
      <c r="J2247" s="21"/>
      <c r="K2247" s="11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</row>
    <row r="2248">
      <c r="A2248" s="15"/>
      <c r="B2248" s="17"/>
      <c r="C2248" s="17"/>
      <c r="D2248" s="4"/>
      <c r="E2248" s="4"/>
      <c r="F2248" s="18"/>
      <c r="G2248" s="19"/>
      <c r="H2248" s="4"/>
      <c r="I2248" s="20"/>
      <c r="J2248" s="21"/>
      <c r="K2248" s="11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</row>
    <row r="2249">
      <c r="A2249" s="15"/>
      <c r="B2249" s="17"/>
      <c r="C2249" s="17"/>
      <c r="D2249" s="4"/>
      <c r="E2249" s="4"/>
      <c r="F2249" s="18"/>
      <c r="G2249" s="19"/>
      <c r="H2249" s="4"/>
      <c r="I2249" s="20"/>
      <c r="J2249" s="21"/>
      <c r="K2249" s="11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</row>
    <row r="2250">
      <c r="A2250" s="15"/>
      <c r="B2250" s="17"/>
      <c r="C2250" s="17"/>
      <c r="D2250" s="4"/>
      <c r="E2250" s="4"/>
      <c r="F2250" s="18"/>
      <c r="G2250" s="19"/>
      <c r="H2250" s="4"/>
      <c r="I2250" s="20"/>
      <c r="J2250" s="21"/>
      <c r="K2250" s="11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</row>
    <row r="2251">
      <c r="A2251" s="15"/>
      <c r="B2251" s="17"/>
      <c r="C2251" s="17"/>
      <c r="D2251" s="4"/>
      <c r="E2251" s="4"/>
      <c r="F2251" s="18"/>
      <c r="G2251" s="19"/>
      <c r="H2251" s="4"/>
      <c r="I2251" s="20"/>
      <c r="J2251" s="21"/>
      <c r="K2251" s="11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</row>
    <row r="2252">
      <c r="A2252" s="15"/>
      <c r="B2252" s="17"/>
      <c r="C2252" s="17"/>
      <c r="D2252" s="4"/>
      <c r="E2252" s="4"/>
      <c r="F2252" s="18"/>
      <c r="G2252" s="19"/>
      <c r="H2252" s="4"/>
      <c r="I2252" s="20"/>
      <c r="J2252" s="21"/>
      <c r="K2252" s="11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</row>
    <row r="2253">
      <c r="A2253" s="15"/>
      <c r="B2253" s="17"/>
      <c r="C2253" s="17"/>
      <c r="D2253" s="4"/>
      <c r="E2253" s="4"/>
      <c r="F2253" s="18"/>
      <c r="G2253" s="19"/>
      <c r="H2253" s="4"/>
      <c r="I2253" s="20"/>
      <c r="J2253" s="21"/>
      <c r="K2253" s="11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</row>
    <row r="2254">
      <c r="A2254" s="15"/>
      <c r="B2254" s="17"/>
      <c r="C2254" s="17"/>
      <c r="D2254" s="4"/>
      <c r="E2254" s="4"/>
      <c r="F2254" s="18"/>
      <c r="G2254" s="19"/>
      <c r="H2254" s="4"/>
      <c r="I2254" s="20"/>
      <c r="J2254" s="21"/>
      <c r="K2254" s="11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</row>
    <row r="2255">
      <c r="A2255" s="15"/>
      <c r="B2255" s="17"/>
      <c r="C2255" s="17"/>
      <c r="D2255" s="4"/>
      <c r="E2255" s="4"/>
      <c r="F2255" s="18"/>
      <c r="G2255" s="19"/>
      <c r="H2255" s="4"/>
      <c r="I2255" s="20"/>
      <c r="J2255" s="21"/>
      <c r="K2255" s="11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</row>
    <row r="2256">
      <c r="A2256" s="15"/>
      <c r="B2256" s="17"/>
      <c r="C2256" s="17"/>
      <c r="D2256" s="4"/>
      <c r="E2256" s="4"/>
      <c r="F2256" s="18"/>
      <c r="G2256" s="19"/>
      <c r="H2256" s="4"/>
      <c r="I2256" s="20"/>
      <c r="J2256" s="21"/>
      <c r="K2256" s="11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</row>
    <row r="2257">
      <c r="A2257" s="15"/>
      <c r="B2257" s="17"/>
      <c r="C2257" s="17"/>
      <c r="D2257" s="4"/>
      <c r="E2257" s="4"/>
      <c r="F2257" s="18"/>
      <c r="G2257" s="19"/>
      <c r="H2257" s="4"/>
      <c r="I2257" s="20"/>
      <c r="J2257" s="21"/>
      <c r="K2257" s="11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</row>
    <row r="2258">
      <c r="A2258" s="15"/>
      <c r="B2258" s="17"/>
      <c r="C2258" s="17"/>
      <c r="D2258" s="4"/>
      <c r="E2258" s="4"/>
      <c r="F2258" s="18"/>
      <c r="G2258" s="19"/>
      <c r="H2258" s="4"/>
      <c r="I2258" s="20"/>
      <c r="J2258" s="21"/>
      <c r="K2258" s="11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</row>
    <row r="2259">
      <c r="A2259" s="15"/>
      <c r="B2259" s="17"/>
      <c r="C2259" s="17"/>
      <c r="D2259" s="4"/>
      <c r="E2259" s="4"/>
      <c r="F2259" s="18"/>
      <c r="G2259" s="19"/>
      <c r="H2259" s="4"/>
      <c r="I2259" s="20"/>
      <c r="J2259" s="21"/>
      <c r="K2259" s="11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</row>
    <row r="2260">
      <c r="A2260" s="15"/>
      <c r="B2260" s="17"/>
      <c r="C2260" s="17"/>
      <c r="D2260" s="4"/>
      <c r="E2260" s="4"/>
      <c r="F2260" s="18"/>
      <c r="G2260" s="19"/>
      <c r="H2260" s="4"/>
      <c r="I2260" s="20"/>
      <c r="J2260" s="21"/>
      <c r="K2260" s="11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</row>
    <row r="2261">
      <c r="A2261" s="15"/>
      <c r="B2261" s="17"/>
      <c r="C2261" s="17"/>
      <c r="D2261" s="4"/>
      <c r="E2261" s="4"/>
      <c r="F2261" s="18"/>
      <c r="G2261" s="19"/>
      <c r="H2261" s="4"/>
      <c r="I2261" s="20"/>
      <c r="J2261" s="21"/>
      <c r="K2261" s="11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</row>
    <row r="2262">
      <c r="A2262" s="15"/>
      <c r="B2262" s="17"/>
      <c r="C2262" s="17"/>
      <c r="D2262" s="4"/>
      <c r="E2262" s="4"/>
      <c r="F2262" s="18"/>
      <c r="G2262" s="19"/>
      <c r="H2262" s="4"/>
      <c r="I2262" s="20"/>
      <c r="J2262" s="21"/>
      <c r="K2262" s="11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</row>
    <row r="2263">
      <c r="A2263" s="15"/>
      <c r="B2263" s="17"/>
      <c r="C2263" s="17"/>
      <c r="D2263" s="4"/>
      <c r="E2263" s="4"/>
      <c r="F2263" s="18"/>
      <c r="G2263" s="19"/>
      <c r="H2263" s="4"/>
      <c r="I2263" s="20"/>
      <c r="J2263" s="21"/>
      <c r="K2263" s="11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</row>
    <row r="2264">
      <c r="A2264" s="15"/>
      <c r="B2264" s="17"/>
      <c r="C2264" s="17"/>
      <c r="D2264" s="4"/>
      <c r="E2264" s="4"/>
      <c r="F2264" s="18"/>
      <c r="G2264" s="19"/>
      <c r="H2264" s="4"/>
      <c r="I2264" s="20"/>
      <c r="J2264" s="21"/>
      <c r="K2264" s="11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</row>
    <row r="2265">
      <c r="A2265" s="15"/>
      <c r="B2265" s="17"/>
      <c r="C2265" s="17"/>
      <c r="D2265" s="4"/>
      <c r="E2265" s="4"/>
      <c r="F2265" s="18"/>
      <c r="G2265" s="19"/>
      <c r="H2265" s="4"/>
      <c r="I2265" s="20"/>
      <c r="J2265" s="21"/>
      <c r="K2265" s="11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</row>
    <row r="2266">
      <c r="A2266" s="15"/>
      <c r="B2266" s="17"/>
      <c r="C2266" s="17"/>
      <c r="D2266" s="4"/>
      <c r="E2266" s="4"/>
      <c r="F2266" s="18"/>
      <c r="G2266" s="19"/>
      <c r="H2266" s="4"/>
      <c r="I2266" s="20"/>
      <c r="J2266" s="21"/>
      <c r="K2266" s="11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</row>
    <row r="2267">
      <c r="A2267" s="15"/>
      <c r="B2267" s="17"/>
      <c r="C2267" s="17"/>
      <c r="D2267" s="4"/>
      <c r="E2267" s="4"/>
      <c r="F2267" s="18"/>
      <c r="G2267" s="19"/>
      <c r="H2267" s="4"/>
      <c r="I2267" s="20"/>
      <c r="J2267" s="21"/>
      <c r="K2267" s="11"/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</row>
    <row r="2268">
      <c r="A2268" s="15"/>
      <c r="B2268" s="17"/>
      <c r="C2268" s="17"/>
      <c r="D2268" s="4"/>
      <c r="E2268" s="4"/>
      <c r="F2268" s="18"/>
      <c r="G2268" s="19"/>
      <c r="H2268" s="4"/>
      <c r="I2268" s="20"/>
      <c r="J2268" s="21"/>
      <c r="K2268" s="11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</row>
    <row r="2269">
      <c r="A2269" s="15"/>
      <c r="B2269" s="17"/>
      <c r="C2269" s="17"/>
      <c r="D2269" s="4"/>
      <c r="E2269" s="4"/>
      <c r="F2269" s="18"/>
      <c r="G2269" s="19"/>
      <c r="H2269" s="4"/>
      <c r="I2269" s="20"/>
      <c r="J2269" s="21"/>
      <c r="K2269" s="11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</row>
    <row r="2270">
      <c r="A2270" s="15"/>
      <c r="B2270" s="17"/>
      <c r="C2270" s="17"/>
      <c r="D2270" s="4"/>
      <c r="E2270" s="4"/>
      <c r="F2270" s="18"/>
      <c r="G2270" s="19"/>
      <c r="H2270" s="4"/>
      <c r="I2270" s="20"/>
      <c r="J2270" s="21"/>
      <c r="K2270" s="11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</row>
    <row r="2271">
      <c r="A2271" s="15"/>
      <c r="B2271" s="17"/>
      <c r="C2271" s="17"/>
      <c r="D2271" s="4"/>
      <c r="E2271" s="4"/>
      <c r="F2271" s="18"/>
      <c r="G2271" s="19"/>
      <c r="H2271" s="4"/>
      <c r="I2271" s="20"/>
      <c r="J2271" s="21"/>
      <c r="K2271" s="11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</row>
    <row r="2272">
      <c r="A2272" s="15"/>
      <c r="B2272" s="17"/>
      <c r="C2272" s="17"/>
      <c r="D2272" s="4"/>
      <c r="E2272" s="4"/>
      <c r="F2272" s="18"/>
      <c r="G2272" s="19"/>
      <c r="H2272" s="4"/>
      <c r="I2272" s="20"/>
      <c r="J2272" s="21"/>
      <c r="K2272" s="11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</row>
    <row r="2273">
      <c r="A2273" s="15"/>
      <c r="B2273" s="17"/>
      <c r="C2273" s="17"/>
      <c r="D2273" s="4"/>
      <c r="E2273" s="4"/>
      <c r="F2273" s="18"/>
      <c r="G2273" s="19"/>
      <c r="H2273" s="4"/>
      <c r="I2273" s="20"/>
      <c r="J2273" s="21"/>
      <c r="K2273" s="11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</row>
    <row r="2274">
      <c r="A2274" s="15"/>
      <c r="B2274" s="17"/>
      <c r="C2274" s="17"/>
      <c r="D2274" s="4"/>
      <c r="E2274" s="4"/>
      <c r="F2274" s="18"/>
      <c r="G2274" s="19"/>
      <c r="H2274" s="4"/>
      <c r="I2274" s="20"/>
      <c r="J2274" s="21"/>
      <c r="K2274" s="11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</row>
    <row r="2275">
      <c r="A2275" s="15"/>
      <c r="B2275" s="17"/>
      <c r="C2275" s="17"/>
      <c r="D2275" s="4"/>
      <c r="E2275" s="4"/>
      <c r="F2275" s="18"/>
      <c r="G2275" s="19"/>
      <c r="H2275" s="4"/>
      <c r="I2275" s="20"/>
      <c r="J2275" s="21"/>
      <c r="K2275" s="11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</row>
    <row r="2276">
      <c r="A2276" s="15"/>
      <c r="B2276" s="17"/>
      <c r="C2276" s="17"/>
      <c r="D2276" s="4"/>
      <c r="E2276" s="4"/>
      <c r="F2276" s="18"/>
      <c r="G2276" s="19"/>
      <c r="H2276" s="4"/>
      <c r="I2276" s="20"/>
      <c r="J2276" s="21"/>
      <c r="K2276" s="11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</row>
    <row r="2277">
      <c r="A2277" s="15"/>
      <c r="B2277" s="17"/>
      <c r="C2277" s="17"/>
      <c r="D2277" s="4"/>
      <c r="E2277" s="4"/>
      <c r="F2277" s="18"/>
      <c r="G2277" s="19"/>
      <c r="H2277" s="4"/>
      <c r="I2277" s="20"/>
      <c r="J2277" s="21"/>
      <c r="K2277" s="11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</row>
    <row r="2278">
      <c r="A2278" s="15"/>
      <c r="B2278" s="17"/>
      <c r="C2278" s="17"/>
      <c r="D2278" s="4"/>
      <c r="E2278" s="4"/>
      <c r="F2278" s="18"/>
      <c r="G2278" s="19"/>
      <c r="H2278" s="4"/>
      <c r="I2278" s="20"/>
      <c r="J2278" s="21"/>
      <c r="K2278" s="11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</row>
    <row r="2279">
      <c r="A2279" s="15"/>
      <c r="B2279" s="17"/>
      <c r="C2279" s="17"/>
      <c r="D2279" s="4"/>
      <c r="E2279" s="4"/>
      <c r="F2279" s="18"/>
      <c r="G2279" s="19"/>
      <c r="H2279" s="4"/>
      <c r="I2279" s="20"/>
      <c r="J2279" s="21"/>
      <c r="K2279" s="11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</row>
    <row r="2280">
      <c r="A2280" s="15"/>
      <c r="B2280" s="17"/>
      <c r="C2280" s="17"/>
      <c r="D2280" s="4"/>
      <c r="E2280" s="4"/>
      <c r="F2280" s="18"/>
      <c r="G2280" s="19"/>
      <c r="H2280" s="4"/>
      <c r="I2280" s="20"/>
      <c r="J2280" s="21"/>
      <c r="K2280" s="11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</row>
    <row r="2281">
      <c r="A2281" s="15"/>
      <c r="B2281" s="17"/>
      <c r="C2281" s="17"/>
      <c r="D2281" s="4"/>
      <c r="E2281" s="4"/>
      <c r="F2281" s="18"/>
      <c r="G2281" s="19"/>
      <c r="H2281" s="4"/>
      <c r="I2281" s="20"/>
      <c r="J2281" s="21"/>
      <c r="K2281" s="11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</row>
    <row r="2282">
      <c r="A2282" s="15"/>
      <c r="B2282" s="17"/>
      <c r="C2282" s="17"/>
      <c r="D2282" s="4"/>
      <c r="E2282" s="4"/>
      <c r="F2282" s="18"/>
      <c r="G2282" s="19"/>
      <c r="H2282" s="4"/>
      <c r="I2282" s="20"/>
      <c r="J2282" s="21"/>
      <c r="K2282" s="11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</row>
    <row r="2283">
      <c r="A2283" s="15"/>
      <c r="B2283" s="17"/>
      <c r="C2283" s="17"/>
      <c r="D2283" s="4"/>
      <c r="E2283" s="4"/>
      <c r="F2283" s="18"/>
      <c r="G2283" s="19"/>
      <c r="H2283" s="4"/>
      <c r="I2283" s="20"/>
      <c r="J2283" s="21"/>
      <c r="K2283" s="11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</row>
    <row r="2284">
      <c r="A2284" s="15"/>
      <c r="B2284" s="17"/>
      <c r="C2284" s="17"/>
      <c r="D2284" s="4"/>
      <c r="E2284" s="4"/>
      <c r="F2284" s="18"/>
      <c r="G2284" s="19"/>
      <c r="H2284" s="4"/>
      <c r="I2284" s="20"/>
      <c r="J2284" s="21"/>
      <c r="K2284" s="11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</row>
    <row r="2285">
      <c r="A2285" s="15"/>
      <c r="B2285" s="17"/>
      <c r="C2285" s="17"/>
      <c r="D2285" s="4"/>
      <c r="E2285" s="4"/>
      <c r="F2285" s="18"/>
      <c r="G2285" s="19"/>
      <c r="H2285" s="4"/>
      <c r="I2285" s="20"/>
      <c r="J2285" s="21"/>
      <c r="K2285" s="11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</row>
    <row r="2286">
      <c r="A2286" s="15"/>
      <c r="B2286" s="17"/>
      <c r="C2286" s="17"/>
      <c r="D2286" s="4"/>
      <c r="E2286" s="4"/>
      <c r="F2286" s="18"/>
      <c r="G2286" s="19"/>
      <c r="H2286" s="4"/>
      <c r="I2286" s="20"/>
      <c r="J2286" s="21"/>
      <c r="K2286" s="11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</row>
    <row r="2287">
      <c r="A2287" s="15"/>
      <c r="B2287" s="17"/>
      <c r="C2287" s="17"/>
      <c r="D2287" s="4"/>
      <c r="E2287" s="4"/>
      <c r="F2287" s="18"/>
      <c r="G2287" s="19"/>
      <c r="H2287" s="4"/>
      <c r="I2287" s="20"/>
      <c r="J2287" s="21"/>
      <c r="K2287" s="11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</row>
    <row r="2288">
      <c r="A2288" s="15"/>
      <c r="B2288" s="17"/>
      <c r="C2288" s="17"/>
      <c r="D2288" s="4"/>
      <c r="E2288" s="4"/>
      <c r="F2288" s="18"/>
      <c r="G2288" s="19"/>
      <c r="H2288" s="4"/>
      <c r="I2288" s="20"/>
      <c r="J2288" s="21"/>
      <c r="K2288" s="11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</row>
    <row r="2289">
      <c r="A2289" s="15"/>
      <c r="B2289" s="17"/>
      <c r="C2289" s="17"/>
      <c r="D2289" s="4"/>
      <c r="E2289" s="4"/>
      <c r="F2289" s="18"/>
      <c r="G2289" s="19"/>
      <c r="H2289" s="4"/>
      <c r="I2289" s="20"/>
      <c r="J2289" s="21"/>
      <c r="K2289" s="11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</row>
    <row r="2290">
      <c r="A2290" s="15"/>
      <c r="B2290" s="17"/>
      <c r="C2290" s="17"/>
      <c r="D2290" s="4"/>
      <c r="E2290" s="4"/>
      <c r="F2290" s="18"/>
      <c r="G2290" s="19"/>
      <c r="H2290" s="4"/>
      <c r="I2290" s="20"/>
      <c r="J2290" s="21"/>
      <c r="K2290" s="11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</row>
    <row r="2291">
      <c r="A2291" s="15"/>
      <c r="B2291" s="17"/>
      <c r="C2291" s="17"/>
      <c r="D2291" s="4"/>
      <c r="E2291" s="4"/>
      <c r="F2291" s="18"/>
      <c r="G2291" s="19"/>
      <c r="H2291" s="4"/>
      <c r="I2291" s="20"/>
      <c r="J2291" s="21"/>
      <c r="K2291" s="11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</row>
    <row r="2292">
      <c r="A2292" s="15"/>
      <c r="B2292" s="17"/>
      <c r="C2292" s="17"/>
      <c r="D2292" s="4"/>
      <c r="E2292" s="4"/>
      <c r="F2292" s="18"/>
      <c r="G2292" s="19"/>
      <c r="H2292" s="4"/>
      <c r="I2292" s="20"/>
      <c r="J2292" s="21"/>
      <c r="K2292" s="11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</row>
    <row r="2293">
      <c r="A2293" s="15"/>
      <c r="B2293" s="17"/>
      <c r="C2293" s="17"/>
      <c r="D2293" s="4"/>
      <c r="E2293" s="4"/>
      <c r="F2293" s="18"/>
      <c r="G2293" s="19"/>
      <c r="H2293" s="4"/>
      <c r="I2293" s="20"/>
      <c r="J2293" s="21"/>
      <c r="K2293" s="11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</row>
    <row r="2294">
      <c r="A2294" s="15"/>
      <c r="B2294" s="17"/>
      <c r="C2294" s="17"/>
      <c r="D2294" s="4"/>
      <c r="E2294" s="4"/>
      <c r="F2294" s="18"/>
      <c r="G2294" s="19"/>
      <c r="H2294" s="4"/>
      <c r="I2294" s="20"/>
      <c r="J2294" s="21"/>
      <c r="K2294" s="11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</row>
    <row r="2295">
      <c r="A2295" s="15"/>
      <c r="B2295" s="17"/>
      <c r="C2295" s="17"/>
      <c r="D2295" s="4"/>
      <c r="E2295" s="4"/>
      <c r="F2295" s="18"/>
      <c r="G2295" s="19"/>
      <c r="H2295" s="4"/>
      <c r="I2295" s="20"/>
      <c r="J2295" s="21"/>
      <c r="K2295" s="11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</row>
    <row r="2296">
      <c r="A2296" s="15"/>
      <c r="B2296" s="17"/>
      <c r="C2296" s="17"/>
      <c r="D2296" s="4"/>
      <c r="E2296" s="4"/>
      <c r="F2296" s="18"/>
      <c r="G2296" s="19"/>
      <c r="H2296" s="4"/>
      <c r="I2296" s="20"/>
      <c r="J2296" s="21"/>
      <c r="K2296" s="11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</row>
    <row r="2297">
      <c r="A2297" s="15"/>
      <c r="B2297" s="17"/>
      <c r="C2297" s="17"/>
      <c r="D2297" s="4"/>
      <c r="E2297" s="4"/>
      <c r="F2297" s="18"/>
      <c r="G2297" s="19"/>
      <c r="H2297" s="4"/>
      <c r="I2297" s="20"/>
      <c r="J2297" s="21"/>
      <c r="K2297" s="11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</row>
    <row r="2298">
      <c r="A2298" s="15"/>
      <c r="B2298" s="17"/>
      <c r="C2298" s="17"/>
      <c r="D2298" s="4"/>
      <c r="E2298" s="4"/>
      <c r="F2298" s="18"/>
      <c r="G2298" s="19"/>
      <c r="H2298" s="4"/>
      <c r="I2298" s="20"/>
      <c r="J2298" s="21"/>
      <c r="K2298" s="11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</row>
    <row r="2299">
      <c r="A2299" s="15"/>
      <c r="B2299" s="17"/>
      <c r="C2299" s="17"/>
      <c r="D2299" s="4"/>
      <c r="E2299" s="4"/>
      <c r="F2299" s="18"/>
      <c r="G2299" s="19"/>
      <c r="H2299" s="4"/>
      <c r="I2299" s="20"/>
      <c r="J2299" s="21"/>
      <c r="K2299" s="11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</row>
    <row r="2300">
      <c r="A2300" s="15"/>
      <c r="B2300" s="17"/>
      <c r="C2300" s="17"/>
      <c r="D2300" s="4"/>
      <c r="E2300" s="4"/>
      <c r="F2300" s="18"/>
      <c r="G2300" s="19"/>
      <c r="H2300" s="4"/>
      <c r="I2300" s="20"/>
      <c r="J2300" s="21"/>
      <c r="K2300" s="11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</row>
    <row r="2301">
      <c r="A2301" s="15"/>
      <c r="B2301" s="17"/>
      <c r="C2301" s="17"/>
      <c r="D2301" s="4"/>
      <c r="E2301" s="4"/>
      <c r="F2301" s="18"/>
      <c r="G2301" s="19"/>
      <c r="H2301" s="4"/>
      <c r="I2301" s="20"/>
      <c r="J2301" s="21"/>
      <c r="K2301" s="11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</row>
    <row r="2302">
      <c r="A2302" s="15"/>
      <c r="B2302" s="17"/>
      <c r="C2302" s="17"/>
      <c r="D2302" s="4"/>
      <c r="E2302" s="4"/>
      <c r="F2302" s="18"/>
      <c r="G2302" s="19"/>
      <c r="H2302" s="4"/>
      <c r="I2302" s="20"/>
      <c r="J2302" s="21"/>
      <c r="K2302" s="11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</row>
    <row r="2303">
      <c r="A2303" s="15"/>
      <c r="B2303" s="17"/>
      <c r="C2303" s="17"/>
      <c r="D2303" s="4"/>
      <c r="E2303" s="4"/>
      <c r="F2303" s="18"/>
      <c r="G2303" s="19"/>
      <c r="H2303" s="4"/>
      <c r="I2303" s="20"/>
      <c r="J2303" s="21"/>
      <c r="K2303" s="11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</row>
    <row r="2304">
      <c r="A2304" s="15"/>
      <c r="B2304" s="17"/>
      <c r="C2304" s="17"/>
      <c r="D2304" s="4"/>
      <c r="E2304" s="4"/>
      <c r="F2304" s="18"/>
      <c r="G2304" s="19"/>
      <c r="H2304" s="4"/>
      <c r="I2304" s="20"/>
      <c r="J2304" s="21"/>
      <c r="K2304" s="11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</row>
    <row r="2305">
      <c r="A2305" s="15"/>
      <c r="B2305" s="17"/>
      <c r="C2305" s="17"/>
      <c r="D2305" s="4"/>
      <c r="E2305" s="4"/>
      <c r="F2305" s="18"/>
      <c r="G2305" s="19"/>
      <c r="H2305" s="4"/>
      <c r="I2305" s="20"/>
      <c r="J2305" s="21"/>
      <c r="K2305" s="11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</row>
    <row r="2306">
      <c r="A2306" s="15"/>
      <c r="B2306" s="17"/>
      <c r="C2306" s="17"/>
      <c r="D2306" s="4"/>
      <c r="E2306" s="4"/>
      <c r="F2306" s="18"/>
      <c r="G2306" s="19"/>
      <c r="H2306" s="4"/>
      <c r="I2306" s="20"/>
      <c r="J2306" s="21"/>
      <c r="K2306" s="11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</row>
    <row r="2307">
      <c r="A2307" s="15"/>
      <c r="B2307" s="17"/>
      <c r="C2307" s="17"/>
      <c r="D2307" s="4"/>
      <c r="E2307" s="4"/>
      <c r="F2307" s="18"/>
      <c r="G2307" s="19"/>
      <c r="H2307" s="4"/>
      <c r="I2307" s="20"/>
      <c r="J2307" s="21"/>
      <c r="K2307" s="11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</row>
    <row r="2308">
      <c r="A2308" s="15"/>
      <c r="B2308" s="17"/>
      <c r="C2308" s="17"/>
      <c r="D2308" s="4"/>
      <c r="E2308" s="4"/>
      <c r="F2308" s="18"/>
      <c r="G2308" s="19"/>
      <c r="H2308" s="4"/>
      <c r="I2308" s="20"/>
      <c r="J2308" s="21"/>
      <c r="K2308" s="11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</row>
    <row r="2309">
      <c r="A2309" s="15"/>
      <c r="B2309" s="17"/>
      <c r="C2309" s="17"/>
      <c r="D2309" s="4"/>
      <c r="E2309" s="4"/>
      <c r="F2309" s="18"/>
      <c r="G2309" s="19"/>
      <c r="H2309" s="4"/>
      <c r="I2309" s="20"/>
      <c r="J2309" s="21"/>
      <c r="K2309" s="11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</row>
    <row r="2310">
      <c r="A2310" s="15"/>
      <c r="B2310" s="17"/>
      <c r="C2310" s="17"/>
      <c r="D2310" s="4"/>
      <c r="E2310" s="4"/>
      <c r="F2310" s="18"/>
      <c r="G2310" s="19"/>
      <c r="H2310" s="4"/>
      <c r="I2310" s="20"/>
      <c r="J2310" s="21"/>
      <c r="K2310" s="11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</row>
    <row r="2311">
      <c r="A2311" s="15"/>
      <c r="B2311" s="17"/>
      <c r="C2311" s="17"/>
      <c r="D2311" s="4"/>
      <c r="E2311" s="4"/>
      <c r="F2311" s="18"/>
      <c r="G2311" s="19"/>
      <c r="H2311" s="4"/>
      <c r="I2311" s="20"/>
      <c r="J2311" s="21"/>
      <c r="K2311" s="11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</row>
    <row r="2312">
      <c r="A2312" s="15"/>
      <c r="B2312" s="17"/>
      <c r="C2312" s="17"/>
      <c r="D2312" s="4"/>
      <c r="E2312" s="4"/>
      <c r="F2312" s="18"/>
      <c r="G2312" s="19"/>
      <c r="H2312" s="4"/>
      <c r="I2312" s="20"/>
      <c r="J2312" s="21"/>
      <c r="K2312" s="11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</row>
    <row r="2313">
      <c r="A2313" s="15"/>
      <c r="B2313" s="17"/>
      <c r="C2313" s="17"/>
      <c r="D2313" s="4"/>
      <c r="E2313" s="4"/>
      <c r="F2313" s="18"/>
      <c r="G2313" s="19"/>
      <c r="H2313" s="4"/>
      <c r="I2313" s="20"/>
      <c r="J2313" s="21"/>
      <c r="K2313" s="11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</row>
    <row r="2314">
      <c r="A2314" s="15"/>
      <c r="B2314" s="17"/>
      <c r="C2314" s="17"/>
      <c r="D2314" s="4"/>
      <c r="E2314" s="4"/>
      <c r="F2314" s="18"/>
      <c r="G2314" s="19"/>
      <c r="H2314" s="4"/>
      <c r="I2314" s="20"/>
      <c r="J2314" s="21"/>
      <c r="K2314" s="11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</row>
    <row r="2315">
      <c r="A2315" s="15"/>
      <c r="B2315" s="17"/>
      <c r="C2315" s="17"/>
      <c r="D2315" s="4"/>
      <c r="E2315" s="4"/>
      <c r="F2315" s="18"/>
      <c r="G2315" s="19"/>
      <c r="H2315" s="4"/>
      <c r="I2315" s="20"/>
      <c r="J2315" s="21"/>
      <c r="K2315" s="11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</row>
    <row r="2316">
      <c r="A2316" s="15"/>
      <c r="B2316" s="17"/>
      <c r="C2316" s="17"/>
      <c r="D2316" s="4"/>
      <c r="E2316" s="4"/>
      <c r="F2316" s="18"/>
      <c r="G2316" s="19"/>
      <c r="H2316" s="4"/>
      <c r="I2316" s="20"/>
      <c r="J2316" s="21"/>
      <c r="K2316" s="11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</row>
    <row r="2317">
      <c r="A2317" s="15"/>
      <c r="B2317" s="17"/>
      <c r="C2317" s="17"/>
      <c r="D2317" s="4"/>
      <c r="E2317" s="4"/>
      <c r="F2317" s="18"/>
      <c r="G2317" s="19"/>
      <c r="H2317" s="4"/>
      <c r="I2317" s="20"/>
      <c r="J2317" s="21"/>
      <c r="K2317" s="11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</row>
    <row r="2318">
      <c r="A2318" s="15"/>
      <c r="B2318" s="17"/>
      <c r="C2318" s="17"/>
      <c r="D2318" s="4"/>
      <c r="E2318" s="4"/>
      <c r="F2318" s="18"/>
      <c r="G2318" s="19"/>
      <c r="H2318" s="4"/>
      <c r="I2318" s="20"/>
      <c r="J2318" s="21"/>
      <c r="K2318" s="11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</row>
    <row r="2319">
      <c r="A2319" s="15"/>
      <c r="B2319" s="17"/>
      <c r="C2319" s="17"/>
      <c r="D2319" s="4"/>
      <c r="E2319" s="4"/>
      <c r="F2319" s="18"/>
      <c r="G2319" s="19"/>
      <c r="H2319" s="4"/>
      <c r="I2319" s="20"/>
      <c r="J2319" s="21"/>
      <c r="K2319" s="11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</row>
    <row r="2320">
      <c r="A2320" s="15"/>
      <c r="B2320" s="17"/>
      <c r="C2320" s="17"/>
      <c r="D2320" s="4"/>
      <c r="E2320" s="4"/>
      <c r="F2320" s="18"/>
      <c r="G2320" s="19"/>
      <c r="H2320" s="4"/>
      <c r="I2320" s="20"/>
      <c r="J2320" s="21"/>
      <c r="K2320" s="11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</row>
    <row r="2321">
      <c r="A2321" s="15"/>
      <c r="B2321" s="17"/>
      <c r="C2321" s="17"/>
      <c r="D2321" s="4"/>
      <c r="E2321" s="4"/>
      <c r="F2321" s="18"/>
      <c r="G2321" s="19"/>
      <c r="H2321" s="4"/>
      <c r="I2321" s="20"/>
      <c r="J2321" s="21"/>
      <c r="K2321" s="11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</row>
    <row r="2322">
      <c r="A2322" s="15"/>
      <c r="B2322" s="17"/>
      <c r="C2322" s="17"/>
      <c r="D2322" s="4"/>
      <c r="E2322" s="4"/>
      <c r="F2322" s="18"/>
      <c r="G2322" s="19"/>
      <c r="H2322" s="4"/>
      <c r="I2322" s="20"/>
      <c r="J2322" s="21"/>
      <c r="K2322" s="11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</row>
    <row r="2323">
      <c r="A2323" s="15"/>
      <c r="B2323" s="17"/>
      <c r="C2323" s="17"/>
      <c r="D2323" s="4"/>
      <c r="E2323" s="4"/>
      <c r="F2323" s="18"/>
      <c r="G2323" s="19"/>
      <c r="H2323" s="4"/>
      <c r="I2323" s="20"/>
      <c r="J2323" s="21"/>
      <c r="K2323" s="11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</row>
    <row r="2324">
      <c r="A2324" s="15"/>
      <c r="B2324" s="17"/>
      <c r="C2324" s="17"/>
      <c r="D2324" s="4"/>
      <c r="E2324" s="4"/>
      <c r="F2324" s="18"/>
      <c r="G2324" s="19"/>
      <c r="H2324" s="4"/>
      <c r="I2324" s="20"/>
      <c r="J2324" s="21"/>
      <c r="K2324" s="11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</row>
    <row r="2325">
      <c r="A2325" s="15"/>
      <c r="B2325" s="17"/>
      <c r="C2325" s="17"/>
      <c r="D2325" s="4"/>
      <c r="E2325" s="4"/>
      <c r="F2325" s="18"/>
      <c r="G2325" s="19"/>
      <c r="H2325" s="4"/>
      <c r="I2325" s="20"/>
      <c r="J2325" s="21"/>
      <c r="K2325" s="11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</row>
    <row r="2326">
      <c r="A2326" s="15"/>
      <c r="B2326" s="17"/>
      <c r="C2326" s="17"/>
      <c r="D2326" s="4"/>
      <c r="E2326" s="4"/>
      <c r="F2326" s="18"/>
      <c r="G2326" s="19"/>
      <c r="H2326" s="4"/>
      <c r="I2326" s="20"/>
      <c r="J2326" s="21"/>
      <c r="K2326" s="11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</row>
    <row r="2327">
      <c r="A2327" s="15"/>
      <c r="B2327" s="17"/>
      <c r="C2327" s="17"/>
      <c r="D2327" s="4"/>
      <c r="E2327" s="4"/>
      <c r="F2327" s="18"/>
      <c r="G2327" s="19"/>
      <c r="H2327" s="4"/>
      <c r="I2327" s="20"/>
      <c r="J2327" s="21"/>
      <c r="K2327" s="11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</row>
    <row r="2328">
      <c r="A2328" s="15"/>
      <c r="B2328" s="17"/>
      <c r="C2328" s="17"/>
      <c r="D2328" s="4"/>
      <c r="E2328" s="4"/>
      <c r="F2328" s="18"/>
      <c r="G2328" s="19"/>
      <c r="H2328" s="4"/>
      <c r="I2328" s="20"/>
      <c r="J2328" s="21"/>
      <c r="K2328" s="11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</row>
    <row r="2329">
      <c r="A2329" s="15"/>
      <c r="B2329" s="17"/>
      <c r="C2329" s="17"/>
      <c r="D2329" s="4"/>
      <c r="E2329" s="4"/>
      <c r="F2329" s="18"/>
      <c r="G2329" s="19"/>
      <c r="H2329" s="4"/>
      <c r="I2329" s="20"/>
      <c r="J2329" s="21"/>
      <c r="K2329" s="11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</row>
    <row r="2330">
      <c r="A2330" s="15"/>
      <c r="B2330" s="17"/>
      <c r="C2330" s="17"/>
      <c r="D2330" s="4"/>
      <c r="E2330" s="4"/>
      <c r="F2330" s="18"/>
      <c r="G2330" s="19"/>
      <c r="H2330" s="4"/>
      <c r="I2330" s="20"/>
      <c r="J2330" s="21"/>
      <c r="K2330" s="11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</row>
    <row r="2331">
      <c r="A2331" s="15"/>
      <c r="B2331" s="17"/>
      <c r="C2331" s="17"/>
      <c r="D2331" s="4"/>
      <c r="E2331" s="4"/>
      <c r="F2331" s="18"/>
      <c r="G2331" s="19"/>
      <c r="H2331" s="4"/>
      <c r="I2331" s="20"/>
      <c r="J2331" s="21"/>
      <c r="K2331" s="11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</row>
    <row r="2332">
      <c r="A2332" s="15"/>
      <c r="B2332" s="17"/>
      <c r="C2332" s="17"/>
      <c r="D2332" s="4"/>
      <c r="E2332" s="4"/>
      <c r="F2332" s="18"/>
      <c r="G2332" s="19"/>
      <c r="H2332" s="4"/>
      <c r="I2332" s="20"/>
      <c r="J2332" s="21"/>
      <c r="K2332" s="11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</row>
    <row r="2333">
      <c r="A2333" s="15"/>
      <c r="B2333" s="17"/>
      <c r="C2333" s="17"/>
      <c r="D2333" s="4"/>
      <c r="E2333" s="4"/>
      <c r="F2333" s="18"/>
      <c r="G2333" s="19"/>
      <c r="H2333" s="4"/>
      <c r="I2333" s="20"/>
      <c r="J2333" s="21"/>
      <c r="K2333" s="11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</row>
    <row r="2334">
      <c r="A2334" s="15"/>
      <c r="B2334" s="17"/>
      <c r="C2334" s="17"/>
      <c r="D2334" s="4"/>
      <c r="E2334" s="4"/>
      <c r="F2334" s="18"/>
      <c r="G2334" s="19"/>
      <c r="H2334" s="4"/>
      <c r="I2334" s="20"/>
      <c r="J2334" s="21"/>
      <c r="K2334" s="11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</row>
    <row r="2335">
      <c r="A2335" s="15"/>
      <c r="B2335" s="17"/>
      <c r="C2335" s="17"/>
      <c r="D2335" s="4"/>
      <c r="E2335" s="4"/>
      <c r="F2335" s="18"/>
      <c r="G2335" s="19"/>
      <c r="H2335" s="4"/>
      <c r="I2335" s="20"/>
      <c r="J2335" s="21"/>
      <c r="K2335" s="11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</row>
    <row r="2336">
      <c r="A2336" s="15"/>
      <c r="B2336" s="17"/>
      <c r="C2336" s="17"/>
      <c r="D2336" s="4"/>
      <c r="E2336" s="4"/>
      <c r="F2336" s="18"/>
      <c r="G2336" s="19"/>
      <c r="H2336" s="4"/>
      <c r="I2336" s="20"/>
      <c r="J2336" s="21"/>
      <c r="K2336" s="11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</row>
    <row r="2337">
      <c r="A2337" s="15"/>
      <c r="B2337" s="17"/>
      <c r="C2337" s="17"/>
      <c r="D2337" s="4"/>
      <c r="E2337" s="4"/>
      <c r="F2337" s="18"/>
      <c r="G2337" s="19"/>
      <c r="H2337" s="4"/>
      <c r="I2337" s="20"/>
      <c r="J2337" s="21"/>
      <c r="K2337" s="11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</row>
    <row r="2338">
      <c r="A2338" s="15"/>
      <c r="B2338" s="17"/>
      <c r="C2338" s="17"/>
      <c r="D2338" s="4"/>
      <c r="E2338" s="4"/>
      <c r="F2338" s="18"/>
      <c r="G2338" s="19"/>
      <c r="H2338" s="4"/>
      <c r="I2338" s="20"/>
      <c r="J2338" s="21"/>
      <c r="K2338" s="11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</row>
    <row r="2339">
      <c r="A2339" s="15"/>
      <c r="B2339" s="17"/>
      <c r="C2339" s="17"/>
      <c r="D2339" s="4"/>
      <c r="E2339" s="4"/>
      <c r="F2339" s="18"/>
      <c r="G2339" s="19"/>
      <c r="H2339" s="4"/>
      <c r="I2339" s="20"/>
      <c r="J2339" s="21"/>
      <c r="K2339" s="11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</row>
    <row r="2340">
      <c r="A2340" s="15"/>
      <c r="B2340" s="17"/>
      <c r="C2340" s="17"/>
      <c r="D2340" s="4"/>
      <c r="E2340" s="4"/>
      <c r="F2340" s="18"/>
      <c r="G2340" s="19"/>
      <c r="H2340" s="4"/>
      <c r="I2340" s="20"/>
      <c r="J2340" s="21"/>
      <c r="K2340" s="11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</row>
    <row r="2341">
      <c r="A2341" s="15"/>
      <c r="B2341" s="17"/>
      <c r="C2341" s="17"/>
      <c r="D2341" s="4"/>
      <c r="E2341" s="4"/>
      <c r="F2341" s="18"/>
      <c r="G2341" s="19"/>
      <c r="H2341" s="4"/>
      <c r="I2341" s="20"/>
      <c r="J2341" s="21"/>
      <c r="K2341" s="11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</row>
    <row r="2342">
      <c r="A2342" s="15"/>
      <c r="B2342" s="17"/>
      <c r="C2342" s="17"/>
      <c r="D2342" s="4"/>
      <c r="E2342" s="4"/>
      <c r="F2342" s="18"/>
      <c r="G2342" s="19"/>
      <c r="H2342" s="4"/>
      <c r="I2342" s="20"/>
      <c r="J2342" s="21"/>
      <c r="K2342" s="11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</row>
    <row r="2343">
      <c r="A2343" s="15"/>
      <c r="B2343" s="17"/>
      <c r="C2343" s="17"/>
      <c r="D2343" s="4"/>
      <c r="E2343" s="4"/>
      <c r="F2343" s="18"/>
      <c r="G2343" s="19"/>
      <c r="H2343" s="4"/>
      <c r="I2343" s="20"/>
      <c r="J2343" s="21"/>
      <c r="K2343" s="11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</row>
    <row r="2344">
      <c r="A2344" s="15"/>
      <c r="B2344" s="17"/>
      <c r="C2344" s="17"/>
      <c r="D2344" s="4"/>
      <c r="E2344" s="4"/>
      <c r="F2344" s="18"/>
      <c r="G2344" s="19"/>
      <c r="H2344" s="4"/>
      <c r="I2344" s="20"/>
      <c r="J2344" s="21"/>
      <c r="K2344" s="11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</row>
    <row r="2345">
      <c r="A2345" s="15"/>
      <c r="B2345" s="17"/>
      <c r="C2345" s="17"/>
      <c r="D2345" s="4"/>
      <c r="E2345" s="4"/>
      <c r="F2345" s="18"/>
      <c r="G2345" s="19"/>
      <c r="H2345" s="4"/>
      <c r="I2345" s="20"/>
      <c r="J2345" s="21"/>
      <c r="K2345" s="11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</row>
    <row r="2346">
      <c r="A2346" s="15"/>
      <c r="B2346" s="17"/>
      <c r="C2346" s="17"/>
      <c r="D2346" s="4"/>
      <c r="E2346" s="4"/>
      <c r="F2346" s="18"/>
      <c r="G2346" s="19"/>
      <c r="H2346" s="4"/>
      <c r="I2346" s="20"/>
      <c r="J2346" s="21"/>
      <c r="K2346" s="11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</row>
    <row r="2347">
      <c r="A2347" s="15"/>
      <c r="B2347" s="17"/>
      <c r="C2347" s="17"/>
      <c r="D2347" s="4"/>
      <c r="E2347" s="4"/>
      <c r="F2347" s="18"/>
      <c r="G2347" s="19"/>
      <c r="H2347" s="4"/>
      <c r="I2347" s="20"/>
      <c r="J2347" s="21"/>
      <c r="K2347" s="11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</row>
    <row r="2348">
      <c r="A2348" s="15"/>
      <c r="B2348" s="17"/>
      <c r="C2348" s="17"/>
      <c r="D2348" s="4"/>
      <c r="E2348" s="4"/>
      <c r="F2348" s="18"/>
      <c r="G2348" s="19"/>
      <c r="H2348" s="4"/>
      <c r="I2348" s="20"/>
      <c r="J2348" s="21"/>
      <c r="K2348" s="11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</row>
    <row r="2349">
      <c r="A2349" s="15"/>
      <c r="B2349" s="17"/>
      <c r="C2349" s="17"/>
      <c r="D2349" s="4"/>
      <c r="E2349" s="4"/>
      <c r="F2349" s="18"/>
      <c r="G2349" s="19"/>
      <c r="H2349" s="4"/>
      <c r="I2349" s="20"/>
      <c r="J2349" s="21"/>
      <c r="K2349" s="11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</row>
    <row r="2350">
      <c r="A2350" s="15"/>
      <c r="B2350" s="17"/>
      <c r="C2350" s="17"/>
      <c r="D2350" s="4"/>
      <c r="E2350" s="4"/>
      <c r="F2350" s="18"/>
      <c r="G2350" s="19"/>
      <c r="H2350" s="4"/>
      <c r="I2350" s="20"/>
      <c r="J2350" s="21"/>
      <c r="K2350" s="11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</row>
    <row r="2351">
      <c r="A2351" s="15"/>
      <c r="B2351" s="17"/>
      <c r="C2351" s="17"/>
      <c r="D2351" s="4"/>
      <c r="E2351" s="4"/>
      <c r="F2351" s="18"/>
      <c r="G2351" s="19"/>
      <c r="H2351" s="4"/>
      <c r="I2351" s="20"/>
      <c r="J2351" s="21"/>
      <c r="K2351" s="11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</row>
    <row r="2352">
      <c r="A2352" s="15"/>
      <c r="B2352" s="17"/>
      <c r="C2352" s="17"/>
      <c r="D2352" s="4"/>
      <c r="E2352" s="4"/>
      <c r="F2352" s="18"/>
      <c r="G2352" s="19"/>
      <c r="H2352" s="4"/>
      <c r="I2352" s="20"/>
      <c r="J2352" s="21"/>
      <c r="K2352" s="11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</row>
    <row r="2353">
      <c r="A2353" s="15"/>
      <c r="B2353" s="17"/>
      <c r="C2353" s="17"/>
      <c r="D2353" s="4"/>
      <c r="E2353" s="4"/>
      <c r="F2353" s="18"/>
      <c r="G2353" s="19"/>
      <c r="H2353" s="4"/>
      <c r="I2353" s="20"/>
      <c r="J2353" s="21"/>
      <c r="K2353" s="11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</row>
    <row r="2354">
      <c r="A2354" s="15"/>
      <c r="B2354" s="17"/>
      <c r="C2354" s="17"/>
      <c r="D2354" s="4"/>
      <c r="E2354" s="4"/>
      <c r="F2354" s="18"/>
      <c r="G2354" s="19"/>
      <c r="H2354" s="4"/>
      <c r="I2354" s="20"/>
      <c r="J2354" s="21"/>
      <c r="K2354" s="11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</row>
    <row r="2355">
      <c r="A2355" s="15"/>
      <c r="B2355" s="17"/>
      <c r="C2355" s="17"/>
      <c r="D2355" s="4"/>
      <c r="E2355" s="4"/>
      <c r="F2355" s="18"/>
      <c r="G2355" s="19"/>
      <c r="H2355" s="4"/>
      <c r="I2355" s="20"/>
      <c r="J2355" s="21"/>
      <c r="K2355" s="11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</row>
    <row r="2356">
      <c r="A2356" s="15"/>
      <c r="B2356" s="17"/>
      <c r="C2356" s="17"/>
      <c r="D2356" s="4"/>
      <c r="E2356" s="4"/>
      <c r="F2356" s="18"/>
      <c r="G2356" s="19"/>
      <c r="H2356" s="4"/>
      <c r="I2356" s="20"/>
      <c r="J2356" s="21"/>
      <c r="K2356" s="11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</row>
    <row r="2357">
      <c r="A2357" s="15"/>
      <c r="B2357" s="17"/>
      <c r="C2357" s="17"/>
      <c r="D2357" s="4"/>
      <c r="E2357" s="4"/>
      <c r="F2357" s="18"/>
      <c r="G2357" s="19"/>
      <c r="H2357" s="4"/>
      <c r="I2357" s="20"/>
      <c r="J2357" s="21"/>
      <c r="K2357" s="11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</row>
    <row r="2358">
      <c r="A2358" s="15"/>
      <c r="B2358" s="17"/>
      <c r="C2358" s="17"/>
      <c r="D2358" s="4"/>
      <c r="E2358" s="4"/>
      <c r="F2358" s="18"/>
      <c r="G2358" s="19"/>
      <c r="H2358" s="4"/>
      <c r="I2358" s="20"/>
      <c r="J2358" s="21"/>
      <c r="K2358" s="11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</row>
    <row r="2359">
      <c r="A2359" s="15"/>
      <c r="B2359" s="17"/>
      <c r="C2359" s="17"/>
      <c r="D2359" s="4"/>
      <c r="E2359" s="4"/>
      <c r="F2359" s="18"/>
      <c r="G2359" s="19"/>
      <c r="H2359" s="4"/>
      <c r="I2359" s="20"/>
      <c r="J2359" s="21"/>
      <c r="K2359" s="11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</row>
    <row r="2360">
      <c r="A2360" s="15"/>
      <c r="B2360" s="17"/>
      <c r="C2360" s="17"/>
      <c r="D2360" s="4"/>
      <c r="E2360" s="4"/>
      <c r="F2360" s="18"/>
      <c r="G2360" s="19"/>
      <c r="H2360" s="4"/>
      <c r="I2360" s="20"/>
      <c r="J2360" s="21"/>
      <c r="K2360" s="11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</row>
    <row r="2361">
      <c r="A2361" s="15"/>
      <c r="B2361" s="17"/>
      <c r="C2361" s="17"/>
      <c r="D2361" s="4"/>
      <c r="E2361" s="4"/>
      <c r="F2361" s="18"/>
      <c r="G2361" s="19"/>
      <c r="H2361" s="4"/>
      <c r="I2361" s="20"/>
      <c r="J2361" s="21"/>
      <c r="K2361" s="11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</row>
    <row r="2362">
      <c r="A2362" s="15"/>
      <c r="B2362" s="17"/>
      <c r="C2362" s="17"/>
      <c r="D2362" s="4"/>
      <c r="E2362" s="4"/>
      <c r="F2362" s="18"/>
      <c r="G2362" s="19"/>
      <c r="H2362" s="4"/>
      <c r="I2362" s="20"/>
      <c r="J2362" s="21"/>
      <c r="K2362" s="11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</row>
    <row r="2363">
      <c r="A2363" s="15"/>
      <c r="B2363" s="17"/>
      <c r="C2363" s="17"/>
      <c r="D2363" s="4"/>
      <c r="E2363" s="4"/>
      <c r="F2363" s="18"/>
      <c r="G2363" s="19"/>
      <c r="H2363" s="4"/>
      <c r="I2363" s="20"/>
      <c r="J2363" s="21"/>
      <c r="K2363" s="11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</row>
    <row r="2364">
      <c r="A2364" s="15"/>
      <c r="B2364" s="17"/>
      <c r="C2364" s="17"/>
      <c r="D2364" s="4"/>
      <c r="E2364" s="4"/>
      <c r="F2364" s="18"/>
      <c r="G2364" s="19"/>
      <c r="H2364" s="4"/>
      <c r="I2364" s="20"/>
      <c r="J2364" s="21"/>
      <c r="K2364" s="11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</row>
    <row r="2365">
      <c r="A2365" s="15"/>
      <c r="B2365" s="17"/>
      <c r="C2365" s="17"/>
      <c r="D2365" s="4"/>
      <c r="E2365" s="4"/>
      <c r="F2365" s="18"/>
      <c r="G2365" s="19"/>
      <c r="H2365" s="4"/>
      <c r="I2365" s="20"/>
      <c r="J2365" s="21"/>
      <c r="K2365" s="11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</row>
    <row r="2366">
      <c r="A2366" s="15"/>
      <c r="B2366" s="17"/>
      <c r="C2366" s="17"/>
      <c r="D2366" s="4"/>
      <c r="E2366" s="4"/>
      <c r="F2366" s="18"/>
      <c r="G2366" s="19"/>
      <c r="H2366" s="4"/>
      <c r="I2366" s="20"/>
      <c r="J2366" s="21"/>
      <c r="K2366" s="11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</row>
    <row r="2367">
      <c r="A2367" s="15"/>
      <c r="B2367" s="17"/>
      <c r="C2367" s="17"/>
      <c r="D2367" s="4"/>
      <c r="E2367" s="4"/>
      <c r="F2367" s="18"/>
      <c r="G2367" s="19"/>
      <c r="H2367" s="4"/>
      <c r="I2367" s="20"/>
      <c r="J2367" s="21"/>
      <c r="K2367" s="11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</row>
    <row r="2368">
      <c r="A2368" s="15"/>
      <c r="B2368" s="17"/>
      <c r="C2368" s="17"/>
      <c r="D2368" s="4"/>
      <c r="E2368" s="4"/>
      <c r="F2368" s="18"/>
      <c r="G2368" s="19"/>
      <c r="H2368" s="4"/>
      <c r="I2368" s="20"/>
      <c r="J2368" s="21"/>
      <c r="K2368" s="11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</row>
    <row r="2369">
      <c r="A2369" s="15"/>
      <c r="B2369" s="17"/>
      <c r="C2369" s="17"/>
      <c r="D2369" s="4"/>
      <c r="E2369" s="4"/>
      <c r="F2369" s="18"/>
      <c r="G2369" s="19"/>
      <c r="H2369" s="4"/>
      <c r="I2369" s="20"/>
      <c r="J2369" s="21"/>
      <c r="K2369" s="11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</row>
    <row r="2370">
      <c r="A2370" s="15"/>
      <c r="B2370" s="17"/>
      <c r="C2370" s="17"/>
      <c r="D2370" s="4"/>
      <c r="E2370" s="4"/>
      <c r="F2370" s="18"/>
      <c r="G2370" s="19"/>
      <c r="H2370" s="4"/>
      <c r="I2370" s="20"/>
      <c r="J2370" s="21"/>
      <c r="K2370" s="11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</row>
    <row r="2371">
      <c r="A2371" s="15"/>
      <c r="B2371" s="17"/>
      <c r="C2371" s="17"/>
      <c r="D2371" s="4"/>
      <c r="E2371" s="4"/>
      <c r="F2371" s="18"/>
      <c r="G2371" s="19"/>
      <c r="H2371" s="4"/>
      <c r="I2371" s="20"/>
      <c r="J2371" s="21"/>
      <c r="K2371" s="11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</row>
    <row r="2372">
      <c r="A2372" s="15"/>
      <c r="B2372" s="17"/>
      <c r="C2372" s="17"/>
      <c r="D2372" s="4"/>
      <c r="E2372" s="4"/>
      <c r="F2372" s="18"/>
      <c r="G2372" s="19"/>
      <c r="H2372" s="4"/>
      <c r="I2372" s="20"/>
      <c r="J2372" s="21"/>
      <c r="K2372" s="11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</row>
    <row r="2373">
      <c r="A2373" s="15"/>
      <c r="B2373" s="17"/>
      <c r="C2373" s="17"/>
      <c r="D2373" s="4"/>
      <c r="E2373" s="4"/>
      <c r="F2373" s="18"/>
      <c r="G2373" s="19"/>
      <c r="H2373" s="4"/>
      <c r="I2373" s="20"/>
      <c r="J2373" s="21"/>
      <c r="K2373" s="11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</row>
    <row r="2374">
      <c r="A2374" s="15"/>
      <c r="B2374" s="17"/>
      <c r="C2374" s="17"/>
      <c r="D2374" s="4"/>
      <c r="E2374" s="4"/>
      <c r="F2374" s="18"/>
      <c r="G2374" s="19"/>
      <c r="H2374" s="4"/>
      <c r="I2374" s="20"/>
      <c r="J2374" s="21"/>
      <c r="K2374" s="11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</row>
    <row r="2375">
      <c r="A2375" s="15"/>
      <c r="B2375" s="17"/>
      <c r="C2375" s="17"/>
      <c r="D2375" s="4"/>
      <c r="E2375" s="4"/>
      <c r="F2375" s="18"/>
      <c r="G2375" s="19"/>
      <c r="H2375" s="4"/>
      <c r="I2375" s="20"/>
      <c r="J2375" s="21"/>
      <c r="K2375" s="11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</row>
    <row r="2376">
      <c r="A2376" s="15"/>
      <c r="B2376" s="17"/>
      <c r="C2376" s="17"/>
      <c r="D2376" s="4"/>
      <c r="E2376" s="4"/>
      <c r="F2376" s="18"/>
      <c r="G2376" s="19"/>
      <c r="H2376" s="4"/>
      <c r="I2376" s="20"/>
      <c r="J2376" s="21"/>
      <c r="K2376" s="11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</row>
    <row r="2377">
      <c r="A2377" s="15"/>
      <c r="B2377" s="17"/>
      <c r="C2377" s="17"/>
      <c r="D2377" s="4"/>
      <c r="E2377" s="4"/>
      <c r="F2377" s="18"/>
      <c r="G2377" s="19"/>
      <c r="H2377" s="4"/>
      <c r="I2377" s="20"/>
      <c r="J2377" s="21"/>
      <c r="K2377" s="11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</row>
    <row r="2378">
      <c r="A2378" s="15"/>
      <c r="B2378" s="17"/>
      <c r="C2378" s="17"/>
      <c r="D2378" s="4"/>
      <c r="E2378" s="4"/>
      <c r="F2378" s="18"/>
      <c r="G2378" s="19"/>
      <c r="H2378" s="4"/>
      <c r="I2378" s="20"/>
      <c r="J2378" s="21"/>
      <c r="K2378" s="11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</row>
    <row r="2379">
      <c r="A2379" s="15"/>
      <c r="B2379" s="17"/>
      <c r="C2379" s="17"/>
      <c r="D2379" s="4"/>
      <c r="E2379" s="4"/>
      <c r="F2379" s="18"/>
      <c r="G2379" s="19"/>
      <c r="H2379" s="4"/>
      <c r="I2379" s="20"/>
      <c r="J2379" s="21"/>
      <c r="K2379" s="11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</row>
    <row r="2380">
      <c r="A2380" s="15"/>
      <c r="B2380" s="17"/>
      <c r="C2380" s="17"/>
      <c r="D2380" s="4"/>
      <c r="E2380" s="4"/>
      <c r="F2380" s="18"/>
      <c r="G2380" s="19"/>
      <c r="H2380" s="4"/>
      <c r="I2380" s="20"/>
      <c r="J2380" s="21"/>
      <c r="K2380" s="11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</row>
    <row r="2381">
      <c r="A2381" s="15"/>
      <c r="B2381" s="17"/>
      <c r="C2381" s="17"/>
      <c r="D2381" s="4"/>
      <c r="E2381" s="4"/>
      <c r="F2381" s="18"/>
      <c r="G2381" s="19"/>
      <c r="H2381" s="4"/>
      <c r="I2381" s="20"/>
      <c r="J2381" s="21"/>
      <c r="K2381" s="11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</row>
    <row r="2382">
      <c r="A2382" s="15"/>
      <c r="B2382" s="17"/>
      <c r="C2382" s="17"/>
      <c r="D2382" s="4"/>
      <c r="E2382" s="4"/>
      <c r="F2382" s="18"/>
      <c r="G2382" s="19"/>
      <c r="H2382" s="4"/>
      <c r="I2382" s="20"/>
      <c r="J2382" s="21"/>
      <c r="K2382" s="11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</row>
    <row r="2383">
      <c r="A2383" s="15"/>
      <c r="B2383" s="17"/>
      <c r="C2383" s="17"/>
      <c r="D2383" s="4"/>
      <c r="E2383" s="4"/>
      <c r="F2383" s="18"/>
      <c r="G2383" s="19"/>
      <c r="H2383" s="4"/>
      <c r="I2383" s="20"/>
      <c r="J2383" s="21"/>
      <c r="K2383" s="11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</row>
    <row r="2384">
      <c r="A2384" s="15"/>
      <c r="B2384" s="17"/>
      <c r="C2384" s="17"/>
      <c r="D2384" s="4"/>
      <c r="E2384" s="4"/>
      <c r="F2384" s="18"/>
      <c r="G2384" s="19"/>
      <c r="H2384" s="4"/>
      <c r="I2384" s="20"/>
      <c r="J2384" s="21"/>
      <c r="K2384" s="11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</row>
    <row r="2385">
      <c r="A2385" s="15"/>
      <c r="B2385" s="17"/>
      <c r="C2385" s="17"/>
      <c r="D2385" s="4"/>
      <c r="E2385" s="4"/>
      <c r="F2385" s="18"/>
      <c r="G2385" s="19"/>
      <c r="H2385" s="4"/>
      <c r="I2385" s="20"/>
      <c r="J2385" s="21"/>
      <c r="K2385" s="11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</row>
    <row r="2386">
      <c r="A2386" s="15"/>
      <c r="B2386" s="17"/>
      <c r="C2386" s="17"/>
      <c r="D2386" s="4"/>
      <c r="E2386" s="4"/>
      <c r="F2386" s="18"/>
      <c r="G2386" s="19"/>
      <c r="H2386" s="4"/>
      <c r="I2386" s="20"/>
      <c r="J2386" s="21"/>
      <c r="K2386" s="11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</row>
    <row r="2387">
      <c r="A2387" s="15"/>
      <c r="B2387" s="17"/>
      <c r="C2387" s="17"/>
      <c r="D2387" s="4"/>
      <c r="E2387" s="4"/>
      <c r="F2387" s="18"/>
      <c r="G2387" s="19"/>
      <c r="H2387" s="4"/>
      <c r="I2387" s="20"/>
      <c r="J2387" s="21"/>
      <c r="K2387" s="11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</row>
    <row r="2388">
      <c r="A2388" s="15"/>
      <c r="B2388" s="17"/>
      <c r="C2388" s="17"/>
      <c r="D2388" s="4"/>
      <c r="E2388" s="4"/>
      <c r="F2388" s="18"/>
      <c r="G2388" s="19"/>
      <c r="H2388" s="4"/>
      <c r="I2388" s="20"/>
      <c r="J2388" s="21"/>
      <c r="K2388" s="11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</row>
    <row r="2389">
      <c r="A2389" s="15"/>
      <c r="B2389" s="17"/>
      <c r="C2389" s="17"/>
      <c r="D2389" s="4"/>
      <c r="E2389" s="4"/>
      <c r="F2389" s="18"/>
      <c r="G2389" s="19"/>
      <c r="H2389" s="4"/>
      <c r="I2389" s="20"/>
      <c r="J2389" s="21"/>
      <c r="K2389" s="11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</row>
    <row r="2390">
      <c r="A2390" s="15"/>
      <c r="B2390" s="17"/>
      <c r="C2390" s="17"/>
      <c r="D2390" s="4"/>
      <c r="E2390" s="4"/>
      <c r="F2390" s="18"/>
      <c r="G2390" s="19"/>
      <c r="H2390" s="4"/>
      <c r="I2390" s="20"/>
      <c r="J2390" s="21"/>
      <c r="K2390" s="11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</row>
    <row r="2391">
      <c r="A2391" s="15"/>
      <c r="B2391" s="17"/>
      <c r="C2391" s="17"/>
      <c r="D2391" s="4"/>
      <c r="E2391" s="4"/>
      <c r="F2391" s="18"/>
      <c r="G2391" s="19"/>
      <c r="H2391" s="4"/>
      <c r="I2391" s="20"/>
      <c r="J2391" s="21"/>
      <c r="K2391" s="11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</row>
    <row r="2392">
      <c r="A2392" s="15"/>
      <c r="B2392" s="17"/>
      <c r="C2392" s="17"/>
      <c r="D2392" s="4"/>
      <c r="E2392" s="4"/>
      <c r="F2392" s="18"/>
      <c r="G2392" s="19"/>
      <c r="H2392" s="4"/>
      <c r="I2392" s="20"/>
      <c r="J2392" s="21"/>
      <c r="K2392" s="11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</row>
    <row r="2393">
      <c r="A2393" s="15"/>
      <c r="B2393" s="17"/>
      <c r="C2393" s="17"/>
      <c r="D2393" s="4"/>
      <c r="E2393" s="4"/>
      <c r="F2393" s="18"/>
      <c r="G2393" s="19"/>
      <c r="H2393" s="4"/>
      <c r="I2393" s="20"/>
      <c r="J2393" s="21"/>
      <c r="K2393" s="11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</row>
    <row r="2394">
      <c r="A2394" s="15"/>
      <c r="B2394" s="17"/>
      <c r="C2394" s="17"/>
      <c r="D2394" s="4"/>
      <c r="E2394" s="4"/>
      <c r="F2394" s="18"/>
      <c r="G2394" s="19"/>
      <c r="H2394" s="4"/>
      <c r="I2394" s="20"/>
      <c r="J2394" s="21"/>
      <c r="K2394" s="11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</row>
    <row r="2395">
      <c r="A2395" s="15"/>
      <c r="B2395" s="17"/>
      <c r="C2395" s="17"/>
      <c r="D2395" s="4"/>
      <c r="E2395" s="4"/>
      <c r="F2395" s="18"/>
      <c r="G2395" s="19"/>
      <c r="H2395" s="4"/>
      <c r="I2395" s="20"/>
      <c r="J2395" s="21"/>
      <c r="K2395" s="11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</row>
    <row r="2396">
      <c r="A2396" s="15"/>
      <c r="B2396" s="17"/>
      <c r="C2396" s="17"/>
      <c r="D2396" s="4"/>
      <c r="E2396" s="4"/>
      <c r="F2396" s="18"/>
      <c r="G2396" s="19"/>
      <c r="H2396" s="4"/>
      <c r="I2396" s="20"/>
      <c r="J2396" s="21"/>
      <c r="K2396" s="11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</row>
    <row r="2397">
      <c r="A2397" s="15"/>
      <c r="B2397" s="17"/>
      <c r="C2397" s="17"/>
      <c r="D2397" s="4"/>
      <c r="E2397" s="4"/>
      <c r="F2397" s="18"/>
      <c r="G2397" s="19"/>
      <c r="H2397" s="4"/>
      <c r="I2397" s="20"/>
      <c r="J2397" s="21"/>
      <c r="K2397" s="11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</row>
    <row r="2398">
      <c r="A2398" s="15"/>
      <c r="B2398" s="17"/>
      <c r="C2398" s="17"/>
      <c r="D2398" s="4"/>
      <c r="E2398" s="4"/>
      <c r="F2398" s="18"/>
      <c r="G2398" s="19"/>
      <c r="H2398" s="4"/>
      <c r="I2398" s="20"/>
      <c r="J2398" s="21"/>
      <c r="K2398" s="11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</row>
    <row r="2399">
      <c r="A2399" s="15"/>
      <c r="B2399" s="17"/>
      <c r="C2399" s="17"/>
      <c r="D2399" s="4"/>
      <c r="E2399" s="4"/>
      <c r="F2399" s="18"/>
      <c r="G2399" s="19"/>
      <c r="H2399" s="4"/>
      <c r="I2399" s="20"/>
      <c r="J2399" s="21"/>
      <c r="K2399" s="11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</row>
    <row r="2400">
      <c r="A2400" s="15"/>
      <c r="B2400" s="17"/>
      <c r="C2400" s="17"/>
      <c r="D2400" s="4"/>
      <c r="E2400" s="4"/>
      <c r="F2400" s="18"/>
      <c r="G2400" s="19"/>
      <c r="H2400" s="4"/>
      <c r="I2400" s="20"/>
      <c r="J2400" s="21"/>
      <c r="K2400" s="11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</row>
    <row r="2401">
      <c r="A2401" s="15"/>
      <c r="B2401" s="17"/>
      <c r="C2401" s="17"/>
      <c r="D2401" s="4"/>
      <c r="E2401" s="4"/>
      <c r="F2401" s="18"/>
      <c r="G2401" s="19"/>
      <c r="H2401" s="4"/>
      <c r="I2401" s="20"/>
      <c r="J2401" s="21"/>
      <c r="K2401" s="11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</row>
    <row r="2402">
      <c r="A2402" s="15"/>
      <c r="B2402" s="17"/>
      <c r="C2402" s="17"/>
      <c r="D2402" s="4"/>
      <c r="E2402" s="4"/>
      <c r="F2402" s="18"/>
      <c r="G2402" s="19"/>
      <c r="H2402" s="4"/>
      <c r="I2402" s="20"/>
      <c r="J2402" s="21"/>
      <c r="K2402" s="11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</row>
    <row r="2403">
      <c r="A2403" s="15"/>
      <c r="B2403" s="17"/>
      <c r="C2403" s="17"/>
      <c r="D2403" s="4"/>
      <c r="E2403" s="4"/>
      <c r="F2403" s="18"/>
      <c r="G2403" s="19"/>
      <c r="H2403" s="4"/>
      <c r="I2403" s="20"/>
      <c r="J2403" s="21"/>
      <c r="K2403" s="11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</row>
    <row r="2404">
      <c r="A2404" s="15"/>
      <c r="B2404" s="17"/>
      <c r="C2404" s="17"/>
      <c r="D2404" s="4"/>
      <c r="E2404" s="4"/>
      <c r="F2404" s="18"/>
      <c r="G2404" s="19"/>
      <c r="H2404" s="4"/>
      <c r="I2404" s="20"/>
      <c r="J2404" s="21"/>
      <c r="K2404" s="11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</row>
    <row r="2405">
      <c r="A2405" s="15"/>
      <c r="B2405" s="17"/>
      <c r="C2405" s="17"/>
      <c r="D2405" s="4"/>
      <c r="E2405" s="4"/>
      <c r="F2405" s="18"/>
      <c r="G2405" s="19"/>
      <c r="H2405" s="4"/>
      <c r="I2405" s="20"/>
      <c r="J2405" s="21"/>
      <c r="K2405" s="11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</row>
    <row r="2406">
      <c r="A2406" s="15"/>
      <c r="B2406" s="17"/>
      <c r="C2406" s="17"/>
      <c r="D2406" s="4"/>
      <c r="E2406" s="4"/>
      <c r="F2406" s="18"/>
      <c r="G2406" s="19"/>
      <c r="H2406" s="4"/>
      <c r="I2406" s="20"/>
      <c r="J2406" s="21"/>
      <c r="K2406" s="11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</row>
    <row r="2407">
      <c r="A2407" s="15"/>
      <c r="B2407" s="17"/>
      <c r="C2407" s="17"/>
      <c r="D2407" s="4"/>
      <c r="E2407" s="4"/>
      <c r="F2407" s="18"/>
      <c r="G2407" s="19"/>
      <c r="H2407" s="4"/>
      <c r="I2407" s="20"/>
      <c r="J2407" s="21"/>
      <c r="K2407" s="11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</row>
    <row r="2408">
      <c r="A2408" s="15"/>
      <c r="B2408" s="17"/>
      <c r="C2408" s="17"/>
      <c r="D2408" s="4"/>
      <c r="E2408" s="4"/>
      <c r="F2408" s="18"/>
      <c r="G2408" s="19"/>
      <c r="H2408" s="4"/>
      <c r="I2408" s="20"/>
      <c r="J2408" s="21"/>
      <c r="K2408" s="11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</row>
    <row r="2409">
      <c r="A2409" s="15"/>
      <c r="B2409" s="17"/>
      <c r="C2409" s="17"/>
      <c r="D2409" s="4"/>
      <c r="E2409" s="4"/>
      <c r="F2409" s="18"/>
      <c r="G2409" s="19"/>
      <c r="H2409" s="4"/>
      <c r="I2409" s="20"/>
      <c r="J2409" s="21"/>
      <c r="K2409" s="11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</row>
    <row r="2410">
      <c r="A2410" s="15"/>
      <c r="B2410" s="17"/>
      <c r="C2410" s="17"/>
      <c r="D2410" s="4"/>
      <c r="E2410" s="4"/>
      <c r="F2410" s="18"/>
      <c r="G2410" s="19"/>
      <c r="H2410" s="4"/>
      <c r="I2410" s="20"/>
      <c r="J2410" s="21"/>
      <c r="K2410" s="11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</row>
    <row r="2411">
      <c r="A2411" s="15"/>
      <c r="B2411" s="17"/>
      <c r="C2411" s="17"/>
      <c r="D2411" s="4"/>
      <c r="E2411" s="4"/>
      <c r="F2411" s="18"/>
      <c r="G2411" s="19"/>
      <c r="H2411" s="4"/>
      <c r="I2411" s="20"/>
      <c r="J2411" s="21"/>
      <c r="K2411" s="11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</row>
    <row r="2412">
      <c r="A2412" s="15"/>
      <c r="B2412" s="17"/>
      <c r="C2412" s="17"/>
      <c r="D2412" s="4"/>
      <c r="E2412" s="4"/>
      <c r="F2412" s="18"/>
      <c r="G2412" s="19"/>
      <c r="H2412" s="4"/>
      <c r="I2412" s="20"/>
      <c r="J2412" s="21"/>
      <c r="K2412" s="11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</row>
    <row r="2413">
      <c r="A2413" s="15"/>
      <c r="B2413" s="17"/>
      <c r="C2413" s="17"/>
      <c r="D2413" s="4"/>
      <c r="E2413" s="4"/>
      <c r="F2413" s="18"/>
      <c r="G2413" s="19"/>
      <c r="H2413" s="4"/>
      <c r="I2413" s="20"/>
      <c r="J2413" s="21"/>
      <c r="K2413" s="11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</row>
    <row r="2414">
      <c r="A2414" s="15"/>
      <c r="B2414" s="17"/>
      <c r="C2414" s="17"/>
      <c r="D2414" s="4"/>
      <c r="E2414" s="4"/>
      <c r="F2414" s="18"/>
      <c r="G2414" s="19"/>
      <c r="H2414" s="4"/>
      <c r="I2414" s="20"/>
      <c r="J2414" s="21"/>
      <c r="K2414" s="11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</row>
    <row r="2415">
      <c r="A2415" s="15"/>
      <c r="B2415" s="17"/>
      <c r="C2415" s="17"/>
      <c r="D2415" s="4"/>
      <c r="E2415" s="4"/>
      <c r="F2415" s="18"/>
      <c r="G2415" s="19"/>
      <c r="H2415" s="4"/>
      <c r="I2415" s="20"/>
      <c r="J2415" s="21"/>
      <c r="K2415" s="11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</row>
    <row r="2416">
      <c r="A2416" s="15"/>
      <c r="B2416" s="17"/>
      <c r="C2416" s="17"/>
      <c r="D2416" s="4"/>
      <c r="E2416" s="4"/>
      <c r="F2416" s="18"/>
      <c r="G2416" s="19"/>
      <c r="H2416" s="4"/>
      <c r="I2416" s="20"/>
      <c r="J2416" s="21"/>
      <c r="K2416" s="11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</row>
    <row r="2417">
      <c r="A2417" s="15"/>
      <c r="B2417" s="17"/>
      <c r="C2417" s="17"/>
      <c r="D2417" s="4"/>
      <c r="E2417" s="4"/>
      <c r="F2417" s="18"/>
      <c r="G2417" s="19"/>
      <c r="H2417" s="4"/>
      <c r="I2417" s="20"/>
      <c r="J2417" s="21"/>
      <c r="K2417" s="11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</row>
    <row r="2418">
      <c r="A2418" s="15"/>
      <c r="B2418" s="17"/>
      <c r="C2418" s="17"/>
      <c r="D2418" s="4"/>
      <c r="E2418" s="4"/>
      <c r="F2418" s="18"/>
      <c r="G2418" s="19"/>
      <c r="H2418" s="4"/>
      <c r="I2418" s="20"/>
      <c r="J2418" s="21"/>
      <c r="K2418" s="11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</row>
    <row r="2419">
      <c r="A2419" s="15"/>
      <c r="B2419" s="17"/>
      <c r="C2419" s="17"/>
      <c r="D2419" s="4"/>
      <c r="E2419" s="4"/>
      <c r="F2419" s="18"/>
      <c r="G2419" s="19"/>
      <c r="H2419" s="4"/>
      <c r="I2419" s="20"/>
      <c r="J2419" s="21"/>
      <c r="K2419" s="11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</row>
    <row r="2420">
      <c r="A2420" s="15"/>
      <c r="B2420" s="17"/>
      <c r="C2420" s="17"/>
      <c r="D2420" s="4"/>
      <c r="E2420" s="4"/>
      <c r="F2420" s="18"/>
      <c r="G2420" s="19"/>
      <c r="H2420" s="4"/>
      <c r="I2420" s="20"/>
      <c r="J2420" s="21"/>
      <c r="K2420" s="11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</row>
    <row r="2421">
      <c r="A2421" s="15"/>
      <c r="B2421" s="17"/>
      <c r="C2421" s="17"/>
      <c r="D2421" s="4"/>
      <c r="E2421" s="4"/>
      <c r="F2421" s="18"/>
      <c r="G2421" s="19"/>
      <c r="H2421" s="4"/>
      <c r="I2421" s="20"/>
      <c r="J2421" s="21"/>
      <c r="K2421" s="11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</row>
    <row r="2422">
      <c r="A2422" s="15"/>
      <c r="B2422" s="17"/>
      <c r="C2422" s="17"/>
      <c r="D2422" s="4"/>
      <c r="E2422" s="4"/>
      <c r="F2422" s="18"/>
      <c r="G2422" s="19"/>
      <c r="H2422" s="4"/>
      <c r="I2422" s="20"/>
      <c r="J2422" s="21"/>
      <c r="K2422" s="11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</row>
    <row r="2423">
      <c r="A2423" s="15"/>
      <c r="B2423" s="17"/>
      <c r="C2423" s="17"/>
      <c r="D2423" s="4"/>
      <c r="E2423" s="4"/>
      <c r="F2423" s="18"/>
      <c r="G2423" s="19"/>
      <c r="H2423" s="4"/>
      <c r="I2423" s="20"/>
      <c r="J2423" s="21"/>
      <c r="K2423" s="11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</row>
    <row r="2424">
      <c r="A2424" s="15"/>
      <c r="B2424" s="17"/>
      <c r="C2424" s="17"/>
      <c r="D2424" s="4"/>
      <c r="E2424" s="4"/>
      <c r="F2424" s="18"/>
      <c r="G2424" s="19"/>
      <c r="H2424" s="4"/>
      <c r="I2424" s="20"/>
      <c r="J2424" s="21"/>
      <c r="K2424" s="11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</row>
    <row r="2425">
      <c r="A2425" s="15"/>
      <c r="B2425" s="17"/>
      <c r="C2425" s="17"/>
      <c r="D2425" s="4"/>
      <c r="E2425" s="4"/>
      <c r="F2425" s="18"/>
      <c r="G2425" s="19"/>
      <c r="H2425" s="4"/>
      <c r="I2425" s="20"/>
      <c r="J2425" s="21"/>
      <c r="K2425" s="11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</row>
    <row r="2426">
      <c r="A2426" s="15"/>
      <c r="B2426" s="17"/>
      <c r="C2426" s="17"/>
      <c r="D2426" s="4"/>
      <c r="E2426" s="4"/>
      <c r="F2426" s="18"/>
      <c r="G2426" s="19"/>
      <c r="H2426" s="4"/>
      <c r="I2426" s="20"/>
      <c r="J2426" s="21"/>
      <c r="K2426" s="11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</row>
    <row r="2427">
      <c r="A2427" s="15"/>
      <c r="B2427" s="17"/>
      <c r="C2427" s="17"/>
      <c r="D2427" s="4"/>
      <c r="E2427" s="4"/>
      <c r="F2427" s="18"/>
      <c r="G2427" s="19"/>
      <c r="H2427" s="4"/>
      <c r="I2427" s="20"/>
      <c r="J2427" s="21"/>
      <c r="K2427" s="11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</row>
    <row r="2428">
      <c r="A2428" s="15"/>
      <c r="B2428" s="17"/>
      <c r="C2428" s="17"/>
      <c r="D2428" s="4"/>
      <c r="E2428" s="4"/>
      <c r="F2428" s="18"/>
      <c r="G2428" s="19"/>
      <c r="H2428" s="4"/>
      <c r="I2428" s="20"/>
      <c r="J2428" s="21"/>
      <c r="K2428" s="11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</row>
    <row r="2429">
      <c r="A2429" s="15"/>
      <c r="B2429" s="17"/>
      <c r="C2429" s="17"/>
      <c r="D2429" s="4"/>
      <c r="E2429" s="4"/>
      <c r="F2429" s="18"/>
      <c r="G2429" s="19"/>
      <c r="H2429" s="4"/>
      <c r="I2429" s="20"/>
      <c r="J2429" s="21"/>
      <c r="K2429" s="11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</row>
    <row r="2430">
      <c r="A2430" s="15"/>
      <c r="B2430" s="17"/>
      <c r="C2430" s="17"/>
      <c r="D2430" s="4"/>
      <c r="E2430" s="4"/>
      <c r="F2430" s="18"/>
      <c r="G2430" s="19"/>
      <c r="H2430" s="4"/>
      <c r="I2430" s="20"/>
      <c r="J2430" s="21"/>
      <c r="K2430" s="11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</row>
    <row r="2431">
      <c r="A2431" s="15"/>
      <c r="B2431" s="17"/>
      <c r="C2431" s="17"/>
      <c r="D2431" s="4"/>
      <c r="E2431" s="4"/>
      <c r="F2431" s="18"/>
      <c r="G2431" s="19"/>
      <c r="H2431" s="4"/>
      <c r="I2431" s="20"/>
      <c r="J2431" s="21"/>
      <c r="K2431" s="11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</row>
    <row r="2432">
      <c r="A2432" s="15"/>
      <c r="B2432" s="17"/>
      <c r="C2432" s="17"/>
      <c r="D2432" s="4"/>
      <c r="E2432" s="4"/>
      <c r="F2432" s="18"/>
      <c r="G2432" s="19"/>
      <c r="H2432" s="4"/>
      <c r="I2432" s="20"/>
      <c r="J2432" s="21"/>
      <c r="K2432" s="11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</row>
    <row r="2433">
      <c r="A2433" s="15"/>
      <c r="B2433" s="17"/>
      <c r="C2433" s="17"/>
      <c r="D2433" s="4"/>
      <c r="E2433" s="4"/>
      <c r="F2433" s="18"/>
      <c r="G2433" s="19"/>
      <c r="H2433" s="4"/>
      <c r="I2433" s="20"/>
      <c r="J2433" s="21"/>
      <c r="K2433" s="11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</row>
    <row r="2434">
      <c r="A2434" s="15"/>
      <c r="B2434" s="17"/>
      <c r="C2434" s="17"/>
      <c r="D2434" s="4"/>
      <c r="E2434" s="4"/>
      <c r="F2434" s="18"/>
      <c r="G2434" s="19"/>
      <c r="H2434" s="4"/>
      <c r="I2434" s="20"/>
      <c r="J2434" s="21"/>
      <c r="K2434" s="11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</row>
    <row r="2435">
      <c r="A2435" s="15"/>
      <c r="B2435" s="17"/>
      <c r="C2435" s="17"/>
      <c r="D2435" s="4"/>
      <c r="E2435" s="4"/>
      <c r="F2435" s="18"/>
      <c r="G2435" s="19"/>
      <c r="H2435" s="4"/>
      <c r="I2435" s="20"/>
      <c r="J2435" s="21"/>
      <c r="K2435" s="11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</row>
    <row r="2436">
      <c r="A2436" s="15"/>
      <c r="B2436" s="17"/>
      <c r="C2436" s="17"/>
      <c r="D2436" s="4"/>
      <c r="E2436" s="4"/>
      <c r="F2436" s="18"/>
      <c r="G2436" s="19"/>
      <c r="H2436" s="4"/>
      <c r="I2436" s="20"/>
      <c r="J2436" s="21"/>
      <c r="K2436" s="11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</row>
    <row r="2437">
      <c r="A2437" s="15"/>
      <c r="B2437" s="17"/>
      <c r="C2437" s="17"/>
      <c r="D2437" s="4"/>
      <c r="E2437" s="4"/>
      <c r="F2437" s="18"/>
      <c r="G2437" s="19"/>
      <c r="H2437" s="4"/>
      <c r="I2437" s="20"/>
      <c r="J2437" s="21"/>
      <c r="K2437" s="11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</row>
    <row r="2438">
      <c r="A2438" s="15"/>
      <c r="B2438" s="17"/>
      <c r="C2438" s="17"/>
      <c r="D2438" s="4"/>
      <c r="E2438" s="4"/>
      <c r="F2438" s="18"/>
      <c r="G2438" s="19"/>
      <c r="H2438" s="4"/>
      <c r="I2438" s="20"/>
      <c r="J2438" s="21"/>
      <c r="K2438" s="11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</row>
    <row r="2439">
      <c r="A2439" s="15"/>
      <c r="B2439" s="17"/>
      <c r="C2439" s="17"/>
      <c r="D2439" s="4"/>
      <c r="E2439" s="4"/>
      <c r="F2439" s="18"/>
      <c r="G2439" s="19"/>
      <c r="H2439" s="4"/>
      <c r="I2439" s="20"/>
      <c r="J2439" s="21"/>
      <c r="K2439" s="11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</row>
    <row r="2440">
      <c r="A2440" s="15"/>
      <c r="B2440" s="17"/>
      <c r="C2440" s="17"/>
      <c r="D2440" s="4"/>
      <c r="E2440" s="4"/>
      <c r="F2440" s="18"/>
      <c r="G2440" s="19"/>
      <c r="H2440" s="4"/>
      <c r="I2440" s="20"/>
      <c r="J2440" s="21"/>
      <c r="K2440" s="11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</row>
    <row r="2441">
      <c r="A2441" s="15"/>
      <c r="B2441" s="17"/>
      <c r="C2441" s="17"/>
      <c r="D2441" s="4"/>
      <c r="E2441" s="4"/>
      <c r="F2441" s="18"/>
      <c r="G2441" s="19"/>
      <c r="H2441" s="4"/>
      <c r="I2441" s="20"/>
      <c r="J2441" s="21"/>
      <c r="K2441" s="11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</row>
    <row r="2442">
      <c r="A2442" s="15"/>
      <c r="B2442" s="17"/>
      <c r="C2442" s="17"/>
      <c r="D2442" s="4"/>
      <c r="E2442" s="4"/>
      <c r="F2442" s="18"/>
      <c r="G2442" s="19"/>
      <c r="H2442" s="4"/>
      <c r="I2442" s="20"/>
      <c r="J2442" s="21"/>
      <c r="K2442" s="11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</row>
    <row r="2443">
      <c r="A2443" s="15"/>
      <c r="B2443" s="17"/>
      <c r="C2443" s="17"/>
      <c r="D2443" s="4"/>
      <c r="E2443" s="4"/>
      <c r="F2443" s="18"/>
      <c r="G2443" s="19"/>
      <c r="H2443" s="4"/>
      <c r="I2443" s="20"/>
      <c r="J2443" s="21"/>
      <c r="K2443" s="11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</row>
    <row r="2444">
      <c r="A2444" s="15"/>
      <c r="B2444" s="17"/>
      <c r="C2444" s="17"/>
      <c r="D2444" s="4"/>
      <c r="E2444" s="4"/>
      <c r="F2444" s="18"/>
      <c r="G2444" s="19"/>
      <c r="H2444" s="4"/>
      <c r="I2444" s="20"/>
      <c r="J2444" s="21"/>
      <c r="K2444" s="11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</row>
    <row r="2445">
      <c r="A2445" s="15"/>
      <c r="B2445" s="17"/>
      <c r="C2445" s="17"/>
      <c r="D2445" s="4"/>
      <c r="E2445" s="4"/>
      <c r="F2445" s="18"/>
      <c r="G2445" s="19"/>
      <c r="H2445" s="4"/>
      <c r="I2445" s="20"/>
      <c r="J2445" s="21"/>
      <c r="K2445" s="11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</row>
    <row r="2446">
      <c r="A2446" s="15"/>
      <c r="B2446" s="17"/>
      <c r="C2446" s="17"/>
      <c r="D2446" s="4"/>
      <c r="E2446" s="4"/>
      <c r="F2446" s="18"/>
      <c r="G2446" s="19"/>
      <c r="H2446" s="4"/>
      <c r="I2446" s="20"/>
      <c r="J2446" s="21"/>
      <c r="K2446" s="11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</row>
    <row r="2447">
      <c r="A2447" s="15"/>
      <c r="B2447" s="17"/>
      <c r="C2447" s="17"/>
      <c r="D2447" s="4"/>
      <c r="E2447" s="4"/>
      <c r="F2447" s="18"/>
      <c r="G2447" s="19"/>
      <c r="H2447" s="4"/>
      <c r="I2447" s="20"/>
      <c r="J2447" s="21"/>
      <c r="K2447" s="11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</row>
    <row r="2448">
      <c r="A2448" s="15"/>
      <c r="B2448" s="17"/>
      <c r="C2448" s="17"/>
      <c r="D2448" s="4"/>
      <c r="E2448" s="4"/>
      <c r="F2448" s="18"/>
      <c r="G2448" s="19"/>
      <c r="H2448" s="4"/>
      <c r="I2448" s="20"/>
      <c r="J2448" s="21"/>
      <c r="K2448" s="11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</row>
    <row r="2449">
      <c r="A2449" s="15"/>
      <c r="B2449" s="17"/>
      <c r="C2449" s="17"/>
      <c r="D2449" s="4"/>
      <c r="E2449" s="4"/>
      <c r="F2449" s="18"/>
      <c r="G2449" s="19"/>
      <c r="H2449" s="4"/>
      <c r="I2449" s="20"/>
      <c r="J2449" s="21"/>
      <c r="K2449" s="11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</row>
    <row r="2450">
      <c r="A2450" s="15"/>
      <c r="B2450" s="17"/>
      <c r="C2450" s="17"/>
      <c r="D2450" s="4"/>
      <c r="E2450" s="4"/>
      <c r="F2450" s="18"/>
      <c r="G2450" s="19"/>
      <c r="H2450" s="4"/>
      <c r="I2450" s="20"/>
      <c r="J2450" s="21"/>
      <c r="K2450" s="11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</row>
    <row r="2451">
      <c r="A2451" s="15"/>
      <c r="B2451" s="17"/>
      <c r="C2451" s="17"/>
      <c r="D2451" s="4"/>
      <c r="E2451" s="4"/>
      <c r="F2451" s="18"/>
      <c r="G2451" s="19"/>
      <c r="H2451" s="4"/>
      <c r="I2451" s="20"/>
      <c r="J2451" s="21"/>
      <c r="K2451" s="11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</row>
    <row r="2452">
      <c r="A2452" s="15"/>
      <c r="B2452" s="17"/>
      <c r="C2452" s="17"/>
      <c r="D2452" s="4"/>
      <c r="E2452" s="4"/>
      <c r="F2452" s="18"/>
      <c r="G2452" s="19"/>
      <c r="H2452" s="4"/>
      <c r="I2452" s="20"/>
      <c r="J2452" s="21"/>
      <c r="K2452" s="11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</row>
    <row r="2453">
      <c r="A2453" s="15"/>
      <c r="B2453" s="17"/>
      <c r="C2453" s="17"/>
      <c r="D2453" s="4"/>
      <c r="E2453" s="4"/>
      <c r="F2453" s="18"/>
      <c r="G2453" s="19"/>
      <c r="H2453" s="4"/>
      <c r="I2453" s="20"/>
      <c r="J2453" s="21"/>
      <c r="K2453" s="11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</row>
    <row r="2454">
      <c r="A2454" s="15"/>
      <c r="B2454" s="17"/>
      <c r="C2454" s="17"/>
      <c r="D2454" s="4"/>
      <c r="E2454" s="4"/>
      <c r="F2454" s="18"/>
      <c r="G2454" s="19"/>
      <c r="H2454" s="4"/>
      <c r="I2454" s="20"/>
      <c r="J2454" s="21"/>
      <c r="K2454" s="11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</row>
    <row r="2455">
      <c r="A2455" s="15"/>
      <c r="B2455" s="17"/>
      <c r="C2455" s="17"/>
      <c r="D2455" s="4"/>
      <c r="E2455" s="4"/>
      <c r="F2455" s="18"/>
      <c r="G2455" s="19"/>
      <c r="H2455" s="4"/>
      <c r="I2455" s="20"/>
      <c r="J2455" s="21"/>
      <c r="K2455" s="11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</row>
    <row r="2456">
      <c r="A2456" s="15"/>
      <c r="B2456" s="17"/>
      <c r="C2456" s="17"/>
      <c r="D2456" s="4"/>
      <c r="E2456" s="4"/>
      <c r="F2456" s="18"/>
      <c r="G2456" s="19"/>
      <c r="H2456" s="4"/>
      <c r="I2456" s="20"/>
      <c r="J2456" s="21"/>
      <c r="K2456" s="11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</row>
    <row r="2457">
      <c r="A2457" s="15"/>
      <c r="B2457" s="17"/>
      <c r="C2457" s="17"/>
      <c r="D2457" s="4"/>
      <c r="E2457" s="4"/>
      <c r="F2457" s="18"/>
      <c r="G2457" s="19"/>
      <c r="H2457" s="4"/>
      <c r="I2457" s="20"/>
      <c r="J2457" s="21"/>
      <c r="K2457" s="11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</row>
    <row r="2458">
      <c r="A2458" s="15"/>
      <c r="B2458" s="17"/>
      <c r="C2458" s="17"/>
      <c r="D2458" s="4"/>
      <c r="E2458" s="4"/>
      <c r="F2458" s="18"/>
      <c r="G2458" s="19"/>
      <c r="H2458" s="4"/>
      <c r="I2458" s="20"/>
      <c r="J2458" s="21"/>
      <c r="K2458" s="11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</row>
    <row r="2459">
      <c r="A2459" s="15"/>
      <c r="B2459" s="17"/>
      <c r="C2459" s="17"/>
      <c r="D2459" s="4"/>
      <c r="E2459" s="4"/>
      <c r="F2459" s="18"/>
      <c r="G2459" s="19"/>
      <c r="H2459" s="4"/>
      <c r="I2459" s="20"/>
      <c r="J2459" s="21"/>
      <c r="K2459" s="11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</row>
    <row r="2460">
      <c r="A2460" s="15"/>
      <c r="B2460" s="17"/>
      <c r="C2460" s="17"/>
      <c r="D2460" s="4"/>
      <c r="E2460" s="4"/>
      <c r="F2460" s="18"/>
      <c r="G2460" s="19"/>
      <c r="H2460" s="4"/>
      <c r="I2460" s="20"/>
      <c r="J2460" s="21"/>
      <c r="K2460" s="11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</row>
    <row r="2461">
      <c r="A2461" s="15"/>
      <c r="B2461" s="17"/>
      <c r="C2461" s="17"/>
      <c r="D2461" s="4"/>
      <c r="E2461" s="4"/>
      <c r="F2461" s="18"/>
      <c r="G2461" s="19"/>
      <c r="H2461" s="4"/>
      <c r="I2461" s="20"/>
      <c r="J2461" s="21"/>
      <c r="K2461" s="11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</row>
    <row r="2462">
      <c r="A2462" s="15"/>
      <c r="B2462" s="17"/>
      <c r="C2462" s="17"/>
      <c r="D2462" s="4"/>
      <c r="E2462" s="4"/>
      <c r="F2462" s="18"/>
      <c r="G2462" s="19"/>
      <c r="H2462" s="4"/>
      <c r="I2462" s="20"/>
      <c r="J2462" s="21"/>
      <c r="K2462" s="11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</row>
    <row r="2463">
      <c r="A2463" s="15"/>
      <c r="B2463" s="17"/>
      <c r="C2463" s="17"/>
      <c r="D2463" s="4"/>
      <c r="E2463" s="4"/>
      <c r="F2463" s="18"/>
      <c r="G2463" s="19"/>
      <c r="H2463" s="4"/>
      <c r="I2463" s="20"/>
      <c r="J2463" s="21"/>
      <c r="K2463" s="11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</row>
    <row r="2464">
      <c r="A2464" s="15"/>
      <c r="B2464" s="17"/>
      <c r="C2464" s="17"/>
      <c r="D2464" s="4"/>
      <c r="E2464" s="4"/>
      <c r="F2464" s="18"/>
      <c r="G2464" s="19"/>
      <c r="H2464" s="4"/>
      <c r="I2464" s="20"/>
      <c r="J2464" s="21"/>
      <c r="K2464" s="11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</row>
    <row r="2465">
      <c r="A2465" s="15"/>
      <c r="B2465" s="17"/>
      <c r="C2465" s="17"/>
      <c r="D2465" s="4"/>
      <c r="E2465" s="4"/>
      <c r="F2465" s="18"/>
      <c r="G2465" s="19"/>
      <c r="H2465" s="4"/>
      <c r="I2465" s="20"/>
      <c r="J2465" s="21"/>
      <c r="K2465" s="11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</row>
    <row r="2466">
      <c r="A2466" s="15"/>
      <c r="B2466" s="17"/>
      <c r="C2466" s="17"/>
      <c r="D2466" s="4"/>
      <c r="E2466" s="4"/>
      <c r="F2466" s="18"/>
      <c r="G2466" s="19"/>
      <c r="H2466" s="4"/>
      <c r="I2466" s="20"/>
      <c r="J2466" s="21"/>
      <c r="K2466" s="11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</row>
    <row r="2467">
      <c r="A2467" s="15"/>
      <c r="B2467" s="17"/>
      <c r="C2467" s="17"/>
      <c r="D2467" s="4"/>
      <c r="E2467" s="4"/>
      <c r="F2467" s="18"/>
      <c r="G2467" s="19"/>
      <c r="H2467" s="4"/>
      <c r="I2467" s="20"/>
      <c r="J2467" s="21"/>
      <c r="K2467" s="11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</row>
    <row r="2468">
      <c r="A2468" s="15"/>
      <c r="B2468" s="17"/>
      <c r="C2468" s="17"/>
      <c r="D2468" s="4"/>
      <c r="E2468" s="4"/>
      <c r="F2468" s="18"/>
      <c r="G2468" s="19"/>
      <c r="H2468" s="4"/>
      <c r="I2468" s="20"/>
      <c r="J2468" s="21"/>
      <c r="K2468" s="11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</row>
    <row r="2469">
      <c r="A2469" s="15"/>
      <c r="B2469" s="17"/>
      <c r="C2469" s="17"/>
      <c r="D2469" s="4"/>
      <c r="E2469" s="4"/>
      <c r="F2469" s="18"/>
      <c r="G2469" s="19"/>
      <c r="H2469" s="4"/>
      <c r="I2469" s="20"/>
      <c r="J2469" s="21"/>
      <c r="K2469" s="11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</row>
    <row r="2470">
      <c r="A2470" s="15"/>
      <c r="B2470" s="17"/>
      <c r="C2470" s="17"/>
      <c r="D2470" s="4"/>
      <c r="E2470" s="4"/>
      <c r="F2470" s="18"/>
      <c r="G2470" s="19"/>
      <c r="H2470" s="4"/>
      <c r="I2470" s="20"/>
      <c r="J2470" s="21"/>
      <c r="K2470" s="11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</row>
    <row r="2471">
      <c r="A2471" s="15"/>
      <c r="B2471" s="17"/>
      <c r="C2471" s="17"/>
      <c r="D2471" s="4"/>
      <c r="E2471" s="4"/>
      <c r="F2471" s="18"/>
      <c r="G2471" s="19"/>
      <c r="H2471" s="4"/>
      <c r="I2471" s="20"/>
      <c r="J2471" s="21"/>
      <c r="K2471" s="11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</row>
    <row r="2472">
      <c r="A2472" s="15"/>
      <c r="B2472" s="17"/>
      <c r="C2472" s="17"/>
      <c r="D2472" s="4"/>
      <c r="E2472" s="4"/>
      <c r="F2472" s="18"/>
      <c r="G2472" s="19"/>
      <c r="H2472" s="4"/>
      <c r="I2472" s="20"/>
      <c r="J2472" s="21"/>
      <c r="K2472" s="11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</row>
    <row r="2473">
      <c r="A2473" s="15"/>
      <c r="B2473" s="17"/>
      <c r="C2473" s="17"/>
      <c r="D2473" s="4"/>
      <c r="E2473" s="4"/>
      <c r="F2473" s="18"/>
      <c r="G2473" s="19"/>
      <c r="H2473" s="4"/>
      <c r="I2473" s="20"/>
      <c r="J2473" s="21"/>
      <c r="K2473" s="11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</row>
    <row r="2474">
      <c r="A2474" s="15"/>
      <c r="B2474" s="17"/>
      <c r="C2474" s="17"/>
      <c r="D2474" s="4"/>
      <c r="E2474" s="4"/>
      <c r="F2474" s="18"/>
      <c r="G2474" s="19"/>
      <c r="H2474" s="4"/>
      <c r="I2474" s="20"/>
      <c r="J2474" s="21"/>
      <c r="K2474" s="11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</row>
    <row r="2475">
      <c r="A2475" s="15"/>
      <c r="B2475" s="17"/>
      <c r="C2475" s="17"/>
      <c r="D2475" s="4"/>
      <c r="E2475" s="4"/>
      <c r="F2475" s="18"/>
      <c r="G2475" s="19"/>
      <c r="H2475" s="4"/>
      <c r="I2475" s="20"/>
      <c r="J2475" s="21"/>
      <c r="K2475" s="11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</row>
    <row r="2476">
      <c r="A2476" s="15"/>
      <c r="B2476" s="17"/>
      <c r="C2476" s="17"/>
      <c r="D2476" s="4"/>
      <c r="E2476" s="4"/>
      <c r="F2476" s="18"/>
      <c r="G2476" s="19"/>
      <c r="H2476" s="4"/>
      <c r="I2476" s="20"/>
      <c r="J2476" s="21"/>
      <c r="K2476" s="11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</row>
    <row r="2477">
      <c r="A2477" s="15"/>
      <c r="B2477" s="17"/>
      <c r="C2477" s="17"/>
      <c r="D2477" s="4"/>
      <c r="E2477" s="4"/>
      <c r="F2477" s="18"/>
      <c r="G2477" s="19"/>
      <c r="H2477" s="4"/>
      <c r="I2477" s="20"/>
      <c r="J2477" s="21"/>
      <c r="K2477" s="11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</row>
    <row r="2478">
      <c r="A2478" s="15"/>
      <c r="B2478" s="17"/>
      <c r="C2478" s="17"/>
      <c r="D2478" s="4"/>
      <c r="E2478" s="4"/>
      <c r="F2478" s="18"/>
      <c r="G2478" s="19"/>
      <c r="H2478" s="4"/>
      <c r="I2478" s="20"/>
      <c r="J2478" s="21"/>
      <c r="K2478" s="11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</row>
    <row r="2479">
      <c r="A2479" s="15"/>
      <c r="B2479" s="17"/>
      <c r="C2479" s="17"/>
      <c r="D2479" s="4"/>
      <c r="E2479" s="4"/>
      <c r="F2479" s="18"/>
      <c r="G2479" s="19"/>
      <c r="H2479" s="4"/>
      <c r="I2479" s="20"/>
      <c r="J2479" s="21"/>
      <c r="K2479" s="11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</row>
    <row r="2480">
      <c r="A2480" s="15"/>
      <c r="B2480" s="17"/>
      <c r="C2480" s="17"/>
      <c r="D2480" s="4"/>
      <c r="E2480" s="4"/>
      <c r="F2480" s="18"/>
      <c r="G2480" s="19"/>
      <c r="H2480" s="4"/>
      <c r="I2480" s="20"/>
      <c r="J2480" s="21"/>
      <c r="K2480" s="11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</row>
    <row r="2481">
      <c r="A2481" s="15"/>
      <c r="B2481" s="17"/>
      <c r="C2481" s="17"/>
      <c r="D2481" s="4"/>
      <c r="E2481" s="4"/>
      <c r="F2481" s="18"/>
      <c r="G2481" s="19"/>
      <c r="H2481" s="4"/>
      <c r="I2481" s="20"/>
      <c r="J2481" s="21"/>
      <c r="K2481" s="11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</row>
    <row r="2482">
      <c r="A2482" s="15"/>
      <c r="B2482" s="17"/>
      <c r="C2482" s="17"/>
      <c r="D2482" s="4"/>
      <c r="E2482" s="4"/>
      <c r="F2482" s="18"/>
      <c r="G2482" s="19"/>
      <c r="H2482" s="4"/>
      <c r="I2482" s="20"/>
      <c r="J2482" s="21"/>
      <c r="K2482" s="11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</row>
    <row r="2483">
      <c r="A2483" s="15"/>
      <c r="B2483" s="17"/>
      <c r="C2483" s="17"/>
      <c r="D2483" s="4"/>
      <c r="E2483" s="4"/>
      <c r="F2483" s="18"/>
      <c r="G2483" s="19"/>
      <c r="H2483" s="4"/>
      <c r="I2483" s="20"/>
      <c r="J2483" s="21"/>
      <c r="K2483" s="11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</row>
    <row r="2484">
      <c r="A2484" s="15"/>
      <c r="B2484" s="17"/>
      <c r="C2484" s="17"/>
      <c r="D2484" s="4"/>
      <c r="E2484" s="4"/>
      <c r="F2484" s="18"/>
      <c r="G2484" s="19"/>
      <c r="H2484" s="4"/>
      <c r="I2484" s="20"/>
      <c r="J2484" s="21"/>
      <c r="K2484" s="11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</row>
    <row r="2485">
      <c r="A2485" s="15"/>
      <c r="B2485" s="17"/>
      <c r="C2485" s="17"/>
      <c r="D2485" s="4"/>
      <c r="E2485" s="4"/>
      <c r="F2485" s="18"/>
      <c r="G2485" s="19"/>
      <c r="H2485" s="4"/>
      <c r="I2485" s="20"/>
      <c r="J2485" s="21"/>
      <c r="K2485" s="11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</row>
    <row r="2486">
      <c r="A2486" s="15"/>
      <c r="B2486" s="17"/>
      <c r="C2486" s="17"/>
      <c r="D2486" s="4"/>
      <c r="E2486" s="4"/>
      <c r="F2486" s="18"/>
      <c r="G2486" s="19"/>
      <c r="H2486" s="4"/>
      <c r="I2486" s="20"/>
      <c r="J2486" s="21"/>
      <c r="K2486" s="11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</row>
    <row r="2487">
      <c r="A2487" s="15"/>
      <c r="B2487" s="17"/>
      <c r="C2487" s="17"/>
      <c r="D2487" s="4"/>
      <c r="E2487" s="4"/>
      <c r="F2487" s="18"/>
      <c r="G2487" s="19"/>
      <c r="H2487" s="4"/>
      <c r="I2487" s="20"/>
      <c r="J2487" s="21"/>
      <c r="K2487" s="11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</row>
    <row r="2488">
      <c r="A2488" s="15"/>
      <c r="B2488" s="17"/>
      <c r="C2488" s="17"/>
      <c r="D2488" s="4"/>
      <c r="E2488" s="4"/>
      <c r="F2488" s="18"/>
      <c r="G2488" s="19"/>
      <c r="H2488" s="4"/>
      <c r="I2488" s="20"/>
      <c r="J2488" s="21"/>
      <c r="K2488" s="11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</row>
    <row r="2489">
      <c r="A2489" s="15"/>
      <c r="B2489" s="17"/>
      <c r="C2489" s="17"/>
      <c r="D2489" s="4"/>
      <c r="E2489" s="4"/>
      <c r="F2489" s="18"/>
      <c r="G2489" s="19"/>
      <c r="H2489" s="4"/>
      <c r="I2489" s="20"/>
      <c r="J2489" s="21"/>
      <c r="K2489" s="11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</row>
    <row r="2490">
      <c r="A2490" s="15"/>
      <c r="B2490" s="17"/>
      <c r="C2490" s="17"/>
      <c r="D2490" s="4"/>
      <c r="E2490" s="4"/>
      <c r="F2490" s="18"/>
      <c r="G2490" s="19"/>
      <c r="H2490" s="4"/>
      <c r="I2490" s="20"/>
      <c r="J2490" s="21"/>
      <c r="K2490" s="11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</row>
    <row r="2491">
      <c r="A2491" s="15"/>
      <c r="B2491" s="17"/>
      <c r="C2491" s="17"/>
      <c r="D2491" s="4"/>
      <c r="E2491" s="4"/>
      <c r="F2491" s="18"/>
      <c r="G2491" s="19"/>
      <c r="H2491" s="4"/>
      <c r="I2491" s="20"/>
      <c r="J2491" s="21"/>
      <c r="K2491" s="11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</row>
    <row r="2492">
      <c r="A2492" s="15"/>
      <c r="B2492" s="17"/>
      <c r="C2492" s="17"/>
      <c r="D2492" s="4"/>
      <c r="E2492" s="4"/>
      <c r="F2492" s="18"/>
      <c r="G2492" s="19"/>
      <c r="H2492" s="4"/>
      <c r="I2492" s="20"/>
      <c r="J2492" s="21"/>
      <c r="K2492" s="11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</row>
    <row r="2493">
      <c r="A2493" s="15"/>
      <c r="B2493" s="17"/>
      <c r="C2493" s="17"/>
      <c r="D2493" s="4"/>
      <c r="E2493" s="4"/>
      <c r="F2493" s="18"/>
      <c r="G2493" s="19"/>
      <c r="H2493" s="4"/>
      <c r="I2493" s="20"/>
      <c r="J2493" s="21"/>
      <c r="K2493" s="11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</row>
    <row r="2494">
      <c r="A2494" s="15"/>
      <c r="B2494" s="17"/>
      <c r="C2494" s="17"/>
      <c r="D2494" s="4"/>
      <c r="E2494" s="4"/>
      <c r="F2494" s="18"/>
      <c r="G2494" s="19"/>
      <c r="H2494" s="4"/>
      <c r="I2494" s="20"/>
      <c r="J2494" s="21"/>
      <c r="K2494" s="11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</row>
    <row r="2495">
      <c r="A2495" s="15"/>
      <c r="B2495" s="17"/>
      <c r="C2495" s="17"/>
      <c r="D2495" s="4"/>
      <c r="E2495" s="4"/>
      <c r="F2495" s="18"/>
      <c r="G2495" s="19"/>
      <c r="H2495" s="4"/>
      <c r="I2495" s="20"/>
      <c r="J2495" s="21"/>
      <c r="K2495" s="11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</row>
    <row r="2496">
      <c r="A2496" s="15"/>
      <c r="B2496" s="17"/>
      <c r="C2496" s="17"/>
      <c r="D2496" s="4"/>
      <c r="E2496" s="4"/>
      <c r="F2496" s="18"/>
      <c r="G2496" s="19"/>
      <c r="H2496" s="4"/>
      <c r="I2496" s="20"/>
      <c r="J2496" s="21"/>
      <c r="K2496" s="11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</row>
    <row r="2497">
      <c r="A2497" s="15"/>
      <c r="B2497" s="17"/>
      <c r="C2497" s="17"/>
      <c r="D2497" s="4"/>
      <c r="E2497" s="4"/>
      <c r="F2497" s="18"/>
      <c r="G2497" s="19"/>
      <c r="H2497" s="4"/>
      <c r="I2497" s="20"/>
      <c r="J2497" s="21"/>
      <c r="K2497" s="11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</row>
    <row r="2498">
      <c r="A2498" s="15"/>
      <c r="B2498" s="17"/>
      <c r="C2498" s="17"/>
      <c r="D2498" s="4"/>
      <c r="E2498" s="4"/>
      <c r="F2498" s="18"/>
      <c r="G2498" s="19"/>
      <c r="H2498" s="4"/>
      <c r="I2498" s="20"/>
      <c r="J2498" s="21"/>
      <c r="K2498" s="11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</row>
    <row r="2499">
      <c r="A2499" s="15"/>
      <c r="B2499" s="17"/>
      <c r="C2499" s="17"/>
      <c r="D2499" s="4"/>
      <c r="E2499" s="4"/>
      <c r="F2499" s="18"/>
      <c r="G2499" s="19"/>
      <c r="H2499" s="4"/>
      <c r="I2499" s="20"/>
      <c r="J2499" s="21"/>
      <c r="K2499" s="11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</row>
    <row r="2500">
      <c r="A2500" s="15"/>
      <c r="B2500" s="17"/>
      <c r="C2500" s="17"/>
      <c r="D2500" s="4"/>
      <c r="E2500" s="4"/>
      <c r="F2500" s="18"/>
      <c r="G2500" s="19"/>
      <c r="H2500" s="4"/>
      <c r="I2500" s="20"/>
      <c r="J2500" s="21"/>
      <c r="K2500" s="11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</row>
    <row r="2501">
      <c r="A2501" s="15"/>
      <c r="B2501" s="17"/>
      <c r="C2501" s="17"/>
      <c r="D2501" s="4"/>
      <c r="E2501" s="4"/>
      <c r="F2501" s="18"/>
      <c r="G2501" s="19"/>
      <c r="H2501" s="4"/>
      <c r="I2501" s="20"/>
      <c r="J2501" s="21"/>
      <c r="K2501" s="11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</row>
    <row r="2502">
      <c r="A2502" s="15"/>
      <c r="B2502" s="17"/>
      <c r="C2502" s="17"/>
      <c r="D2502" s="4"/>
      <c r="E2502" s="4"/>
      <c r="F2502" s="18"/>
      <c r="G2502" s="19"/>
      <c r="H2502" s="4"/>
      <c r="I2502" s="20"/>
      <c r="J2502" s="21"/>
      <c r="K2502" s="11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</row>
    <row r="2503">
      <c r="A2503" s="15"/>
      <c r="B2503" s="17"/>
      <c r="C2503" s="17"/>
      <c r="D2503" s="4"/>
      <c r="E2503" s="4"/>
      <c r="F2503" s="18"/>
      <c r="G2503" s="19"/>
      <c r="H2503" s="4"/>
      <c r="I2503" s="20"/>
      <c r="J2503" s="21"/>
      <c r="K2503" s="11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</row>
    <row r="2504">
      <c r="A2504" s="15"/>
      <c r="B2504" s="17"/>
      <c r="C2504" s="17"/>
      <c r="D2504" s="4"/>
      <c r="E2504" s="4"/>
      <c r="F2504" s="18"/>
      <c r="G2504" s="19"/>
      <c r="H2504" s="4"/>
      <c r="I2504" s="20"/>
      <c r="J2504" s="21"/>
      <c r="K2504" s="11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</row>
    <row r="2505">
      <c r="A2505" s="15"/>
      <c r="B2505" s="17"/>
      <c r="C2505" s="17"/>
      <c r="D2505" s="4"/>
      <c r="E2505" s="4"/>
      <c r="F2505" s="18"/>
      <c r="G2505" s="19"/>
      <c r="H2505" s="4"/>
      <c r="I2505" s="20"/>
      <c r="J2505" s="21"/>
      <c r="K2505" s="11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</row>
    <row r="2506">
      <c r="A2506" s="15"/>
      <c r="B2506" s="17"/>
      <c r="C2506" s="17"/>
      <c r="D2506" s="4"/>
      <c r="E2506" s="4"/>
      <c r="F2506" s="18"/>
      <c r="G2506" s="19"/>
      <c r="H2506" s="4"/>
      <c r="I2506" s="20"/>
      <c r="J2506" s="21"/>
      <c r="K2506" s="11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</row>
    <row r="2507">
      <c r="A2507" s="15"/>
      <c r="B2507" s="17"/>
      <c r="C2507" s="17"/>
      <c r="D2507" s="4"/>
      <c r="E2507" s="4"/>
      <c r="F2507" s="18"/>
      <c r="G2507" s="19"/>
      <c r="H2507" s="4"/>
      <c r="I2507" s="20"/>
      <c r="J2507" s="21"/>
      <c r="K2507" s="11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</row>
    <row r="2508">
      <c r="A2508" s="15"/>
      <c r="B2508" s="17"/>
      <c r="C2508" s="17"/>
      <c r="D2508" s="4"/>
      <c r="E2508" s="4"/>
      <c r="F2508" s="18"/>
      <c r="G2508" s="19"/>
      <c r="H2508" s="4"/>
      <c r="I2508" s="20"/>
      <c r="J2508" s="21"/>
      <c r="K2508" s="11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</row>
    <row r="2509">
      <c r="A2509" s="15"/>
      <c r="B2509" s="17"/>
      <c r="C2509" s="17"/>
      <c r="D2509" s="4"/>
      <c r="E2509" s="4"/>
      <c r="F2509" s="18"/>
      <c r="G2509" s="19"/>
      <c r="H2509" s="4"/>
      <c r="I2509" s="20"/>
      <c r="J2509" s="21"/>
      <c r="K2509" s="11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</row>
    <row r="2510">
      <c r="A2510" s="15"/>
      <c r="B2510" s="17"/>
      <c r="C2510" s="17"/>
      <c r="D2510" s="4"/>
      <c r="E2510" s="4"/>
      <c r="F2510" s="18"/>
      <c r="G2510" s="19"/>
      <c r="H2510" s="4"/>
      <c r="I2510" s="20"/>
      <c r="J2510" s="21"/>
      <c r="K2510" s="11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</row>
    <row r="2511">
      <c r="A2511" s="15"/>
      <c r="B2511" s="17"/>
      <c r="C2511" s="17"/>
      <c r="D2511" s="4"/>
      <c r="E2511" s="4"/>
      <c r="F2511" s="18"/>
      <c r="G2511" s="19"/>
      <c r="H2511" s="4"/>
      <c r="I2511" s="20"/>
      <c r="J2511" s="21"/>
      <c r="K2511" s="11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</row>
    <row r="2512">
      <c r="A2512" s="15"/>
      <c r="B2512" s="17"/>
      <c r="C2512" s="17"/>
      <c r="D2512" s="4"/>
      <c r="E2512" s="4"/>
      <c r="F2512" s="18"/>
      <c r="G2512" s="19"/>
      <c r="H2512" s="4"/>
      <c r="I2512" s="20"/>
      <c r="J2512" s="21"/>
      <c r="K2512" s="11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</row>
    <row r="2513">
      <c r="A2513" s="15"/>
      <c r="B2513" s="17"/>
      <c r="C2513" s="17"/>
      <c r="D2513" s="4"/>
      <c r="E2513" s="4"/>
      <c r="F2513" s="18"/>
      <c r="G2513" s="19"/>
      <c r="H2513" s="4"/>
      <c r="I2513" s="20"/>
      <c r="J2513" s="21"/>
      <c r="K2513" s="11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</row>
    <row r="2514">
      <c r="A2514" s="15"/>
      <c r="B2514" s="17"/>
      <c r="C2514" s="17"/>
      <c r="D2514" s="4"/>
      <c r="E2514" s="4"/>
      <c r="F2514" s="18"/>
      <c r="G2514" s="19"/>
      <c r="H2514" s="4"/>
      <c r="I2514" s="20"/>
      <c r="J2514" s="21"/>
      <c r="K2514" s="11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</row>
    <row r="2515">
      <c r="A2515" s="15"/>
      <c r="B2515" s="17"/>
      <c r="C2515" s="17"/>
      <c r="D2515" s="4"/>
      <c r="E2515" s="4"/>
      <c r="F2515" s="18"/>
      <c r="G2515" s="19"/>
      <c r="H2515" s="4"/>
      <c r="I2515" s="20"/>
      <c r="J2515" s="21"/>
      <c r="K2515" s="11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</row>
    <row r="2516">
      <c r="A2516" s="15"/>
      <c r="B2516" s="17"/>
      <c r="C2516" s="17"/>
      <c r="D2516" s="4"/>
      <c r="E2516" s="4"/>
      <c r="F2516" s="18"/>
      <c r="G2516" s="19"/>
      <c r="H2516" s="4"/>
      <c r="I2516" s="20"/>
      <c r="J2516" s="21"/>
      <c r="K2516" s="11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</row>
    <row r="2517">
      <c r="A2517" s="15"/>
      <c r="B2517" s="17"/>
      <c r="C2517" s="17"/>
      <c r="D2517" s="4"/>
      <c r="E2517" s="4"/>
      <c r="F2517" s="18"/>
      <c r="G2517" s="19"/>
      <c r="H2517" s="4"/>
      <c r="I2517" s="20"/>
      <c r="J2517" s="21"/>
      <c r="K2517" s="11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</row>
    <row r="2518">
      <c r="A2518" s="15"/>
      <c r="B2518" s="17"/>
      <c r="C2518" s="17"/>
      <c r="D2518" s="4"/>
      <c r="E2518" s="4"/>
      <c r="F2518" s="18"/>
      <c r="G2518" s="19"/>
      <c r="H2518" s="4"/>
      <c r="I2518" s="20"/>
      <c r="J2518" s="21"/>
      <c r="K2518" s="11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</row>
    <row r="2519">
      <c r="A2519" s="15"/>
      <c r="B2519" s="17"/>
      <c r="C2519" s="17"/>
      <c r="D2519" s="4"/>
      <c r="E2519" s="4"/>
      <c r="F2519" s="18"/>
      <c r="G2519" s="19"/>
      <c r="H2519" s="4"/>
      <c r="I2519" s="20"/>
      <c r="J2519" s="21"/>
      <c r="K2519" s="11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</row>
    <row r="2520">
      <c r="A2520" s="15"/>
      <c r="B2520" s="17"/>
      <c r="C2520" s="17"/>
      <c r="D2520" s="4"/>
      <c r="E2520" s="4"/>
      <c r="F2520" s="18"/>
      <c r="G2520" s="19"/>
      <c r="H2520" s="4"/>
      <c r="I2520" s="20"/>
      <c r="J2520" s="21"/>
      <c r="K2520" s="11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</row>
    <row r="2521">
      <c r="A2521" s="15"/>
      <c r="B2521" s="17"/>
      <c r="C2521" s="17"/>
      <c r="D2521" s="4"/>
      <c r="E2521" s="4"/>
      <c r="F2521" s="18"/>
      <c r="G2521" s="19"/>
      <c r="H2521" s="4"/>
      <c r="I2521" s="20"/>
      <c r="J2521" s="21"/>
      <c r="K2521" s="11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</row>
    <row r="2522">
      <c r="A2522" s="15"/>
      <c r="B2522" s="17"/>
      <c r="C2522" s="17"/>
      <c r="D2522" s="4"/>
      <c r="E2522" s="4"/>
      <c r="F2522" s="18"/>
      <c r="G2522" s="19"/>
      <c r="H2522" s="4"/>
      <c r="I2522" s="20"/>
      <c r="J2522" s="21"/>
      <c r="K2522" s="11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</row>
    <row r="2523">
      <c r="A2523" s="15"/>
      <c r="B2523" s="17"/>
      <c r="C2523" s="17"/>
      <c r="D2523" s="4"/>
      <c r="E2523" s="4"/>
      <c r="F2523" s="18"/>
      <c r="G2523" s="19"/>
      <c r="H2523" s="4"/>
      <c r="I2523" s="20"/>
      <c r="J2523" s="21"/>
      <c r="K2523" s="11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</row>
    <row r="2524">
      <c r="A2524" s="15"/>
      <c r="B2524" s="17"/>
      <c r="C2524" s="17"/>
      <c r="D2524" s="4"/>
      <c r="E2524" s="4"/>
      <c r="F2524" s="18"/>
      <c r="G2524" s="19"/>
      <c r="H2524" s="4"/>
      <c r="I2524" s="20"/>
      <c r="J2524" s="21"/>
      <c r="K2524" s="11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</row>
    <row r="2525">
      <c r="A2525" s="15"/>
      <c r="B2525" s="17"/>
      <c r="C2525" s="17"/>
      <c r="D2525" s="4"/>
      <c r="E2525" s="4"/>
      <c r="F2525" s="18"/>
      <c r="G2525" s="19"/>
      <c r="H2525" s="4"/>
      <c r="I2525" s="20"/>
      <c r="J2525" s="21"/>
      <c r="K2525" s="11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</row>
    <row r="2526">
      <c r="A2526" s="15"/>
      <c r="B2526" s="17"/>
      <c r="C2526" s="17"/>
      <c r="D2526" s="4"/>
      <c r="E2526" s="4"/>
      <c r="F2526" s="18"/>
      <c r="G2526" s="19"/>
      <c r="H2526" s="4"/>
      <c r="I2526" s="20"/>
      <c r="J2526" s="21"/>
      <c r="K2526" s="11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</row>
    <row r="2527">
      <c r="A2527" s="15"/>
      <c r="B2527" s="17"/>
      <c r="C2527" s="17"/>
      <c r="D2527" s="4"/>
      <c r="E2527" s="4"/>
      <c r="F2527" s="18"/>
      <c r="G2527" s="19"/>
      <c r="H2527" s="4"/>
      <c r="I2527" s="20"/>
      <c r="J2527" s="21"/>
      <c r="K2527" s="11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</row>
    <row r="2528">
      <c r="A2528" s="15"/>
      <c r="B2528" s="17"/>
      <c r="C2528" s="17"/>
      <c r="D2528" s="4"/>
      <c r="E2528" s="4"/>
      <c r="F2528" s="18"/>
      <c r="G2528" s="19"/>
      <c r="H2528" s="4"/>
      <c r="I2528" s="20"/>
      <c r="J2528" s="21"/>
      <c r="K2528" s="11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</row>
    <row r="2529">
      <c r="A2529" s="15"/>
      <c r="B2529" s="17"/>
      <c r="C2529" s="17"/>
      <c r="D2529" s="4"/>
      <c r="E2529" s="4"/>
      <c r="F2529" s="18"/>
      <c r="G2529" s="19"/>
      <c r="H2529" s="4"/>
      <c r="I2529" s="20"/>
      <c r="J2529" s="21"/>
      <c r="K2529" s="11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</row>
    <row r="2530">
      <c r="A2530" s="15"/>
      <c r="B2530" s="17"/>
      <c r="C2530" s="17"/>
      <c r="D2530" s="4"/>
      <c r="E2530" s="4"/>
      <c r="F2530" s="18"/>
      <c r="G2530" s="19"/>
      <c r="H2530" s="4"/>
      <c r="I2530" s="20"/>
      <c r="J2530" s="21"/>
      <c r="K2530" s="11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</row>
    <row r="2531">
      <c r="A2531" s="15"/>
      <c r="B2531" s="17"/>
      <c r="C2531" s="17"/>
      <c r="D2531" s="4"/>
      <c r="E2531" s="4"/>
      <c r="F2531" s="18"/>
      <c r="G2531" s="19"/>
      <c r="H2531" s="4"/>
      <c r="I2531" s="20"/>
      <c r="J2531" s="21"/>
      <c r="K2531" s="11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</row>
    <row r="2532">
      <c r="A2532" s="15"/>
      <c r="B2532" s="17"/>
      <c r="C2532" s="17"/>
      <c r="D2532" s="4"/>
      <c r="E2532" s="4"/>
      <c r="F2532" s="18"/>
      <c r="G2532" s="19"/>
      <c r="H2532" s="4"/>
      <c r="I2532" s="20"/>
      <c r="J2532" s="21"/>
      <c r="K2532" s="11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</row>
    <row r="2533">
      <c r="A2533" s="15"/>
      <c r="B2533" s="17"/>
      <c r="C2533" s="17"/>
      <c r="D2533" s="4"/>
      <c r="E2533" s="4"/>
      <c r="F2533" s="18"/>
      <c r="G2533" s="19"/>
      <c r="H2533" s="4"/>
      <c r="I2533" s="20"/>
      <c r="J2533" s="21"/>
      <c r="K2533" s="11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</row>
    <row r="2534">
      <c r="A2534" s="15"/>
      <c r="B2534" s="17"/>
      <c r="C2534" s="17"/>
      <c r="D2534" s="4"/>
      <c r="E2534" s="4"/>
      <c r="F2534" s="18"/>
      <c r="G2534" s="19"/>
      <c r="H2534" s="4"/>
      <c r="I2534" s="20"/>
      <c r="J2534" s="21"/>
      <c r="K2534" s="11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</row>
    <row r="2535">
      <c r="A2535" s="15"/>
      <c r="B2535" s="17"/>
      <c r="C2535" s="17"/>
      <c r="D2535" s="4"/>
      <c r="E2535" s="4"/>
      <c r="F2535" s="18"/>
      <c r="G2535" s="19"/>
      <c r="H2535" s="4"/>
      <c r="I2535" s="20"/>
      <c r="J2535" s="21"/>
      <c r="K2535" s="11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</row>
    <row r="2536">
      <c r="A2536" s="15"/>
      <c r="B2536" s="17"/>
      <c r="C2536" s="17"/>
      <c r="D2536" s="4"/>
      <c r="E2536" s="4"/>
      <c r="F2536" s="18"/>
      <c r="G2536" s="19"/>
      <c r="H2536" s="4"/>
      <c r="I2536" s="20"/>
      <c r="J2536" s="21"/>
      <c r="K2536" s="11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</row>
    <row r="2537">
      <c r="A2537" s="15"/>
      <c r="B2537" s="17"/>
      <c r="C2537" s="17"/>
      <c r="D2537" s="4"/>
      <c r="E2537" s="4"/>
      <c r="F2537" s="18"/>
      <c r="G2537" s="19"/>
      <c r="H2537" s="4"/>
      <c r="I2537" s="20"/>
      <c r="J2537" s="21"/>
      <c r="K2537" s="11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</row>
    <row r="2538">
      <c r="A2538" s="15"/>
      <c r="B2538" s="17"/>
      <c r="C2538" s="17"/>
      <c r="D2538" s="4"/>
      <c r="E2538" s="4"/>
      <c r="F2538" s="18"/>
      <c r="G2538" s="19"/>
      <c r="H2538" s="4"/>
      <c r="I2538" s="20"/>
      <c r="J2538" s="21"/>
      <c r="K2538" s="11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</row>
    <row r="2539">
      <c r="A2539" s="15"/>
      <c r="B2539" s="17"/>
      <c r="C2539" s="17"/>
      <c r="D2539" s="4"/>
      <c r="E2539" s="4"/>
      <c r="F2539" s="18"/>
      <c r="G2539" s="19"/>
      <c r="H2539" s="4"/>
      <c r="I2539" s="20"/>
      <c r="J2539" s="21"/>
      <c r="K2539" s="11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</row>
    <row r="2540">
      <c r="A2540" s="15"/>
      <c r="B2540" s="17"/>
      <c r="C2540" s="17"/>
      <c r="D2540" s="4"/>
      <c r="E2540" s="4"/>
      <c r="F2540" s="18"/>
      <c r="G2540" s="19"/>
      <c r="H2540" s="4"/>
      <c r="I2540" s="20"/>
      <c r="J2540" s="21"/>
      <c r="K2540" s="11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</row>
    <row r="2541">
      <c r="A2541" s="15"/>
      <c r="B2541" s="17"/>
      <c r="C2541" s="17"/>
      <c r="D2541" s="4"/>
      <c r="E2541" s="4"/>
      <c r="F2541" s="18"/>
      <c r="G2541" s="19"/>
      <c r="H2541" s="4"/>
      <c r="I2541" s="20"/>
      <c r="J2541" s="21"/>
      <c r="K2541" s="11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</row>
    <row r="2542">
      <c r="A2542" s="15"/>
      <c r="B2542" s="17"/>
      <c r="C2542" s="17"/>
      <c r="D2542" s="4"/>
      <c r="E2542" s="4"/>
      <c r="F2542" s="18"/>
      <c r="G2542" s="19"/>
      <c r="H2542" s="4"/>
      <c r="I2542" s="20"/>
      <c r="J2542" s="21"/>
      <c r="K2542" s="11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</row>
    <row r="2543">
      <c r="A2543" s="15"/>
      <c r="B2543" s="17"/>
      <c r="C2543" s="17"/>
      <c r="D2543" s="4"/>
      <c r="E2543" s="4"/>
      <c r="F2543" s="18"/>
      <c r="G2543" s="19"/>
      <c r="H2543" s="4"/>
      <c r="I2543" s="20"/>
      <c r="J2543" s="21"/>
      <c r="K2543" s="11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</row>
    <row r="2544">
      <c r="A2544" s="15"/>
      <c r="B2544" s="17"/>
      <c r="C2544" s="17"/>
      <c r="D2544" s="4"/>
      <c r="E2544" s="4"/>
      <c r="F2544" s="18"/>
      <c r="G2544" s="19"/>
      <c r="H2544" s="4"/>
      <c r="I2544" s="20"/>
      <c r="J2544" s="21"/>
      <c r="K2544" s="11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</row>
    <row r="2545">
      <c r="A2545" s="15"/>
      <c r="B2545" s="17"/>
      <c r="C2545" s="17"/>
      <c r="D2545" s="4"/>
      <c r="E2545" s="4"/>
      <c r="F2545" s="18"/>
      <c r="G2545" s="19"/>
      <c r="H2545" s="4"/>
      <c r="I2545" s="20"/>
      <c r="J2545" s="21"/>
      <c r="K2545" s="11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</row>
    <row r="2546">
      <c r="A2546" s="15"/>
      <c r="B2546" s="17"/>
      <c r="C2546" s="17"/>
      <c r="D2546" s="4"/>
      <c r="E2546" s="4"/>
      <c r="F2546" s="18"/>
      <c r="G2546" s="19"/>
      <c r="H2546" s="4"/>
      <c r="I2546" s="20"/>
      <c r="J2546" s="21"/>
      <c r="K2546" s="11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</row>
    <row r="2547">
      <c r="A2547" s="15"/>
      <c r="B2547" s="17"/>
      <c r="C2547" s="17"/>
      <c r="D2547" s="4"/>
      <c r="E2547" s="4"/>
      <c r="F2547" s="18"/>
      <c r="G2547" s="19"/>
      <c r="H2547" s="4"/>
      <c r="I2547" s="20"/>
      <c r="J2547" s="21"/>
      <c r="K2547" s="11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</row>
    <row r="2548">
      <c r="A2548" s="15"/>
      <c r="B2548" s="17"/>
      <c r="C2548" s="17"/>
      <c r="D2548" s="4"/>
      <c r="E2548" s="4"/>
      <c r="F2548" s="18"/>
      <c r="G2548" s="19"/>
      <c r="H2548" s="4"/>
      <c r="I2548" s="20"/>
      <c r="J2548" s="21"/>
      <c r="K2548" s="11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</row>
    <row r="2549">
      <c r="A2549" s="15"/>
      <c r="B2549" s="17"/>
      <c r="C2549" s="17"/>
      <c r="D2549" s="4"/>
      <c r="E2549" s="4"/>
      <c r="F2549" s="18"/>
      <c r="G2549" s="19"/>
      <c r="H2549" s="4"/>
      <c r="I2549" s="20"/>
      <c r="J2549" s="21"/>
      <c r="K2549" s="11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</row>
    <row r="2550">
      <c r="A2550" s="15"/>
      <c r="B2550" s="17"/>
      <c r="C2550" s="17"/>
      <c r="D2550" s="4"/>
      <c r="E2550" s="4"/>
      <c r="F2550" s="18"/>
      <c r="G2550" s="19"/>
      <c r="H2550" s="4"/>
      <c r="I2550" s="20"/>
      <c r="J2550" s="21"/>
      <c r="K2550" s="11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</row>
    <row r="2551">
      <c r="A2551" s="15"/>
      <c r="B2551" s="17"/>
      <c r="C2551" s="17"/>
      <c r="D2551" s="4"/>
      <c r="E2551" s="4"/>
      <c r="F2551" s="18"/>
      <c r="G2551" s="19"/>
      <c r="H2551" s="4"/>
      <c r="I2551" s="20"/>
      <c r="J2551" s="21"/>
      <c r="K2551" s="11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</row>
    <row r="2552">
      <c r="A2552" s="15"/>
      <c r="B2552" s="17"/>
      <c r="C2552" s="17"/>
      <c r="D2552" s="4"/>
      <c r="E2552" s="4"/>
      <c r="F2552" s="18"/>
      <c r="G2552" s="19"/>
      <c r="H2552" s="4"/>
      <c r="I2552" s="20"/>
      <c r="J2552" s="21"/>
      <c r="K2552" s="11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</row>
    <row r="2553">
      <c r="A2553" s="15"/>
      <c r="B2553" s="17"/>
      <c r="C2553" s="17"/>
      <c r="D2553" s="4"/>
      <c r="E2553" s="4"/>
      <c r="F2553" s="18"/>
      <c r="G2553" s="19"/>
      <c r="H2553" s="4"/>
      <c r="I2553" s="20"/>
      <c r="J2553" s="21"/>
      <c r="K2553" s="11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</row>
    <row r="2554">
      <c r="A2554" s="15"/>
      <c r="B2554" s="17"/>
      <c r="C2554" s="17"/>
      <c r="D2554" s="4"/>
      <c r="E2554" s="4"/>
      <c r="F2554" s="18"/>
      <c r="G2554" s="19"/>
      <c r="H2554" s="4"/>
      <c r="I2554" s="20"/>
      <c r="J2554" s="21"/>
      <c r="K2554" s="11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</row>
    <row r="2555">
      <c r="A2555" s="15"/>
      <c r="B2555" s="17"/>
      <c r="C2555" s="17"/>
      <c r="D2555" s="4"/>
      <c r="E2555" s="4"/>
      <c r="F2555" s="18"/>
      <c r="G2555" s="19"/>
      <c r="H2555" s="4"/>
      <c r="I2555" s="20"/>
      <c r="J2555" s="21"/>
      <c r="K2555" s="11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</row>
    <row r="2556">
      <c r="A2556" s="15"/>
      <c r="B2556" s="17"/>
      <c r="C2556" s="17"/>
      <c r="D2556" s="4"/>
      <c r="E2556" s="4"/>
      <c r="F2556" s="18"/>
      <c r="G2556" s="19"/>
      <c r="H2556" s="4"/>
      <c r="I2556" s="20"/>
      <c r="J2556" s="21"/>
      <c r="K2556" s="11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</row>
    <row r="2557">
      <c r="A2557" s="15"/>
      <c r="B2557" s="17"/>
      <c r="C2557" s="17"/>
      <c r="D2557" s="4"/>
      <c r="E2557" s="4"/>
      <c r="F2557" s="18"/>
      <c r="G2557" s="19"/>
      <c r="H2557" s="4"/>
      <c r="I2557" s="20"/>
      <c r="J2557" s="21"/>
      <c r="K2557" s="11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</row>
    <row r="2558">
      <c r="A2558" s="15"/>
      <c r="B2558" s="17"/>
      <c r="C2558" s="17"/>
      <c r="D2558" s="4"/>
      <c r="E2558" s="4"/>
      <c r="F2558" s="18"/>
      <c r="G2558" s="19"/>
      <c r="H2558" s="4"/>
      <c r="I2558" s="20"/>
      <c r="J2558" s="21"/>
      <c r="K2558" s="11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</row>
    <row r="2559">
      <c r="A2559" s="15"/>
      <c r="B2559" s="17"/>
      <c r="C2559" s="17"/>
      <c r="D2559" s="4"/>
      <c r="E2559" s="4"/>
      <c r="F2559" s="18"/>
      <c r="G2559" s="19"/>
      <c r="H2559" s="4"/>
      <c r="I2559" s="20"/>
      <c r="J2559" s="21"/>
      <c r="K2559" s="11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</row>
    <row r="2560">
      <c r="A2560" s="15"/>
      <c r="B2560" s="17"/>
      <c r="C2560" s="17"/>
      <c r="D2560" s="4"/>
      <c r="E2560" s="4"/>
      <c r="F2560" s="18"/>
      <c r="G2560" s="19"/>
      <c r="H2560" s="4"/>
      <c r="I2560" s="20"/>
      <c r="J2560" s="21"/>
      <c r="K2560" s="11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</row>
    <row r="2561">
      <c r="A2561" s="15"/>
      <c r="B2561" s="17"/>
      <c r="C2561" s="17"/>
      <c r="D2561" s="4"/>
      <c r="E2561" s="4"/>
      <c r="F2561" s="18"/>
      <c r="G2561" s="19"/>
      <c r="H2561" s="4"/>
      <c r="I2561" s="20"/>
      <c r="J2561" s="21"/>
      <c r="K2561" s="11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</row>
    <row r="2562">
      <c r="A2562" s="15"/>
      <c r="B2562" s="17"/>
      <c r="C2562" s="17"/>
      <c r="D2562" s="4"/>
      <c r="E2562" s="4"/>
      <c r="F2562" s="18"/>
      <c r="G2562" s="19"/>
      <c r="H2562" s="4"/>
      <c r="I2562" s="20"/>
      <c r="J2562" s="21"/>
      <c r="K2562" s="11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</row>
    <row r="2563">
      <c r="A2563" s="15"/>
      <c r="B2563" s="17"/>
      <c r="C2563" s="17"/>
      <c r="D2563" s="4"/>
      <c r="E2563" s="4"/>
      <c r="F2563" s="18"/>
      <c r="G2563" s="19"/>
      <c r="H2563" s="4"/>
      <c r="I2563" s="20"/>
      <c r="J2563" s="21"/>
      <c r="K2563" s="11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</row>
    <row r="2564">
      <c r="A2564" s="15"/>
      <c r="B2564" s="17"/>
      <c r="C2564" s="17"/>
      <c r="D2564" s="4"/>
      <c r="E2564" s="4"/>
      <c r="F2564" s="18"/>
      <c r="G2564" s="19"/>
      <c r="H2564" s="4"/>
      <c r="I2564" s="20"/>
      <c r="J2564" s="21"/>
      <c r="K2564" s="11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</row>
    <row r="2565">
      <c r="A2565" s="15"/>
      <c r="B2565" s="17"/>
      <c r="C2565" s="17"/>
      <c r="D2565" s="4"/>
      <c r="E2565" s="4"/>
      <c r="F2565" s="18"/>
      <c r="G2565" s="19"/>
      <c r="H2565" s="4"/>
      <c r="I2565" s="20"/>
      <c r="J2565" s="21"/>
      <c r="K2565" s="11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</row>
    <row r="2566">
      <c r="A2566" s="15"/>
      <c r="B2566" s="17"/>
      <c r="C2566" s="17"/>
      <c r="D2566" s="4"/>
      <c r="E2566" s="4"/>
      <c r="F2566" s="18"/>
      <c r="G2566" s="19"/>
      <c r="H2566" s="4"/>
      <c r="I2566" s="20"/>
      <c r="J2566" s="21"/>
      <c r="K2566" s="11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</row>
    <row r="2567">
      <c r="A2567" s="15"/>
      <c r="B2567" s="17"/>
      <c r="C2567" s="17"/>
      <c r="D2567" s="4"/>
      <c r="E2567" s="4"/>
      <c r="F2567" s="18"/>
      <c r="G2567" s="19"/>
      <c r="H2567" s="4"/>
      <c r="I2567" s="20"/>
      <c r="J2567" s="21"/>
      <c r="K2567" s="11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</row>
    <row r="2568">
      <c r="A2568" s="15"/>
      <c r="B2568" s="17"/>
      <c r="C2568" s="17"/>
      <c r="D2568" s="4"/>
      <c r="E2568" s="4"/>
      <c r="F2568" s="18"/>
      <c r="G2568" s="19"/>
      <c r="H2568" s="4"/>
      <c r="I2568" s="20"/>
      <c r="J2568" s="21"/>
      <c r="K2568" s="11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</row>
    <row r="2569">
      <c r="A2569" s="15"/>
      <c r="B2569" s="17"/>
      <c r="C2569" s="17"/>
      <c r="D2569" s="4"/>
      <c r="E2569" s="4"/>
      <c r="F2569" s="18"/>
      <c r="G2569" s="19"/>
      <c r="H2569" s="4"/>
      <c r="I2569" s="20"/>
      <c r="J2569" s="21"/>
      <c r="K2569" s="11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</row>
    <row r="2570">
      <c r="A2570" s="15"/>
      <c r="B2570" s="17"/>
      <c r="C2570" s="17"/>
      <c r="D2570" s="4"/>
      <c r="E2570" s="4"/>
      <c r="F2570" s="18"/>
      <c r="G2570" s="19"/>
      <c r="H2570" s="4"/>
      <c r="I2570" s="20"/>
      <c r="J2570" s="21"/>
      <c r="K2570" s="11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</row>
    <row r="2571">
      <c r="A2571" s="15"/>
      <c r="B2571" s="17"/>
      <c r="C2571" s="17"/>
      <c r="D2571" s="4"/>
      <c r="E2571" s="4"/>
      <c r="F2571" s="18"/>
      <c r="G2571" s="19"/>
      <c r="H2571" s="4"/>
      <c r="I2571" s="20"/>
      <c r="J2571" s="21"/>
      <c r="K2571" s="11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</row>
    <row r="2572">
      <c r="A2572" s="15"/>
      <c r="B2572" s="17"/>
      <c r="C2572" s="17"/>
      <c r="D2572" s="4"/>
      <c r="E2572" s="4"/>
      <c r="F2572" s="18"/>
      <c r="G2572" s="19"/>
      <c r="H2572" s="4"/>
      <c r="I2572" s="20"/>
      <c r="J2572" s="21"/>
      <c r="K2572" s="11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</row>
    <row r="2573">
      <c r="A2573" s="15"/>
      <c r="B2573" s="17"/>
      <c r="C2573" s="17"/>
      <c r="D2573" s="4"/>
      <c r="E2573" s="4"/>
      <c r="F2573" s="18"/>
      <c r="G2573" s="19"/>
      <c r="H2573" s="4"/>
      <c r="I2573" s="20"/>
      <c r="J2573" s="21"/>
      <c r="K2573" s="11"/>
      <c r="L2573" s="22"/>
      <c r="M2573" s="22"/>
      <c r="N2573" s="22"/>
      <c r="O2573" s="22"/>
      <c r="P2573" s="22"/>
      <c r="Q2573" s="22"/>
      <c r="R2573" s="22"/>
      <c r="S2573" s="22"/>
      <c r="T2573" s="22"/>
      <c r="U2573" s="22"/>
      <c r="V2573" s="22"/>
    </row>
    <row r="2574">
      <c r="A2574" s="15"/>
      <c r="B2574" s="17"/>
      <c r="C2574" s="17"/>
      <c r="D2574" s="4"/>
      <c r="E2574" s="4"/>
      <c r="F2574" s="18"/>
      <c r="G2574" s="19"/>
      <c r="H2574" s="4"/>
      <c r="I2574" s="20"/>
      <c r="J2574" s="21"/>
      <c r="K2574" s="11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</row>
    <row r="2575">
      <c r="A2575" s="15"/>
      <c r="B2575" s="17"/>
      <c r="C2575" s="17"/>
      <c r="D2575" s="4"/>
      <c r="E2575" s="4"/>
      <c r="F2575" s="18"/>
      <c r="G2575" s="19"/>
      <c r="H2575" s="4"/>
      <c r="I2575" s="20"/>
      <c r="J2575" s="21"/>
      <c r="K2575" s="11"/>
      <c r="L2575" s="22"/>
      <c r="M2575" s="22"/>
      <c r="N2575" s="22"/>
      <c r="O2575" s="22"/>
      <c r="P2575" s="22"/>
      <c r="Q2575" s="22"/>
      <c r="R2575" s="22"/>
      <c r="S2575" s="22"/>
      <c r="T2575" s="22"/>
      <c r="U2575" s="22"/>
      <c r="V2575" s="22"/>
    </row>
    <row r="2576">
      <c r="A2576" s="15"/>
      <c r="B2576" s="17"/>
      <c r="C2576" s="17"/>
      <c r="D2576" s="4"/>
      <c r="E2576" s="4"/>
      <c r="F2576" s="18"/>
      <c r="G2576" s="19"/>
      <c r="H2576" s="4"/>
      <c r="I2576" s="20"/>
      <c r="J2576" s="21"/>
      <c r="K2576" s="11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</row>
    <row r="2577">
      <c r="A2577" s="15"/>
      <c r="B2577" s="17"/>
      <c r="C2577" s="17"/>
      <c r="D2577" s="4"/>
      <c r="E2577" s="4"/>
      <c r="F2577" s="18"/>
      <c r="G2577" s="19"/>
      <c r="H2577" s="4"/>
      <c r="I2577" s="20"/>
      <c r="J2577" s="21"/>
      <c r="K2577" s="11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</row>
    <row r="2578">
      <c r="A2578" s="15"/>
      <c r="B2578" s="17"/>
      <c r="C2578" s="17"/>
      <c r="D2578" s="4"/>
      <c r="E2578" s="4"/>
      <c r="F2578" s="18"/>
      <c r="G2578" s="19"/>
      <c r="H2578" s="4"/>
      <c r="I2578" s="20"/>
      <c r="J2578" s="21"/>
      <c r="K2578" s="11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</row>
    <row r="2579">
      <c r="A2579" s="15"/>
      <c r="B2579" s="17"/>
      <c r="C2579" s="17"/>
      <c r="D2579" s="4"/>
      <c r="E2579" s="4"/>
      <c r="F2579" s="18"/>
      <c r="G2579" s="19"/>
      <c r="H2579" s="4"/>
      <c r="I2579" s="20"/>
      <c r="J2579" s="21"/>
      <c r="K2579" s="11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</row>
    <row r="2580">
      <c r="A2580" s="15"/>
      <c r="B2580" s="17"/>
      <c r="C2580" s="17"/>
      <c r="D2580" s="4"/>
      <c r="E2580" s="4"/>
      <c r="F2580" s="18"/>
      <c r="G2580" s="19"/>
      <c r="H2580" s="4"/>
      <c r="I2580" s="20"/>
      <c r="J2580" s="21"/>
      <c r="K2580" s="11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</row>
    <row r="2581">
      <c r="A2581" s="15"/>
      <c r="B2581" s="17"/>
      <c r="C2581" s="17"/>
      <c r="D2581" s="4"/>
      <c r="E2581" s="4"/>
      <c r="F2581" s="18"/>
      <c r="G2581" s="19"/>
      <c r="H2581" s="4"/>
      <c r="I2581" s="20"/>
      <c r="J2581" s="21"/>
      <c r="K2581" s="11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</row>
    <row r="2582">
      <c r="A2582" s="15"/>
      <c r="B2582" s="17"/>
      <c r="C2582" s="17"/>
      <c r="D2582" s="4"/>
      <c r="E2582" s="4"/>
      <c r="F2582" s="18"/>
      <c r="G2582" s="19"/>
      <c r="H2582" s="4"/>
      <c r="I2582" s="20"/>
      <c r="J2582" s="21"/>
      <c r="K2582" s="11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</row>
    <row r="2583">
      <c r="A2583" s="15"/>
      <c r="B2583" s="17"/>
      <c r="C2583" s="17"/>
      <c r="D2583" s="4"/>
      <c r="E2583" s="4"/>
      <c r="F2583" s="18"/>
      <c r="G2583" s="19"/>
      <c r="H2583" s="4"/>
      <c r="I2583" s="20"/>
      <c r="J2583" s="21"/>
      <c r="K2583" s="11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</row>
    <row r="2584">
      <c r="A2584" s="15"/>
      <c r="B2584" s="17"/>
      <c r="C2584" s="17"/>
      <c r="D2584" s="4"/>
      <c r="E2584" s="4"/>
      <c r="F2584" s="18"/>
      <c r="G2584" s="19"/>
      <c r="H2584" s="4"/>
      <c r="I2584" s="20"/>
      <c r="J2584" s="21"/>
      <c r="K2584" s="11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</row>
    <row r="2585">
      <c r="A2585" s="15"/>
      <c r="B2585" s="17"/>
      <c r="C2585" s="17"/>
      <c r="D2585" s="4"/>
      <c r="E2585" s="4"/>
      <c r="F2585" s="18"/>
      <c r="G2585" s="19"/>
      <c r="H2585" s="4"/>
      <c r="I2585" s="20"/>
      <c r="J2585" s="21"/>
      <c r="K2585" s="11"/>
      <c r="L2585" s="22"/>
      <c r="M2585" s="22"/>
      <c r="N2585" s="22"/>
      <c r="O2585" s="22"/>
      <c r="P2585" s="22"/>
      <c r="Q2585" s="22"/>
      <c r="R2585" s="22"/>
      <c r="S2585" s="22"/>
      <c r="T2585" s="22"/>
      <c r="U2585" s="22"/>
      <c r="V2585" s="22"/>
    </row>
    <row r="2586">
      <c r="A2586" s="15"/>
      <c r="B2586" s="17"/>
      <c r="C2586" s="17"/>
      <c r="D2586" s="4"/>
      <c r="E2586" s="4"/>
      <c r="F2586" s="18"/>
      <c r="G2586" s="19"/>
      <c r="H2586" s="4"/>
      <c r="I2586" s="20"/>
      <c r="J2586" s="21"/>
      <c r="K2586" s="11"/>
      <c r="L2586" s="22"/>
      <c r="M2586" s="22"/>
      <c r="N2586" s="22"/>
      <c r="O2586" s="22"/>
      <c r="P2586" s="22"/>
      <c r="Q2586" s="22"/>
      <c r="R2586" s="22"/>
      <c r="S2586" s="22"/>
      <c r="T2586" s="22"/>
      <c r="U2586" s="22"/>
      <c r="V2586" s="22"/>
    </row>
    <row r="2587">
      <c r="A2587" s="15"/>
      <c r="B2587" s="17"/>
      <c r="C2587" s="17"/>
      <c r="D2587" s="4"/>
      <c r="E2587" s="4"/>
      <c r="F2587" s="18"/>
      <c r="G2587" s="19"/>
      <c r="H2587" s="4"/>
      <c r="I2587" s="20"/>
      <c r="J2587" s="21"/>
      <c r="K2587" s="11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</row>
    <row r="2588">
      <c r="A2588" s="15"/>
      <c r="B2588" s="17"/>
      <c r="C2588" s="17"/>
      <c r="D2588" s="4"/>
      <c r="E2588" s="4"/>
      <c r="F2588" s="18"/>
      <c r="G2588" s="19"/>
      <c r="H2588" s="4"/>
      <c r="I2588" s="20"/>
      <c r="J2588" s="21"/>
      <c r="K2588" s="11"/>
      <c r="L2588" s="22"/>
      <c r="M2588" s="22"/>
      <c r="N2588" s="22"/>
      <c r="O2588" s="22"/>
      <c r="P2588" s="22"/>
      <c r="Q2588" s="22"/>
      <c r="R2588" s="22"/>
      <c r="S2588" s="22"/>
      <c r="T2588" s="22"/>
      <c r="U2588" s="22"/>
      <c r="V2588" s="22"/>
    </row>
    <row r="2589">
      <c r="A2589" s="15"/>
      <c r="B2589" s="17"/>
      <c r="C2589" s="17"/>
      <c r="D2589" s="4"/>
      <c r="E2589" s="4"/>
      <c r="F2589" s="18"/>
      <c r="G2589" s="19"/>
      <c r="H2589" s="4"/>
      <c r="I2589" s="20"/>
      <c r="J2589" s="21"/>
      <c r="K2589" s="11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</row>
    <row r="2590">
      <c r="A2590" s="15"/>
      <c r="B2590" s="17"/>
      <c r="C2590" s="17"/>
      <c r="D2590" s="4"/>
      <c r="E2590" s="4"/>
      <c r="F2590" s="18"/>
      <c r="G2590" s="19"/>
      <c r="H2590" s="4"/>
      <c r="I2590" s="20"/>
      <c r="J2590" s="21"/>
      <c r="K2590" s="11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</row>
    <row r="2591">
      <c r="A2591" s="15"/>
      <c r="B2591" s="17"/>
      <c r="C2591" s="17"/>
      <c r="D2591" s="4"/>
      <c r="E2591" s="4"/>
      <c r="F2591" s="18"/>
      <c r="G2591" s="19"/>
      <c r="H2591" s="4"/>
      <c r="I2591" s="20"/>
      <c r="J2591" s="21"/>
      <c r="K2591" s="11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</row>
    <row r="2592">
      <c r="A2592" s="15"/>
      <c r="B2592" s="17"/>
      <c r="C2592" s="17"/>
      <c r="D2592" s="4"/>
      <c r="E2592" s="4"/>
      <c r="F2592" s="18"/>
      <c r="G2592" s="19"/>
      <c r="H2592" s="4"/>
      <c r="I2592" s="20"/>
      <c r="J2592" s="21"/>
      <c r="K2592" s="11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</row>
    <row r="2593">
      <c r="A2593" s="15"/>
      <c r="B2593" s="17"/>
      <c r="C2593" s="17"/>
      <c r="D2593" s="4"/>
      <c r="E2593" s="4"/>
      <c r="F2593" s="18"/>
      <c r="G2593" s="19"/>
      <c r="H2593" s="4"/>
      <c r="I2593" s="20"/>
      <c r="J2593" s="21"/>
      <c r="K2593" s="11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</row>
    <row r="2594">
      <c r="A2594" s="15"/>
      <c r="B2594" s="17"/>
      <c r="C2594" s="17"/>
      <c r="D2594" s="4"/>
      <c r="E2594" s="4"/>
      <c r="F2594" s="18"/>
      <c r="G2594" s="19"/>
      <c r="H2594" s="4"/>
      <c r="I2594" s="20"/>
      <c r="J2594" s="21"/>
      <c r="K2594" s="11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</row>
    <row r="2595">
      <c r="A2595" s="15"/>
      <c r="B2595" s="17"/>
      <c r="C2595" s="17"/>
      <c r="D2595" s="4"/>
      <c r="E2595" s="4"/>
      <c r="F2595" s="18"/>
      <c r="G2595" s="19"/>
      <c r="H2595" s="4"/>
      <c r="I2595" s="20"/>
      <c r="J2595" s="21"/>
      <c r="K2595" s="11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</row>
    <row r="2596">
      <c r="A2596" s="15"/>
      <c r="B2596" s="17"/>
      <c r="C2596" s="17"/>
      <c r="D2596" s="4"/>
      <c r="E2596" s="4"/>
      <c r="F2596" s="18"/>
      <c r="G2596" s="19"/>
      <c r="H2596" s="4"/>
      <c r="I2596" s="20"/>
      <c r="J2596" s="21"/>
      <c r="K2596" s="11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</row>
    <row r="2597">
      <c r="A2597" s="15"/>
      <c r="B2597" s="17"/>
      <c r="C2597" s="17"/>
      <c r="D2597" s="4"/>
      <c r="E2597" s="4"/>
      <c r="F2597" s="18"/>
      <c r="G2597" s="19"/>
      <c r="H2597" s="4"/>
      <c r="I2597" s="20"/>
      <c r="J2597" s="21"/>
      <c r="K2597" s="11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</row>
    <row r="2598">
      <c r="A2598" s="15"/>
      <c r="B2598" s="17"/>
      <c r="C2598" s="17"/>
      <c r="D2598" s="4"/>
      <c r="E2598" s="4"/>
      <c r="F2598" s="18"/>
      <c r="G2598" s="19"/>
      <c r="H2598" s="4"/>
      <c r="I2598" s="20"/>
      <c r="J2598" s="21"/>
      <c r="K2598" s="11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</row>
    <row r="2599">
      <c r="A2599" s="15"/>
      <c r="B2599" s="17"/>
      <c r="C2599" s="17"/>
      <c r="D2599" s="4"/>
      <c r="E2599" s="4"/>
      <c r="F2599" s="18"/>
      <c r="G2599" s="19"/>
      <c r="H2599" s="4"/>
      <c r="I2599" s="20"/>
      <c r="J2599" s="21"/>
      <c r="K2599" s="11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</row>
    <row r="2600">
      <c r="A2600" s="15"/>
      <c r="B2600" s="17"/>
      <c r="C2600" s="17"/>
      <c r="D2600" s="4"/>
      <c r="E2600" s="4"/>
      <c r="F2600" s="18"/>
      <c r="G2600" s="19"/>
      <c r="H2600" s="4"/>
      <c r="I2600" s="20"/>
      <c r="J2600" s="21"/>
      <c r="K2600" s="11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</row>
    <row r="2601">
      <c r="A2601" s="15"/>
      <c r="B2601" s="17"/>
      <c r="C2601" s="17"/>
      <c r="D2601" s="4"/>
      <c r="E2601" s="4"/>
      <c r="F2601" s="18"/>
      <c r="G2601" s="19"/>
      <c r="H2601" s="4"/>
      <c r="I2601" s="20"/>
      <c r="J2601" s="21"/>
      <c r="K2601" s="11"/>
      <c r="L2601" s="22"/>
      <c r="M2601" s="22"/>
      <c r="N2601" s="22"/>
      <c r="O2601" s="22"/>
      <c r="P2601" s="22"/>
      <c r="Q2601" s="22"/>
      <c r="R2601" s="22"/>
      <c r="S2601" s="22"/>
      <c r="T2601" s="22"/>
      <c r="U2601" s="22"/>
      <c r="V2601" s="22"/>
    </row>
    <row r="2602">
      <c r="A2602" s="15"/>
      <c r="B2602" s="17"/>
      <c r="C2602" s="17"/>
      <c r="D2602" s="4"/>
      <c r="E2602" s="4"/>
      <c r="F2602" s="18"/>
      <c r="G2602" s="19"/>
      <c r="H2602" s="4"/>
      <c r="I2602" s="20"/>
      <c r="J2602" s="21"/>
      <c r="K2602" s="11"/>
      <c r="L2602" s="22"/>
      <c r="M2602" s="22"/>
      <c r="N2602" s="22"/>
      <c r="O2602" s="22"/>
      <c r="P2602" s="22"/>
      <c r="Q2602" s="22"/>
      <c r="R2602" s="22"/>
      <c r="S2602" s="22"/>
      <c r="T2602" s="22"/>
      <c r="U2602" s="22"/>
      <c r="V2602" s="22"/>
    </row>
    <row r="2603">
      <c r="A2603" s="15"/>
      <c r="B2603" s="17"/>
      <c r="C2603" s="17"/>
      <c r="D2603" s="4"/>
      <c r="E2603" s="4"/>
      <c r="F2603" s="18"/>
      <c r="G2603" s="19"/>
      <c r="H2603" s="4"/>
      <c r="I2603" s="20"/>
      <c r="J2603" s="21"/>
      <c r="K2603" s="11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</row>
    <row r="2604">
      <c r="A2604" s="15"/>
      <c r="B2604" s="17"/>
      <c r="C2604" s="17"/>
      <c r="D2604" s="4"/>
      <c r="E2604" s="4"/>
      <c r="F2604" s="18"/>
      <c r="G2604" s="19"/>
      <c r="H2604" s="4"/>
      <c r="I2604" s="20"/>
      <c r="J2604" s="21"/>
      <c r="K2604" s="11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</row>
    <row r="2605">
      <c r="A2605" s="15"/>
      <c r="B2605" s="17"/>
      <c r="C2605" s="17"/>
      <c r="D2605" s="4"/>
      <c r="E2605" s="4"/>
      <c r="F2605" s="18"/>
      <c r="G2605" s="19"/>
      <c r="H2605" s="4"/>
      <c r="I2605" s="20"/>
      <c r="J2605" s="21"/>
      <c r="K2605" s="11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</row>
    <row r="2606">
      <c r="A2606" s="15"/>
      <c r="B2606" s="17"/>
      <c r="C2606" s="17"/>
      <c r="D2606" s="4"/>
      <c r="E2606" s="4"/>
      <c r="F2606" s="18"/>
      <c r="G2606" s="19"/>
      <c r="H2606" s="4"/>
      <c r="I2606" s="20"/>
      <c r="J2606" s="21"/>
      <c r="K2606" s="11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</row>
    <row r="2607">
      <c r="A2607" s="15"/>
      <c r="B2607" s="17"/>
      <c r="C2607" s="17"/>
      <c r="D2607" s="4"/>
      <c r="E2607" s="4"/>
      <c r="F2607" s="18"/>
      <c r="G2607" s="19"/>
      <c r="H2607" s="4"/>
      <c r="I2607" s="20"/>
      <c r="J2607" s="21"/>
      <c r="K2607" s="11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</row>
    <row r="2608">
      <c r="A2608" s="15"/>
      <c r="B2608" s="17"/>
      <c r="C2608" s="17"/>
      <c r="D2608" s="4"/>
      <c r="E2608" s="4"/>
      <c r="F2608" s="18"/>
      <c r="G2608" s="19"/>
      <c r="H2608" s="4"/>
      <c r="I2608" s="20"/>
      <c r="J2608" s="21"/>
      <c r="K2608" s="11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</row>
    <row r="2609">
      <c r="A2609" s="15"/>
      <c r="B2609" s="17"/>
      <c r="C2609" s="17"/>
      <c r="D2609" s="4"/>
      <c r="E2609" s="4"/>
      <c r="F2609" s="18"/>
      <c r="G2609" s="19"/>
      <c r="H2609" s="4"/>
      <c r="I2609" s="20"/>
      <c r="J2609" s="21"/>
      <c r="K2609" s="11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</row>
    <row r="2610">
      <c r="A2610" s="15"/>
      <c r="B2610" s="17"/>
      <c r="C2610" s="17"/>
      <c r="D2610" s="4"/>
      <c r="E2610" s="4"/>
      <c r="F2610" s="18"/>
      <c r="G2610" s="19"/>
      <c r="H2610" s="4"/>
      <c r="I2610" s="20"/>
      <c r="J2610" s="21"/>
      <c r="K2610" s="11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</row>
    <row r="2611">
      <c r="A2611" s="15"/>
      <c r="B2611" s="17"/>
      <c r="C2611" s="17"/>
      <c r="D2611" s="4"/>
      <c r="E2611" s="4"/>
      <c r="F2611" s="18"/>
      <c r="G2611" s="19"/>
      <c r="H2611" s="4"/>
      <c r="I2611" s="20"/>
      <c r="J2611" s="21"/>
      <c r="K2611" s="11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</row>
    <row r="2612">
      <c r="A2612" s="15"/>
      <c r="B2612" s="17"/>
      <c r="C2612" s="17"/>
      <c r="D2612" s="4"/>
      <c r="E2612" s="4"/>
      <c r="F2612" s="18"/>
      <c r="G2612" s="19"/>
      <c r="H2612" s="4"/>
      <c r="I2612" s="20"/>
      <c r="J2612" s="21"/>
      <c r="K2612" s="11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</row>
    <row r="2613">
      <c r="A2613" s="15"/>
      <c r="B2613" s="17"/>
      <c r="C2613" s="17"/>
      <c r="D2613" s="4"/>
      <c r="E2613" s="4"/>
      <c r="F2613" s="18"/>
      <c r="G2613" s="19"/>
      <c r="H2613" s="4"/>
      <c r="I2613" s="20"/>
      <c r="J2613" s="21"/>
      <c r="K2613" s="11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</row>
    <row r="2614">
      <c r="A2614" s="15"/>
      <c r="B2614" s="17"/>
      <c r="C2614" s="17"/>
      <c r="D2614" s="4"/>
      <c r="E2614" s="4"/>
      <c r="F2614" s="18"/>
      <c r="G2614" s="19"/>
      <c r="H2614" s="4"/>
      <c r="I2614" s="20"/>
      <c r="J2614" s="21"/>
      <c r="K2614" s="11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</row>
    <row r="2615">
      <c r="A2615" s="15"/>
      <c r="B2615" s="17"/>
      <c r="C2615" s="17"/>
      <c r="D2615" s="4"/>
      <c r="E2615" s="4"/>
      <c r="F2615" s="18"/>
      <c r="G2615" s="19"/>
      <c r="H2615" s="4"/>
      <c r="I2615" s="20"/>
      <c r="J2615" s="21"/>
      <c r="K2615" s="11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</row>
    <row r="2616">
      <c r="A2616" s="15"/>
      <c r="B2616" s="17"/>
      <c r="C2616" s="17"/>
      <c r="D2616" s="4"/>
      <c r="E2616" s="4"/>
      <c r="F2616" s="18"/>
      <c r="G2616" s="19"/>
      <c r="H2616" s="4"/>
      <c r="I2616" s="20"/>
      <c r="J2616" s="21"/>
      <c r="K2616" s="11"/>
      <c r="L2616" s="22"/>
      <c r="M2616" s="22"/>
      <c r="N2616" s="22"/>
      <c r="O2616" s="22"/>
      <c r="P2616" s="22"/>
      <c r="Q2616" s="22"/>
      <c r="R2616" s="22"/>
      <c r="S2616" s="22"/>
      <c r="T2616" s="22"/>
      <c r="U2616" s="22"/>
      <c r="V2616" s="22"/>
    </row>
    <row r="2617">
      <c r="A2617" s="15"/>
      <c r="B2617" s="17"/>
      <c r="C2617" s="17"/>
      <c r="D2617" s="4"/>
      <c r="E2617" s="4"/>
      <c r="F2617" s="18"/>
      <c r="G2617" s="19"/>
      <c r="H2617" s="4"/>
      <c r="I2617" s="20"/>
      <c r="J2617" s="21"/>
      <c r="K2617" s="11"/>
      <c r="L2617" s="22"/>
      <c r="M2617" s="22"/>
      <c r="N2617" s="22"/>
      <c r="O2617" s="22"/>
      <c r="P2617" s="22"/>
      <c r="Q2617" s="22"/>
      <c r="R2617" s="22"/>
      <c r="S2617" s="22"/>
      <c r="T2617" s="22"/>
      <c r="U2617" s="22"/>
      <c r="V2617" s="22"/>
    </row>
    <row r="2618">
      <c r="A2618" s="15"/>
      <c r="B2618" s="17"/>
      <c r="C2618" s="17"/>
      <c r="D2618" s="4"/>
      <c r="E2618" s="4"/>
      <c r="F2618" s="18"/>
      <c r="G2618" s="19"/>
      <c r="H2618" s="4"/>
      <c r="I2618" s="20"/>
      <c r="J2618" s="21"/>
      <c r="K2618" s="11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</row>
    <row r="2619">
      <c r="A2619" s="15"/>
      <c r="B2619" s="17"/>
      <c r="C2619" s="17"/>
      <c r="D2619" s="4"/>
      <c r="E2619" s="4"/>
      <c r="F2619" s="18"/>
      <c r="G2619" s="19"/>
      <c r="H2619" s="4"/>
      <c r="I2619" s="20"/>
      <c r="J2619" s="21"/>
      <c r="K2619" s="11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</row>
    <row r="2620">
      <c r="A2620" s="15"/>
      <c r="B2620" s="17"/>
      <c r="C2620" s="17"/>
      <c r="D2620" s="4"/>
      <c r="E2620" s="4"/>
      <c r="F2620" s="18"/>
      <c r="G2620" s="19"/>
      <c r="H2620" s="4"/>
      <c r="I2620" s="20"/>
      <c r="J2620" s="21"/>
      <c r="K2620" s="11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</row>
    <row r="2621">
      <c r="A2621" s="15"/>
      <c r="B2621" s="17"/>
      <c r="C2621" s="17"/>
      <c r="D2621" s="4"/>
      <c r="E2621" s="4"/>
      <c r="F2621" s="18"/>
      <c r="G2621" s="19"/>
      <c r="H2621" s="4"/>
      <c r="I2621" s="20"/>
      <c r="J2621" s="21"/>
      <c r="K2621" s="11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</row>
    <row r="2622">
      <c r="A2622" s="15"/>
      <c r="B2622" s="17"/>
      <c r="C2622" s="17"/>
      <c r="D2622" s="4"/>
      <c r="E2622" s="4"/>
      <c r="F2622" s="18"/>
      <c r="G2622" s="19"/>
      <c r="H2622" s="4"/>
      <c r="I2622" s="20"/>
      <c r="J2622" s="21"/>
      <c r="K2622" s="11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</row>
    <row r="2623">
      <c r="A2623" s="15"/>
      <c r="B2623" s="17"/>
      <c r="C2623" s="17"/>
      <c r="D2623" s="4"/>
      <c r="E2623" s="4"/>
      <c r="F2623" s="18"/>
      <c r="G2623" s="19"/>
      <c r="H2623" s="4"/>
      <c r="I2623" s="20"/>
      <c r="J2623" s="21"/>
      <c r="K2623" s="11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</row>
    <row r="2624">
      <c r="A2624" s="15"/>
      <c r="B2624" s="17"/>
      <c r="C2624" s="17"/>
      <c r="D2624" s="4"/>
      <c r="E2624" s="4"/>
      <c r="F2624" s="18"/>
      <c r="G2624" s="19"/>
      <c r="H2624" s="4"/>
      <c r="I2624" s="20"/>
      <c r="J2624" s="21"/>
      <c r="K2624" s="11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2"/>
    </row>
    <row r="2625">
      <c r="A2625" s="15"/>
      <c r="B2625" s="17"/>
      <c r="C2625" s="17"/>
      <c r="D2625" s="4"/>
      <c r="E2625" s="4"/>
      <c r="F2625" s="18"/>
      <c r="G2625" s="19"/>
      <c r="H2625" s="4"/>
      <c r="I2625" s="20"/>
      <c r="J2625" s="21"/>
      <c r="K2625" s="11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2"/>
    </row>
    <row r="2626">
      <c r="A2626" s="15"/>
      <c r="B2626" s="17"/>
      <c r="C2626" s="17"/>
      <c r="D2626" s="4"/>
      <c r="E2626" s="4"/>
      <c r="F2626" s="18"/>
      <c r="G2626" s="19"/>
      <c r="H2626" s="4"/>
      <c r="I2626" s="20"/>
      <c r="J2626" s="21"/>
      <c r="K2626" s="11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</row>
    <row r="2627">
      <c r="A2627" s="15"/>
      <c r="B2627" s="17"/>
      <c r="C2627" s="17"/>
      <c r="D2627" s="4"/>
      <c r="E2627" s="4"/>
      <c r="F2627" s="18"/>
      <c r="G2627" s="19"/>
      <c r="H2627" s="4"/>
      <c r="I2627" s="20"/>
      <c r="J2627" s="21"/>
      <c r="K2627" s="11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</row>
    <row r="2628">
      <c r="A2628" s="15"/>
      <c r="B2628" s="17"/>
      <c r="C2628" s="17"/>
      <c r="D2628" s="4"/>
      <c r="E2628" s="4"/>
      <c r="F2628" s="18"/>
      <c r="G2628" s="19"/>
      <c r="H2628" s="4"/>
      <c r="I2628" s="20"/>
      <c r="J2628" s="21"/>
      <c r="K2628" s="11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</row>
    <row r="2629">
      <c r="A2629" s="15"/>
      <c r="B2629" s="17"/>
      <c r="C2629" s="17"/>
      <c r="D2629" s="4"/>
      <c r="E2629" s="4"/>
      <c r="F2629" s="18"/>
      <c r="G2629" s="19"/>
      <c r="H2629" s="4"/>
      <c r="I2629" s="20"/>
      <c r="J2629" s="21"/>
      <c r="K2629" s="11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</row>
    <row r="2630">
      <c r="A2630" s="15"/>
      <c r="B2630" s="17"/>
      <c r="C2630" s="17"/>
      <c r="D2630" s="4"/>
      <c r="E2630" s="4"/>
      <c r="F2630" s="18"/>
      <c r="G2630" s="19"/>
      <c r="H2630" s="4"/>
      <c r="I2630" s="20"/>
      <c r="J2630" s="21"/>
      <c r="K2630" s="11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</row>
    <row r="2631">
      <c r="A2631" s="15"/>
      <c r="B2631" s="17"/>
      <c r="C2631" s="17"/>
      <c r="D2631" s="4"/>
      <c r="E2631" s="4"/>
      <c r="F2631" s="18"/>
      <c r="G2631" s="19"/>
      <c r="H2631" s="4"/>
      <c r="I2631" s="20"/>
      <c r="J2631" s="21"/>
      <c r="K2631" s="11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</row>
    <row r="2632">
      <c r="A2632" s="15"/>
      <c r="B2632" s="17"/>
      <c r="C2632" s="17"/>
      <c r="D2632" s="4"/>
      <c r="E2632" s="4"/>
      <c r="F2632" s="18"/>
      <c r="G2632" s="19"/>
      <c r="H2632" s="4"/>
      <c r="I2632" s="20"/>
      <c r="J2632" s="21"/>
      <c r="K2632" s="11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</row>
    <row r="2633">
      <c r="A2633" s="15"/>
      <c r="B2633" s="17"/>
      <c r="C2633" s="17"/>
      <c r="D2633" s="4"/>
      <c r="E2633" s="4"/>
      <c r="F2633" s="18"/>
      <c r="G2633" s="19"/>
      <c r="H2633" s="4"/>
      <c r="I2633" s="20"/>
      <c r="J2633" s="21"/>
      <c r="K2633" s="11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</row>
    <row r="2634">
      <c r="A2634" s="15"/>
      <c r="B2634" s="17"/>
      <c r="C2634" s="17"/>
      <c r="D2634" s="4"/>
      <c r="E2634" s="4"/>
      <c r="F2634" s="18"/>
      <c r="G2634" s="19"/>
      <c r="H2634" s="4"/>
      <c r="I2634" s="20"/>
      <c r="J2634" s="21"/>
      <c r="K2634" s="11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</row>
    <row r="2635">
      <c r="A2635" s="15"/>
      <c r="B2635" s="17"/>
      <c r="C2635" s="17"/>
      <c r="D2635" s="4"/>
      <c r="E2635" s="4"/>
      <c r="F2635" s="18"/>
      <c r="G2635" s="19"/>
      <c r="H2635" s="4"/>
      <c r="I2635" s="20"/>
      <c r="J2635" s="21"/>
      <c r="K2635" s="11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</row>
    <row r="2636">
      <c r="A2636" s="15"/>
      <c r="B2636" s="17"/>
      <c r="C2636" s="17"/>
      <c r="D2636" s="4"/>
      <c r="E2636" s="4"/>
      <c r="F2636" s="18"/>
      <c r="G2636" s="19"/>
      <c r="H2636" s="4"/>
      <c r="I2636" s="20"/>
      <c r="J2636" s="21"/>
      <c r="K2636" s="11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</row>
    <row r="2637">
      <c r="A2637" s="15"/>
      <c r="B2637" s="17"/>
      <c r="C2637" s="17"/>
      <c r="D2637" s="4"/>
      <c r="E2637" s="4"/>
      <c r="F2637" s="18"/>
      <c r="G2637" s="19"/>
      <c r="H2637" s="4"/>
      <c r="I2637" s="20"/>
      <c r="J2637" s="21"/>
      <c r="K2637" s="11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</row>
    <row r="2638">
      <c r="A2638" s="15"/>
      <c r="B2638" s="17"/>
      <c r="C2638" s="17"/>
      <c r="D2638" s="4"/>
      <c r="E2638" s="4"/>
      <c r="F2638" s="18"/>
      <c r="G2638" s="19"/>
      <c r="H2638" s="4"/>
      <c r="I2638" s="20"/>
      <c r="J2638" s="21"/>
      <c r="K2638" s="11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</row>
    <row r="2639">
      <c r="A2639" s="15"/>
      <c r="B2639" s="17"/>
      <c r="C2639" s="17"/>
      <c r="D2639" s="4"/>
      <c r="E2639" s="4"/>
      <c r="F2639" s="18"/>
      <c r="G2639" s="19"/>
      <c r="H2639" s="4"/>
      <c r="I2639" s="20"/>
      <c r="J2639" s="21"/>
      <c r="K2639" s="11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</row>
    <row r="2640">
      <c r="A2640" s="15"/>
      <c r="B2640" s="17"/>
      <c r="C2640" s="17"/>
      <c r="D2640" s="4"/>
      <c r="E2640" s="4"/>
      <c r="F2640" s="18"/>
      <c r="G2640" s="19"/>
      <c r="H2640" s="4"/>
      <c r="I2640" s="20"/>
      <c r="J2640" s="21"/>
      <c r="K2640" s="11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</row>
    <row r="2641">
      <c r="A2641" s="15"/>
      <c r="B2641" s="17"/>
      <c r="C2641" s="17"/>
      <c r="D2641" s="4"/>
      <c r="E2641" s="4"/>
      <c r="F2641" s="18"/>
      <c r="G2641" s="19"/>
      <c r="H2641" s="4"/>
      <c r="I2641" s="20"/>
      <c r="J2641" s="21"/>
      <c r="K2641" s="11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</row>
    <row r="2642">
      <c r="A2642" s="15"/>
      <c r="B2642" s="17"/>
      <c r="C2642" s="17"/>
      <c r="D2642" s="4"/>
      <c r="E2642" s="4"/>
      <c r="F2642" s="18"/>
      <c r="G2642" s="19"/>
      <c r="H2642" s="4"/>
      <c r="I2642" s="20"/>
      <c r="J2642" s="21"/>
      <c r="K2642" s="11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</row>
    <row r="2643">
      <c r="A2643" s="15"/>
      <c r="B2643" s="17"/>
      <c r="C2643" s="17"/>
      <c r="D2643" s="4"/>
      <c r="E2643" s="4"/>
      <c r="F2643" s="18"/>
      <c r="G2643" s="19"/>
      <c r="H2643" s="4"/>
      <c r="I2643" s="20"/>
      <c r="J2643" s="21"/>
      <c r="K2643" s="11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</row>
    <row r="2644">
      <c r="A2644" s="15"/>
      <c r="B2644" s="17"/>
      <c r="C2644" s="17"/>
      <c r="D2644" s="4"/>
      <c r="E2644" s="4"/>
      <c r="F2644" s="18"/>
      <c r="G2644" s="19"/>
      <c r="H2644" s="4"/>
      <c r="I2644" s="20"/>
      <c r="J2644" s="21"/>
      <c r="K2644" s="11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</row>
    <row r="2645">
      <c r="A2645" s="15"/>
      <c r="B2645" s="17"/>
      <c r="C2645" s="17"/>
      <c r="D2645" s="4"/>
      <c r="E2645" s="4"/>
      <c r="F2645" s="18"/>
      <c r="G2645" s="19"/>
      <c r="H2645" s="4"/>
      <c r="I2645" s="20"/>
      <c r="J2645" s="21"/>
      <c r="K2645" s="11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</row>
    <row r="2646">
      <c r="A2646" s="15"/>
      <c r="B2646" s="17"/>
      <c r="C2646" s="17"/>
      <c r="D2646" s="4"/>
      <c r="E2646" s="4"/>
      <c r="F2646" s="18"/>
      <c r="G2646" s="19"/>
      <c r="H2646" s="4"/>
      <c r="I2646" s="20"/>
      <c r="J2646" s="21"/>
      <c r="K2646" s="11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</row>
    <row r="2647">
      <c r="A2647" s="15"/>
      <c r="B2647" s="17"/>
      <c r="C2647" s="17"/>
      <c r="D2647" s="4"/>
      <c r="E2647" s="4"/>
      <c r="F2647" s="18"/>
      <c r="G2647" s="19"/>
      <c r="H2647" s="4"/>
      <c r="I2647" s="20"/>
      <c r="J2647" s="21"/>
      <c r="K2647" s="11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</row>
    <row r="2648">
      <c r="A2648" s="15"/>
      <c r="B2648" s="17"/>
      <c r="C2648" s="17"/>
      <c r="D2648" s="4"/>
      <c r="E2648" s="4"/>
      <c r="F2648" s="18"/>
      <c r="G2648" s="19"/>
      <c r="H2648" s="4"/>
      <c r="I2648" s="20"/>
      <c r="J2648" s="21"/>
      <c r="K2648" s="11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</row>
    <row r="2649">
      <c r="A2649" s="15"/>
      <c r="B2649" s="17"/>
      <c r="C2649" s="17"/>
      <c r="D2649" s="4"/>
      <c r="E2649" s="4"/>
      <c r="F2649" s="18"/>
      <c r="G2649" s="19"/>
      <c r="H2649" s="4"/>
      <c r="I2649" s="20"/>
      <c r="J2649" s="21"/>
      <c r="K2649" s="11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</row>
    <row r="2650">
      <c r="A2650" s="15"/>
      <c r="B2650" s="17"/>
      <c r="C2650" s="17"/>
      <c r="D2650" s="4"/>
      <c r="E2650" s="4"/>
      <c r="F2650" s="18"/>
      <c r="G2650" s="19"/>
      <c r="H2650" s="4"/>
      <c r="I2650" s="20"/>
      <c r="J2650" s="21"/>
      <c r="K2650" s="11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</row>
    <row r="2651">
      <c r="A2651" s="15"/>
      <c r="B2651" s="17"/>
      <c r="C2651" s="17"/>
      <c r="D2651" s="4"/>
      <c r="E2651" s="4"/>
      <c r="F2651" s="18"/>
      <c r="G2651" s="19"/>
      <c r="H2651" s="4"/>
      <c r="I2651" s="20"/>
      <c r="J2651" s="21"/>
      <c r="K2651" s="11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</row>
    <row r="2652">
      <c r="A2652" s="15"/>
      <c r="B2652" s="17"/>
      <c r="C2652" s="17"/>
      <c r="D2652" s="4"/>
      <c r="E2652" s="4"/>
      <c r="F2652" s="18"/>
      <c r="G2652" s="19"/>
      <c r="H2652" s="4"/>
      <c r="I2652" s="20"/>
      <c r="J2652" s="21"/>
      <c r="K2652" s="11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</row>
    <row r="2653">
      <c r="A2653" s="15"/>
      <c r="B2653" s="17"/>
      <c r="C2653" s="17"/>
      <c r="D2653" s="4"/>
      <c r="E2653" s="4"/>
      <c r="F2653" s="18"/>
      <c r="G2653" s="19"/>
      <c r="H2653" s="4"/>
      <c r="I2653" s="20"/>
      <c r="J2653" s="21"/>
      <c r="K2653" s="11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</row>
    <row r="2654">
      <c r="A2654" s="15"/>
      <c r="B2654" s="17"/>
      <c r="C2654" s="17"/>
      <c r="D2654" s="4"/>
      <c r="E2654" s="4"/>
      <c r="F2654" s="18"/>
      <c r="G2654" s="19"/>
      <c r="H2654" s="4"/>
      <c r="I2654" s="20"/>
      <c r="J2654" s="21"/>
      <c r="K2654" s="11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</row>
    <row r="2655">
      <c r="A2655" s="15"/>
      <c r="B2655" s="17"/>
      <c r="C2655" s="17"/>
      <c r="D2655" s="4"/>
      <c r="E2655" s="4"/>
      <c r="F2655" s="18"/>
      <c r="G2655" s="19"/>
      <c r="H2655" s="4"/>
      <c r="I2655" s="20"/>
      <c r="J2655" s="21"/>
      <c r="K2655" s="11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</row>
    <row r="2656">
      <c r="A2656" s="15"/>
      <c r="B2656" s="17"/>
      <c r="C2656" s="17"/>
      <c r="D2656" s="4"/>
      <c r="E2656" s="4"/>
      <c r="F2656" s="18"/>
      <c r="G2656" s="19"/>
      <c r="H2656" s="4"/>
      <c r="I2656" s="20"/>
      <c r="J2656" s="21"/>
      <c r="K2656" s="11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</row>
    <row r="2657">
      <c r="A2657" s="15"/>
      <c r="B2657" s="17"/>
      <c r="C2657" s="17"/>
      <c r="D2657" s="4"/>
      <c r="E2657" s="4"/>
      <c r="F2657" s="18"/>
      <c r="G2657" s="19"/>
      <c r="H2657" s="4"/>
      <c r="I2657" s="20"/>
      <c r="J2657" s="21"/>
      <c r="K2657" s="11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</row>
    <row r="2658">
      <c r="A2658" s="15"/>
      <c r="B2658" s="17"/>
      <c r="C2658" s="17"/>
      <c r="D2658" s="4"/>
      <c r="E2658" s="4"/>
      <c r="F2658" s="18"/>
      <c r="G2658" s="19"/>
      <c r="H2658" s="4"/>
      <c r="I2658" s="20"/>
      <c r="J2658" s="21"/>
      <c r="K2658" s="11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</row>
    <row r="2659">
      <c r="A2659" s="15"/>
      <c r="B2659" s="17"/>
      <c r="C2659" s="17"/>
      <c r="D2659" s="4"/>
      <c r="E2659" s="4"/>
      <c r="F2659" s="18"/>
      <c r="G2659" s="19"/>
      <c r="H2659" s="4"/>
      <c r="I2659" s="20"/>
      <c r="J2659" s="21"/>
      <c r="K2659" s="11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</row>
    <row r="2660">
      <c r="A2660" s="15"/>
      <c r="B2660" s="17"/>
      <c r="C2660" s="17"/>
      <c r="D2660" s="4"/>
      <c r="E2660" s="4"/>
      <c r="F2660" s="18"/>
      <c r="G2660" s="19"/>
      <c r="H2660" s="4"/>
      <c r="I2660" s="20"/>
      <c r="J2660" s="21"/>
      <c r="K2660" s="11"/>
      <c r="L2660" s="22"/>
      <c r="M2660" s="22"/>
      <c r="N2660" s="22"/>
      <c r="O2660" s="22"/>
      <c r="P2660" s="22"/>
      <c r="Q2660" s="22"/>
      <c r="R2660" s="22"/>
      <c r="S2660" s="22"/>
      <c r="T2660" s="22"/>
      <c r="U2660" s="22"/>
      <c r="V2660" s="22"/>
    </row>
    <row r="2661">
      <c r="A2661" s="15"/>
      <c r="B2661" s="17"/>
      <c r="C2661" s="17"/>
      <c r="D2661" s="4"/>
      <c r="E2661" s="4"/>
      <c r="F2661" s="18"/>
      <c r="G2661" s="19"/>
      <c r="H2661" s="4"/>
      <c r="I2661" s="20"/>
      <c r="J2661" s="21"/>
      <c r="K2661" s="11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</row>
    <row r="2662">
      <c r="A2662" s="15"/>
      <c r="B2662" s="17"/>
      <c r="C2662" s="17"/>
      <c r="D2662" s="4"/>
      <c r="E2662" s="4"/>
      <c r="F2662" s="18"/>
      <c r="G2662" s="19"/>
      <c r="H2662" s="4"/>
      <c r="I2662" s="20"/>
      <c r="J2662" s="21"/>
      <c r="K2662" s="11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</row>
    <row r="2663">
      <c r="A2663" s="15"/>
      <c r="B2663" s="17"/>
      <c r="C2663" s="17"/>
      <c r="D2663" s="4"/>
      <c r="E2663" s="4"/>
      <c r="F2663" s="18"/>
      <c r="G2663" s="19"/>
      <c r="H2663" s="4"/>
      <c r="I2663" s="20"/>
      <c r="J2663" s="21"/>
      <c r="K2663" s="11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</row>
    <row r="2664">
      <c r="A2664" s="15"/>
      <c r="B2664" s="17"/>
      <c r="C2664" s="17"/>
      <c r="D2664" s="4"/>
      <c r="E2664" s="4"/>
      <c r="F2664" s="18"/>
      <c r="G2664" s="19"/>
      <c r="H2664" s="4"/>
      <c r="I2664" s="20"/>
      <c r="J2664" s="21"/>
      <c r="K2664" s="11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</row>
    <row r="2665">
      <c r="A2665" s="15"/>
      <c r="B2665" s="17"/>
      <c r="C2665" s="17"/>
      <c r="D2665" s="4"/>
      <c r="E2665" s="4"/>
      <c r="F2665" s="18"/>
      <c r="G2665" s="19"/>
      <c r="H2665" s="4"/>
      <c r="I2665" s="20"/>
      <c r="J2665" s="21"/>
      <c r="K2665" s="11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</row>
    <row r="2666">
      <c r="A2666" s="15"/>
      <c r="B2666" s="17"/>
      <c r="C2666" s="17"/>
      <c r="D2666" s="4"/>
      <c r="E2666" s="4"/>
      <c r="F2666" s="18"/>
      <c r="G2666" s="19"/>
      <c r="H2666" s="4"/>
      <c r="I2666" s="20"/>
      <c r="J2666" s="21"/>
      <c r="K2666" s="11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</row>
    <row r="2667">
      <c r="A2667" s="15"/>
      <c r="B2667" s="17"/>
      <c r="C2667" s="17"/>
      <c r="D2667" s="4"/>
      <c r="E2667" s="4"/>
      <c r="F2667" s="18"/>
      <c r="G2667" s="19"/>
      <c r="H2667" s="4"/>
      <c r="I2667" s="20"/>
      <c r="J2667" s="21"/>
      <c r="K2667" s="11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</row>
    <row r="2668">
      <c r="A2668" s="15"/>
      <c r="B2668" s="17"/>
      <c r="C2668" s="17"/>
      <c r="D2668" s="4"/>
      <c r="E2668" s="4"/>
      <c r="F2668" s="18"/>
      <c r="G2668" s="19"/>
      <c r="H2668" s="4"/>
      <c r="I2668" s="20"/>
      <c r="J2668" s="21"/>
      <c r="K2668" s="11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</row>
    <row r="2669">
      <c r="A2669" s="15"/>
      <c r="B2669" s="17"/>
      <c r="C2669" s="17"/>
      <c r="D2669" s="4"/>
      <c r="E2669" s="4"/>
      <c r="F2669" s="18"/>
      <c r="G2669" s="19"/>
      <c r="H2669" s="4"/>
      <c r="I2669" s="20"/>
      <c r="J2669" s="21"/>
      <c r="K2669" s="11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</row>
    <row r="2670">
      <c r="A2670" s="15"/>
      <c r="B2670" s="17"/>
      <c r="C2670" s="17"/>
      <c r="D2670" s="4"/>
      <c r="E2670" s="4"/>
      <c r="F2670" s="18"/>
      <c r="G2670" s="19"/>
      <c r="H2670" s="4"/>
      <c r="I2670" s="20"/>
      <c r="J2670" s="21"/>
      <c r="K2670" s="11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</row>
    <row r="2671">
      <c r="A2671" s="15"/>
      <c r="B2671" s="17"/>
      <c r="C2671" s="17"/>
      <c r="D2671" s="4"/>
      <c r="E2671" s="4"/>
      <c r="F2671" s="18"/>
      <c r="G2671" s="19"/>
      <c r="H2671" s="4"/>
      <c r="I2671" s="20"/>
      <c r="J2671" s="21"/>
      <c r="K2671" s="11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</row>
    <row r="2672">
      <c r="A2672" s="15"/>
      <c r="B2672" s="17"/>
      <c r="C2672" s="17"/>
      <c r="D2672" s="4"/>
      <c r="E2672" s="4"/>
      <c r="F2672" s="18"/>
      <c r="G2672" s="19"/>
      <c r="H2672" s="4"/>
      <c r="I2672" s="20"/>
      <c r="J2672" s="21"/>
      <c r="K2672" s="11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</row>
    <row r="2673">
      <c r="A2673" s="15"/>
      <c r="B2673" s="17"/>
      <c r="C2673" s="17"/>
      <c r="D2673" s="4"/>
      <c r="E2673" s="4"/>
      <c r="F2673" s="18"/>
      <c r="G2673" s="19"/>
      <c r="H2673" s="4"/>
      <c r="I2673" s="20"/>
      <c r="J2673" s="21"/>
      <c r="K2673" s="11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</row>
    <row r="2674">
      <c r="A2674" s="15"/>
      <c r="B2674" s="17"/>
      <c r="C2674" s="17"/>
      <c r="D2674" s="4"/>
      <c r="E2674" s="4"/>
      <c r="F2674" s="18"/>
      <c r="G2674" s="19"/>
      <c r="H2674" s="4"/>
      <c r="I2674" s="20"/>
      <c r="J2674" s="21"/>
      <c r="K2674" s="11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</row>
    <row r="2675">
      <c r="A2675" s="15"/>
      <c r="B2675" s="17"/>
      <c r="C2675" s="17"/>
      <c r="D2675" s="4"/>
      <c r="E2675" s="4"/>
      <c r="F2675" s="18"/>
      <c r="G2675" s="19"/>
      <c r="H2675" s="4"/>
      <c r="I2675" s="20"/>
      <c r="J2675" s="21"/>
      <c r="K2675" s="11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</row>
    <row r="2676">
      <c r="A2676" s="15"/>
      <c r="B2676" s="17"/>
      <c r="C2676" s="17"/>
      <c r="D2676" s="4"/>
      <c r="E2676" s="4"/>
      <c r="F2676" s="18"/>
      <c r="G2676" s="19"/>
      <c r="H2676" s="4"/>
      <c r="I2676" s="20"/>
      <c r="J2676" s="21"/>
      <c r="K2676" s="11"/>
      <c r="L2676" s="22"/>
      <c r="M2676" s="22"/>
      <c r="N2676" s="22"/>
      <c r="O2676" s="22"/>
      <c r="P2676" s="22"/>
      <c r="Q2676" s="22"/>
      <c r="R2676" s="22"/>
      <c r="S2676" s="22"/>
      <c r="T2676" s="22"/>
      <c r="U2676" s="22"/>
      <c r="V2676" s="22"/>
    </row>
    <row r="2677">
      <c r="A2677" s="15"/>
      <c r="B2677" s="17"/>
      <c r="C2677" s="17"/>
      <c r="D2677" s="4"/>
      <c r="E2677" s="4"/>
      <c r="F2677" s="18"/>
      <c r="G2677" s="19"/>
      <c r="H2677" s="4"/>
      <c r="I2677" s="20"/>
      <c r="J2677" s="21"/>
      <c r="K2677" s="11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</row>
    <row r="2678">
      <c r="A2678" s="15"/>
      <c r="B2678" s="17"/>
      <c r="C2678" s="17"/>
      <c r="D2678" s="4"/>
      <c r="E2678" s="4"/>
      <c r="F2678" s="18"/>
      <c r="G2678" s="19"/>
      <c r="H2678" s="4"/>
      <c r="I2678" s="20"/>
      <c r="J2678" s="21"/>
      <c r="K2678" s="11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</row>
    <row r="2679">
      <c r="A2679" s="15"/>
      <c r="B2679" s="17"/>
      <c r="C2679" s="17"/>
      <c r="D2679" s="4"/>
      <c r="E2679" s="4"/>
      <c r="F2679" s="18"/>
      <c r="G2679" s="19"/>
      <c r="H2679" s="4"/>
      <c r="I2679" s="20"/>
      <c r="J2679" s="21"/>
      <c r="K2679" s="11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</row>
    <row r="2680">
      <c r="A2680" s="15"/>
      <c r="B2680" s="17"/>
      <c r="C2680" s="17"/>
      <c r="D2680" s="4"/>
      <c r="E2680" s="4"/>
      <c r="F2680" s="18"/>
      <c r="G2680" s="19"/>
      <c r="H2680" s="4"/>
      <c r="I2680" s="20"/>
      <c r="J2680" s="21"/>
      <c r="K2680" s="11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</row>
    <row r="2681">
      <c r="A2681" s="15"/>
      <c r="B2681" s="17"/>
      <c r="C2681" s="17"/>
      <c r="D2681" s="4"/>
      <c r="E2681" s="4"/>
      <c r="F2681" s="18"/>
      <c r="G2681" s="19"/>
      <c r="H2681" s="4"/>
      <c r="I2681" s="20"/>
      <c r="J2681" s="21"/>
      <c r="K2681" s="11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</row>
    <row r="2682">
      <c r="A2682" s="15"/>
      <c r="B2682" s="17"/>
      <c r="C2682" s="17"/>
      <c r="D2682" s="4"/>
      <c r="E2682" s="4"/>
      <c r="F2682" s="18"/>
      <c r="G2682" s="19"/>
      <c r="H2682" s="4"/>
      <c r="I2682" s="20"/>
      <c r="J2682" s="21"/>
      <c r="K2682" s="11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</row>
    <row r="2683">
      <c r="A2683" s="15"/>
      <c r="B2683" s="17"/>
      <c r="C2683" s="17"/>
      <c r="D2683" s="4"/>
      <c r="E2683" s="4"/>
      <c r="F2683" s="18"/>
      <c r="G2683" s="19"/>
      <c r="H2683" s="4"/>
      <c r="I2683" s="20"/>
      <c r="J2683" s="21"/>
      <c r="K2683" s="11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</row>
    <row r="2684">
      <c r="A2684" s="15"/>
      <c r="B2684" s="17"/>
      <c r="C2684" s="17"/>
      <c r="D2684" s="4"/>
      <c r="E2684" s="4"/>
      <c r="F2684" s="18"/>
      <c r="G2684" s="19"/>
      <c r="H2684" s="4"/>
      <c r="I2684" s="20"/>
      <c r="J2684" s="21"/>
      <c r="K2684" s="11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</row>
    <row r="2685">
      <c r="A2685" s="15"/>
      <c r="B2685" s="17"/>
      <c r="C2685" s="17"/>
      <c r="D2685" s="4"/>
      <c r="E2685" s="4"/>
      <c r="F2685" s="18"/>
      <c r="G2685" s="19"/>
      <c r="H2685" s="4"/>
      <c r="I2685" s="20"/>
      <c r="J2685" s="21"/>
      <c r="K2685" s="11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</row>
    <row r="2686">
      <c r="A2686" s="15"/>
      <c r="B2686" s="17"/>
      <c r="C2686" s="17"/>
      <c r="D2686" s="4"/>
      <c r="E2686" s="4"/>
      <c r="F2686" s="18"/>
      <c r="G2686" s="19"/>
      <c r="H2686" s="4"/>
      <c r="I2686" s="20"/>
      <c r="J2686" s="21"/>
      <c r="K2686" s="11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</row>
    <row r="2687">
      <c r="A2687" s="15"/>
      <c r="B2687" s="17"/>
      <c r="C2687" s="17"/>
      <c r="D2687" s="4"/>
      <c r="E2687" s="4"/>
      <c r="F2687" s="18"/>
      <c r="G2687" s="19"/>
      <c r="H2687" s="4"/>
      <c r="I2687" s="20"/>
      <c r="J2687" s="21"/>
      <c r="K2687" s="11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</row>
    <row r="2688">
      <c r="A2688" s="15"/>
      <c r="B2688" s="17"/>
      <c r="C2688" s="17"/>
      <c r="D2688" s="4"/>
      <c r="E2688" s="4"/>
      <c r="F2688" s="18"/>
      <c r="G2688" s="19"/>
      <c r="H2688" s="4"/>
      <c r="I2688" s="20"/>
      <c r="J2688" s="21"/>
      <c r="K2688" s="11"/>
      <c r="L2688" s="22"/>
      <c r="M2688" s="22"/>
      <c r="N2688" s="22"/>
      <c r="O2688" s="22"/>
      <c r="P2688" s="22"/>
      <c r="Q2688" s="22"/>
      <c r="R2688" s="22"/>
      <c r="S2688" s="22"/>
      <c r="T2688" s="22"/>
      <c r="U2688" s="22"/>
      <c r="V2688" s="22"/>
    </row>
    <row r="2689">
      <c r="A2689" s="15"/>
      <c r="B2689" s="17"/>
      <c r="C2689" s="17"/>
      <c r="D2689" s="4"/>
      <c r="E2689" s="4"/>
      <c r="F2689" s="18"/>
      <c r="G2689" s="19"/>
      <c r="H2689" s="4"/>
      <c r="I2689" s="20"/>
      <c r="J2689" s="21"/>
      <c r="K2689" s="11"/>
      <c r="L2689" s="22"/>
      <c r="M2689" s="22"/>
      <c r="N2689" s="22"/>
      <c r="O2689" s="22"/>
      <c r="P2689" s="22"/>
      <c r="Q2689" s="22"/>
      <c r="R2689" s="22"/>
      <c r="S2689" s="22"/>
      <c r="T2689" s="22"/>
      <c r="U2689" s="22"/>
      <c r="V2689" s="22"/>
    </row>
    <row r="2690">
      <c r="A2690" s="15"/>
      <c r="B2690" s="17"/>
      <c r="C2690" s="17"/>
      <c r="D2690" s="4"/>
      <c r="E2690" s="4"/>
      <c r="F2690" s="18"/>
      <c r="G2690" s="19"/>
      <c r="H2690" s="4"/>
      <c r="I2690" s="20"/>
      <c r="J2690" s="21"/>
      <c r="K2690" s="11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</row>
    <row r="2691">
      <c r="A2691" s="15"/>
      <c r="B2691" s="17"/>
      <c r="C2691" s="17"/>
      <c r="D2691" s="4"/>
      <c r="E2691" s="4"/>
      <c r="F2691" s="18"/>
      <c r="G2691" s="19"/>
      <c r="H2691" s="4"/>
      <c r="I2691" s="20"/>
      <c r="J2691" s="21"/>
      <c r="K2691" s="11"/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</row>
    <row r="2692">
      <c r="A2692" s="15"/>
      <c r="B2692" s="17"/>
      <c r="C2692" s="17"/>
      <c r="D2692" s="4"/>
      <c r="E2692" s="4"/>
      <c r="F2692" s="18"/>
      <c r="G2692" s="19"/>
      <c r="H2692" s="4"/>
      <c r="I2692" s="20"/>
      <c r="J2692" s="21"/>
      <c r="K2692" s="11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</row>
    <row r="2693">
      <c r="A2693" s="15"/>
      <c r="B2693" s="17"/>
      <c r="C2693" s="17"/>
      <c r="D2693" s="4"/>
      <c r="E2693" s="4"/>
      <c r="F2693" s="18"/>
      <c r="G2693" s="19"/>
      <c r="H2693" s="4"/>
      <c r="I2693" s="20"/>
      <c r="J2693" s="21"/>
      <c r="K2693" s="11"/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</row>
    <row r="2694">
      <c r="A2694" s="15"/>
      <c r="B2694" s="17"/>
      <c r="C2694" s="17"/>
      <c r="D2694" s="4"/>
      <c r="E2694" s="4"/>
      <c r="F2694" s="18"/>
      <c r="G2694" s="19"/>
      <c r="H2694" s="4"/>
      <c r="I2694" s="20"/>
      <c r="J2694" s="21"/>
      <c r="K2694" s="11"/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</row>
    <row r="2695">
      <c r="A2695" s="15"/>
      <c r="B2695" s="17"/>
      <c r="C2695" s="17"/>
      <c r="D2695" s="4"/>
      <c r="E2695" s="4"/>
      <c r="F2695" s="18"/>
      <c r="G2695" s="19"/>
      <c r="H2695" s="4"/>
      <c r="I2695" s="20"/>
      <c r="J2695" s="21"/>
      <c r="K2695" s="11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</row>
    <row r="2696">
      <c r="A2696" s="15"/>
      <c r="B2696" s="17"/>
      <c r="C2696" s="17"/>
      <c r="D2696" s="4"/>
      <c r="E2696" s="4"/>
      <c r="F2696" s="18"/>
      <c r="G2696" s="19"/>
      <c r="H2696" s="4"/>
      <c r="I2696" s="20"/>
      <c r="J2696" s="21"/>
      <c r="K2696" s="11"/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</row>
    <row r="2697">
      <c r="A2697" s="15"/>
      <c r="B2697" s="17"/>
      <c r="C2697" s="17"/>
      <c r="D2697" s="4"/>
      <c r="E2697" s="4"/>
      <c r="F2697" s="18"/>
      <c r="G2697" s="19"/>
      <c r="H2697" s="4"/>
      <c r="I2697" s="20"/>
      <c r="J2697" s="21"/>
      <c r="K2697" s="11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</row>
    <row r="2698">
      <c r="A2698" s="15"/>
      <c r="B2698" s="17"/>
      <c r="C2698" s="17"/>
      <c r="D2698" s="4"/>
      <c r="E2698" s="4"/>
      <c r="F2698" s="18"/>
      <c r="G2698" s="19"/>
      <c r="H2698" s="4"/>
      <c r="I2698" s="20"/>
      <c r="J2698" s="21"/>
      <c r="K2698" s="11"/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</row>
    <row r="2699">
      <c r="A2699" s="15"/>
      <c r="B2699" s="17"/>
      <c r="C2699" s="17"/>
      <c r="D2699" s="4"/>
      <c r="E2699" s="4"/>
      <c r="F2699" s="18"/>
      <c r="G2699" s="19"/>
      <c r="H2699" s="4"/>
      <c r="I2699" s="20"/>
      <c r="J2699" s="21"/>
      <c r="K2699" s="11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</row>
    <row r="2700">
      <c r="A2700" s="15"/>
      <c r="B2700" s="17"/>
      <c r="C2700" s="17"/>
      <c r="D2700" s="4"/>
      <c r="E2700" s="4"/>
      <c r="F2700" s="18"/>
      <c r="G2700" s="19"/>
      <c r="H2700" s="4"/>
      <c r="I2700" s="20"/>
      <c r="J2700" s="21"/>
      <c r="K2700" s="11"/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</row>
    <row r="2701">
      <c r="A2701" s="15"/>
      <c r="B2701" s="17"/>
      <c r="C2701" s="17"/>
      <c r="D2701" s="4"/>
      <c r="E2701" s="4"/>
      <c r="F2701" s="18"/>
      <c r="G2701" s="19"/>
      <c r="H2701" s="4"/>
      <c r="I2701" s="20"/>
      <c r="J2701" s="21"/>
      <c r="K2701" s="11"/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</row>
    <row r="2702">
      <c r="A2702" s="15"/>
      <c r="B2702" s="17"/>
      <c r="C2702" s="17"/>
      <c r="D2702" s="4"/>
      <c r="E2702" s="4"/>
      <c r="F2702" s="18"/>
      <c r="G2702" s="19"/>
      <c r="H2702" s="4"/>
      <c r="I2702" s="20"/>
      <c r="J2702" s="21"/>
      <c r="K2702" s="11"/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</row>
    <row r="2703">
      <c r="A2703" s="15"/>
      <c r="B2703" s="17"/>
      <c r="C2703" s="17"/>
      <c r="D2703" s="4"/>
      <c r="E2703" s="4"/>
      <c r="F2703" s="18"/>
      <c r="G2703" s="19"/>
      <c r="H2703" s="4"/>
      <c r="I2703" s="20"/>
      <c r="J2703" s="21"/>
      <c r="K2703" s="11"/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</row>
    <row r="2704">
      <c r="A2704" s="15"/>
      <c r="B2704" s="17"/>
      <c r="C2704" s="17"/>
      <c r="D2704" s="4"/>
      <c r="E2704" s="4"/>
      <c r="F2704" s="18"/>
      <c r="G2704" s="19"/>
      <c r="H2704" s="4"/>
      <c r="I2704" s="20"/>
      <c r="J2704" s="21"/>
      <c r="K2704" s="11"/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</row>
    <row r="2705">
      <c r="A2705" s="15"/>
      <c r="B2705" s="17"/>
      <c r="C2705" s="17"/>
      <c r="D2705" s="4"/>
      <c r="E2705" s="4"/>
      <c r="F2705" s="18"/>
      <c r="G2705" s="19"/>
      <c r="H2705" s="4"/>
      <c r="I2705" s="20"/>
      <c r="J2705" s="21"/>
      <c r="K2705" s="11"/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</row>
    <row r="2706">
      <c r="A2706" s="15"/>
      <c r="B2706" s="17"/>
      <c r="C2706" s="17"/>
      <c r="D2706" s="4"/>
      <c r="E2706" s="4"/>
      <c r="F2706" s="18"/>
      <c r="G2706" s="19"/>
      <c r="H2706" s="4"/>
      <c r="I2706" s="20"/>
      <c r="J2706" s="21"/>
      <c r="K2706" s="11"/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</row>
    <row r="2707">
      <c r="A2707" s="15"/>
      <c r="B2707" s="17"/>
      <c r="C2707" s="17"/>
      <c r="D2707" s="4"/>
      <c r="E2707" s="4"/>
      <c r="F2707" s="18"/>
      <c r="G2707" s="19"/>
      <c r="H2707" s="4"/>
      <c r="I2707" s="20"/>
      <c r="J2707" s="21"/>
      <c r="K2707" s="11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</row>
    <row r="2708">
      <c r="A2708" s="15"/>
      <c r="B2708" s="17"/>
      <c r="C2708" s="17"/>
      <c r="D2708" s="4"/>
      <c r="E2708" s="4"/>
      <c r="F2708" s="18"/>
      <c r="G2708" s="19"/>
      <c r="H2708" s="4"/>
      <c r="I2708" s="20"/>
      <c r="J2708" s="21"/>
      <c r="K2708" s="11"/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</row>
    <row r="2709">
      <c r="A2709" s="15"/>
      <c r="B2709" s="17"/>
      <c r="C2709" s="17"/>
      <c r="D2709" s="4"/>
      <c r="E2709" s="4"/>
      <c r="F2709" s="18"/>
      <c r="G2709" s="19"/>
      <c r="H2709" s="4"/>
      <c r="I2709" s="20"/>
      <c r="J2709" s="21"/>
      <c r="K2709" s="11"/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</row>
    <row r="2710">
      <c r="A2710" s="15"/>
      <c r="B2710" s="17"/>
      <c r="C2710" s="17"/>
      <c r="D2710" s="4"/>
      <c r="E2710" s="4"/>
      <c r="F2710" s="18"/>
      <c r="G2710" s="19"/>
      <c r="H2710" s="4"/>
      <c r="I2710" s="20"/>
      <c r="J2710" s="21"/>
      <c r="K2710" s="11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</row>
    <row r="2711">
      <c r="A2711" s="15"/>
      <c r="B2711" s="17"/>
      <c r="C2711" s="17"/>
      <c r="D2711" s="4"/>
      <c r="E2711" s="4"/>
      <c r="F2711" s="18"/>
      <c r="G2711" s="19"/>
      <c r="H2711" s="4"/>
      <c r="I2711" s="20"/>
      <c r="J2711" s="21"/>
      <c r="K2711" s="11"/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</row>
    <row r="2712">
      <c r="A2712" s="15"/>
      <c r="B2712" s="17"/>
      <c r="C2712" s="17"/>
      <c r="D2712" s="4"/>
      <c r="E2712" s="4"/>
      <c r="F2712" s="18"/>
      <c r="G2712" s="19"/>
      <c r="H2712" s="4"/>
      <c r="I2712" s="20"/>
      <c r="J2712" s="21"/>
      <c r="K2712" s="11"/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</row>
    <row r="2713">
      <c r="A2713" s="15"/>
      <c r="B2713" s="17"/>
      <c r="C2713" s="17"/>
      <c r="D2713" s="4"/>
      <c r="E2713" s="4"/>
      <c r="F2713" s="18"/>
      <c r="G2713" s="19"/>
      <c r="H2713" s="4"/>
      <c r="I2713" s="20"/>
      <c r="J2713" s="21"/>
      <c r="K2713" s="11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</row>
    <row r="2714">
      <c r="A2714" s="15"/>
      <c r="B2714" s="17"/>
      <c r="C2714" s="17"/>
      <c r="D2714" s="4"/>
      <c r="E2714" s="4"/>
      <c r="F2714" s="18"/>
      <c r="G2714" s="19"/>
      <c r="H2714" s="4"/>
      <c r="I2714" s="20"/>
      <c r="J2714" s="21"/>
      <c r="K2714" s="11"/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</row>
    <row r="2715">
      <c r="A2715" s="15"/>
      <c r="B2715" s="17"/>
      <c r="C2715" s="17"/>
      <c r="D2715" s="4"/>
      <c r="E2715" s="4"/>
      <c r="F2715" s="18"/>
      <c r="G2715" s="19"/>
      <c r="H2715" s="4"/>
      <c r="I2715" s="20"/>
      <c r="J2715" s="21"/>
      <c r="K2715" s="11"/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</row>
    <row r="2716">
      <c r="A2716" s="15"/>
      <c r="B2716" s="17"/>
      <c r="C2716" s="17"/>
      <c r="D2716" s="4"/>
      <c r="E2716" s="4"/>
      <c r="F2716" s="18"/>
      <c r="G2716" s="19"/>
      <c r="H2716" s="4"/>
      <c r="I2716" s="20"/>
      <c r="J2716" s="21"/>
      <c r="K2716" s="11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</row>
    <row r="2717">
      <c r="A2717" s="15"/>
      <c r="B2717" s="17"/>
      <c r="C2717" s="17"/>
      <c r="D2717" s="4"/>
      <c r="E2717" s="4"/>
      <c r="F2717" s="18"/>
      <c r="G2717" s="19"/>
      <c r="H2717" s="4"/>
      <c r="I2717" s="20"/>
      <c r="J2717" s="21"/>
      <c r="K2717" s="11"/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</row>
    <row r="2718">
      <c r="A2718" s="15"/>
      <c r="B2718" s="17"/>
      <c r="C2718" s="17"/>
      <c r="D2718" s="4"/>
      <c r="E2718" s="4"/>
      <c r="F2718" s="18"/>
      <c r="G2718" s="19"/>
      <c r="H2718" s="4"/>
      <c r="I2718" s="20"/>
      <c r="J2718" s="21"/>
      <c r="K2718" s="11"/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22"/>
    </row>
    <row r="2719">
      <c r="A2719" s="15"/>
      <c r="B2719" s="17"/>
      <c r="C2719" s="17"/>
      <c r="D2719" s="4"/>
      <c r="E2719" s="4"/>
      <c r="F2719" s="18"/>
      <c r="G2719" s="19"/>
      <c r="H2719" s="4"/>
      <c r="I2719" s="20"/>
      <c r="J2719" s="21"/>
      <c r="K2719" s="11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</row>
    <row r="2720">
      <c r="A2720" s="15"/>
      <c r="B2720" s="17"/>
      <c r="C2720" s="17"/>
      <c r="D2720" s="4"/>
      <c r="E2720" s="4"/>
      <c r="F2720" s="18"/>
      <c r="G2720" s="19"/>
      <c r="H2720" s="4"/>
      <c r="I2720" s="20"/>
      <c r="J2720" s="21"/>
      <c r="K2720" s="11"/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</row>
    <row r="2721">
      <c r="A2721" s="15"/>
      <c r="B2721" s="17"/>
      <c r="C2721" s="17"/>
      <c r="D2721" s="4"/>
      <c r="E2721" s="4"/>
      <c r="F2721" s="18"/>
      <c r="G2721" s="19"/>
      <c r="H2721" s="4"/>
      <c r="I2721" s="20"/>
      <c r="J2721" s="21"/>
      <c r="K2721" s="11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</row>
    <row r="2722">
      <c r="A2722" s="15"/>
      <c r="B2722" s="17"/>
      <c r="C2722" s="17"/>
      <c r="D2722" s="4"/>
      <c r="E2722" s="4"/>
      <c r="F2722" s="18"/>
      <c r="G2722" s="19"/>
      <c r="H2722" s="4"/>
      <c r="I2722" s="20"/>
      <c r="J2722" s="21"/>
      <c r="K2722" s="11"/>
      <c r="L2722" s="22"/>
      <c r="M2722" s="22"/>
      <c r="N2722" s="22"/>
      <c r="O2722" s="22"/>
      <c r="P2722" s="22"/>
      <c r="Q2722" s="22"/>
      <c r="R2722" s="22"/>
      <c r="S2722" s="22"/>
      <c r="T2722" s="22"/>
      <c r="U2722" s="22"/>
      <c r="V2722" s="22"/>
    </row>
    <row r="2723">
      <c r="A2723" s="15"/>
      <c r="B2723" s="17"/>
      <c r="C2723" s="17"/>
      <c r="D2723" s="4"/>
      <c r="E2723" s="4"/>
      <c r="F2723" s="18"/>
      <c r="G2723" s="19"/>
      <c r="H2723" s="4"/>
      <c r="I2723" s="20"/>
      <c r="J2723" s="21"/>
      <c r="K2723" s="11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</row>
    <row r="2724">
      <c r="A2724" s="15"/>
      <c r="B2724" s="17"/>
      <c r="C2724" s="17"/>
      <c r="D2724" s="4"/>
      <c r="E2724" s="4"/>
      <c r="F2724" s="18"/>
      <c r="G2724" s="19"/>
      <c r="H2724" s="4"/>
      <c r="I2724" s="20"/>
      <c r="J2724" s="21"/>
      <c r="K2724" s="11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</row>
    <row r="2725">
      <c r="A2725" s="15"/>
      <c r="B2725" s="17"/>
      <c r="C2725" s="17"/>
      <c r="D2725" s="4"/>
      <c r="E2725" s="4"/>
      <c r="F2725" s="18"/>
      <c r="G2725" s="19"/>
      <c r="H2725" s="4"/>
      <c r="I2725" s="20"/>
      <c r="J2725" s="21"/>
      <c r="K2725" s="11"/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</row>
    <row r="2726">
      <c r="A2726" s="15"/>
      <c r="B2726" s="17"/>
      <c r="C2726" s="17"/>
      <c r="D2726" s="4"/>
      <c r="E2726" s="4"/>
      <c r="F2726" s="18"/>
      <c r="G2726" s="19"/>
      <c r="H2726" s="4"/>
      <c r="I2726" s="20"/>
      <c r="J2726" s="21"/>
      <c r="K2726" s="11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</row>
    <row r="2727">
      <c r="A2727" s="15"/>
      <c r="B2727" s="17"/>
      <c r="C2727" s="17"/>
      <c r="D2727" s="4"/>
      <c r="E2727" s="4"/>
      <c r="F2727" s="18"/>
      <c r="G2727" s="19"/>
      <c r="H2727" s="4"/>
      <c r="I2727" s="20"/>
      <c r="J2727" s="21"/>
      <c r="K2727" s="11"/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</row>
    <row r="2728">
      <c r="A2728" s="15"/>
      <c r="B2728" s="17"/>
      <c r="C2728" s="17"/>
      <c r="D2728" s="4"/>
      <c r="E2728" s="4"/>
      <c r="F2728" s="18"/>
      <c r="G2728" s="19"/>
      <c r="H2728" s="4"/>
      <c r="I2728" s="20"/>
      <c r="J2728" s="21"/>
      <c r="K2728" s="11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</row>
    <row r="2729">
      <c r="A2729" s="15"/>
      <c r="B2729" s="17"/>
      <c r="C2729" s="17"/>
      <c r="D2729" s="4"/>
      <c r="E2729" s="4"/>
      <c r="F2729" s="18"/>
      <c r="G2729" s="19"/>
      <c r="H2729" s="4"/>
      <c r="I2729" s="20"/>
      <c r="J2729" s="21"/>
      <c r="K2729" s="11"/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</row>
    <row r="2730">
      <c r="A2730" s="15"/>
      <c r="B2730" s="17"/>
      <c r="C2730" s="17"/>
      <c r="D2730" s="4"/>
      <c r="E2730" s="4"/>
      <c r="F2730" s="18"/>
      <c r="G2730" s="19"/>
      <c r="H2730" s="4"/>
      <c r="I2730" s="20"/>
      <c r="J2730" s="21"/>
      <c r="K2730" s="11"/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</row>
    <row r="2731">
      <c r="A2731" s="15"/>
      <c r="B2731" s="17"/>
      <c r="C2731" s="17"/>
      <c r="D2731" s="4"/>
      <c r="E2731" s="4"/>
      <c r="F2731" s="18"/>
      <c r="G2731" s="19"/>
      <c r="H2731" s="4"/>
      <c r="I2731" s="20"/>
      <c r="J2731" s="21"/>
      <c r="K2731" s="11"/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</row>
    <row r="2732">
      <c r="A2732" s="15"/>
      <c r="B2732" s="17"/>
      <c r="C2732" s="17"/>
      <c r="D2732" s="4"/>
      <c r="E2732" s="4"/>
      <c r="F2732" s="18"/>
      <c r="G2732" s="19"/>
      <c r="H2732" s="4"/>
      <c r="I2732" s="20"/>
      <c r="J2732" s="21"/>
      <c r="K2732" s="11"/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</row>
    <row r="2733">
      <c r="A2733" s="15"/>
      <c r="B2733" s="17"/>
      <c r="C2733" s="17"/>
      <c r="D2733" s="4"/>
      <c r="E2733" s="4"/>
      <c r="F2733" s="18"/>
      <c r="G2733" s="19"/>
      <c r="H2733" s="4"/>
      <c r="I2733" s="20"/>
      <c r="J2733" s="21"/>
      <c r="K2733" s="11"/>
      <c r="L2733" s="22"/>
      <c r="M2733" s="22"/>
      <c r="N2733" s="22"/>
      <c r="O2733" s="22"/>
      <c r="P2733" s="22"/>
      <c r="Q2733" s="22"/>
      <c r="R2733" s="22"/>
      <c r="S2733" s="22"/>
      <c r="T2733" s="22"/>
      <c r="U2733" s="22"/>
      <c r="V2733" s="22"/>
    </row>
    <row r="2734">
      <c r="A2734" s="15"/>
      <c r="B2734" s="17"/>
      <c r="C2734" s="17"/>
      <c r="D2734" s="4"/>
      <c r="E2734" s="4"/>
      <c r="F2734" s="18"/>
      <c r="G2734" s="19"/>
      <c r="H2734" s="4"/>
      <c r="I2734" s="20"/>
      <c r="J2734" s="21"/>
      <c r="K2734" s="11"/>
      <c r="L2734" s="22"/>
      <c r="M2734" s="22"/>
      <c r="N2734" s="22"/>
      <c r="O2734" s="22"/>
      <c r="P2734" s="22"/>
      <c r="Q2734" s="22"/>
      <c r="R2734" s="22"/>
      <c r="S2734" s="22"/>
      <c r="T2734" s="22"/>
      <c r="U2734" s="22"/>
      <c r="V2734" s="22"/>
    </row>
    <row r="2735">
      <c r="A2735" s="15"/>
      <c r="B2735" s="17"/>
      <c r="C2735" s="17"/>
      <c r="D2735" s="4"/>
      <c r="E2735" s="4"/>
      <c r="F2735" s="18"/>
      <c r="G2735" s="19"/>
      <c r="H2735" s="4"/>
      <c r="I2735" s="20"/>
      <c r="J2735" s="21"/>
      <c r="K2735" s="11"/>
      <c r="L2735" s="22"/>
      <c r="M2735" s="22"/>
      <c r="N2735" s="22"/>
      <c r="O2735" s="22"/>
      <c r="P2735" s="22"/>
      <c r="Q2735" s="22"/>
      <c r="R2735" s="22"/>
      <c r="S2735" s="22"/>
      <c r="T2735" s="22"/>
      <c r="U2735" s="22"/>
      <c r="V2735" s="22"/>
    </row>
    <row r="2736">
      <c r="A2736" s="15"/>
      <c r="B2736" s="17"/>
      <c r="C2736" s="17"/>
      <c r="D2736" s="4"/>
      <c r="E2736" s="4"/>
      <c r="F2736" s="18"/>
      <c r="G2736" s="19"/>
      <c r="H2736" s="4"/>
      <c r="I2736" s="20"/>
      <c r="J2736" s="21"/>
      <c r="K2736" s="11"/>
      <c r="L2736" s="22"/>
      <c r="M2736" s="22"/>
      <c r="N2736" s="22"/>
      <c r="O2736" s="22"/>
      <c r="P2736" s="22"/>
      <c r="Q2736" s="22"/>
      <c r="R2736" s="22"/>
      <c r="S2736" s="22"/>
      <c r="T2736" s="22"/>
      <c r="U2736" s="22"/>
      <c r="V2736" s="22"/>
    </row>
    <row r="2737">
      <c r="A2737" s="15"/>
      <c r="B2737" s="17"/>
      <c r="C2737" s="17"/>
      <c r="D2737" s="4"/>
      <c r="E2737" s="4"/>
      <c r="F2737" s="18"/>
      <c r="G2737" s="19"/>
      <c r="H2737" s="4"/>
      <c r="I2737" s="20"/>
      <c r="J2737" s="21"/>
      <c r="K2737" s="11"/>
      <c r="L2737" s="22"/>
      <c r="M2737" s="22"/>
      <c r="N2737" s="22"/>
      <c r="O2737" s="22"/>
      <c r="P2737" s="22"/>
      <c r="Q2737" s="22"/>
      <c r="R2737" s="22"/>
      <c r="S2737" s="22"/>
      <c r="T2737" s="22"/>
      <c r="U2737" s="22"/>
      <c r="V2737" s="22"/>
    </row>
    <row r="2738">
      <c r="A2738" s="15"/>
      <c r="B2738" s="17"/>
      <c r="C2738" s="17"/>
      <c r="D2738" s="4"/>
      <c r="E2738" s="4"/>
      <c r="F2738" s="18"/>
      <c r="G2738" s="19"/>
      <c r="H2738" s="4"/>
      <c r="I2738" s="20"/>
      <c r="J2738" s="21"/>
      <c r="K2738" s="11"/>
      <c r="L2738" s="22"/>
      <c r="M2738" s="22"/>
      <c r="N2738" s="22"/>
      <c r="O2738" s="22"/>
      <c r="P2738" s="22"/>
      <c r="Q2738" s="22"/>
      <c r="R2738" s="22"/>
      <c r="S2738" s="22"/>
      <c r="T2738" s="22"/>
      <c r="U2738" s="22"/>
      <c r="V2738" s="22"/>
    </row>
    <row r="2739">
      <c r="A2739" s="15"/>
      <c r="B2739" s="17"/>
      <c r="C2739" s="17"/>
      <c r="D2739" s="4"/>
      <c r="E2739" s="4"/>
      <c r="F2739" s="18"/>
      <c r="G2739" s="19"/>
      <c r="H2739" s="4"/>
      <c r="I2739" s="20"/>
      <c r="J2739" s="21"/>
      <c r="K2739" s="11"/>
      <c r="L2739" s="22"/>
      <c r="M2739" s="22"/>
      <c r="N2739" s="22"/>
      <c r="O2739" s="22"/>
      <c r="P2739" s="22"/>
      <c r="Q2739" s="22"/>
      <c r="R2739" s="22"/>
      <c r="S2739" s="22"/>
      <c r="T2739" s="22"/>
      <c r="U2739" s="22"/>
      <c r="V2739" s="22"/>
    </row>
    <row r="2740">
      <c r="A2740" s="15"/>
      <c r="B2740" s="17"/>
      <c r="C2740" s="17"/>
      <c r="D2740" s="4"/>
      <c r="E2740" s="4"/>
      <c r="F2740" s="18"/>
      <c r="G2740" s="19"/>
      <c r="H2740" s="4"/>
      <c r="I2740" s="20"/>
      <c r="J2740" s="21"/>
      <c r="K2740" s="11"/>
      <c r="L2740" s="22"/>
      <c r="M2740" s="22"/>
      <c r="N2740" s="22"/>
      <c r="O2740" s="22"/>
      <c r="P2740" s="22"/>
      <c r="Q2740" s="22"/>
      <c r="R2740" s="22"/>
      <c r="S2740" s="22"/>
      <c r="T2740" s="22"/>
      <c r="U2740" s="22"/>
      <c r="V2740" s="22"/>
    </row>
    <row r="2741">
      <c r="A2741" s="15"/>
      <c r="B2741" s="17"/>
      <c r="C2741" s="17"/>
      <c r="D2741" s="4"/>
      <c r="E2741" s="4"/>
      <c r="F2741" s="18"/>
      <c r="G2741" s="19"/>
      <c r="H2741" s="4"/>
      <c r="I2741" s="20"/>
      <c r="J2741" s="21"/>
      <c r="K2741" s="11"/>
      <c r="L2741" s="22"/>
      <c r="M2741" s="22"/>
      <c r="N2741" s="22"/>
      <c r="O2741" s="22"/>
      <c r="P2741" s="22"/>
      <c r="Q2741" s="22"/>
      <c r="R2741" s="22"/>
      <c r="S2741" s="22"/>
      <c r="T2741" s="22"/>
      <c r="U2741" s="22"/>
      <c r="V2741" s="22"/>
    </row>
    <row r="2742">
      <c r="A2742" s="15"/>
      <c r="B2742" s="17"/>
      <c r="C2742" s="17"/>
      <c r="D2742" s="4"/>
      <c r="E2742" s="4"/>
      <c r="F2742" s="18"/>
      <c r="G2742" s="19"/>
      <c r="H2742" s="4"/>
      <c r="I2742" s="20"/>
      <c r="J2742" s="21"/>
      <c r="K2742" s="11"/>
      <c r="L2742" s="22"/>
      <c r="M2742" s="22"/>
      <c r="N2742" s="22"/>
      <c r="O2742" s="22"/>
      <c r="P2742" s="22"/>
      <c r="Q2742" s="22"/>
      <c r="R2742" s="22"/>
      <c r="S2742" s="22"/>
      <c r="T2742" s="22"/>
      <c r="U2742" s="22"/>
      <c r="V2742" s="22"/>
    </row>
    <row r="2743">
      <c r="A2743" s="15"/>
      <c r="B2743" s="17"/>
      <c r="C2743" s="17"/>
      <c r="D2743" s="4"/>
      <c r="E2743" s="4"/>
      <c r="F2743" s="18"/>
      <c r="G2743" s="19"/>
      <c r="H2743" s="4"/>
      <c r="I2743" s="20"/>
      <c r="J2743" s="21"/>
      <c r="K2743" s="11"/>
      <c r="L2743" s="22"/>
      <c r="M2743" s="22"/>
      <c r="N2743" s="22"/>
      <c r="O2743" s="22"/>
      <c r="P2743" s="22"/>
      <c r="Q2743" s="22"/>
      <c r="R2743" s="22"/>
      <c r="S2743" s="22"/>
      <c r="T2743" s="22"/>
      <c r="U2743" s="22"/>
      <c r="V2743" s="22"/>
    </row>
    <row r="2744">
      <c r="A2744" s="15"/>
      <c r="B2744" s="17"/>
      <c r="C2744" s="17"/>
      <c r="D2744" s="4"/>
      <c r="E2744" s="4"/>
      <c r="F2744" s="18"/>
      <c r="G2744" s="19"/>
      <c r="H2744" s="4"/>
      <c r="I2744" s="20"/>
      <c r="J2744" s="21"/>
      <c r="K2744" s="11"/>
      <c r="L2744" s="22"/>
      <c r="M2744" s="22"/>
      <c r="N2744" s="22"/>
      <c r="O2744" s="22"/>
      <c r="P2744" s="22"/>
      <c r="Q2744" s="22"/>
      <c r="R2744" s="22"/>
      <c r="S2744" s="22"/>
      <c r="T2744" s="22"/>
      <c r="U2744" s="22"/>
      <c r="V2744" s="22"/>
    </row>
    <row r="2745">
      <c r="A2745" s="15"/>
      <c r="B2745" s="17"/>
      <c r="C2745" s="17"/>
      <c r="D2745" s="4"/>
      <c r="E2745" s="4"/>
      <c r="F2745" s="18"/>
      <c r="G2745" s="19"/>
      <c r="H2745" s="4"/>
      <c r="I2745" s="20"/>
      <c r="J2745" s="21"/>
      <c r="K2745" s="11"/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</row>
    <row r="2746">
      <c r="A2746" s="15"/>
      <c r="B2746" s="17"/>
      <c r="C2746" s="17"/>
      <c r="D2746" s="4"/>
      <c r="E2746" s="4"/>
      <c r="F2746" s="18"/>
      <c r="G2746" s="19"/>
      <c r="H2746" s="4"/>
      <c r="I2746" s="20"/>
      <c r="J2746" s="21"/>
      <c r="K2746" s="11"/>
      <c r="L2746" s="22"/>
      <c r="M2746" s="22"/>
      <c r="N2746" s="22"/>
      <c r="O2746" s="22"/>
      <c r="P2746" s="22"/>
      <c r="Q2746" s="22"/>
      <c r="R2746" s="22"/>
      <c r="S2746" s="22"/>
      <c r="T2746" s="22"/>
      <c r="U2746" s="22"/>
      <c r="V2746" s="22"/>
    </row>
    <row r="2747">
      <c r="A2747" s="15"/>
      <c r="B2747" s="17"/>
      <c r="C2747" s="17"/>
      <c r="D2747" s="4"/>
      <c r="E2747" s="4"/>
      <c r="F2747" s="18"/>
      <c r="G2747" s="19"/>
      <c r="H2747" s="4"/>
      <c r="I2747" s="20"/>
      <c r="J2747" s="21"/>
      <c r="K2747" s="11"/>
      <c r="L2747" s="22"/>
      <c r="M2747" s="22"/>
      <c r="N2747" s="22"/>
      <c r="O2747" s="22"/>
      <c r="P2747" s="22"/>
      <c r="Q2747" s="22"/>
      <c r="R2747" s="22"/>
      <c r="S2747" s="22"/>
      <c r="T2747" s="22"/>
      <c r="U2747" s="22"/>
      <c r="V2747" s="22"/>
    </row>
    <row r="2748">
      <c r="A2748" s="15"/>
      <c r="B2748" s="17"/>
      <c r="C2748" s="17"/>
      <c r="D2748" s="4"/>
      <c r="E2748" s="4"/>
      <c r="F2748" s="18"/>
      <c r="G2748" s="19"/>
      <c r="H2748" s="4"/>
      <c r="I2748" s="20"/>
      <c r="J2748" s="21"/>
      <c r="K2748" s="11"/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</row>
    <row r="2749">
      <c r="A2749" s="15"/>
      <c r="B2749" s="17"/>
      <c r="C2749" s="17"/>
      <c r="D2749" s="4"/>
      <c r="E2749" s="4"/>
      <c r="F2749" s="18"/>
      <c r="G2749" s="19"/>
      <c r="H2749" s="4"/>
      <c r="I2749" s="20"/>
      <c r="J2749" s="21"/>
      <c r="K2749" s="11"/>
      <c r="L2749" s="22"/>
      <c r="M2749" s="22"/>
      <c r="N2749" s="22"/>
      <c r="O2749" s="22"/>
      <c r="P2749" s="22"/>
      <c r="Q2749" s="22"/>
      <c r="R2749" s="22"/>
      <c r="S2749" s="22"/>
      <c r="T2749" s="22"/>
      <c r="U2749" s="22"/>
      <c r="V2749" s="22"/>
    </row>
    <row r="2750">
      <c r="A2750" s="15"/>
      <c r="B2750" s="17"/>
      <c r="C2750" s="17"/>
      <c r="D2750" s="4"/>
      <c r="E2750" s="4"/>
      <c r="F2750" s="18"/>
      <c r="G2750" s="19"/>
      <c r="H2750" s="4"/>
      <c r="I2750" s="20"/>
      <c r="J2750" s="21"/>
      <c r="K2750" s="11"/>
      <c r="L2750" s="22"/>
      <c r="M2750" s="22"/>
      <c r="N2750" s="22"/>
      <c r="O2750" s="22"/>
      <c r="P2750" s="22"/>
      <c r="Q2750" s="22"/>
      <c r="R2750" s="22"/>
      <c r="S2750" s="22"/>
      <c r="T2750" s="22"/>
      <c r="U2750" s="22"/>
      <c r="V2750" s="22"/>
    </row>
    <row r="2751">
      <c r="A2751" s="15"/>
      <c r="B2751" s="17"/>
      <c r="C2751" s="17"/>
      <c r="D2751" s="4"/>
      <c r="E2751" s="4"/>
      <c r="F2751" s="18"/>
      <c r="G2751" s="19"/>
      <c r="H2751" s="4"/>
      <c r="I2751" s="20"/>
      <c r="J2751" s="21"/>
      <c r="K2751" s="11"/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</row>
    <row r="2752">
      <c r="A2752" s="15"/>
      <c r="B2752" s="17"/>
      <c r="C2752" s="17"/>
      <c r="D2752" s="4"/>
      <c r="E2752" s="4"/>
      <c r="F2752" s="18"/>
      <c r="G2752" s="19"/>
      <c r="H2752" s="4"/>
      <c r="I2752" s="20"/>
      <c r="J2752" s="21"/>
      <c r="K2752" s="11"/>
      <c r="L2752" s="22"/>
      <c r="M2752" s="22"/>
      <c r="N2752" s="22"/>
      <c r="O2752" s="22"/>
      <c r="P2752" s="22"/>
      <c r="Q2752" s="22"/>
      <c r="R2752" s="22"/>
      <c r="S2752" s="22"/>
      <c r="T2752" s="22"/>
      <c r="U2752" s="22"/>
      <c r="V2752" s="22"/>
    </row>
    <row r="2753">
      <c r="A2753" s="15"/>
      <c r="B2753" s="17"/>
      <c r="C2753" s="17"/>
      <c r="D2753" s="4"/>
      <c r="E2753" s="4"/>
      <c r="F2753" s="18"/>
      <c r="G2753" s="19"/>
      <c r="H2753" s="4"/>
      <c r="I2753" s="20"/>
      <c r="J2753" s="21"/>
      <c r="K2753" s="11"/>
      <c r="L2753" s="22"/>
      <c r="M2753" s="22"/>
      <c r="N2753" s="22"/>
      <c r="O2753" s="22"/>
      <c r="P2753" s="22"/>
      <c r="Q2753" s="22"/>
      <c r="R2753" s="22"/>
      <c r="S2753" s="22"/>
      <c r="T2753" s="22"/>
      <c r="U2753" s="22"/>
      <c r="V2753" s="22"/>
    </row>
    <row r="2754">
      <c r="A2754" s="15"/>
      <c r="B2754" s="17"/>
      <c r="C2754" s="17"/>
      <c r="D2754" s="4"/>
      <c r="E2754" s="4"/>
      <c r="F2754" s="18"/>
      <c r="G2754" s="19"/>
      <c r="H2754" s="4"/>
      <c r="I2754" s="20"/>
      <c r="J2754" s="21"/>
      <c r="K2754" s="11"/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</row>
    <row r="2755">
      <c r="A2755" s="15"/>
      <c r="B2755" s="17"/>
      <c r="C2755" s="17"/>
      <c r="D2755" s="4"/>
      <c r="E2755" s="4"/>
      <c r="F2755" s="18"/>
      <c r="G2755" s="19"/>
      <c r="H2755" s="4"/>
      <c r="I2755" s="20"/>
      <c r="J2755" s="21"/>
      <c r="K2755" s="11"/>
      <c r="L2755" s="22"/>
      <c r="M2755" s="22"/>
      <c r="N2755" s="22"/>
      <c r="O2755" s="22"/>
      <c r="P2755" s="22"/>
      <c r="Q2755" s="22"/>
      <c r="R2755" s="22"/>
      <c r="S2755" s="22"/>
      <c r="T2755" s="22"/>
      <c r="U2755" s="22"/>
      <c r="V2755" s="22"/>
    </row>
    <row r="2756">
      <c r="A2756" s="15"/>
      <c r="B2756" s="17"/>
      <c r="C2756" s="17"/>
      <c r="D2756" s="4"/>
      <c r="E2756" s="4"/>
      <c r="F2756" s="18"/>
      <c r="G2756" s="19"/>
      <c r="H2756" s="4"/>
      <c r="I2756" s="20"/>
      <c r="J2756" s="21"/>
      <c r="K2756" s="11"/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</row>
    <row r="2757">
      <c r="A2757" s="15"/>
      <c r="B2757" s="17"/>
      <c r="C2757" s="17"/>
      <c r="D2757" s="4"/>
      <c r="E2757" s="4"/>
      <c r="F2757" s="18"/>
      <c r="G2757" s="19"/>
      <c r="H2757" s="4"/>
      <c r="I2757" s="20"/>
      <c r="J2757" s="21"/>
      <c r="K2757" s="11"/>
      <c r="L2757" s="22"/>
      <c r="M2757" s="22"/>
      <c r="N2757" s="22"/>
      <c r="O2757" s="22"/>
      <c r="P2757" s="22"/>
      <c r="Q2757" s="22"/>
      <c r="R2757" s="22"/>
      <c r="S2757" s="22"/>
      <c r="T2757" s="22"/>
      <c r="U2757" s="22"/>
      <c r="V2757" s="22"/>
    </row>
    <row r="2758">
      <c r="A2758" s="15"/>
      <c r="B2758" s="17"/>
      <c r="C2758" s="17"/>
      <c r="D2758" s="4"/>
      <c r="E2758" s="4"/>
      <c r="F2758" s="18"/>
      <c r="G2758" s="19"/>
      <c r="H2758" s="4"/>
      <c r="I2758" s="20"/>
      <c r="J2758" s="21"/>
      <c r="K2758" s="11"/>
      <c r="L2758" s="22"/>
      <c r="M2758" s="22"/>
      <c r="N2758" s="22"/>
      <c r="O2758" s="22"/>
      <c r="P2758" s="22"/>
      <c r="Q2758" s="22"/>
      <c r="R2758" s="22"/>
      <c r="S2758" s="22"/>
      <c r="T2758" s="22"/>
      <c r="U2758" s="22"/>
      <c r="V2758" s="22"/>
    </row>
    <row r="2759">
      <c r="A2759" s="15"/>
      <c r="B2759" s="17"/>
      <c r="C2759" s="17"/>
      <c r="D2759" s="4"/>
      <c r="E2759" s="4"/>
      <c r="F2759" s="18"/>
      <c r="G2759" s="19"/>
      <c r="H2759" s="4"/>
      <c r="I2759" s="20"/>
      <c r="J2759" s="21"/>
      <c r="K2759" s="11"/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</row>
    <row r="2760">
      <c r="A2760" s="15"/>
      <c r="B2760" s="17"/>
      <c r="C2760" s="17"/>
      <c r="D2760" s="4"/>
      <c r="E2760" s="4"/>
      <c r="F2760" s="18"/>
      <c r="G2760" s="19"/>
      <c r="H2760" s="4"/>
      <c r="I2760" s="20"/>
      <c r="J2760" s="21"/>
      <c r="K2760" s="11"/>
      <c r="L2760" s="22"/>
      <c r="M2760" s="22"/>
      <c r="N2760" s="22"/>
      <c r="O2760" s="22"/>
      <c r="P2760" s="22"/>
      <c r="Q2760" s="22"/>
      <c r="R2760" s="22"/>
      <c r="S2760" s="22"/>
      <c r="T2760" s="22"/>
      <c r="U2760" s="22"/>
      <c r="V2760" s="22"/>
    </row>
    <row r="2761">
      <c r="A2761" s="15"/>
      <c r="B2761" s="17"/>
      <c r="C2761" s="17"/>
      <c r="D2761" s="4"/>
      <c r="E2761" s="4"/>
      <c r="F2761" s="18"/>
      <c r="G2761" s="19"/>
      <c r="H2761" s="4"/>
      <c r="I2761" s="20"/>
      <c r="J2761" s="21"/>
      <c r="K2761" s="11"/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</row>
    <row r="2762">
      <c r="A2762" s="15"/>
      <c r="B2762" s="17"/>
      <c r="C2762" s="17"/>
      <c r="D2762" s="4"/>
      <c r="E2762" s="4"/>
      <c r="F2762" s="18"/>
      <c r="G2762" s="19"/>
      <c r="H2762" s="4"/>
      <c r="I2762" s="20"/>
      <c r="J2762" s="21"/>
      <c r="K2762" s="11"/>
      <c r="L2762" s="22"/>
      <c r="M2762" s="22"/>
      <c r="N2762" s="22"/>
      <c r="O2762" s="22"/>
      <c r="P2762" s="22"/>
      <c r="Q2762" s="22"/>
      <c r="R2762" s="22"/>
      <c r="S2762" s="22"/>
      <c r="T2762" s="22"/>
      <c r="U2762" s="22"/>
      <c r="V2762" s="22"/>
    </row>
    <row r="2763">
      <c r="A2763" s="15"/>
      <c r="B2763" s="17"/>
      <c r="C2763" s="17"/>
      <c r="D2763" s="4"/>
      <c r="E2763" s="4"/>
      <c r="F2763" s="18"/>
      <c r="G2763" s="19"/>
      <c r="H2763" s="4"/>
      <c r="I2763" s="20"/>
      <c r="J2763" s="21"/>
      <c r="K2763" s="11"/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</row>
    <row r="2764">
      <c r="A2764" s="15"/>
      <c r="B2764" s="17"/>
      <c r="C2764" s="17"/>
      <c r="D2764" s="4"/>
      <c r="E2764" s="4"/>
      <c r="F2764" s="18"/>
      <c r="G2764" s="19"/>
      <c r="H2764" s="4"/>
      <c r="I2764" s="20"/>
      <c r="J2764" s="21"/>
      <c r="K2764" s="11"/>
      <c r="L2764" s="22"/>
      <c r="M2764" s="22"/>
      <c r="N2764" s="22"/>
      <c r="O2764" s="22"/>
      <c r="P2764" s="22"/>
      <c r="Q2764" s="22"/>
      <c r="R2764" s="22"/>
      <c r="S2764" s="22"/>
      <c r="T2764" s="22"/>
      <c r="U2764" s="22"/>
      <c r="V2764" s="22"/>
    </row>
    <row r="2765">
      <c r="A2765" s="15"/>
      <c r="B2765" s="17"/>
      <c r="C2765" s="17"/>
      <c r="D2765" s="4"/>
      <c r="E2765" s="4"/>
      <c r="F2765" s="18"/>
      <c r="G2765" s="19"/>
      <c r="H2765" s="4"/>
      <c r="I2765" s="20"/>
      <c r="J2765" s="21"/>
      <c r="K2765" s="11"/>
      <c r="L2765" s="22"/>
      <c r="M2765" s="22"/>
      <c r="N2765" s="22"/>
      <c r="O2765" s="22"/>
      <c r="P2765" s="22"/>
      <c r="Q2765" s="22"/>
      <c r="R2765" s="22"/>
      <c r="S2765" s="22"/>
      <c r="T2765" s="22"/>
      <c r="U2765" s="22"/>
      <c r="V2765" s="22"/>
    </row>
    <row r="2766">
      <c r="A2766" s="15"/>
      <c r="B2766" s="17"/>
      <c r="C2766" s="17"/>
      <c r="D2766" s="4"/>
      <c r="E2766" s="4"/>
      <c r="F2766" s="18"/>
      <c r="G2766" s="19"/>
      <c r="H2766" s="4"/>
      <c r="I2766" s="20"/>
      <c r="J2766" s="21"/>
      <c r="K2766" s="11"/>
      <c r="L2766" s="22"/>
      <c r="M2766" s="22"/>
      <c r="N2766" s="22"/>
      <c r="O2766" s="22"/>
      <c r="P2766" s="22"/>
      <c r="Q2766" s="22"/>
      <c r="R2766" s="22"/>
      <c r="S2766" s="22"/>
      <c r="T2766" s="22"/>
      <c r="U2766" s="22"/>
      <c r="V2766" s="22"/>
    </row>
    <row r="2767">
      <c r="A2767" s="15"/>
      <c r="B2767" s="17"/>
      <c r="C2767" s="17"/>
      <c r="D2767" s="4"/>
      <c r="E2767" s="4"/>
      <c r="F2767" s="18"/>
      <c r="G2767" s="19"/>
      <c r="H2767" s="4"/>
      <c r="I2767" s="20"/>
      <c r="J2767" s="21"/>
      <c r="K2767" s="11"/>
      <c r="L2767" s="22"/>
      <c r="M2767" s="22"/>
      <c r="N2767" s="22"/>
      <c r="O2767" s="22"/>
      <c r="P2767" s="22"/>
      <c r="Q2767" s="22"/>
      <c r="R2767" s="22"/>
      <c r="S2767" s="22"/>
      <c r="T2767" s="22"/>
      <c r="U2767" s="22"/>
      <c r="V2767" s="22"/>
    </row>
    <row r="2768">
      <c r="A2768" s="15"/>
      <c r="B2768" s="17"/>
      <c r="C2768" s="17"/>
      <c r="D2768" s="4"/>
      <c r="E2768" s="4"/>
      <c r="F2768" s="18"/>
      <c r="G2768" s="19"/>
      <c r="H2768" s="4"/>
      <c r="I2768" s="20"/>
      <c r="J2768" s="21"/>
      <c r="K2768" s="11"/>
      <c r="L2768" s="22"/>
      <c r="M2768" s="22"/>
      <c r="N2768" s="22"/>
      <c r="O2768" s="22"/>
      <c r="P2768" s="22"/>
      <c r="Q2768" s="22"/>
      <c r="R2768" s="22"/>
      <c r="S2768" s="22"/>
      <c r="T2768" s="22"/>
      <c r="U2768" s="22"/>
      <c r="V2768" s="22"/>
    </row>
    <row r="2769">
      <c r="A2769" s="15"/>
      <c r="B2769" s="17"/>
      <c r="C2769" s="17"/>
      <c r="D2769" s="4"/>
      <c r="E2769" s="4"/>
      <c r="F2769" s="18"/>
      <c r="G2769" s="19"/>
      <c r="H2769" s="4"/>
      <c r="I2769" s="20"/>
      <c r="J2769" s="21"/>
      <c r="K2769" s="11"/>
      <c r="L2769" s="22"/>
      <c r="M2769" s="22"/>
      <c r="N2769" s="22"/>
      <c r="O2769" s="22"/>
      <c r="P2769" s="22"/>
      <c r="Q2769" s="22"/>
      <c r="R2769" s="22"/>
      <c r="S2769" s="22"/>
      <c r="T2769" s="22"/>
      <c r="U2769" s="22"/>
      <c r="V2769" s="22"/>
    </row>
    <row r="2770">
      <c r="A2770" s="15"/>
      <c r="B2770" s="17"/>
      <c r="C2770" s="17"/>
      <c r="D2770" s="4"/>
      <c r="E2770" s="4"/>
      <c r="F2770" s="18"/>
      <c r="G2770" s="19"/>
      <c r="H2770" s="4"/>
      <c r="I2770" s="20"/>
      <c r="J2770" s="21"/>
      <c r="K2770" s="11"/>
      <c r="L2770" s="22"/>
      <c r="M2770" s="22"/>
      <c r="N2770" s="22"/>
      <c r="O2770" s="22"/>
      <c r="P2770" s="22"/>
      <c r="Q2770" s="22"/>
      <c r="R2770" s="22"/>
      <c r="S2770" s="22"/>
      <c r="T2770" s="22"/>
      <c r="U2770" s="22"/>
      <c r="V2770" s="22"/>
    </row>
    <row r="2771">
      <c r="A2771" s="15"/>
      <c r="B2771" s="17"/>
      <c r="C2771" s="17"/>
      <c r="D2771" s="4"/>
      <c r="E2771" s="4"/>
      <c r="F2771" s="18"/>
      <c r="G2771" s="19"/>
      <c r="H2771" s="4"/>
      <c r="I2771" s="20"/>
      <c r="J2771" s="21"/>
      <c r="K2771" s="11"/>
      <c r="L2771" s="22"/>
      <c r="M2771" s="22"/>
      <c r="N2771" s="22"/>
      <c r="O2771" s="22"/>
      <c r="P2771" s="22"/>
      <c r="Q2771" s="22"/>
      <c r="R2771" s="22"/>
      <c r="S2771" s="22"/>
      <c r="T2771" s="22"/>
      <c r="U2771" s="22"/>
      <c r="V2771" s="22"/>
    </row>
    <row r="2772">
      <c r="A2772" s="15"/>
      <c r="B2772" s="17"/>
      <c r="C2772" s="17"/>
      <c r="D2772" s="4"/>
      <c r="E2772" s="4"/>
      <c r="F2772" s="18"/>
      <c r="G2772" s="19"/>
      <c r="H2772" s="4"/>
      <c r="I2772" s="20"/>
      <c r="J2772" s="21"/>
      <c r="K2772" s="11"/>
      <c r="L2772" s="22"/>
      <c r="M2772" s="22"/>
      <c r="N2772" s="22"/>
      <c r="O2772" s="22"/>
      <c r="P2772" s="22"/>
      <c r="Q2772" s="22"/>
      <c r="R2772" s="22"/>
      <c r="S2772" s="22"/>
      <c r="T2772" s="22"/>
      <c r="U2772" s="22"/>
      <c r="V2772" s="22"/>
    </row>
    <row r="2773">
      <c r="A2773" s="15"/>
      <c r="B2773" s="17"/>
      <c r="C2773" s="17"/>
      <c r="D2773" s="4"/>
      <c r="E2773" s="4"/>
      <c r="F2773" s="18"/>
      <c r="G2773" s="19"/>
      <c r="H2773" s="4"/>
      <c r="I2773" s="20"/>
      <c r="J2773" s="21"/>
      <c r="K2773" s="11"/>
      <c r="L2773" s="22"/>
      <c r="M2773" s="22"/>
      <c r="N2773" s="22"/>
      <c r="O2773" s="22"/>
      <c r="P2773" s="22"/>
      <c r="Q2773" s="22"/>
      <c r="R2773" s="22"/>
      <c r="S2773" s="22"/>
      <c r="T2773" s="22"/>
      <c r="U2773" s="22"/>
      <c r="V2773" s="22"/>
    </row>
    <row r="2774">
      <c r="A2774" s="15"/>
      <c r="B2774" s="17"/>
      <c r="C2774" s="17"/>
      <c r="D2774" s="4"/>
      <c r="E2774" s="4"/>
      <c r="F2774" s="18"/>
      <c r="G2774" s="19"/>
      <c r="H2774" s="4"/>
      <c r="I2774" s="20"/>
      <c r="J2774" s="21"/>
      <c r="K2774" s="11"/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</row>
    <row r="2775">
      <c r="A2775" s="15"/>
      <c r="B2775" s="17"/>
      <c r="C2775" s="17"/>
      <c r="D2775" s="4"/>
      <c r="E2775" s="4"/>
      <c r="F2775" s="18"/>
      <c r="G2775" s="19"/>
      <c r="H2775" s="4"/>
      <c r="I2775" s="20"/>
      <c r="J2775" s="21"/>
      <c r="K2775" s="11"/>
      <c r="L2775" s="22"/>
      <c r="M2775" s="22"/>
      <c r="N2775" s="22"/>
      <c r="O2775" s="22"/>
      <c r="P2775" s="22"/>
      <c r="Q2775" s="22"/>
      <c r="R2775" s="22"/>
      <c r="S2775" s="22"/>
      <c r="T2775" s="22"/>
      <c r="U2775" s="22"/>
      <c r="V2775" s="22"/>
    </row>
    <row r="2776">
      <c r="A2776" s="15"/>
      <c r="B2776" s="17"/>
      <c r="C2776" s="17"/>
      <c r="D2776" s="4"/>
      <c r="E2776" s="4"/>
      <c r="F2776" s="18"/>
      <c r="G2776" s="19"/>
      <c r="H2776" s="4"/>
      <c r="I2776" s="20"/>
      <c r="J2776" s="21"/>
      <c r="K2776" s="11"/>
      <c r="L2776" s="22"/>
      <c r="M2776" s="22"/>
      <c r="N2776" s="22"/>
      <c r="O2776" s="22"/>
      <c r="P2776" s="22"/>
      <c r="Q2776" s="22"/>
      <c r="R2776" s="22"/>
      <c r="S2776" s="22"/>
      <c r="T2776" s="22"/>
      <c r="U2776" s="22"/>
      <c r="V2776" s="22"/>
    </row>
    <row r="2777">
      <c r="A2777" s="15"/>
      <c r="B2777" s="17"/>
      <c r="C2777" s="17"/>
      <c r="D2777" s="4"/>
      <c r="E2777" s="4"/>
      <c r="F2777" s="18"/>
      <c r="G2777" s="19"/>
      <c r="H2777" s="4"/>
      <c r="I2777" s="20"/>
      <c r="J2777" s="21"/>
      <c r="K2777" s="11"/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</row>
    <row r="2778">
      <c r="A2778" s="15"/>
      <c r="B2778" s="17"/>
      <c r="C2778" s="17"/>
      <c r="D2778" s="4"/>
      <c r="E2778" s="4"/>
      <c r="F2778" s="18"/>
      <c r="G2778" s="19"/>
      <c r="H2778" s="4"/>
      <c r="I2778" s="20"/>
      <c r="J2778" s="21"/>
      <c r="K2778" s="11"/>
      <c r="L2778" s="22"/>
      <c r="M2778" s="22"/>
      <c r="N2778" s="22"/>
      <c r="O2778" s="22"/>
      <c r="P2778" s="22"/>
      <c r="Q2778" s="22"/>
      <c r="R2778" s="22"/>
      <c r="S2778" s="22"/>
      <c r="T2778" s="22"/>
      <c r="U2778" s="22"/>
      <c r="V2778" s="22"/>
    </row>
    <row r="2779">
      <c r="A2779" s="15"/>
      <c r="B2779" s="17"/>
      <c r="C2779" s="17"/>
      <c r="D2779" s="4"/>
      <c r="E2779" s="4"/>
      <c r="F2779" s="18"/>
      <c r="G2779" s="19"/>
      <c r="H2779" s="4"/>
      <c r="I2779" s="20"/>
      <c r="J2779" s="21"/>
      <c r="K2779" s="11"/>
      <c r="L2779" s="22"/>
      <c r="M2779" s="22"/>
      <c r="N2779" s="22"/>
      <c r="O2779" s="22"/>
      <c r="P2779" s="22"/>
      <c r="Q2779" s="22"/>
      <c r="R2779" s="22"/>
      <c r="S2779" s="22"/>
      <c r="T2779" s="22"/>
      <c r="U2779" s="22"/>
      <c r="V2779" s="22"/>
    </row>
    <row r="2780">
      <c r="A2780" s="15"/>
      <c r="B2780" s="17"/>
      <c r="C2780" s="17"/>
      <c r="D2780" s="4"/>
      <c r="E2780" s="4"/>
      <c r="F2780" s="18"/>
      <c r="G2780" s="19"/>
      <c r="H2780" s="4"/>
      <c r="I2780" s="20"/>
      <c r="J2780" s="21"/>
      <c r="K2780" s="11"/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</row>
    <row r="2781">
      <c r="A2781" s="15"/>
      <c r="B2781" s="17"/>
      <c r="C2781" s="17"/>
      <c r="D2781" s="4"/>
      <c r="E2781" s="4"/>
      <c r="F2781" s="18"/>
      <c r="G2781" s="19"/>
      <c r="H2781" s="4"/>
      <c r="I2781" s="20"/>
      <c r="J2781" s="21"/>
      <c r="K2781" s="11"/>
      <c r="L2781" s="22"/>
      <c r="M2781" s="22"/>
      <c r="N2781" s="22"/>
      <c r="O2781" s="22"/>
      <c r="P2781" s="22"/>
      <c r="Q2781" s="22"/>
      <c r="R2781" s="22"/>
      <c r="S2781" s="22"/>
      <c r="T2781" s="22"/>
      <c r="U2781" s="22"/>
      <c r="V2781" s="22"/>
    </row>
    <row r="2782">
      <c r="A2782" s="15"/>
      <c r="B2782" s="17"/>
      <c r="C2782" s="17"/>
      <c r="D2782" s="4"/>
      <c r="E2782" s="4"/>
      <c r="F2782" s="18"/>
      <c r="G2782" s="19"/>
      <c r="H2782" s="4"/>
      <c r="I2782" s="20"/>
      <c r="J2782" s="21"/>
      <c r="K2782" s="11"/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</row>
    <row r="2783">
      <c r="A2783" s="15"/>
      <c r="B2783" s="17"/>
      <c r="C2783" s="17"/>
      <c r="D2783" s="4"/>
      <c r="E2783" s="4"/>
      <c r="F2783" s="18"/>
      <c r="G2783" s="19"/>
      <c r="H2783" s="4"/>
      <c r="I2783" s="20"/>
      <c r="J2783" s="21"/>
      <c r="K2783" s="11"/>
      <c r="L2783" s="22"/>
      <c r="M2783" s="22"/>
      <c r="N2783" s="22"/>
      <c r="O2783" s="22"/>
      <c r="P2783" s="22"/>
      <c r="Q2783" s="22"/>
      <c r="R2783" s="22"/>
      <c r="S2783" s="22"/>
      <c r="T2783" s="22"/>
      <c r="U2783" s="22"/>
      <c r="V2783" s="22"/>
    </row>
    <row r="2784">
      <c r="A2784" s="15"/>
      <c r="B2784" s="17"/>
      <c r="C2784" s="17"/>
      <c r="D2784" s="4"/>
      <c r="E2784" s="4"/>
      <c r="F2784" s="18"/>
      <c r="G2784" s="19"/>
      <c r="H2784" s="4"/>
      <c r="I2784" s="20"/>
      <c r="J2784" s="21"/>
      <c r="K2784" s="11"/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</row>
    <row r="2785">
      <c r="A2785" s="15"/>
      <c r="B2785" s="17"/>
      <c r="C2785" s="17"/>
      <c r="D2785" s="4"/>
      <c r="E2785" s="4"/>
      <c r="F2785" s="18"/>
      <c r="G2785" s="19"/>
      <c r="H2785" s="4"/>
      <c r="I2785" s="20"/>
      <c r="J2785" s="21"/>
      <c r="K2785" s="11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</row>
    <row r="2786">
      <c r="A2786" s="15"/>
      <c r="B2786" s="17"/>
      <c r="C2786" s="17"/>
      <c r="D2786" s="4"/>
      <c r="E2786" s="4"/>
      <c r="F2786" s="18"/>
      <c r="G2786" s="19"/>
      <c r="H2786" s="4"/>
      <c r="I2786" s="20"/>
      <c r="J2786" s="21"/>
      <c r="K2786" s="11"/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</row>
    <row r="2787">
      <c r="A2787" s="15"/>
      <c r="B2787" s="17"/>
      <c r="C2787" s="17"/>
      <c r="D2787" s="4"/>
      <c r="E2787" s="4"/>
      <c r="F2787" s="18"/>
      <c r="G2787" s="19"/>
      <c r="H2787" s="4"/>
      <c r="I2787" s="20"/>
      <c r="J2787" s="21"/>
      <c r="K2787" s="11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</row>
    <row r="2788">
      <c r="A2788" s="15"/>
      <c r="B2788" s="17"/>
      <c r="C2788" s="17"/>
      <c r="D2788" s="4"/>
      <c r="E2788" s="4"/>
      <c r="F2788" s="18"/>
      <c r="G2788" s="19"/>
      <c r="H2788" s="4"/>
      <c r="I2788" s="20"/>
      <c r="J2788" s="21"/>
      <c r="K2788" s="11"/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</row>
    <row r="2789">
      <c r="A2789" s="15"/>
      <c r="B2789" s="17"/>
      <c r="C2789" s="17"/>
      <c r="D2789" s="4"/>
      <c r="E2789" s="4"/>
      <c r="F2789" s="18"/>
      <c r="G2789" s="19"/>
      <c r="H2789" s="4"/>
      <c r="I2789" s="20"/>
      <c r="J2789" s="21"/>
      <c r="K2789" s="11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</row>
    <row r="2790">
      <c r="A2790" s="15"/>
      <c r="B2790" s="17"/>
      <c r="C2790" s="17"/>
      <c r="D2790" s="4"/>
      <c r="E2790" s="4"/>
      <c r="F2790" s="18"/>
      <c r="G2790" s="19"/>
      <c r="H2790" s="4"/>
      <c r="I2790" s="20"/>
      <c r="J2790" s="21"/>
      <c r="K2790" s="11"/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</row>
    <row r="2791">
      <c r="A2791" s="15"/>
      <c r="B2791" s="17"/>
      <c r="C2791" s="17"/>
      <c r="D2791" s="4"/>
      <c r="E2791" s="4"/>
      <c r="F2791" s="18"/>
      <c r="G2791" s="19"/>
      <c r="H2791" s="4"/>
      <c r="I2791" s="20"/>
      <c r="J2791" s="21"/>
      <c r="K2791" s="11"/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</row>
    <row r="2792">
      <c r="A2792" s="15"/>
      <c r="B2792" s="17"/>
      <c r="C2792" s="17"/>
      <c r="D2792" s="4"/>
      <c r="E2792" s="4"/>
      <c r="F2792" s="18"/>
      <c r="G2792" s="19"/>
      <c r="H2792" s="4"/>
      <c r="I2792" s="20"/>
      <c r="J2792" s="21"/>
      <c r="K2792" s="11"/>
      <c r="L2792" s="22"/>
      <c r="M2792" s="22"/>
      <c r="N2792" s="22"/>
      <c r="O2792" s="22"/>
      <c r="P2792" s="22"/>
      <c r="Q2792" s="22"/>
      <c r="R2792" s="22"/>
      <c r="S2792" s="22"/>
      <c r="T2792" s="22"/>
      <c r="U2792" s="22"/>
      <c r="V2792" s="22"/>
    </row>
    <row r="2793">
      <c r="A2793" s="15"/>
      <c r="B2793" s="17"/>
      <c r="C2793" s="17"/>
      <c r="D2793" s="4"/>
      <c r="E2793" s="4"/>
      <c r="F2793" s="18"/>
      <c r="G2793" s="19"/>
      <c r="H2793" s="4"/>
      <c r="I2793" s="20"/>
      <c r="J2793" s="21"/>
      <c r="K2793" s="11"/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</row>
    <row r="2794">
      <c r="A2794" s="15"/>
      <c r="B2794" s="17"/>
      <c r="C2794" s="17"/>
      <c r="D2794" s="4"/>
      <c r="E2794" s="4"/>
      <c r="F2794" s="18"/>
      <c r="G2794" s="19"/>
      <c r="H2794" s="4"/>
      <c r="I2794" s="20"/>
      <c r="J2794" s="21"/>
      <c r="K2794" s="11"/>
      <c r="L2794" s="22"/>
      <c r="M2794" s="22"/>
      <c r="N2794" s="22"/>
      <c r="O2794" s="22"/>
      <c r="P2794" s="22"/>
      <c r="Q2794" s="22"/>
      <c r="R2794" s="22"/>
      <c r="S2794" s="22"/>
      <c r="T2794" s="22"/>
      <c r="U2794" s="22"/>
      <c r="V2794" s="22"/>
    </row>
    <row r="2795">
      <c r="A2795" s="15"/>
      <c r="B2795" s="17"/>
      <c r="C2795" s="17"/>
      <c r="D2795" s="4"/>
      <c r="E2795" s="4"/>
      <c r="F2795" s="18"/>
      <c r="G2795" s="19"/>
      <c r="H2795" s="4"/>
      <c r="I2795" s="20"/>
      <c r="J2795" s="21"/>
      <c r="K2795" s="11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</row>
    <row r="2796">
      <c r="A2796" s="15"/>
      <c r="B2796" s="17"/>
      <c r="C2796" s="17"/>
      <c r="D2796" s="4"/>
      <c r="E2796" s="4"/>
      <c r="F2796" s="18"/>
      <c r="G2796" s="19"/>
      <c r="H2796" s="4"/>
      <c r="I2796" s="20"/>
      <c r="J2796" s="21"/>
      <c r="K2796" s="11"/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</row>
    <row r="2797">
      <c r="A2797" s="15"/>
      <c r="B2797" s="17"/>
      <c r="C2797" s="17"/>
      <c r="D2797" s="4"/>
      <c r="E2797" s="4"/>
      <c r="F2797" s="18"/>
      <c r="G2797" s="19"/>
      <c r="H2797" s="4"/>
      <c r="I2797" s="20"/>
      <c r="J2797" s="21"/>
      <c r="K2797" s="11"/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</row>
    <row r="2798">
      <c r="A2798" s="15"/>
      <c r="B2798" s="17"/>
      <c r="C2798" s="17"/>
      <c r="D2798" s="4"/>
      <c r="E2798" s="4"/>
      <c r="F2798" s="18"/>
      <c r="G2798" s="19"/>
      <c r="H2798" s="4"/>
      <c r="I2798" s="20"/>
      <c r="J2798" s="21"/>
      <c r="K2798" s="11"/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</row>
    <row r="2799">
      <c r="A2799" s="15"/>
      <c r="B2799" s="17"/>
      <c r="C2799" s="17"/>
      <c r="D2799" s="4"/>
      <c r="E2799" s="4"/>
      <c r="F2799" s="18"/>
      <c r="G2799" s="19"/>
      <c r="H2799" s="4"/>
      <c r="I2799" s="20"/>
      <c r="J2799" s="21"/>
      <c r="K2799" s="11"/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</row>
    <row r="2800">
      <c r="A2800" s="15"/>
      <c r="B2800" s="17"/>
      <c r="C2800" s="17"/>
      <c r="D2800" s="4"/>
      <c r="E2800" s="4"/>
      <c r="F2800" s="18"/>
      <c r="G2800" s="19"/>
      <c r="H2800" s="4"/>
      <c r="I2800" s="20"/>
      <c r="J2800" s="21"/>
      <c r="K2800" s="11"/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</row>
    <row r="2801">
      <c r="A2801" s="15"/>
      <c r="B2801" s="17"/>
      <c r="C2801" s="17"/>
      <c r="D2801" s="4"/>
      <c r="E2801" s="4"/>
      <c r="F2801" s="18"/>
      <c r="G2801" s="19"/>
      <c r="H2801" s="4"/>
      <c r="I2801" s="20"/>
      <c r="J2801" s="21"/>
      <c r="K2801" s="11"/>
      <c r="L2801" s="22"/>
      <c r="M2801" s="22"/>
      <c r="N2801" s="22"/>
      <c r="O2801" s="22"/>
      <c r="P2801" s="22"/>
      <c r="Q2801" s="22"/>
      <c r="R2801" s="22"/>
      <c r="S2801" s="22"/>
      <c r="T2801" s="22"/>
      <c r="U2801" s="22"/>
      <c r="V2801" s="22"/>
    </row>
    <row r="2802">
      <c r="A2802" s="15"/>
      <c r="B2802" s="17"/>
      <c r="C2802" s="17"/>
      <c r="D2802" s="4"/>
      <c r="E2802" s="4"/>
      <c r="F2802" s="18"/>
      <c r="G2802" s="19"/>
      <c r="H2802" s="4"/>
      <c r="I2802" s="20"/>
      <c r="J2802" s="21"/>
      <c r="K2802" s="11"/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</row>
    <row r="2803">
      <c r="A2803" s="15"/>
      <c r="B2803" s="17"/>
      <c r="C2803" s="17"/>
      <c r="D2803" s="4"/>
      <c r="E2803" s="4"/>
      <c r="F2803" s="18"/>
      <c r="G2803" s="19"/>
      <c r="H2803" s="4"/>
      <c r="I2803" s="20"/>
      <c r="J2803" s="21"/>
      <c r="K2803" s="11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</row>
    <row r="2804">
      <c r="A2804" s="15"/>
      <c r="B2804" s="17"/>
      <c r="C2804" s="17"/>
      <c r="D2804" s="4"/>
      <c r="E2804" s="4"/>
      <c r="F2804" s="18"/>
      <c r="G2804" s="19"/>
      <c r="H2804" s="4"/>
      <c r="I2804" s="20"/>
      <c r="J2804" s="21"/>
      <c r="K2804" s="11"/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</row>
    <row r="2805">
      <c r="A2805" s="15"/>
      <c r="B2805" s="17"/>
      <c r="C2805" s="17"/>
      <c r="D2805" s="4"/>
      <c r="E2805" s="4"/>
      <c r="F2805" s="18"/>
      <c r="G2805" s="19"/>
      <c r="H2805" s="4"/>
      <c r="I2805" s="20"/>
      <c r="J2805" s="21"/>
      <c r="K2805" s="11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</row>
    <row r="2806">
      <c r="A2806" s="15"/>
      <c r="B2806" s="17"/>
      <c r="C2806" s="17"/>
      <c r="D2806" s="4"/>
      <c r="E2806" s="4"/>
      <c r="F2806" s="18"/>
      <c r="G2806" s="19"/>
      <c r="H2806" s="4"/>
      <c r="I2806" s="20"/>
      <c r="J2806" s="21"/>
      <c r="K2806" s="11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</row>
    <row r="2807">
      <c r="A2807" s="15"/>
      <c r="B2807" s="17"/>
      <c r="C2807" s="17"/>
      <c r="D2807" s="4"/>
      <c r="E2807" s="4"/>
      <c r="F2807" s="18"/>
      <c r="G2807" s="19"/>
      <c r="H2807" s="4"/>
      <c r="I2807" s="20"/>
      <c r="J2807" s="21"/>
      <c r="K2807" s="11"/>
      <c r="L2807" s="22"/>
      <c r="M2807" s="22"/>
      <c r="N2807" s="22"/>
      <c r="O2807" s="22"/>
      <c r="P2807" s="22"/>
      <c r="Q2807" s="22"/>
      <c r="R2807" s="22"/>
      <c r="S2807" s="22"/>
      <c r="T2807" s="22"/>
      <c r="U2807" s="22"/>
      <c r="V2807" s="22"/>
    </row>
    <row r="2808">
      <c r="A2808" s="15"/>
      <c r="B2808" s="17"/>
      <c r="C2808" s="17"/>
      <c r="D2808" s="4"/>
      <c r="E2808" s="4"/>
      <c r="F2808" s="18"/>
      <c r="G2808" s="19"/>
      <c r="H2808" s="4"/>
      <c r="I2808" s="20"/>
      <c r="J2808" s="21"/>
      <c r="K2808" s="11"/>
      <c r="L2808" s="22"/>
      <c r="M2808" s="22"/>
      <c r="N2808" s="22"/>
      <c r="O2808" s="22"/>
      <c r="P2808" s="22"/>
      <c r="Q2808" s="22"/>
      <c r="R2808" s="22"/>
      <c r="S2808" s="22"/>
      <c r="T2808" s="22"/>
      <c r="U2808" s="22"/>
      <c r="V2808" s="22"/>
    </row>
    <row r="2809">
      <c r="A2809" s="15"/>
      <c r="B2809" s="17"/>
      <c r="C2809" s="17"/>
      <c r="D2809" s="4"/>
      <c r="E2809" s="4"/>
      <c r="F2809" s="18"/>
      <c r="G2809" s="19"/>
      <c r="H2809" s="4"/>
      <c r="I2809" s="20"/>
      <c r="J2809" s="21"/>
      <c r="K2809" s="11"/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</row>
    <row r="2810">
      <c r="A2810" s="15"/>
      <c r="B2810" s="17"/>
      <c r="C2810" s="17"/>
      <c r="D2810" s="4"/>
      <c r="E2810" s="4"/>
      <c r="F2810" s="18"/>
      <c r="G2810" s="19"/>
      <c r="H2810" s="4"/>
      <c r="I2810" s="20"/>
      <c r="J2810" s="21"/>
      <c r="K2810" s="11"/>
      <c r="L2810" s="22"/>
      <c r="M2810" s="22"/>
      <c r="N2810" s="22"/>
      <c r="O2810" s="22"/>
      <c r="P2810" s="22"/>
      <c r="Q2810" s="22"/>
      <c r="R2810" s="22"/>
      <c r="S2810" s="22"/>
      <c r="T2810" s="22"/>
      <c r="U2810" s="22"/>
      <c r="V2810" s="22"/>
    </row>
    <row r="2811">
      <c r="A2811" s="15"/>
      <c r="B2811" s="17"/>
      <c r="C2811" s="17"/>
      <c r="D2811" s="4"/>
      <c r="E2811" s="4"/>
      <c r="F2811" s="18"/>
      <c r="G2811" s="19"/>
      <c r="H2811" s="4"/>
      <c r="I2811" s="20"/>
      <c r="J2811" s="21"/>
      <c r="K2811" s="11"/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</row>
    <row r="2812">
      <c r="A2812" s="15"/>
      <c r="B2812" s="17"/>
      <c r="C2812" s="17"/>
      <c r="D2812" s="4"/>
      <c r="E2812" s="4"/>
      <c r="F2812" s="18"/>
      <c r="G2812" s="19"/>
      <c r="H2812" s="4"/>
      <c r="I2812" s="20"/>
      <c r="J2812" s="21"/>
      <c r="K2812" s="11"/>
      <c r="L2812" s="22"/>
      <c r="M2812" s="22"/>
      <c r="N2812" s="22"/>
      <c r="O2812" s="22"/>
      <c r="P2812" s="22"/>
      <c r="Q2812" s="22"/>
      <c r="R2812" s="22"/>
      <c r="S2812" s="22"/>
      <c r="T2812" s="22"/>
      <c r="U2812" s="22"/>
      <c r="V2812" s="22"/>
    </row>
    <row r="2813">
      <c r="A2813" s="15"/>
      <c r="B2813" s="17"/>
      <c r="C2813" s="17"/>
      <c r="D2813" s="4"/>
      <c r="E2813" s="4"/>
      <c r="F2813" s="18"/>
      <c r="G2813" s="19"/>
      <c r="H2813" s="4"/>
      <c r="I2813" s="20"/>
      <c r="J2813" s="21"/>
      <c r="K2813" s="11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</row>
    <row r="2814">
      <c r="A2814" s="15"/>
      <c r="B2814" s="17"/>
      <c r="C2814" s="17"/>
      <c r="D2814" s="4"/>
      <c r="E2814" s="4"/>
      <c r="F2814" s="18"/>
      <c r="G2814" s="19"/>
      <c r="H2814" s="4"/>
      <c r="I2814" s="20"/>
      <c r="J2814" s="21"/>
      <c r="K2814" s="11"/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</row>
    <row r="2815">
      <c r="A2815" s="15"/>
      <c r="B2815" s="17"/>
      <c r="C2815" s="17"/>
      <c r="D2815" s="4"/>
      <c r="E2815" s="4"/>
      <c r="F2815" s="18"/>
      <c r="G2815" s="19"/>
      <c r="H2815" s="4"/>
      <c r="I2815" s="20"/>
      <c r="J2815" s="21"/>
      <c r="K2815" s="11"/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</row>
    <row r="2816">
      <c r="A2816" s="15"/>
      <c r="B2816" s="17"/>
      <c r="C2816" s="17"/>
      <c r="D2816" s="4"/>
      <c r="E2816" s="4"/>
      <c r="F2816" s="18"/>
      <c r="G2816" s="19"/>
      <c r="H2816" s="4"/>
      <c r="I2816" s="20"/>
      <c r="J2816" s="21"/>
      <c r="K2816" s="11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</row>
    <row r="2817">
      <c r="A2817" s="15"/>
      <c r="B2817" s="17"/>
      <c r="C2817" s="17"/>
      <c r="D2817" s="4"/>
      <c r="E2817" s="4"/>
      <c r="F2817" s="18"/>
      <c r="G2817" s="19"/>
      <c r="H2817" s="4"/>
      <c r="I2817" s="20"/>
      <c r="J2817" s="21"/>
      <c r="K2817" s="11"/>
      <c r="L2817" s="22"/>
      <c r="M2817" s="22"/>
      <c r="N2817" s="22"/>
      <c r="O2817" s="22"/>
      <c r="P2817" s="22"/>
      <c r="Q2817" s="22"/>
      <c r="R2817" s="22"/>
      <c r="S2817" s="22"/>
      <c r="T2817" s="22"/>
      <c r="U2817" s="22"/>
      <c r="V2817" s="22"/>
    </row>
    <row r="2818">
      <c r="A2818" s="15"/>
      <c r="B2818" s="17"/>
      <c r="C2818" s="17"/>
      <c r="D2818" s="4"/>
      <c r="E2818" s="4"/>
      <c r="F2818" s="18"/>
      <c r="G2818" s="19"/>
      <c r="H2818" s="4"/>
      <c r="I2818" s="20"/>
      <c r="J2818" s="21"/>
      <c r="K2818" s="11"/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</row>
    <row r="2819">
      <c r="A2819" s="15"/>
      <c r="B2819" s="17"/>
      <c r="C2819" s="17"/>
      <c r="D2819" s="4"/>
      <c r="E2819" s="4"/>
      <c r="F2819" s="18"/>
      <c r="G2819" s="19"/>
      <c r="H2819" s="4"/>
      <c r="I2819" s="20"/>
      <c r="J2819" s="21"/>
      <c r="K2819" s="11"/>
      <c r="L2819" s="22"/>
      <c r="M2819" s="22"/>
      <c r="N2819" s="22"/>
      <c r="O2819" s="22"/>
      <c r="P2819" s="22"/>
      <c r="Q2819" s="22"/>
      <c r="R2819" s="22"/>
      <c r="S2819" s="22"/>
      <c r="T2819" s="22"/>
      <c r="U2819" s="22"/>
      <c r="V2819" s="22"/>
    </row>
    <row r="2820">
      <c r="A2820" s="15"/>
      <c r="B2820" s="17"/>
      <c r="C2820" s="17"/>
      <c r="D2820" s="4"/>
      <c r="E2820" s="4"/>
      <c r="F2820" s="18"/>
      <c r="G2820" s="19"/>
      <c r="H2820" s="4"/>
      <c r="I2820" s="20"/>
      <c r="J2820" s="21"/>
      <c r="K2820" s="11"/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</row>
    <row r="2821">
      <c r="A2821" s="15"/>
      <c r="B2821" s="17"/>
      <c r="C2821" s="17"/>
      <c r="D2821" s="4"/>
      <c r="E2821" s="4"/>
      <c r="F2821" s="18"/>
      <c r="G2821" s="19"/>
      <c r="H2821" s="4"/>
      <c r="I2821" s="20"/>
      <c r="J2821" s="21"/>
      <c r="K2821" s="11"/>
      <c r="L2821" s="22"/>
      <c r="M2821" s="22"/>
      <c r="N2821" s="22"/>
      <c r="O2821" s="22"/>
      <c r="P2821" s="22"/>
      <c r="Q2821" s="22"/>
      <c r="R2821" s="22"/>
      <c r="S2821" s="22"/>
      <c r="T2821" s="22"/>
      <c r="U2821" s="22"/>
      <c r="V2821" s="22"/>
    </row>
    <row r="2822">
      <c r="A2822" s="15"/>
      <c r="B2822" s="17"/>
      <c r="C2822" s="17"/>
      <c r="D2822" s="4"/>
      <c r="E2822" s="4"/>
      <c r="F2822" s="18"/>
      <c r="G2822" s="19"/>
      <c r="H2822" s="4"/>
      <c r="I2822" s="20"/>
      <c r="J2822" s="21"/>
      <c r="K2822" s="11"/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</row>
    <row r="2823">
      <c r="A2823" s="15"/>
      <c r="B2823" s="17"/>
      <c r="C2823" s="17"/>
      <c r="D2823" s="4"/>
      <c r="E2823" s="4"/>
      <c r="F2823" s="18"/>
      <c r="G2823" s="19"/>
      <c r="H2823" s="4"/>
      <c r="I2823" s="20"/>
      <c r="J2823" s="21"/>
      <c r="K2823" s="11"/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</row>
    <row r="2824">
      <c r="A2824" s="15"/>
      <c r="B2824" s="17"/>
      <c r="C2824" s="17"/>
      <c r="D2824" s="4"/>
      <c r="E2824" s="4"/>
      <c r="F2824" s="18"/>
      <c r="G2824" s="19"/>
      <c r="H2824" s="4"/>
      <c r="I2824" s="20"/>
      <c r="J2824" s="21"/>
      <c r="K2824" s="11"/>
      <c r="L2824" s="22"/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</row>
    <row r="2825">
      <c r="A2825" s="15"/>
      <c r="B2825" s="17"/>
      <c r="C2825" s="17"/>
      <c r="D2825" s="4"/>
      <c r="E2825" s="4"/>
      <c r="F2825" s="18"/>
      <c r="G2825" s="19"/>
      <c r="H2825" s="4"/>
      <c r="I2825" s="20"/>
      <c r="J2825" s="21"/>
      <c r="K2825" s="11"/>
      <c r="L2825" s="22"/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</row>
    <row r="2826">
      <c r="A2826" s="15"/>
      <c r="B2826" s="17"/>
      <c r="C2826" s="17"/>
      <c r="D2826" s="4"/>
      <c r="E2826" s="4"/>
      <c r="F2826" s="18"/>
      <c r="G2826" s="19"/>
      <c r="H2826" s="4"/>
      <c r="I2826" s="20"/>
      <c r="J2826" s="21"/>
      <c r="K2826" s="11"/>
      <c r="L2826" s="22"/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</row>
    <row r="2827">
      <c r="A2827" s="15"/>
      <c r="B2827" s="17"/>
      <c r="C2827" s="17"/>
      <c r="D2827" s="4"/>
      <c r="E2827" s="4"/>
      <c r="F2827" s="18"/>
      <c r="G2827" s="19"/>
      <c r="H2827" s="4"/>
      <c r="I2827" s="20"/>
      <c r="J2827" s="21"/>
      <c r="K2827" s="11"/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</row>
    <row r="2828">
      <c r="A2828" s="15"/>
      <c r="B2828" s="17"/>
      <c r="C2828" s="17"/>
      <c r="D2828" s="4"/>
      <c r="E2828" s="4"/>
      <c r="F2828" s="18"/>
      <c r="G2828" s="19"/>
      <c r="H2828" s="4"/>
      <c r="I2828" s="20"/>
      <c r="J2828" s="21"/>
      <c r="K2828" s="11"/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</row>
    <row r="2829">
      <c r="A2829" s="15"/>
      <c r="B2829" s="17"/>
      <c r="C2829" s="17"/>
      <c r="D2829" s="4"/>
      <c r="E2829" s="4"/>
      <c r="F2829" s="18"/>
      <c r="G2829" s="19"/>
      <c r="H2829" s="4"/>
      <c r="I2829" s="20"/>
      <c r="J2829" s="21"/>
      <c r="K2829" s="11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</row>
    <row r="2830">
      <c r="A2830" s="15"/>
      <c r="B2830" s="17"/>
      <c r="C2830" s="17"/>
      <c r="D2830" s="4"/>
      <c r="E2830" s="4"/>
      <c r="F2830" s="18"/>
      <c r="G2830" s="19"/>
      <c r="H2830" s="4"/>
      <c r="I2830" s="20"/>
      <c r="J2830" s="21"/>
      <c r="K2830" s="11"/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</row>
    <row r="2831">
      <c r="A2831" s="15"/>
      <c r="B2831" s="17"/>
      <c r="C2831" s="17"/>
      <c r="D2831" s="4"/>
      <c r="E2831" s="4"/>
      <c r="F2831" s="18"/>
      <c r="G2831" s="19"/>
      <c r="H2831" s="4"/>
      <c r="I2831" s="20"/>
      <c r="J2831" s="21"/>
      <c r="K2831" s="11"/>
      <c r="L2831" s="22"/>
      <c r="M2831" s="22"/>
      <c r="N2831" s="22"/>
      <c r="O2831" s="22"/>
      <c r="P2831" s="22"/>
      <c r="Q2831" s="22"/>
      <c r="R2831" s="22"/>
      <c r="S2831" s="22"/>
      <c r="T2831" s="22"/>
      <c r="U2831" s="22"/>
      <c r="V2831" s="22"/>
    </row>
    <row r="2832">
      <c r="A2832" s="15"/>
      <c r="B2832" s="17"/>
      <c r="C2832" s="17"/>
      <c r="D2832" s="4"/>
      <c r="E2832" s="4"/>
      <c r="F2832" s="18"/>
      <c r="G2832" s="19"/>
      <c r="H2832" s="4"/>
      <c r="I2832" s="20"/>
      <c r="J2832" s="21"/>
      <c r="K2832" s="11"/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</row>
    <row r="2833">
      <c r="A2833" s="15"/>
      <c r="B2833" s="17"/>
      <c r="C2833" s="17"/>
      <c r="D2833" s="4"/>
      <c r="E2833" s="4"/>
      <c r="F2833" s="18"/>
      <c r="G2833" s="19"/>
      <c r="H2833" s="4"/>
      <c r="I2833" s="20"/>
      <c r="J2833" s="21"/>
      <c r="K2833" s="11"/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</row>
    <row r="2834">
      <c r="A2834" s="15"/>
      <c r="B2834" s="17"/>
      <c r="C2834" s="17"/>
      <c r="D2834" s="4"/>
      <c r="E2834" s="4"/>
      <c r="F2834" s="18"/>
      <c r="G2834" s="19"/>
      <c r="H2834" s="4"/>
      <c r="I2834" s="20"/>
      <c r="J2834" s="21"/>
      <c r="K2834" s="11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</row>
    <row r="2835">
      <c r="A2835" s="15"/>
      <c r="B2835" s="17"/>
      <c r="C2835" s="17"/>
      <c r="D2835" s="4"/>
      <c r="E2835" s="4"/>
      <c r="F2835" s="18"/>
      <c r="G2835" s="19"/>
      <c r="H2835" s="4"/>
      <c r="I2835" s="20"/>
      <c r="J2835" s="21"/>
      <c r="K2835" s="11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</row>
    <row r="2836">
      <c r="A2836" s="15"/>
      <c r="B2836" s="17"/>
      <c r="C2836" s="17"/>
      <c r="D2836" s="4"/>
      <c r="E2836" s="4"/>
      <c r="F2836" s="18"/>
      <c r="G2836" s="19"/>
      <c r="H2836" s="4"/>
      <c r="I2836" s="20"/>
      <c r="J2836" s="21"/>
      <c r="K2836" s="11"/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</row>
    <row r="2837">
      <c r="A2837" s="15"/>
      <c r="B2837" s="17"/>
      <c r="C2837" s="17"/>
      <c r="D2837" s="4"/>
      <c r="E2837" s="4"/>
      <c r="F2837" s="18"/>
      <c r="G2837" s="19"/>
      <c r="H2837" s="4"/>
      <c r="I2837" s="20"/>
      <c r="J2837" s="21"/>
      <c r="K2837" s="11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</row>
    <row r="2838">
      <c r="A2838" s="15"/>
      <c r="B2838" s="17"/>
      <c r="C2838" s="17"/>
      <c r="D2838" s="4"/>
      <c r="E2838" s="4"/>
      <c r="F2838" s="18"/>
      <c r="G2838" s="19"/>
      <c r="H2838" s="4"/>
      <c r="I2838" s="20"/>
      <c r="J2838" s="21"/>
      <c r="K2838" s="11"/>
      <c r="L2838" s="22"/>
      <c r="M2838" s="22"/>
      <c r="N2838" s="22"/>
      <c r="O2838" s="22"/>
      <c r="P2838" s="22"/>
      <c r="Q2838" s="22"/>
      <c r="R2838" s="22"/>
      <c r="S2838" s="22"/>
      <c r="T2838" s="22"/>
      <c r="U2838" s="22"/>
      <c r="V2838" s="22"/>
    </row>
    <row r="2839">
      <c r="A2839" s="15"/>
      <c r="B2839" s="17"/>
      <c r="C2839" s="17"/>
      <c r="D2839" s="4"/>
      <c r="E2839" s="4"/>
      <c r="F2839" s="18"/>
      <c r="G2839" s="19"/>
      <c r="H2839" s="4"/>
      <c r="I2839" s="20"/>
      <c r="J2839" s="21"/>
      <c r="K2839" s="11"/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</row>
    <row r="2840">
      <c r="A2840" s="15"/>
      <c r="B2840" s="17"/>
      <c r="C2840" s="17"/>
      <c r="D2840" s="4"/>
      <c r="E2840" s="4"/>
      <c r="F2840" s="18"/>
      <c r="G2840" s="19"/>
      <c r="H2840" s="4"/>
      <c r="I2840" s="20"/>
      <c r="J2840" s="21"/>
      <c r="K2840" s="11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</row>
    <row r="2841">
      <c r="A2841" s="15"/>
      <c r="B2841" s="17"/>
      <c r="C2841" s="17"/>
      <c r="D2841" s="4"/>
      <c r="E2841" s="4"/>
      <c r="F2841" s="18"/>
      <c r="G2841" s="19"/>
      <c r="H2841" s="4"/>
      <c r="I2841" s="20"/>
      <c r="J2841" s="21"/>
      <c r="K2841" s="11"/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</row>
    <row r="2842">
      <c r="A2842" s="15"/>
      <c r="B2842" s="17"/>
      <c r="C2842" s="17"/>
      <c r="D2842" s="4"/>
      <c r="E2842" s="4"/>
      <c r="F2842" s="18"/>
      <c r="G2842" s="19"/>
      <c r="H2842" s="4"/>
      <c r="I2842" s="20"/>
      <c r="J2842" s="21"/>
      <c r="K2842" s="11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</row>
    <row r="2843">
      <c r="A2843" s="15"/>
      <c r="B2843" s="17"/>
      <c r="C2843" s="17"/>
      <c r="D2843" s="4"/>
      <c r="E2843" s="4"/>
      <c r="F2843" s="18"/>
      <c r="G2843" s="19"/>
      <c r="H2843" s="4"/>
      <c r="I2843" s="20"/>
      <c r="J2843" s="21"/>
      <c r="K2843" s="11"/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</row>
    <row r="2844">
      <c r="A2844" s="15"/>
      <c r="B2844" s="17"/>
      <c r="C2844" s="17"/>
      <c r="D2844" s="4"/>
      <c r="E2844" s="4"/>
      <c r="F2844" s="18"/>
      <c r="G2844" s="19"/>
      <c r="H2844" s="4"/>
      <c r="I2844" s="20"/>
      <c r="J2844" s="21"/>
      <c r="K2844" s="11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</row>
    <row r="2845">
      <c r="A2845" s="15"/>
      <c r="B2845" s="17"/>
      <c r="C2845" s="17"/>
      <c r="D2845" s="4"/>
      <c r="E2845" s="4"/>
      <c r="F2845" s="18"/>
      <c r="G2845" s="19"/>
      <c r="H2845" s="4"/>
      <c r="I2845" s="20"/>
      <c r="J2845" s="21"/>
      <c r="K2845" s="11"/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</row>
    <row r="2846">
      <c r="A2846" s="15"/>
      <c r="B2846" s="17"/>
      <c r="C2846" s="17"/>
      <c r="D2846" s="4"/>
      <c r="E2846" s="4"/>
      <c r="F2846" s="18"/>
      <c r="G2846" s="19"/>
      <c r="H2846" s="4"/>
      <c r="I2846" s="20"/>
      <c r="J2846" s="21"/>
      <c r="K2846" s="11"/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</row>
    <row r="2847">
      <c r="A2847" s="15"/>
      <c r="B2847" s="17"/>
      <c r="C2847" s="17"/>
      <c r="D2847" s="4"/>
      <c r="E2847" s="4"/>
      <c r="F2847" s="18"/>
      <c r="G2847" s="19"/>
      <c r="H2847" s="4"/>
      <c r="I2847" s="20"/>
      <c r="J2847" s="21"/>
      <c r="K2847" s="11"/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</row>
    <row r="2848">
      <c r="A2848" s="15"/>
      <c r="B2848" s="17"/>
      <c r="C2848" s="17"/>
      <c r="D2848" s="4"/>
      <c r="E2848" s="4"/>
      <c r="F2848" s="18"/>
      <c r="G2848" s="19"/>
      <c r="H2848" s="4"/>
      <c r="I2848" s="20"/>
      <c r="J2848" s="21"/>
      <c r="K2848" s="11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</row>
    <row r="2849">
      <c r="A2849" s="15"/>
      <c r="B2849" s="17"/>
      <c r="C2849" s="17"/>
      <c r="D2849" s="4"/>
      <c r="E2849" s="4"/>
      <c r="F2849" s="18"/>
      <c r="G2849" s="19"/>
      <c r="H2849" s="4"/>
      <c r="I2849" s="20"/>
      <c r="J2849" s="21"/>
      <c r="K2849" s="11"/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</row>
    <row r="2850">
      <c r="A2850" s="15"/>
      <c r="B2850" s="17"/>
      <c r="C2850" s="17"/>
      <c r="D2850" s="4"/>
      <c r="E2850" s="4"/>
      <c r="F2850" s="18"/>
      <c r="G2850" s="19"/>
      <c r="H2850" s="4"/>
      <c r="I2850" s="20"/>
      <c r="J2850" s="21"/>
      <c r="K2850" s="11"/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</row>
    <row r="2851">
      <c r="A2851" s="15"/>
      <c r="B2851" s="17"/>
      <c r="C2851" s="17"/>
      <c r="D2851" s="4"/>
      <c r="E2851" s="4"/>
      <c r="F2851" s="18"/>
      <c r="G2851" s="19"/>
      <c r="H2851" s="4"/>
      <c r="I2851" s="20"/>
      <c r="J2851" s="21"/>
      <c r="K2851" s="11"/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</row>
    <row r="2852">
      <c r="A2852" s="15"/>
      <c r="B2852" s="17"/>
      <c r="C2852" s="17"/>
      <c r="D2852" s="4"/>
      <c r="E2852" s="4"/>
      <c r="F2852" s="18"/>
      <c r="G2852" s="19"/>
      <c r="H2852" s="4"/>
      <c r="I2852" s="20"/>
      <c r="J2852" s="21"/>
      <c r="K2852" s="11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</row>
    <row r="2853">
      <c r="A2853" s="15"/>
      <c r="B2853" s="17"/>
      <c r="C2853" s="17"/>
      <c r="D2853" s="4"/>
      <c r="E2853" s="4"/>
      <c r="F2853" s="18"/>
      <c r="G2853" s="19"/>
      <c r="H2853" s="4"/>
      <c r="I2853" s="20"/>
      <c r="J2853" s="21"/>
      <c r="K2853" s="11"/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</row>
    <row r="2854">
      <c r="A2854" s="15"/>
      <c r="B2854" s="17"/>
      <c r="C2854" s="17"/>
      <c r="D2854" s="4"/>
      <c r="E2854" s="4"/>
      <c r="F2854" s="18"/>
      <c r="G2854" s="19"/>
      <c r="H2854" s="4"/>
      <c r="I2854" s="20"/>
      <c r="J2854" s="21"/>
      <c r="K2854" s="11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</row>
    <row r="2855">
      <c r="A2855" s="15"/>
      <c r="B2855" s="17"/>
      <c r="C2855" s="17"/>
      <c r="D2855" s="4"/>
      <c r="E2855" s="4"/>
      <c r="F2855" s="18"/>
      <c r="G2855" s="19"/>
      <c r="H2855" s="4"/>
      <c r="I2855" s="20"/>
      <c r="J2855" s="21"/>
      <c r="K2855" s="11"/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</row>
    <row r="2856">
      <c r="A2856" s="15"/>
      <c r="B2856" s="17"/>
      <c r="C2856" s="17"/>
      <c r="D2856" s="4"/>
      <c r="E2856" s="4"/>
      <c r="F2856" s="18"/>
      <c r="G2856" s="19"/>
      <c r="H2856" s="4"/>
      <c r="I2856" s="20"/>
      <c r="J2856" s="21"/>
      <c r="K2856" s="11"/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</row>
    <row r="2857">
      <c r="A2857" s="15"/>
      <c r="B2857" s="17"/>
      <c r="C2857" s="17"/>
      <c r="D2857" s="4"/>
      <c r="E2857" s="4"/>
      <c r="F2857" s="18"/>
      <c r="G2857" s="19"/>
      <c r="H2857" s="4"/>
      <c r="I2857" s="20"/>
      <c r="J2857" s="21"/>
      <c r="K2857" s="11"/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</row>
    <row r="2858">
      <c r="A2858" s="15"/>
      <c r="B2858" s="17"/>
      <c r="C2858" s="17"/>
      <c r="D2858" s="4"/>
      <c r="E2858" s="4"/>
      <c r="F2858" s="18"/>
      <c r="G2858" s="19"/>
      <c r="H2858" s="4"/>
      <c r="I2858" s="20"/>
      <c r="J2858" s="21"/>
      <c r="K2858" s="11"/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</row>
    <row r="2859">
      <c r="A2859" s="15"/>
      <c r="B2859" s="17"/>
      <c r="C2859" s="17"/>
      <c r="D2859" s="4"/>
      <c r="E2859" s="4"/>
      <c r="F2859" s="18"/>
      <c r="G2859" s="19"/>
      <c r="H2859" s="4"/>
      <c r="I2859" s="20"/>
      <c r="J2859" s="21"/>
      <c r="K2859" s="11"/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</row>
    <row r="2860">
      <c r="A2860" s="15"/>
      <c r="B2860" s="17"/>
      <c r="C2860" s="17"/>
      <c r="D2860" s="4"/>
      <c r="E2860" s="4"/>
      <c r="F2860" s="18"/>
      <c r="G2860" s="19"/>
      <c r="H2860" s="4"/>
      <c r="I2860" s="20"/>
      <c r="J2860" s="21"/>
      <c r="K2860" s="11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</row>
    <row r="2861">
      <c r="A2861" s="15"/>
      <c r="B2861" s="17"/>
      <c r="C2861" s="17"/>
      <c r="D2861" s="4"/>
      <c r="E2861" s="4"/>
      <c r="F2861" s="18"/>
      <c r="G2861" s="19"/>
      <c r="H2861" s="4"/>
      <c r="I2861" s="20"/>
      <c r="J2861" s="21"/>
      <c r="K2861" s="11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</row>
    <row r="2862">
      <c r="A2862" s="15"/>
      <c r="B2862" s="17"/>
      <c r="C2862" s="17"/>
      <c r="D2862" s="4"/>
      <c r="E2862" s="4"/>
      <c r="F2862" s="18"/>
      <c r="G2862" s="19"/>
      <c r="H2862" s="4"/>
      <c r="I2862" s="20"/>
      <c r="J2862" s="21"/>
      <c r="K2862" s="11"/>
      <c r="L2862" s="22"/>
      <c r="M2862" s="22"/>
      <c r="N2862" s="22"/>
      <c r="O2862" s="22"/>
      <c r="P2862" s="22"/>
      <c r="Q2862" s="22"/>
      <c r="R2862" s="22"/>
      <c r="S2862" s="22"/>
      <c r="T2862" s="22"/>
      <c r="U2862" s="22"/>
      <c r="V2862" s="22"/>
    </row>
    <row r="2863">
      <c r="A2863" s="15"/>
      <c r="B2863" s="17"/>
      <c r="C2863" s="17"/>
      <c r="D2863" s="4"/>
      <c r="E2863" s="4"/>
      <c r="F2863" s="18"/>
      <c r="G2863" s="19"/>
      <c r="H2863" s="4"/>
      <c r="I2863" s="20"/>
      <c r="J2863" s="21"/>
      <c r="K2863" s="11"/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</row>
    <row r="2864">
      <c r="A2864" s="15"/>
      <c r="B2864" s="17"/>
      <c r="C2864" s="17"/>
      <c r="D2864" s="4"/>
      <c r="E2864" s="4"/>
      <c r="F2864" s="18"/>
      <c r="G2864" s="19"/>
      <c r="H2864" s="4"/>
      <c r="I2864" s="20"/>
      <c r="J2864" s="21"/>
      <c r="K2864" s="11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</row>
    <row r="2865">
      <c r="A2865" s="15"/>
      <c r="B2865" s="17"/>
      <c r="C2865" s="17"/>
      <c r="D2865" s="4"/>
      <c r="E2865" s="4"/>
      <c r="F2865" s="18"/>
      <c r="G2865" s="19"/>
      <c r="H2865" s="4"/>
      <c r="I2865" s="20"/>
      <c r="J2865" s="21"/>
      <c r="K2865" s="11"/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</row>
    <row r="2866">
      <c r="A2866" s="15"/>
      <c r="B2866" s="17"/>
      <c r="C2866" s="17"/>
      <c r="D2866" s="4"/>
      <c r="E2866" s="4"/>
      <c r="F2866" s="18"/>
      <c r="G2866" s="19"/>
      <c r="H2866" s="4"/>
      <c r="I2866" s="20"/>
      <c r="J2866" s="21"/>
      <c r="K2866" s="11"/>
      <c r="L2866" s="22"/>
      <c r="M2866" s="22"/>
      <c r="N2866" s="22"/>
      <c r="O2866" s="22"/>
      <c r="P2866" s="22"/>
      <c r="Q2866" s="22"/>
      <c r="R2866" s="22"/>
      <c r="S2866" s="22"/>
      <c r="T2866" s="22"/>
      <c r="U2866" s="22"/>
      <c r="V2866" s="22"/>
    </row>
    <row r="2867">
      <c r="A2867" s="15"/>
      <c r="B2867" s="17"/>
      <c r="C2867" s="17"/>
      <c r="D2867" s="4"/>
      <c r="E2867" s="4"/>
      <c r="F2867" s="18"/>
      <c r="G2867" s="19"/>
      <c r="H2867" s="4"/>
      <c r="I2867" s="20"/>
      <c r="J2867" s="21"/>
      <c r="K2867" s="11"/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</row>
    <row r="2868">
      <c r="A2868" s="15"/>
      <c r="B2868" s="17"/>
      <c r="C2868" s="17"/>
      <c r="D2868" s="4"/>
      <c r="E2868" s="4"/>
      <c r="F2868" s="18"/>
      <c r="G2868" s="19"/>
      <c r="H2868" s="4"/>
      <c r="I2868" s="20"/>
      <c r="J2868" s="21"/>
      <c r="K2868" s="11"/>
      <c r="L2868" s="22"/>
      <c r="M2868" s="22"/>
      <c r="N2868" s="22"/>
      <c r="O2868" s="22"/>
      <c r="P2868" s="22"/>
      <c r="Q2868" s="22"/>
      <c r="R2868" s="22"/>
      <c r="S2868" s="22"/>
      <c r="T2868" s="22"/>
      <c r="U2868" s="22"/>
      <c r="V2868" s="22"/>
    </row>
    <row r="2869">
      <c r="A2869" s="15"/>
      <c r="B2869" s="17"/>
      <c r="C2869" s="17"/>
      <c r="D2869" s="4"/>
      <c r="E2869" s="4"/>
      <c r="F2869" s="18"/>
      <c r="G2869" s="19"/>
      <c r="H2869" s="4"/>
      <c r="I2869" s="20"/>
      <c r="J2869" s="21"/>
      <c r="K2869" s="11"/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</row>
    <row r="2870">
      <c r="A2870" s="15"/>
      <c r="B2870" s="17"/>
      <c r="C2870" s="17"/>
      <c r="D2870" s="4"/>
      <c r="E2870" s="4"/>
      <c r="F2870" s="18"/>
      <c r="G2870" s="19"/>
      <c r="H2870" s="4"/>
      <c r="I2870" s="20"/>
      <c r="J2870" s="21"/>
      <c r="K2870" s="11"/>
      <c r="L2870" s="22"/>
      <c r="M2870" s="22"/>
      <c r="N2870" s="22"/>
      <c r="O2870" s="22"/>
      <c r="P2870" s="22"/>
      <c r="Q2870" s="22"/>
      <c r="R2870" s="22"/>
      <c r="S2870" s="22"/>
      <c r="T2870" s="22"/>
      <c r="U2870" s="22"/>
      <c r="V2870" s="22"/>
    </row>
    <row r="2871">
      <c r="A2871" s="15"/>
      <c r="B2871" s="17"/>
      <c r="C2871" s="17"/>
      <c r="D2871" s="4"/>
      <c r="E2871" s="4"/>
      <c r="F2871" s="18"/>
      <c r="G2871" s="19"/>
      <c r="H2871" s="4"/>
      <c r="I2871" s="20"/>
      <c r="J2871" s="21"/>
      <c r="K2871" s="11"/>
      <c r="L2871" s="22"/>
      <c r="M2871" s="22"/>
      <c r="N2871" s="22"/>
      <c r="O2871" s="22"/>
      <c r="P2871" s="22"/>
      <c r="Q2871" s="22"/>
      <c r="R2871" s="22"/>
      <c r="S2871" s="22"/>
      <c r="T2871" s="22"/>
      <c r="U2871" s="22"/>
      <c r="V2871" s="22"/>
    </row>
    <row r="2872">
      <c r="A2872" s="15"/>
      <c r="B2872" s="17"/>
      <c r="C2872" s="17"/>
      <c r="D2872" s="4"/>
      <c r="E2872" s="4"/>
      <c r="F2872" s="18"/>
      <c r="G2872" s="19"/>
      <c r="H2872" s="4"/>
      <c r="I2872" s="20"/>
      <c r="J2872" s="21"/>
      <c r="K2872" s="11"/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</row>
    <row r="2873">
      <c r="A2873" s="15"/>
      <c r="B2873" s="17"/>
      <c r="C2873" s="17"/>
      <c r="D2873" s="4"/>
      <c r="E2873" s="4"/>
      <c r="F2873" s="18"/>
      <c r="G2873" s="19"/>
      <c r="H2873" s="4"/>
      <c r="I2873" s="20"/>
      <c r="J2873" s="21"/>
      <c r="K2873" s="11"/>
      <c r="L2873" s="22"/>
      <c r="M2873" s="22"/>
      <c r="N2873" s="22"/>
      <c r="O2873" s="22"/>
      <c r="P2873" s="22"/>
      <c r="Q2873" s="22"/>
      <c r="R2873" s="22"/>
      <c r="S2873" s="22"/>
      <c r="T2873" s="22"/>
      <c r="U2873" s="22"/>
      <c r="V2873" s="22"/>
    </row>
    <row r="2874">
      <c r="A2874" s="15"/>
      <c r="B2874" s="17"/>
      <c r="C2874" s="17"/>
      <c r="D2874" s="4"/>
      <c r="E2874" s="4"/>
      <c r="F2874" s="18"/>
      <c r="G2874" s="19"/>
      <c r="H2874" s="4"/>
      <c r="I2874" s="20"/>
      <c r="J2874" s="21"/>
      <c r="K2874" s="11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</row>
    <row r="2875">
      <c r="A2875" s="15"/>
      <c r="B2875" s="17"/>
      <c r="C2875" s="17"/>
      <c r="D2875" s="4"/>
      <c r="E2875" s="4"/>
      <c r="F2875" s="18"/>
      <c r="G2875" s="19"/>
      <c r="H2875" s="4"/>
      <c r="I2875" s="20"/>
      <c r="J2875" s="21"/>
      <c r="K2875" s="11"/>
      <c r="L2875" s="22"/>
      <c r="M2875" s="22"/>
      <c r="N2875" s="22"/>
      <c r="O2875" s="22"/>
      <c r="P2875" s="22"/>
      <c r="Q2875" s="22"/>
      <c r="R2875" s="22"/>
      <c r="S2875" s="22"/>
      <c r="T2875" s="22"/>
      <c r="U2875" s="22"/>
      <c r="V2875" s="22"/>
    </row>
    <row r="2876">
      <c r="A2876" s="15"/>
      <c r="B2876" s="17"/>
      <c r="C2876" s="17"/>
      <c r="D2876" s="4"/>
      <c r="E2876" s="4"/>
      <c r="F2876" s="18"/>
      <c r="G2876" s="19"/>
      <c r="H2876" s="4"/>
      <c r="I2876" s="20"/>
      <c r="J2876" s="21"/>
      <c r="K2876" s="11"/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</row>
    <row r="2877">
      <c r="A2877" s="15"/>
      <c r="B2877" s="17"/>
      <c r="C2877" s="17"/>
      <c r="D2877" s="4"/>
      <c r="E2877" s="4"/>
      <c r="F2877" s="18"/>
      <c r="G2877" s="19"/>
      <c r="H2877" s="4"/>
      <c r="I2877" s="20"/>
      <c r="J2877" s="21"/>
      <c r="K2877" s="11"/>
      <c r="L2877" s="22"/>
      <c r="M2877" s="22"/>
      <c r="N2877" s="22"/>
      <c r="O2877" s="22"/>
      <c r="P2877" s="22"/>
      <c r="Q2877" s="22"/>
      <c r="R2877" s="22"/>
      <c r="S2877" s="22"/>
      <c r="T2877" s="22"/>
      <c r="U2877" s="22"/>
      <c r="V2877" s="22"/>
    </row>
    <row r="2878">
      <c r="A2878" s="15"/>
      <c r="B2878" s="17"/>
      <c r="C2878" s="17"/>
      <c r="D2878" s="4"/>
      <c r="E2878" s="4"/>
      <c r="F2878" s="18"/>
      <c r="G2878" s="19"/>
      <c r="H2878" s="4"/>
      <c r="I2878" s="20"/>
      <c r="J2878" s="21"/>
      <c r="K2878" s="11"/>
      <c r="L2878" s="22"/>
      <c r="M2878" s="22"/>
      <c r="N2878" s="22"/>
      <c r="O2878" s="22"/>
      <c r="P2878" s="22"/>
      <c r="Q2878" s="22"/>
      <c r="R2878" s="22"/>
      <c r="S2878" s="22"/>
      <c r="T2878" s="22"/>
      <c r="U2878" s="22"/>
      <c r="V2878" s="22"/>
    </row>
    <row r="2879">
      <c r="A2879" s="15"/>
      <c r="B2879" s="17"/>
      <c r="C2879" s="17"/>
      <c r="D2879" s="4"/>
      <c r="E2879" s="4"/>
      <c r="F2879" s="18"/>
      <c r="G2879" s="19"/>
      <c r="H2879" s="4"/>
      <c r="I2879" s="20"/>
      <c r="J2879" s="21"/>
      <c r="K2879" s="11"/>
      <c r="L2879" s="22"/>
      <c r="M2879" s="22"/>
      <c r="N2879" s="22"/>
      <c r="O2879" s="22"/>
      <c r="P2879" s="22"/>
      <c r="Q2879" s="22"/>
      <c r="R2879" s="22"/>
      <c r="S2879" s="22"/>
      <c r="T2879" s="22"/>
      <c r="U2879" s="22"/>
      <c r="V2879" s="22"/>
    </row>
    <row r="2880">
      <c r="A2880" s="15"/>
      <c r="B2880" s="17"/>
      <c r="C2880" s="17"/>
      <c r="D2880" s="4"/>
      <c r="E2880" s="4"/>
      <c r="F2880" s="18"/>
      <c r="G2880" s="19"/>
      <c r="H2880" s="4"/>
      <c r="I2880" s="20"/>
      <c r="J2880" s="21"/>
      <c r="K2880" s="11"/>
      <c r="L2880" s="22"/>
      <c r="M2880" s="22"/>
      <c r="N2880" s="22"/>
      <c r="O2880" s="22"/>
      <c r="P2880" s="22"/>
      <c r="Q2880" s="22"/>
      <c r="R2880" s="22"/>
      <c r="S2880" s="22"/>
      <c r="T2880" s="22"/>
      <c r="U2880" s="22"/>
      <c r="V2880" s="22"/>
    </row>
    <row r="2881">
      <c r="A2881" s="15"/>
      <c r="B2881" s="17"/>
      <c r="C2881" s="17"/>
      <c r="D2881" s="4"/>
      <c r="E2881" s="4"/>
      <c r="F2881" s="18"/>
      <c r="G2881" s="19"/>
      <c r="H2881" s="4"/>
      <c r="I2881" s="20"/>
      <c r="J2881" s="21"/>
      <c r="K2881" s="11"/>
      <c r="L2881" s="22"/>
      <c r="M2881" s="22"/>
      <c r="N2881" s="22"/>
      <c r="O2881" s="22"/>
      <c r="P2881" s="22"/>
      <c r="Q2881" s="22"/>
      <c r="R2881" s="22"/>
      <c r="S2881" s="22"/>
      <c r="T2881" s="22"/>
      <c r="U2881" s="22"/>
      <c r="V2881" s="22"/>
    </row>
    <row r="2882">
      <c r="A2882" s="15"/>
      <c r="B2882" s="17"/>
      <c r="C2882" s="17"/>
      <c r="D2882" s="4"/>
      <c r="E2882" s="4"/>
      <c r="F2882" s="18"/>
      <c r="G2882" s="19"/>
      <c r="H2882" s="4"/>
      <c r="I2882" s="20"/>
      <c r="J2882" s="21"/>
      <c r="K2882" s="11"/>
      <c r="L2882" s="22"/>
      <c r="M2882" s="22"/>
      <c r="N2882" s="22"/>
      <c r="O2882" s="22"/>
      <c r="P2882" s="22"/>
      <c r="Q2882" s="22"/>
      <c r="R2882" s="22"/>
      <c r="S2882" s="22"/>
      <c r="T2882" s="22"/>
      <c r="U2882" s="22"/>
      <c r="V2882" s="22"/>
    </row>
    <row r="2883">
      <c r="A2883" s="15"/>
      <c r="B2883" s="17"/>
      <c r="C2883" s="17"/>
      <c r="D2883" s="4"/>
      <c r="E2883" s="4"/>
      <c r="F2883" s="18"/>
      <c r="G2883" s="19"/>
      <c r="H2883" s="4"/>
      <c r="I2883" s="20"/>
      <c r="J2883" s="21"/>
      <c r="K2883" s="11"/>
      <c r="L2883" s="22"/>
      <c r="M2883" s="22"/>
      <c r="N2883" s="22"/>
      <c r="O2883" s="22"/>
      <c r="P2883" s="22"/>
      <c r="Q2883" s="22"/>
      <c r="R2883" s="22"/>
      <c r="S2883" s="22"/>
      <c r="T2883" s="22"/>
      <c r="U2883" s="22"/>
      <c r="V2883" s="22"/>
    </row>
    <row r="2884">
      <c r="A2884" s="15"/>
      <c r="B2884" s="17"/>
      <c r="C2884" s="17"/>
      <c r="D2884" s="4"/>
      <c r="E2884" s="4"/>
      <c r="F2884" s="18"/>
      <c r="G2884" s="19"/>
      <c r="H2884" s="4"/>
      <c r="I2884" s="20"/>
      <c r="J2884" s="21"/>
      <c r="K2884" s="11"/>
      <c r="L2884" s="22"/>
      <c r="M2884" s="22"/>
      <c r="N2884" s="22"/>
      <c r="O2884" s="22"/>
      <c r="P2884" s="22"/>
      <c r="Q2884" s="22"/>
      <c r="R2884" s="22"/>
      <c r="S2884" s="22"/>
      <c r="T2884" s="22"/>
      <c r="U2884" s="22"/>
      <c r="V2884" s="22"/>
    </row>
    <row r="2885">
      <c r="A2885" s="15"/>
      <c r="B2885" s="17"/>
      <c r="C2885" s="17"/>
      <c r="D2885" s="4"/>
      <c r="E2885" s="4"/>
      <c r="F2885" s="18"/>
      <c r="G2885" s="19"/>
      <c r="H2885" s="4"/>
      <c r="I2885" s="20"/>
      <c r="J2885" s="21"/>
      <c r="K2885" s="11"/>
      <c r="L2885" s="22"/>
      <c r="M2885" s="22"/>
      <c r="N2885" s="22"/>
      <c r="O2885" s="22"/>
      <c r="P2885" s="22"/>
      <c r="Q2885" s="22"/>
      <c r="R2885" s="22"/>
      <c r="S2885" s="22"/>
      <c r="T2885" s="22"/>
      <c r="U2885" s="22"/>
      <c r="V2885" s="22"/>
    </row>
    <row r="2886">
      <c r="A2886" s="15"/>
      <c r="B2886" s="17"/>
      <c r="C2886" s="17"/>
      <c r="D2886" s="4"/>
      <c r="E2886" s="4"/>
      <c r="F2886" s="18"/>
      <c r="G2886" s="19"/>
      <c r="H2886" s="4"/>
      <c r="I2886" s="20"/>
      <c r="J2886" s="21"/>
      <c r="K2886" s="11"/>
      <c r="L2886" s="22"/>
      <c r="M2886" s="22"/>
      <c r="N2886" s="22"/>
      <c r="O2886" s="22"/>
      <c r="P2886" s="22"/>
      <c r="Q2886" s="22"/>
      <c r="R2886" s="22"/>
      <c r="S2886" s="22"/>
      <c r="T2886" s="22"/>
      <c r="U2886" s="22"/>
      <c r="V2886" s="22"/>
    </row>
    <row r="2887">
      <c r="A2887" s="15"/>
      <c r="B2887" s="17"/>
      <c r="C2887" s="17"/>
      <c r="D2887" s="4"/>
      <c r="E2887" s="4"/>
      <c r="F2887" s="18"/>
      <c r="G2887" s="19"/>
      <c r="H2887" s="4"/>
      <c r="I2887" s="20"/>
      <c r="J2887" s="21"/>
      <c r="K2887" s="11"/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</row>
    <row r="2888">
      <c r="A2888" s="15"/>
      <c r="B2888" s="17"/>
      <c r="C2888" s="17"/>
      <c r="D2888" s="4"/>
      <c r="E2888" s="4"/>
      <c r="F2888" s="18"/>
      <c r="G2888" s="19"/>
      <c r="H2888" s="4"/>
      <c r="I2888" s="20"/>
      <c r="J2888" s="21"/>
      <c r="K2888" s="11"/>
      <c r="L2888" s="22"/>
      <c r="M2888" s="22"/>
      <c r="N2888" s="22"/>
      <c r="O2888" s="22"/>
      <c r="P2888" s="22"/>
      <c r="Q2888" s="22"/>
      <c r="R2888" s="22"/>
      <c r="S2888" s="22"/>
      <c r="T2888" s="22"/>
      <c r="U2888" s="22"/>
      <c r="V2888" s="22"/>
    </row>
    <row r="2889">
      <c r="A2889" s="15"/>
      <c r="B2889" s="17"/>
      <c r="C2889" s="17"/>
      <c r="D2889" s="4"/>
      <c r="E2889" s="4"/>
      <c r="F2889" s="18"/>
      <c r="G2889" s="19"/>
      <c r="H2889" s="4"/>
      <c r="I2889" s="20"/>
      <c r="J2889" s="21"/>
      <c r="K2889" s="11"/>
      <c r="L2889" s="22"/>
      <c r="M2889" s="22"/>
      <c r="N2889" s="22"/>
      <c r="O2889" s="22"/>
      <c r="P2889" s="22"/>
      <c r="Q2889" s="22"/>
      <c r="R2889" s="22"/>
      <c r="S2889" s="22"/>
      <c r="T2889" s="22"/>
      <c r="U2889" s="22"/>
      <c r="V2889" s="22"/>
    </row>
    <row r="2890">
      <c r="A2890" s="15"/>
      <c r="B2890" s="17"/>
      <c r="C2890" s="17"/>
      <c r="D2890" s="4"/>
      <c r="E2890" s="4"/>
      <c r="F2890" s="18"/>
      <c r="G2890" s="19"/>
      <c r="H2890" s="4"/>
      <c r="I2890" s="20"/>
      <c r="J2890" s="21"/>
      <c r="K2890" s="11"/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</row>
    <row r="2891">
      <c r="A2891" s="15"/>
      <c r="B2891" s="17"/>
      <c r="C2891" s="17"/>
      <c r="D2891" s="4"/>
      <c r="E2891" s="4"/>
      <c r="F2891" s="18"/>
      <c r="G2891" s="19"/>
      <c r="H2891" s="4"/>
      <c r="I2891" s="20"/>
      <c r="J2891" s="21"/>
      <c r="K2891" s="11"/>
      <c r="L2891" s="22"/>
      <c r="M2891" s="22"/>
      <c r="N2891" s="22"/>
      <c r="O2891" s="22"/>
      <c r="P2891" s="22"/>
      <c r="Q2891" s="22"/>
      <c r="R2891" s="22"/>
      <c r="S2891" s="22"/>
      <c r="T2891" s="22"/>
      <c r="U2891" s="22"/>
      <c r="V2891" s="22"/>
    </row>
    <row r="2892">
      <c r="A2892" s="15"/>
      <c r="B2892" s="17"/>
      <c r="C2892" s="17"/>
      <c r="D2892" s="4"/>
      <c r="E2892" s="4"/>
      <c r="F2892" s="18"/>
      <c r="G2892" s="19"/>
      <c r="H2892" s="4"/>
      <c r="I2892" s="20"/>
      <c r="J2892" s="21"/>
      <c r="K2892" s="11"/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</row>
    <row r="2893">
      <c r="A2893" s="15"/>
      <c r="B2893" s="17"/>
      <c r="C2893" s="17"/>
      <c r="D2893" s="4"/>
      <c r="E2893" s="4"/>
      <c r="F2893" s="18"/>
      <c r="G2893" s="19"/>
      <c r="H2893" s="4"/>
      <c r="I2893" s="20"/>
      <c r="J2893" s="21"/>
      <c r="K2893" s="11"/>
      <c r="L2893" s="22"/>
      <c r="M2893" s="22"/>
      <c r="N2893" s="22"/>
      <c r="O2893" s="22"/>
      <c r="P2893" s="22"/>
      <c r="Q2893" s="22"/>
      <c r="R2893" s="22"/>
      <c r="S2893" s="22"/>
      <c r="T2893" s="22"/>
      <c r="U2893" s="22"/>
      <c r="V2893" s="22"/>
    </row>
    <row r="2894">
      <c r="A2894" s="15"/>
      <c r="B2894" s="17"/>
      <c r="C2894" s="17"/>
      <c r="D2894" s="4"/>
      <c r="E2894" s="4"/>
      <c r="F2894" s="18"/>
      <c r="G2894" s="19"/>
      <c r="H2894" s="4"/>
      <c r="I2894" s="20"/>
      <c r="J2894" s="21"/>
      <c r="K2894" s="11"/>
      <c r="L2894" s="22"/>
      <c r="M2894" s="22"/>
      <c r="N2894" s="22"/>
      <c r="O2894" s="22"/>
      <c r="P2894" s="22"/>
      <c r="Q2894" s="22"/>
      <c r="R2894" s="22"/>
      <c r="S2894" s="22"/>
      <c r="T2894" s="22"/>
      <c r="U2894" s="22"/>
      <c r="V2894" s="22"/>
    </row>
    <row r="2895">
      <c r="A2895" s="15"/>
      <c r="B2895" s="17"/>
      <c r="C2895" s="17"/>
      <c r="D2895" s="4"/>
      <c r="E2895" s="4"/>
      <c r="F2895" s="18"/>
      <c r="G2895" s="19"/>
      <c r="H2895" s="4"/>
      <c r="I2895" s="20"/>
      <c r="J2895" s="21"/>
      <c r="K2895" s="11"/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</row>
    <row r="2896">
      <c r="A2896" s="15"/>
      <c r="B2896" s="17"/>
      <c r="C2896" s="17"/>
      <c r="D2896" s="4"/>
      <c r="E2896" s="4"/>
      <c r="F2896" s="18"/>
      <c r="G2896" s="19"/>
      <c r="H2896" s="4"/>
      <c r="I2896" s="20"/>
      <c r="J2896" s="21"/>
      <c r="K2896" s="11"/>
      <c r="L2896" s="22"/>
      <c r="M2896" s="22"/>
      <c r="N2896" s="22"/>
      <c r="O2896" s="22"/>
      <c r="P2896" s="22"/>
      <c r="Q2896" s="22"/>
      <c r="R2896" s="22"/>
      <c r="S2896" s="22"/>
      <c r="T2896" s="22"/>
      <c r="U2896" s="22"/>
      <c r="V2896" s="22"/>
    </row>
    <row r="2897">
      <c r="A2897" s="15"/>
      <c r="B2897" s="17"/>
      <c r="C2897" s="17"/>
      <c r="D2897" s="4"/>
      <c r="E2897" s="4"/>
      <c r="F2897" s="18"/>
      <c r="G2897" s="19"/>
      <c r="H2897" s="4"/>
      <c r="I2897" s="20"/>
      <c r="J2897" s="21"/>
      <c r="K2897" s="11"/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</row>
    <row r="2898">
      <c r="A2898" s="15"/>
      <c r="B2898" s="17"/>
      <c r="C2898" s="17"/>
      <c r="D2898" s="4"/>
      <c r="E2898" s="4"/>
      <c r="F2898" s="18"/>
      <c r="G2898" s="19"/>
      <c r="H2898" s="4"/>
      <c r="I2898" s="20"/>
      <c r="J2898" s="21"/>
      <c r="K2898" s="11"/>
      <c r="L2898" s="22"/>
      <c r="M2898" s="22"/>
      <c r="N2898" s="22"/>
      <c r="O2898" s="22"/>
      <c r="P2898" s="22"/>
      <c r="Q2898" s="22"/>
      <c r="R2898" s="22"/>
      <c r="S2898" s="22"/>
      <c r="T2898" s="22"/>
      <c r="U2898" s="22"/>
      <c r="V2898" s="22"/>
    </row>
    <row r="2899">
      <c r="A2899" s="15"/>
      <c r="B2899" s="17"/>
      <c r="C2899" s="17"/>
      <c r="D2899" s="4"/>
      <c r="E2899" s="4"/>
      <c r="F2899" s="18"/>
      <c r="G2899" s="19"/>
      <c r="H2899" s="4"/>
      <c r="I2899" s="20"/>
      <c r="J2899" s="21"/>
      <c r="K2899" s="11"/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</row>
    <row r="2900">
      <c r="A2900" s="15"/>
      <c r="B2900" s="17"/>
      <c r="C2900" s="17"/>
      <c r="D2900" s="4"/>
      <c r="E2900" s="4"/>
      <c r="F2900" s="18"/>
      <c r="G2900" s="19"/>
      <c r="H2900" s="4"/>
      <c r="I2900" s="20"/>
      <c r="J2900" s="21"/>
      <c r="K2900" s="11"/>
      <c r="L2900" s="22"/>
      <c r="M2900" s="22"/>
      <c r="N2900" s="22"/>
      <c r="O2900" s="22"/>
      <c r="P2900" s="22"/>
      <c r="Q2900" s="22"/>
      <c r="R2900" s="22"/>
      <c r="S2900" s="22"/>
      <c r="T2900" s="22"/>
      <c r="U2900" s="22"/>
      <c r="V2900" s="22"/>
    </row>
    <row r="2901">
      <c r="A2901" s="15"/>
      <c r="B2901" s="17"/>
      <c r="C2901" s="17"/>
      <c r="D2901" s="4"/>
      <c r="E2901" s="4"/>
      <c r="F2901" s="18"/>
      <c r="G2901" s="19"/>
      <c r="H2901" s="4"/>
      <c r="I2901" s="20"/>
      <c r="J2901" s="21"/>
      <c r="K2901" s="11"/>
      <c r="L2901" s="22"/>
      <c r="M2901" s="22"/>
      <c r="N2901" s="22"/>
      <c r="O2901" s="22"/>
      <c r="P2901" s="22"/>
      <c r="Q2901" s="22"/>
      <c r="R2901" s="22"/>
      <c r="S2901" s="22"/>
      <c r="T2901" s="22"/>
      <c r="U2901" s="22"/>
      <c r="V2901" s="22"/>
    </row>
    <row r="2902">
      <c r="A2902" s="15"/>
      <c r="B2902" s="17"/>
      <c r="C2902" s="17"/>
      <c r="D2902" s="4"/>
      <c r="E2902" s="4"/>
      <c r="F2902" s="18"/>
      <c r="G2902" s="19"/>
      <c r="H2902" s="4"/>
      <c r="I2902" s="20"/>
      <c r="J2902" s="21"/>
      <c r="K2902" s="11"/>
      <c r="L2902" s="22"/>
      <c r="M2902" s="22"/>
      <c r="N2902" s="22"/>
      <c r="O2902" s="22"/>
      <c r="P2902" s="22"/>
      <c r="Q2902" s="22"/>
      <c r="R2902" s="22"/>
      <c r="S2902" s="22"/>
      <c r="T2902" s="22"/>
      <c r="U2902" s="22"/>
      <c r="V2902" s="22"/>
    </row>
    <row r="2903">
      <c r="A2903" s="15"/>
      <c r="B2903" s="17"/>
      <c r="C2903" s="17"/>
      <c r="D2903" s="4"/>
      <c r="E2903" s="4"/>
      <c r="F2903" s="18"/>
      <c r="G2903" s="19"/>
      <c r="H2903" s="4"/>
      <c r="I2903" s="20"/>
      <c r="J2903" s="21"/>
      <c r="K2903" s="11"/>
      <c r="L2903" s="22"/>
      <c r="M2903" s="22"/>
      <c r="N2903" s="22"/>
      <c r="O2903" s="22"/>
      <c r="P2903" s="22"/>
      <c r="Q2903" s="22"/>
      <c r="R2903" s="22"/>
      <c r="S2903" s="22"/>
      <c r="T2903" s="22"/>
      <c r="U2903" s="22"/>
      <c r="V2903" s="22"/>
    </row>
    <row r="2904">
      <c r="A2904" s="15"/>
      <c r="B2904" s="17"/>
      <c r="C2904" s="17"/>
      <c r="D2904" s="4"/>
      <c r="E2904" s="4"/>
      <c r="F2904" s="18"/>
      <c r="G2904" s="19"/>
      <c r="H2904" s="4"/>
      <c r="I2904" s="20"/>
      <c r="J2904" s="21"/>
      <c r="K2904" s="11"/>
      <c r="L2904" s="22"/>
      <c r="M2904" s="22"/>
      <c r="N2904" s="22"/>
      <c r="O2904" s="22"/>
      <c r="P2904" s="22"/>
      <c r="Q2904" s="22"/>
      <c r="R2904" s="22"/>
      <c r="S2904" s="22"/>
      <c r="T2904" s="22"/>
      <c r="U2904" s="22"/>
      <c r="V2904" s="22"/>
    </row>
    <row r="2905">
      <c r="A2905" s="15"/>
      <c r="B2905" s="17"/>
      <c r="C2905" s="17"/>
      <c r="D2905" s="4"/>
      <c r="E2905" s="4"/>
      <c r="F2905" s="18"/>
      <c r="G2905" s="19"/>
      <c r="H2905" s="4"/>
      <c r="I2905" s="20"/>
      <c r="J2905" s="21"/>
      <c r="K2905" s="11"/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</row>
    <row r="2906">
      <c r="A2906" s="15"/>
      <c r="B2906" s="17"/>
      <c r="C2906" s="17"/>
      <c r="D2906" s="4"/>
      <c r="E2906" s="4"/>
      <c r="F2906" s="18"/>
      <c r="G2906" s="19"/>
      <c r="H2906" s="4"/>
      <c r="I2906" s="20"/>
      <c r="J2906" s="21"/>
      <c r="K2906" s="11"/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</row>
    <row r="2907">
      <c r="A2907" s="15"/>
      <c r="B2907" s="17"/>
      <c r="C2907" s="17"/>
      <c r="D2907" s="4"/>
      <c r="E2907" s="4"/>
      <c r="F2907" s="18"/>
      <c r="G2907" s="19"/>
      <c r="H2907" s="4"/>
      <c r="I2907" s="20"/>
      <c r="J2907" s="21"/>
      <c r="K2907" s="11"/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</row>
    <row r="2908">
      <c r="A2908" s="15"/>
      <c r="B2908" s="17"/>
      <c r="C2908" s="17"/>
      <c r="D2908" s="4"/>
      <c r="E2908" s="4"/>
      <c r="F2908" s="18"/>
      <c r="G2908" s="19"/>
      <c r="H2908" s="4"/>
      <c r="I2908" s="20"/>
      <c r="J2908" s="21"/>
      <c r="K2908" s="11"/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</row>
    <row r="2909">
      <c r="A2909" s="15"/>
      <c r="B2909" s="17"/>
      <c r="C2909" s="17"/>
      <c r="D2909" s="4"/>
      <c r="E2909" s="4"/>
      <c r="F2909" s="18"/>
      <c r="G2909" s="19"/>
      <c r="H2909" s="4"/>
      <c r="I2909" s="20"/>
      <c r="J2909" s="21"/>
      <c r="K2909" s="11"/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</row>
    <row r="2910">
      <c r="A2910" s="15"/>
      <c r="B2910" s="17"/>
      <c r="C2910" s="17"/>
      <c r="D2910" s="4"/>
      <c r="E2910" s="4"/>
      <c r="F2910" s="18"/>
      <c r="G2910" s="19"/>
      <c r="H2910" s="4"/>
      <c r="I2910" s="20"/>
      <c r="J2910" s="21"/>
      <c r="K2910" s="11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</row>
    <row r="2911">
      <c r="A2911" s="15"/>
      <c r="B2911" s="17"/>
      <c r="C2911" s="17"/>
      <c r="D2911" s="4"/>
      <c r="E2911" s="4"/>
      <c r="F2911" s="18"/>
      <c r="G2911" s="19"/>
      <c r="H2911" s="4"/>
      <c r="I2911" s="20"/>
      <c r="J2911" s="21"/>
      <c r="K2911" s="11"/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</row>
    <row r="2912">
      <c r="A2912" s="15"/>
      <c r="B2912" s="17"/>
      <c r="C2912" s="17"/>
      <c r="D2912" s="4"/>
      <c r="E2912" s="4"/>
      <c r="F2912" s="18"/>
      <c r="G2912" s="19"/>
      <c r="H2912" s="4"/>
      <c r="I2912" s="20"/>
      <c r="J2912" s="21"/>
      <c r="K2912" s="11"/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</row>
    <row r="2913">
      <c r="A2913" s="15"/>
      <c r="B2913" s="17"/>
      <c r="C2913" s="17"/>
      <c r="D2913" s="4"/>
      <c r="E2913" s="4"/>
      <c r="F2913" s="18"/>
      <c r="G2913" s="19"/>
      <c r="H2913" s="4"/>
      <c r="I2913" s="20"/>
      <c r="J2913" s="21"/>
      <c r="K2913" s="11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</row>
    <row r="2914">
      <c r="A2914" s="15"/>
      <c r="B2914" s="17"/>
      <c r="C2914" s="17"/>
      <c r="D2914" s="4"/>
      <c r="E2914" s="4"/>
      <c r="F2914" s="18"/>
      <c r="G2914" s="19"/>
      <c r="H2914" s="4"/>
      <c r="I2914" s="20"/>
      <c r="J2914" s="21"/>
      <c r="K2914" s="11"/>
      <c r="L2914" s="22"/>
      <c r="M2914" s="22"/>
      <c r="N2914" s="22"/>
      <c r="O2914" s="22"/>
      <c r="P2914" s="22"/>
      <c r="Q2914" s="22"/>
      <c r="R2914" s="22"/>
      <c r="S2914" s="22"/>
      <c r="T2914" s="22"/>
      <c r="U2914" s="22"/>
      <c r="V2914" s="22"/>
    </row>
    <row r="2915">
      <c r="A2915" s="15"/>
      <c r="B2915" s="17"/>
      <c r="C2915" s="17"/>
      <c r="D2915" s="4"/>
      <c r="E2915" s="4"/>
      <c r="F2915" s="18"/>
      <c r="G2915" s="19"/>
      <c r="H2915" s="4"/>
      <c r="I2915" s="20"/>
      <c r="J2915" s="21"/>
      <c r="K2915" s="11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</row>
    <row r="2916">
      <c r="A2916" s="15"/>
      <c r="B2916" s="17"/>
      <c r="C2916" s="17"/>
      <c r="D2916" s="4"/>
      <c r="E2916" s="4"/>
      <c r="F2916" s="18"/>
      <c r="G2916" s="19"/>
      <c r="H2916" s="4"/>
      <c r="I2916" s="20"/>
      <c r="J2916" s="21"/>
      <c r="K2916" s="11"/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</row>
    <row r="2917">
      <c r="A2917" s="15"/>
      <c r="B2917" s="17"/>
      <c r="C2917" s="17"/>
      <c r="D2917" s="4"/>
      <c r="E2917" s="4"/>
      <c r="F2917" s="18"/>
      <c r="G2917" s="19"/>
      <c r="H2917" s="4"/>
      <c r="I2917" s="20"/>
      <c r="J2917" s="21"/>
      <c r="K2917" s="11"/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</row>
    <row r="2918">
      <c r="A2918" s="15"/>
      <c r="B2918" s="17"/>
      <c r="C2918" s="17"/>
      <c r="D2918" s="4"/>
      <c r="E2918" s="4"/>
      <c r="F2918" s="18"/>
      <c r="G2918" s="19"/>
      <c r="H2918" s="4"/>
      <c r="I2918" s="20"/>
      <c r="J2918" s="21"/>
      <c r="K2918" s="11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</row>
    <row r="2919">
      <c r="A2919" s="15"/>
      <c r="B2919" s="17"/>
      <c r="C2919" s="17"/>
      <c r="D2919" s="4"/>
      <c r="E2919" s="4"/>
      <c r="F2919" s="18"/>
      <c r="G2919" s="19"/>
      <c r="H2919" s="4"/>
      <c r="I2919" s="20"/>
      <c r="J2919" s="21"/>
      <c r="K2919" s="11"/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</row>
    <row r="2920">
      <c r="A2920" s="15"/>
      <c r="B2920" s="17"/>
      <c r="C2920" s="17"/>
      <c r="D2920" s="4"/>
      <c r="E2920" s="4"/>
      <c r="F2920" s="18"/>
      <c r="G2920" s="19"/>
      <c r="H2920" s="4"/>
      <c r="I2920" s="20"/>
      <c r="J2920" s="21"/>
      <c r="K2920" s="11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</row>
    <row r="2921">
      <c r="A2921" s="15"/>
      <c r="B2921" s="17"/>
      <c r="C2921" s="17"/>
      <c r="D2921" s="4"/>
      <c r="E2921" s="4"/>
      <c r="F2921" s="18"/>
      <c r="G2921" s="19"/>
      <c r="H2921" s="4"/>
      <c r="I2921" s="20"/>
      <c r="J2921" s="21"/>
      <c r="K2921" s="11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</row>
    <row r="2922">
      <c r="A2922" s="15"/>
      <c r="B2922" s="17"/>
      <c r="C2922" s="17"/>
      <c r="D2922" s="4"/>
      <c r="E2922" s="4"/>
      <c r="F2922" s="18"/>
      <c r="G2922" s="19"/>
      <c r="H2922" s="4"/>
      <c r="I2922" s="20"/>
      <c r="J2922" s="21"/>
      <c r="K2922" s="11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</row>
    <row r="2923">
      <c r="A2923" s="15"/>
      <c r="B2923" s="17"/>
      <c r="C2923" s="17"/>
      <c r="D2923" s="4"/>
      <c r="E2923" s="4"/>
      <c r="F2923" s="18"/>
      <c r="G2923" s="19"/>
      <c r="H2923" s="4"/>
      <c r="I2923" s="20"/>
      <c r="J2923" s="21"/>
      <c r="K2923" s="11"/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</row>
    <row r="2924">
      <c r="A2924" s="15"/>
      <c r="B2924" s="17"/>
      <c r="C2924" s="17"/>
      <c r="D2924" s="4"/>
      <c r="E2924" s="4"/>
      <c r="F2924" s="18"/>
      <c r="G2924" s="19"/>
      <c r="H2924" s="4"/>
      <c r="I2924" s="20"/>
      <c r="J2924" s="21"/>
      <c r="K2924" s="11"/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</row>
    <row r="2925">
      <c r="A2925" s="15"/>
      <c r="B2925" s="17"/>
      <c r="C2925" s="17"/>
      <c r="D2925" s="4"/>
      <c r="E2925" s="4"/>
      <c r="F2925" s="18"/>
      <c r="G2925" s="19"/>
      <c r="H2925" s="4"/>
      <c r="I2925" s="20"/>
      <c r="J2925" s="21"/>
      <c r="K2925" s="11"/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</row>
    <row r="2926">
      <c r="A2926" s="15"/>
      <c r="B2926" s="17"/>
      <c r="C2926" s="17"/>
      <c r="D2926" s="4"/>
      <c r="E2926" s="4"/>
      <c r="F2926" s="18"/>
      <c r="G2926" s="19"/>
      <c r="H2926" s="4"/>
      <c r="I2926" s="20"/>
      <c r="J2926" s="21"/>
      <c r="K2926" s="11"/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</row>
    <row r="2927">
      <c r="A2927" s="15"/>
      <c r="B2927" s="17"/>
      <c r="C2927" s="17"/>
      <c r="D2927" s="4"/>
      <c r="E2927" s="4"/>
      <c r="F2927" s="18"/>
      <c r="G2927" s="19"/>
      <c r="H2927" s="4"/>
      <c r="I2927" s="20"/>
      <c r="J2927" s="21"/>
      <c r="K2927" s="11"/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</row>
    <row r="2928">
      <c r="A2928" s="15"/>
      <c r="B2928" s="17"/>
      <c r="C2928" s="17"/>
      <c r="D2928" s="4"/>
      <c r="E2928" s="4"/>
      <c r="F2928" s="18"/>
      <c r="G2928" s="19"/>
      <c r="H2928" s="4"/>
      <c r="I2928" s="20"/>
      <c r="J2928" s="21"/>
      <c r="K2928" s="11"/>
      <c r="L2928" s="22"/>
      <c r="M2928" s="22"/>
      <c r="N2928" s="22"/>
      <c r="O2928" s="22"/>
      <c r="P2928" s="22"/>
      <c r="Q2928" s="22"/>
      <c r="R2928" s="22"/>
      <c r="S2928" s="22"/>
      <c r="T2928" s="22"/>
      <c r="U2928" s="22"/>
      <c r="V2928" s="22"/>
    </row>
    <row r="2929">
      <c r="A2929" s="15"/>
      <c r="B2929" s="17"/>
      <c r="C2929" s="17"/>
      <c r="D2929" s="4"/>
      <c r="E2929" s="4"/>
      <c r="F2929" s="18"/>
      <c r="G2929" s="19"/>
      <c r="H2929" s="4"/>
      <c r="I2929" s="20"/>
      <c r="J2929" s="21"/>
      <c r="K2929" s="11"/>
      <c r="L2929" s="22"/>
      <c r="M2929" s="22"/>
      <c r="N2929" s="22"/>
      <c r="O2929" s="22"/>
      <c r="P2929" s="22"/>
      <c r="Q2929" s="22"/>
      <c r="R2929" s="22"/>
      <c r="S2929" s="22"/>
      <c r="T2929" s="22"/>
      <c r="U2929" s="22"/>
      <c r="V2929" s="22"/>
    </row>
    <row r="2930">
      <c r="A2930" s="15"/>
      <c r="B2930" s="17"/>
      <c r="C2930" s="17"/>
      <c r="D2930" s="4"/>
      <c r="E2930" s="4"/>
      <c r="F2930" s="18"/>
      <c r="G2930" s="19"/>
      <c r="H2930" s="4"/>
      <c r="I2930" s="20"/>
      <c r="J2930" s="21"/>
      <c r="K2930" s="11"/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</row>
    <row r="2931">
      <c r="A2931" s="15"/>
      <c r="B2931" s="17"/>
      <c r="C2931" s="17"/>
      <c r="D2931" s="4"/>
      <c r="E2931" s="4"/>
      <c r="F2931" s="18"/>
      <c r="G2931" s="19"/>
      <c r="H2931" s="4"/>
      <c r="I2931" s="20"/>
      <c r="J2931" s="21"/>
      <c r="K2931" s="11"/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</row>
    <row r="2932">
      <c r="A2932" s="15"/>
      <c r="B2932" s="17"/>
      <c r="C2932" s="17"/>
      <c r="D2932" s="4"/>
      <c r="E2932" s="4"/>
      <c r="F2932" s="18"/>
      <c r="G2932" s="19"/>
      <c r="H2932" s="4"/>
      <c r="I2932" s="20"/>
      <c r="J2932" s="21"/>
      <c r="K2932" s="11"/>
      <c r="L2932" s="22"/>
      <c r="M2932" s="22"/>
      <c r="N2932" s="22"/>
      <c r="O2932" s="22"/>
      <c r="P2932" s="22"/>
      <c r="Q2932" s="22"/>
      <c r="R2932" s="22"/>
      <c r="S2932" s="22"/>
      <c r="T2932" s="22"/>
      <c r="U2932" s="22"/>
      <c r="V2932" s="22"/>
    </row>
    <row r="2933">
      <c r="A2933" s="15"/>
      <c r="B2933" s="17"/>
      <c r="C2933" s="17"/>
      <c r="D2933" s="4"/>
      <c r="E2933" s="4"/>
      <c r="F2933" s="18"/>
      <c r="G2933" s="19"/>
      <c r="H2933" s="4"/>
      <c r="I2933" s="20"/>
      <c r="J2933" s="21"/>
      <c r="K2933" s="11"/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</row>
    <row r="2934">
      <c r="A2934" s="15"/>
      <c r="B2934" s="17"/>
      <c r="C2934" s="17"/>
      <c r="D2934" s="4"/>
      <c r="E2934" s="4"/>
      <c r="F2934" s="18"/>
      <c r="G2934" s="19"/>
      <c r="H2934" s="4"/>
      <c r="I2934" s="20"/>
      <c r="J2934" s="21"/>
      <c r="K2934" s="11"/>
      <c r="L2934" s="22"/>
      <c r="M2934" s="22"/>
      <c r="N2934" s="22"/>
      <c r="O2934" s="22"/>
      <c r="P2934" s="22"/>
      <c r="Q2934" s="22"/>
      <c r="R2934" s="22"/>
      <c r="S2934" s="22"/>
      <c r="T2934" s="22"/>
      <c r="U2934" s="22"/>
      <c r="V2934" s="22"/>
    </row>
    <row r="2935">
      <c r="A2935" s="15"/>
      <c r="B2935" s="17"/>
      <c r="C2935" s="17"/>
      <c r="D2935" s="4"/>
      <c r="E2935" s="4"/>
      <c r="F2935" s="18"/>
      <c r="G2935" s="19"/>
      <c r="H2935" s="4"/>
      <c r="I2935" s="20"/>
      <c r="J2935" s="21"/>
      <c r="K2935" s="11"/>
      <c r="L2935" s="22"/>
      <c r="M2935" s="22"/>
      <c r="N2935" s="22"/>
      <c r="O2935" s="22"/>
      <c r="P2935" s="22"/>
      <c r="Q2935" s="22"/>
      <c r="R2935" s="22"/>
      <c r="S2935" s="22"/>
      <c r="T2935" s="22"/>
      <c r="U2935" s="22"/>
      <c r="V2935" s="22"/>
    </row>
    <row r="2936">
      <c r="A2936" s="15"/>
      <c r="B2936" s="17"/>
      <c r="C2936" s="17"/>
      <c r="D2936" s="4"/>
      <c r="E2936" s="4"/>
      <c r="F2936" s="18"/>
      <c r="G2936" s="19"/>
      <c r="H2936" s="4"/>
      <c r="I2936" s="20"/>
      <c r="J2936" s="21"/>
      <c r="K2936" s="11"/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</row>
    <row r="2937">
      <c r="A2937" s="15"/>
      <c r="B2937" s="17"/>
      <c r="C2937" s="17"/>
      <c r="D2937" s="4"/>
      <c r="E2937" s="4"/>
      <c r="F2937" s="18"/>
      <c r="G2937" s="19"/>
      <c r="H2937" s="4"/>
      <c r="I2937" s="20"/>
      <c r="J2937" s="21"/>
      <c r="K2937" s="11"/>
      <c r="L2937" s="22"/>
      <c r="M2937" s="22"/>
      <c r="N2937" s="22"/>
      <c r="O2937" s="22"/>
      <c r="P2937" s="22"/>
      <c r="Q2937" s="22"/>
      <c r="R2937" s="22"/>
      <c r="S2937" s="22"/>
      <c r="T2937" s="22"/>
      <c r="U2937" s="22"/>
      <c r="V2937" s="22"/>
    </row>
    <row r="2938">
      <c r="A2938" s="15"/>
      <c r="B2938" s="17"/>
      <c r="C2938" s="17"/>
      <c r="D2938" s="4"/>
      <c r="E2938" s="4"/>
      <c r="F2938" s="18"/>
      <c r="G2938" s="19"/>
      <c r="H2938" s="4"/>
      <c r="I2938" s="20"/>
      <c r="J2938" s="21"/>
      <c r="K2938" s="11"/>
      <c r="L2938" s="22"/>
      <c r="M2938" s="22"/>
      <c r="N2938" s="22"/>
      <c r="O2938" s="22"/>
      <c r="P2938" s="22"/>
      <c r="Q2938" s="22"/>
      <c r="R2938" s="22"/>
      <c r="S2938" s="22"/>
      <c r="T2938" s="22"/>
      <c r="U2938" s="22"/>
      <c r="V2938" s="22"/>
    </row>
    <row r="2939">
      <c r="A2939" s="15"/>
      <c r="B2939" s="17"/>
      <c r="C2939" s="17"/>
      <c r="D2939" s="4"/>
      <c r="E2939" s="4"/>
      <c r="F2939" s="18"/>
      <c r="G2939" s="19"/>
      <c r="H2939" s="4"/>
      <c r="I2939" s="20"/>
      <c r="J2939" s="21"/>
      <c r="K2939" s="11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</row>
    <row r="2940">
      <c r="A2940" s="15"/>
      <c r="B2940" s="17"/>
      <c r="C2940" s="17"/>
      <c r="D2940" s="4"/>
      <c r="E2940" s="4"/>
      <c r="F2940" s="18"/>
      <c r="G2940" s="19"/>
      <c r="H2940" s="4"/>
      <c r="I2940" s="20"/>
      <c r="J2940" s="21"/>
      <c r="K2940" s="11"/>
      <c r="L2940" s="22"/>
      <c r="M2940" s="22"/>
      <c r="N2940" s="22"/>
      <c r="O2940" s="22"/>
      <c r="P2940" s="22"/>
      <c r="Q2940" s="22"/>
      <c r="R2940" s="22"/>
      <c r="S2940" s="22"/>
      <c r="T2940" s="22"/>
      <c r="U2940" s="22"/>
      <c r="V2940" s="22"/>
    </row>
    <row r="2941">
      <c r="A2941" s="15"/>
      <c r="B2941" s="17"/>
      <c r="C2941" s="17"/>
      <c r="D2941" s="4"/>
      <c r="E2941" s="4"/>
      <c r="F2941" s="18"/>
      <c r="G2941" s="19"/>
      <c r="H2941" s="4"/>
      <c r="I2941" s="20"/>
      <c r="J2941" s="21"/>
      <c r="K2941" s="11"/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</row>
    <row r="2942">
      <c r="A2942" s="15"/>
      <c r="B2942" s="17"/>
      <c r="C2942" s="17"/>
      <c r="D2942" s="4"/>
      <c r="E2942" s="4"/>
      <c r="F2942" s="18"/>
      <c r="G2942" s="19"/>
      <c r="H2942" s="4"/>
      <c r="I2942" s="20"/>
      <c r="J2942" s="21"/>
      <c r="K2942" s="11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</row>
    <row r="2943">
      <c r="A2943" s="15"/>
      <c r="B2943" s="17"/>
      <c r="C2943" s="17"/>
      <c r="D2943" s="4"/>
      <c r="E2943" s="4"/>
      <c r="F2943" s="18"/>
      <c r="G2943" s="19"/>
      <c r="H2943" s="4"/>
      <c r="I2943" s="20"/>
      <c r="J2943" s="21"/>
      <c r="K2943" s="11"/>
      <c r="L2943" s="22"/>
      <c r="M2943" s="22"/>
      <c r="N2943" s="22"/>
      <c r="O2943" s="22"/>
      <c r="P2943" s="22"/>
      <c r="Q2943" s="22"/>
      <c r="R2943" s="22"/>
      <c r="S2943" s="22"/>
      <c r="T2943" s="22"/>
      <c r="U2943" s="22"/>
      <c r="V2943" s="22"/>
    </row>
    <row r="2944">
      <c r="A2944" s="15"/>
      <c r="B2944" s="17"/>
      <c r="C2944" s="17"/>
      <c r="D2944" s="4"/>
      <c r="E2944" s="4"/>
      <c r="F2944" s="18"/>
      <c r="G2944" s="19"/>
      <c r="H2944" s="4"/>
      <c r="I2944" s="20"/>
      <c r="J2944" s="21"/>
      <c r="K2944" s="11"/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</row>
    <row r="2945">
      <c r="A2945" s="15"/>
      <c r="B2945" s="17"/>
      <c r="C2945" s="17"/>
      <c r="D2945" s="4"/>
      <c r="E2945" s="4"/>
      <c r="F2945" s="18"/>
      <c r="G2945" s="19"/>
      <c r="H2945" s="4"/>
      <c r="I2945" s="20"/>
      <c r="J2945" s="21"/>
      <c r="K2945" s="11"/>
      <c r="L2945" s="22"/>
      <c r="M2945" s="22"/>
      <c r="N2945" s="22"/>
      <c r="O2945" s="22"/>
      <c r="P2945" s="22"/>
      <c r="Q2945" s="22"/>
      <c r="R2945" s="22"/>
      <c r="S2945" s="22"/>
      <c r="T2945" s="22"/>
      <c r="U2945" s="22"/>
      <c r="V2945" s="22"/>
    </row>
    <row r="2946">
      <c r="A2946" s="15"/>
      <c r="B2946" s="17"/>
      <c r="C2946" s="17"/>
      <c r="D2946" s="4"/>
      <c r="E2946" s="4"/>
      <c r="F2946" s="18"/>
      <c r="G2946" s="19"/>
      <c r="H2946" s="4"/>
      <c r="I2946" s="20"/>
      <c r="J2946" s="21"/>
      <c r="K2946" s="11"/>
      <c r="L2946" s="22"/>
      <c r="M2946" s="22"/>
      <c r="N2946" s="22"/>
      <c r="O2946" s="22"/>
      <c r="P2946" s="22"/>
      <c r="Q2946" s="22"/>
      <c r="R2946" s="22"/>
      <c r="S2946" s="22"/>
      <c r="T2946" s="22"/>
      <c r="U2946" s="22"/>
      <c r="V2946" s="22"/>
    </row>
    <row r="2947">
      <c r="A2947" s="15"/>
      <c r="B2947" s="17"/>
      <c r="C2947" s="17"/>
      <c r="D2947" s="4"/>
      <c r="E2947" s="4"/>
      <c r="F2947" s="18"/>
      <c r="G2947" s="19"/>
      <c r="H2947" s="4"/>
      <c r="I2947" s="20"/>
      <c r="J2947" s="21"/>
      <c r="K2947" s="11"/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</row>
    <row r="2948">
      <c r="A2948" s="15"/>
      <c r="B2948" s="17"/>
      <c r="C2948" s="17"/>
      <c r="D2948" s="4"/>
      <c r="E2948" s="4"/>
      <c r="F2948" s="18"/>
      <c r="G2948" s="19"/>
      <c r="H2948" s="4"/>
      <c r="I2948" s="20"/>
      <c r="J2948" s="21"/>
      <c r="K2948" s="11"/>
      <c r="L2948" s="22"/>
      <c r="M2948" s="22"/>
      <c r="N2948" s="22"/>
      <c r="O2948" s="22"/>
      <c r="P2948" s="22"/>
      <c r="Q2948" s="22"/>
      <c r="R2948" s="22"/>
      <c r="S2948" s="22"/>
      <c r="T2948" s="22"/>
      <c r="U2948" s="22"/>
      <c r="V2948" s="22"/>
    </row>
    <row r="2949">
      <c r="A2949" s="15"/>
      <c r="B2949" s="17"/>
      <c r="C2949" s="17"/>
      <c r="D2949" s="4"/>
      <c r="E2949" s="4"/>
      <c r="F2949" s="18"/>
      <c r="G2949" s="19"/>
      <c r="H2949" s="4"/>
      <c r="I2949" s="20"/>
      <c r="J2949" s="21"/>
      <c r="K2949" s="11"/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</row>
    <row r="2950">
      <c r="A2950" s="15"/>
      <c r="B2950" s="17"/>
      <c r="C2950" s="17"/>
      <c r="D2950" s="4"/>
      <c r="E2950" s="4"/>
      <c r="F2950" s="18"/>
      <c r="G2950" s="19"/>
      <c r="H2950" s="4"/>
      <c r="I2950" s="20"/>
      <c r="J2950" s="21"/>
      <c r="K2950" s="11"/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</row>
    <row r="2951">
      <c r="A2951" s="15"/>
      <c r="B2951" s="17"/>
      <c r="C2951" s="17"/>
      <c r="D2951" s="4"/>
      <c r="E2951" s="4"/>
      <c r="F2951" s="18"/>
      <c r="G2951" s="19"/>
      <c r="H2951" s="4"/>
      <c r="I2951" s="20"/>
      <c r="J2951" s="21"/>
      <c r="K2951" s="11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</row>
    <row r="2952">
      <c r="A2952" s="15"/>
      <c r="B2952" s="17"/>
      <c r="C2952" s="17"/>
      <c r="D2952" s="4"/>
      <c r="E2952" s="4"/>
      <c r="F2952" s="18"/>
      <c r="G2952" s="19"/>
      <c r="H2952" s="4"/>
      <c r="I2952" s="20"/>
      <c r="J2952" s="21"/>
      <c r="K2952" s="11"/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</row>
    <row r="2953">
      <c r="A2953" s="15"/>
      <c r="B2953" s="17"/>
      <c r="C2953" s="17"/>
      <c r="D2953" s="4"/>
      <c r="E2953" s="4"/>
      <c r="F2953" s="18"/>
      <c r="G2953" s="19"/>
      <c r="H2953" s="4"/>
      <c r="I2953" s="20"/>
      <c r="J2953" s="21"/>
      <c r="K2953" s="11"/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</row>
    <row r="2954">
      <c r="A2954" s="15"/>
      <c r="B2954" s="17"/>
      <c r="C2954" s="17"/>
      <c r="D2954" s="4"/>
      <c r="E2954" s="4"/>
      <c r="F2954" s="18"/>
      <c r="G2954" s="19"/>
      <c r="H2954" s="4"/>
      <c r="I2954" s="20"/>
      <c r="J2954" s="21"/>
      <c r="K2954" s="11"/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</row>
    <row r="2955">
      <c r="A2955" s="15"/>
      <c r="B2955" s="17"/>
      <c r="C2955" s="17"/>
      <c r="D2955" s="4"/>
      <c r="E2955" s="4"/>
      <c r="F2955" s="18"/>
      <c r="G2955" s="19"/>
      <c r="H2955" s="4"/>
      <c r="I2955" s="20"/>
      <c r="J2955" s="21"/>
      <c r="K2955" s="11"/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</row>
    <row r="2956">
      <c r="A2956" s="15"/>
      <c r="B2956" s="17"/>
      <c r="C2956" s="17"/>
      <c r="D2956" s="4"/>
      <c r="E2956" s="4"/>
      <c r="F2956" s="18"/>
      <c r="G2956" s="19"/>
      <c r="H2956" s="4"/>
      <c r="I2956" s="20"/>
      <c r="J2956" s="21"/>
      <c r="K2956" s="11"/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</row>
    <row r="2957">
      <c r="A2957" s="15"/>
      <c r="B2957" s="17"/>
      <c r="C2957" s="17"/>
      <c r="D2957" s="4"/>
      <c r="E2957" s="4"/>
      <c r="F2957" s="18"/>
      <c r="G2957" s="19"/>
      <c r="H2957" s="4"/>
      <c r="I2957" s="20"/>
      <c r="J2957" s="21"/>
      <c r="K2957" s="11"/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</row>
    <row r="2958">
      <c r="A2958" s="15"/>
      <c r="B2958" s="17"/>
      <c r="C2958" s="17"/>
      <c r="D2958" s="4"/>
      <c r="E2958" s="4"/>
      <c r="F2958" s="18"/>
      <c r="G2958" s="19"/>
      <c r="H2958" s="4"/>
      <c r="I2958" s="20"/>
      <c r="J2958" s="21"/>
      <c r="K2958" s="11"/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</row>
    <row r="2959">
      <c r="A2959" s="15"/>
      <c r="B2959" s="17"/>
      <c r="C2959" s="17"/>
      <c r="D2959" s="4"/>
      <c r="E2959" s="4"/>
      <c r="F2959" s="18"/>
      <c r="G2959" s="19"/>
      <c r="H2959" s="4"/>
      <c r="I2959" s="20"/>
      <c r="J2959" s="21"/>
      <c r="K2959" s="11"/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</row>
    <row r="2960">
      <c r="A2960" s="15"/>
      <c r="B2960" s="17"/>
      <c r="C2960" s="17"/>
      <c r="D2960" s="4"/>
      <c r="E2960" s="4"/>
      <c r="F2960" s="18"/>
      <c r="G2960" s="19"/>
      <c r="H2960" s="4"/>
      <c r="I2960" s="20"/>
      <c r="J2960" s="21"/>
      <c r="K2960" s="11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</row>
    <row r="2961">
      <c r="A2961" s="15"/>
      <c r="B2961" s="17"/>
      <c r="C2961" s="17"/>
      <c r="D2961" s="4"/>
      <c r="E2961" s="4"/>
      <c r="F2961" s="18"/>
      <c r="G2961" s="19"/>
      <c r="H2961" s="4"/>
      <c r="I2961" s="20"/>
      <c r="J2961" s="21"/>
      <c r="K2961" s="11"/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</row>
    <row r="2962">
      <c r="A2962" s="15"/>
      <c r="B2962" s="17"/>
      <c r="C2962" s="17"/>
      <c r="D2962" s="4"/>
      <c r="E2962" s="4"/>
      <c r="F2962" s="18"/>
      <c r="G2962" s="19"/>
      <c r="H2962" s="4"/>
      <c r="I2962" s="20"/>
      <c r="J2962" s="21"/>
      <c r="K2962" s="11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</row>
    <row r="2963">
      <c r="A2963" s="15"/>
      <c r="B2963" s="17"/>
      <c r="C2963" s="17"/>
      <c r="D2963" s="4"/>
      <c r="E2963" s="4"/>
      <c r="F2963" s="18"/>
      <c r="G2963" s="19"/>
      <c r="H2963" s="4"/>
      <c r="I2963" s="20"/>
      <c r="J2963" s="21"/>
      <c r="K2963" s="11"/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</row>
    <row r="2964">
      <c r="A2964" s="15"/>
      <c r="B2964" s="17"/>
      <c r="C2964" s="17"/>
      <c r="D2964" s="4"/>
      <c r="E2964" s="4"/>
      <c r="F2964" s="18"/>
      <c r="G2964" s="19"/>
      <c r="H2964" s="4"/>
      <c r="I2964" s="20"/>
      <c r="J2964" s="21"/>
      <c r="K2964" s="11"/>
      <c r="L2964" s="22"/>
      <c r="M2964" s="22"/>
      <c r="N2964" s="22"/>
      <c r="O2964" s="22"/>
      <c r="P2964" s="22"/>
      <c r="Q2964" s="22"/>
      <c r="R2964" s="22"/>
      <c r="S2964" s="22"/>
      <c r="T2964" s="22"/>
      <c r="U2964" s="22"/>
      <c r="V2964" s="22"/>
    </row>
    <row r="2965">
      <c r="A2965" s="15"/>
      <c r="B2965" s="17"/>
      <c r="C2965" s="17"/>
      <c r="D2965" s="4"/>
      <c r="E2965" s="4"/>
      <c r="F2965" s="18"/>
      <c r="G2965" s="19"/>
      <c r="H2965" s="4"/>
      <c r="I2965" s="20"/>
      <c r="J2965" s="21"/>
      <c r="K2965" s="11"/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</row>
    <row r="2966">
      <c r="A2966" s="15"/>
      <c r="B2966" s="17"/>
      <c r="C2966" s="17"/>
      <c r="D2966" s="4"/>
      <c r="E2966" s="4"/>
      <c r="F2966" s="18"/>
      <c r="G2966" s="19"/>
      <c r="H2966" s="4"/>
      <c r="I2966" s="20"/>
      <c r="J2966" s="21"/>
      <c r="K2966" s="11"/>
      <c r="L2966" s="22"/>
      <c r="M2966" s="22"/>
      <c r="N2966" s="22"/>
      <c r="O2966" s="22"/>
      <c r="P2966" s="22"/>
      <c r="Q2966" s="22"/>
      <c r="R2966" s="22"/>
      <c r="S2966" s="22"/>
      <c r="T2966" s="22"/>
      <c r="U2966" s="22"/>
      <c r="V2966" s="22"/>
    </row>
    <row r="2967">
      <c r="A2967" s="15"/>
      <c r="B2967" s="17"/>
      <c r="C2967" s="17"/>
      <c r="D2967" s="4"/>
      <c r="E2967" s="4"/>
      <c r="F2967" s="18"/>
      <c r="G2967" s="19"/>
      <c r="H2967" s="4"/>
      <c r="I2967" s="20"/>
      <c r="J2967" s="21"/>
      <c r="K2967" s="11"/>
      <c r="L2967" s="22"/>
      <c r="M2967" s="22"/>
      <c r="N2967" s="22"/>
      <c r="O2967" s="22"/>
      <c r="P2967" s="22"/>
      <c r="Q2967" s="22"/>
      <c r="R2967" s="22"/>
      <c r="S2967" s="22"/>
      <c r="T2967" s="22"/>
      <c r="U2967" s="22"/>
      <c r="V2967" s="22"/>
    </row>
    <row r="2968">
      <c r="A2968" s="15"/>
      <c r="B2968" s="17"/>
      <c r="C2968" s="17"/>
      <c r="D2968" s="4"/>
      <c r="E2968" s="4"/>
      <c r="F2968" s="18"/>
      <c r="G2968" s="19"/>
      <c r="H2968" s="4"/>
      <c r="I2968" s="20"/>
      <c r="J2968" s="21"/>
      <c r="K2968" s="11"/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</row>
    <row r="2969">
      <c r="A2969" s="15"/>
      <c r="B2969" s="17"/>
      <c r="C2969" s="17"/>
      <c r="D2969" s="4"/>
      <c r="E2969" s="4"/>
      <c r="F2969" s="18"/>
      <c r="G2969" s="19"/>
      <c r="H2969" s="4"/>
      <c r="I2969" s="20"/>
      <c r="J2969" s="21"/>
      <c r="K2969" s="11"/>
      <c r="L2969" s="22"/>
      <c r="M2969" s="22"/>
      <c r="N2969" s="22"/>
      <c r="O2969" s="22"/>
      <c r="P2969" s="22"/>
      <c r="Q2969" s="22"/>
      <c r="R2969" s="22"/>
      <c r="S2969" s="22"/>
      <c r="T2969" s="22"/>
      <c r="U2969" s="22"/>
      <c r="V2969" s="22"/>
    </row>
    <row r="2970">
      <c r="A2970" s="15"/>
      <c r="B2970" s="17"/>
      <c r="C2970" s="17"/>
      <c r="D2970" s="4"/>
      <c r="E2970" s="4"/>
      <c r="F2970" s="18"/>
      <c r="G2970" s="19"/>
      <c r="H2970" s="4"/>
      <c r="I2970" s="20"/>
      <c r="J2970" s="21"/>
      <c r="K2970" s="11"/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</row>
    <row r="2971">
      <c r="A2971" s="15"/>
      <c r="B2971" s="17"/>
      <c r="C2971" s="17"/>
      <c r="D2971" s="4"/>
      <c r="E2971" s="4"/>
      <c r="F2971" s="18"/>
      <c r="G2971" s="19"/>
      <c r="H2971" s="4"/>
      <c r="I2971" s="20"/>
      <c r="J2971" s="21"/>
      <c r="K2971" s="11"/>
      <c r="L2971" s="22"/>
      <c r="M2971" s="22"/>
      <c r="N2971" s="22"/>
      <c r="O2971" s="22"/>
      <c r="P2971" s="22"/>
      <c r="Q2971" s="22"/>
      <c r="R2971" s="22"/>
      <c r="S2971" s="22"/>
      <c r="T2971" s="22"/>
      <c r="U2971" s="22"/>
      <c r="V2971" s="22"/>
    </row>
    <row r="2972">
      <c r="A2972" s="15"/>
      <c r="B2972" s="17"/>
      <c r="C2972" s="17"/>
      <c r="D2972" s="4"/>
      <c r="E2972" s="4"/>
      <c r="F2972" s="18"/>
      <c r="G2972" s="19"/>
      <c r="H2972" s="4"/>
      <c r="I2972" s="20"/>
      <c r="J2972" s="21"/>
      <c r="K2972" s="11"/>
      <c r="L2972" s="22"/>
      <c r="M2972" s="22"/>
      <c r="N2972" s="22"/>
      <c r="O2972" s="22"/>
      <c r="P2972" s="22"/>
      <c r="Q2972" s="22"/>
      <c r="R2972" s="22"/>
      <c r="S2972" s="22"/>
      <c r="T2972" s="22"/>
      <c r="U2972" s="22"/>
      <c r="V2972" s="22"/>
    </row>
    <row r="2973">
      <c r="A2973" s="15"/>
      <c r="B2973" s="17"/>
      <c r="C2973" s="17"/>
      <c r="D2973" s="4"/>
      <c r="E2973" s="4"/>
      <c r="F2973" s="18"/>
      <c r="G2973" s="19"/>
      <c r="H2973" s="4"/>
      <c r="I2973" s="20"/>
      <c r="J2973" s="21"/>
      <c r="K2973" s="11"/>
      <c r="L2973" s="22"/>
      <c r="M2973" s="22"/>
      <c r="N2973" s="22"/>
      <c r="O2973" s="22"/>
      <c r="P2973" s="22"/>
      <c r="Q2973" s="22"/>
      <c r="R2973" s="22"/>
      <c r="S2973" s="22"/>
      <c r="T2973" s="22"/>
      <c r="U2973" s="22"/>
      <c r="V2973" s="22"/>
    </row>
    <row r="2974">
      <c r="A2974" s="15"/>
      <c r="B2974" s="17"/>
      <c r="C2974" s="17"/>
      <c r="D2974" s="4"/>
      <c r="E2974" s="4"/>
      <c r="F2974" s="18"/>
      <c r="G2974" s="19"/>
      <c r="H2974" s="4"/>
      <c r="I2974" s="20"/>
      <c r="J2974" s="21"/>
      <c r="K2974" s="11"/>
      <c r="L2974" s="22"/>
      <c r="M2974" s="22"/>
      <c r="N2974" s="22"/>
      <c r="O2974" s="22"/>
      <c r="P2974" s="22"/>
      <c r="Q2974" s="22"/>
      <c r="R2974" s="22"/>
      <c r="S2974" s="22"/>
      <c r="T2974" s="22"/>
      <c r="U2974" s="22"/>
      <c r="V2974" s="22"/>
    </row>
    <row r="2975">
      <c r="A2975" s="15"/>
      <c r="B2975" s="17"/>
      <c r="C2975" s="17"/>
      <c r="D2975" s="4"/>
      <c r="E2975" s="4"/>
      <c r="F2975" s="18"/>
      <c r="G2975" s="19"/>
      <c r="H2975" s="4"/>
      <c r="I2975" s="20"/>
      <c r="J2975" s="21"/>
      <c r="K2975" s="11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</row>
    <row r="2976">
      <c r="A2976" s="15"/>
      <c r="B2976" s="17"/>
      <c r="C2976" s="17"/>
      <c r="D2976" s="4"/>
      <c r="E2976" s="4"/>
      <c r="F2976" s="18"/>
      <c r="G2976" s="19"/>
      <c r="H2976" s="4"/>
      <c r="I2976" s="20"/>
      <c r="J2976" s="21"/>
      <c r="K2976" s="11"/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</row>
    <row r="2977">
      <c r="A2977" s="15"/>
      <c r="B2977" s="17"/>
      <c r="C2977" s="17"/>
      <c r="D2977" s="4"/>
      <c r="E2977" s="4"/>
      <c r="F2977" s="18"/>
      <c r="G2977" s="19"/>
      <c r="H2977" s="4"/>
      <c r="I2977" s="20"/>
      <c r="J2977" s="21"/>
      <c r="K2977" s="11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</row>
    <row r="2978">
      <c r="A2978" s="15"/>
      <c r="B2978" s="17"/>
      <c r="C2978" s="17"/>
      <c r="D2978" s="4"/>
      <c r="E2978" s="4"/>
      <c r="F2978" s="18"/>
      <c r="G2978" s="19"/>
      <c r="H2978" s="4"/>
      <c r="I2978" s="20"/>
      <c r="J2978" s="21"/>
      <c r="K2978" s="11"/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</row>
    <row r="2979">
      <c r="A2979" s="15"/>
      <c r="B2979" s="17"/>
      <c r="C2979" s="17"/>
      <c r="D2979" s="4"/>
      <c r="E2979" s="4"/>
      <c r="F2979" s="18"/>
      <c r="G2979" s="19"/>
      <c r="H2979" s="4"/>
      <c r="I2979" s="20"/>
      <c r="J2979" s="21"/>
      <c r="K2979" s="11"/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</row>
    <row r="2980">
      <c r="A2980" s="15"/>
      <c r="B2980" s="17"/>
      <c r="C2980" s="17"/>
      <c r="D2980" s="4"/>
      <c r="E2980" s="4"/>
      <c r="F2980" s="18"/>
      <c r="G2980" s="19"/>
      <c r="H2980" s="4"/>
      <c r="I2980" s="20"/>
      <c r="J2980" s="21"/>
      <c r="K2980" s="11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</row>
    <row r="2981">
      <c r="A2981" s="15"/>
      <c r="B2981" s="17"/>
      <c r="C2981" s="17"/>
      <c r="D2981" s="4"/>
      <c r="E2981" s="4"/>
      <c r="F2981" s="18"/>
      <c r="G2981" s="19"/>
      <c r="H2981" s="4"/>
      <c r="I2981" s="20"/>
      <c r="J2981" s="21"/>
      <c r="K2981" s="11"/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</row>
    <row r="2982">
      <c r="A2982" s="15"/>
      <c r="B2982" s="17"/>
      <c r="C2982" s="17"/>
      <c r="D2982" s="4"/>
      <c r="E2982" s="4"/>
      <c r="F2982" s="18"/>
      <c r="G2982" s="19"/>
      <c r="H2982" s="4"/>
      <c r="I2982" s="20"/>
      <c r="J2982" s="21"/>
      <c r="K2982" s="11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</row>
    <row r="2983">
      <c r="A2983" s="15"/>
      <c r="B2983" s="17"/>
      <c r="C2983" s="17"/>
      <c r="D2983" s="4"/>
      <c r="E2983" s="4"/>
      <c r="F2983" s="18"/>
      <c r="G2983" s="19"/>
      <c r="H2983" s="4"/>
      <c r="I2983" s="20"/>
      <c r="J2983" s="21"/>
      <c r="K2983" s="11"/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</row>
    <row r="2984">
      <c r="A2984" s="15"/>
      <c r="B2984" s="17"/>
      <c r="C2984" s="17"/>
      <c r="D2984" s="4"/>
      <c r="E2984" s="4"/>
      <c r="F2984" s="18"/>
      <c r="G2984" s="19"/>
      <c r="H2984" s="4"/>
      <c r="I2984" s="20"/>
      <c r="J2984" s="21"/>
      <c r="K2984" s="11"/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</row>
    <row r="2985">
      <c r="A2985" s="15"/>
      <c r="B2985" s="17"/>
      <c r="C2985" s="17"/>
      <c r="D2985" s="4"/>
      <c r="E2985" s="4"/>
      <c r="F2985" s="18"/>
      <c r="G2985" s="19"/>
      <c r="H2985" s="4"/>
      <c r="I2985" s="20"/>
      <c r="J2985" s="21"/>
      <c r="K2985" s="11"/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</row>
    <row r="2986">
      <c r="A2986" s="15"/>
      <c r="B2986" s="17"/>
      <c r="C2986" s="17"/>
      <c r="D2986" s="4"/>
      <c r="E2986" s="4"/>
      <c r="F2986" s="18"/>
      <c r="G2986" s="19"/>
      <c r="H2986" s="4"/>
      <c r="I2986" s="20"/>
      <c r="J2986" s="21"/>
      <c r="K2986" s="11"/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</row>
    <row r="2987">
      <c r="A2987" s="15"/>
      <c r="B2987" s="17"/>
      <c r="C2987" s="17"/>
      <c r="D2987" s="4"/>
      <c r="E2987" s="4"/>
      <c r="F2987" s="18"/>
      <c r="G2987" s="19"/>
      <c r="H2987" s="4"/>
      <c r="I2987" s="20"/>
      <c r="J2987" s="21"/>
      <c r="K2987" s="11"/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</row>
    <row r="2988">
      <c r="A2988" s="15"/>
      <c r="B2988" s="17"/>
      <c r="C2988" s="17"/>
      <c r="D2988" s="4"/>
      <c r="E2988" s="4"/>
      <c r="F2988" s="18"/>
      <c r="G2988" s="19"/>
      <c r="H2988" s="4"/>
      <c r="I2988" s="20"/>
      <c r="J2988" s="21"/>
      <c r="K2988" s="11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</row>
    <row r="2989">
      <c r="A2989" s="15"/>
      <c r="B2989" s="17"/>
      <c r="C2989" s="17"/>
      <c r="D2989" s="4"/>
      <c r="E2989" s="4"/>
      <c r="F2989" s="18"/>
      <c r="G2989" s="19"/>
      <c r="H2989" s="4"/>
      <c r="I2989" s="20"/>
      <c r="J2989" s="21"/>
      <c r="K2989" s="11"/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</row>
    <row r="2990">
      <c r="A2990" s="15"/>
      <c r="B2990" s="17"/>
      <c r="C2990" s="17"/>
      <c r="D2990" s="4"/>
      <c r="E2990" s="4"/>
      <c r="F2990" s="18"/>
      <c r="G2990" s="19"/>
      <c r="H2990" s="4"/>
      <c r="I2990" s="20"/>
      <c r="J2990" s="21"/>
      <c r="K2990" s="11"/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</row>
    <row r="2991">
      <c r="A2991" s="15"/>
      <c r="B2991" s="17"/>
      <c r="C2991" s="17"/>
      <c r="D2991" s="4"/>
      <c r="E2991" s="4"/>
      <c r="F2991" s="18"/>
      <c r="G2991" s="19"/>
      <c r="H2991" s="4"/>
      <c r="I2991" s="20"/>
      <c r="J2991" s="21"/>
      <c r="K2991" s="11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</row>
    <row r="2992">
      <c r="A2992" s="15"/>
      <c r="B2992" s="17"/>
      <c r="C2992" s="17"/>
      <c r="D2992" s="4"/>
      <c r="E2992" s="4"/>
      <c r="F2992" s="18"/>
      <c r="G2992" s="19"/>
      <c r="H2992" s="4"/>
      <c r="I2992" s="20"/>
      <c r="J2992" s="21"/>
      <c r="K2992" s="11"/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</row>
    <row r="2993">
      <c r="A2993" s="15"/>
      <c r="B2993" s="17"/>
      <c r="C2993" s="17"/>
      <c r="D2993" s="4"/>
      <c r="E2993" s="4"/>
      <c r="F2993" s="18"/>
      <c r="G2993" s="19"/>
      <c r="H2993" s="4"/>
      <c r="I2993" s="20"/>
      <c r="J2993" s="21"/>
      <c r="K2993" s="11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</row>
    <row r="2994">
      <c r="A2994" s="15"/>
      <c r="B2994" s="17"/>
      <c r="C2994" s="17"/>
      <c r="D2994" s="4"/>
      <c r="E2994" s="4"/>
      <c r="F2994" s="18"/>
      <c r="G2994" s="19"/>
      <c r="H2994" s="4"/>
      <c r="I2994" s="20"/>
      <c r="J2994" s="21"/>
      <c r="K2994" s="11"/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</row>
    <row r="2995">
      <c r="A2995" s="15"/>
      <c r="B2995" s="17"/>
      <c r="C2995" s="17"/>
      <c r="D2995" s="4"/>
      <c r="E2995" s="4"/>
      <c r="F2995" s="18"/>
      <c r="G2995" s="19"/>
      <c r="H2995" s="4"/>
      <c r="I2995" s="20"/>
      <c r="J2995" s="21"/>
      <c r="K2995" s="11"/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</row>
    <row r="2996">
      <c r="A2996" s="15"/>
      <c r="B2996" s="17"/>
      <c r="C2996" s="17"/>
      <c r="D2996" s="4"/>
      <c r="E2996" s="4"/>
      <c r="F2996" s="18"/>
      <c r="G2996" s="19"/>
      <c r="H2996" s="4"/>
      <c r="I2996" s="20"/>
      <c r="J2996" s="21"/>
      <c r="K2996" s="11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</row>
    <row r="2997">
      <c r="A2997" s="15"/>
      <c r="B2997" s="17"/>
      <c r="C2997" s="17"/>
      <c r="D2997" s="4"/>
      <c r="E2997" s="4"/>
      <c r="F2997" s="18"/>
      <c r="G2997" s="19"/>
      <c r="H2997" s="4"/>
      <c r="I2997" s="20"/>
      <c r="J2997" s="21"/>
      <c r="K2997" s="11"/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</row>
    <row r="2998">
      <c r="A2998" s="15"/>
      <c r="B2998" s="17"/>
      <c r="C2998" s="17"/>
      <c r="D2998" s="4"/>
      <c r="E2998" s="4"/>
      <c r="F2998" s="18"/>
      <c r="G2998" s="19"/>
      <c r="H2998" s="4"/>
      <c r="I2998" s="20"/>
      <c r="J2998" s="21"/>
      <c r="K2998" s="11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</row>
    <row r="2999">
      <c r="A2999" s="15"/>
      <c r="B2999" s="17"/>
      <c r="C2999" s="17"/>
      <c r="D2999" s="4"/>
      <c r="E2999" s="4"/>
      <c r="F2999" s="18"/>
      <c r="G2999" s="19"/>
      <c r="H2999" s="4"/>
      <c r="I2999" s="20"/>
      <c r="J2999" s="21"/>
      <c r="K2999" s="11"/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</row>
    <row r="3000">
      <c r="A3000" s="15"/>
      <c r="B3000" s="17"/>
      <c r="C3000" s="17"/>
      <c r="D3000" s="4"/>
      <c r="E3000" s="4"/>
      <c r="F3000" s="18"/>
      <c r="G3000" s="19"/>
      <c r="H3000" s="4"/>
      <c r="I3000" s="20"/>
      <c r="J3000" s="21"/>
      <c r="K3000" s="11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</row>
    <row r="3001">
      <c r="A3001" s="15"/>
      <c r="B3001" s="17"/>
      <c r="C3001" s="17"/>
      <c r="D3001" s="4"/>
      <c r="E3001" s="4"/>
      <c r="F3001" s="18"/>
      <c r="G3001" s="19"/>
      <c r="H3001" s="4"/>
      <c r="I3001" s="20"/>
      <c r="J3001" s="21"/>
      <c r="K3001" s="11"/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</row>
    <row r="3002">
      <c r="A3002" s="15"/>
      <c r="B3002" s="17"/>
      <c r="C3002" s="17"/>
      <c r="D3002" s="4"/>
      <c r="E3002" s="4"/>
      <c r="F3002" s="18"/>
      <c r="G3002" s="19"/>
      <c r="H3002" s="4"/>
      <c r="I3002" s="20"/>
      <c r="J3002" s="21"/>
      <c r="K3002" s="11"/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</row>
    <row r="3003">
      <c r="A3003" s="15"/>
      <c r="B3003" s="17"/>
      <c r="C3003" s="17"/>
      <c r="D3003" s="4"/>
      <c r="E3003" s="4"/>
      <c r="F3003" s="18"/>
      <c r="G3003" s="19"/>
      <c r="H3003" s="4"/>
      <c r="I3003" s="20"/>
      <c r="J3003" s="21"/>
      <c r="K3003" s="11"/>
      <c r="L3003" s="22"/>
      <c r="M3003" s="22"/>
      <c r="N3003" s="22"/>
      <c r="O3003" s="22"/>
      <c r="P3003" s="22"/>
      <c r="Q3003" s="22"/>
      <c r="R3003" s="22"/>
      <c r="S3003" s="22"/>
      <c r="T3003" s="22"/>
      <c r="U3003" s="22"/>
      <c r="V3003" s="22"/>
    </row>
    <row r="3004">
      <c r="A3004" s="15"/>
      <c r="B3004" s="17"/>
      <c r="C3004" s="17"/>
      <c r="D3004" s="4"/>
      <c r="E3004" s="4"/>
      <c r="F3004" s="18"/>
      <c r="G3004" s="19"/>
      <c r="H3004" s="4"/>
      <c r="I3004" s="20"/>
      <c r="J3004" s="21"/>
      <c r="K3004" s="11"/>
      <c r="L3004" s="22"/>
      <c r="M3004" s="22"/>
      <c r="N3004" s="22"/>
      <c r="O3004" s="22"/>
      <c r="P3004" s="22"/>
      <c r="Q3004" s="22"/>
      <c r="R3004" s="22"/>
      <c r="S3004" s="22"/>
      <c r="T3004" s="22"/>
      <c r="U3004" s="22"/>
      <c r="V3004" s="22"/>
    </row>
    <row r="3005">
      <c r="A3005" s="15"/>
      <c r="B3005" s="17"/>
      <c r="C3005" s="17"/>
      <c r="D3005" s="4"/>
      <c r="E3005" s="4"/>
      <c r="F3005" s="18"/>
      <c r="G3005" s="19"/>
      <c r="H3005" s="4"/>
      <c r="I3005" s="20"/>
      <c r="J3005" s="21"/>
      <c r="K3005" s="11"/>
      <c r="L3005" s="22"/>
      <c r="M3005" s="22"/>
      <c r="N3005" s="22"/>
      <c r="O3005" s="22"/>
      <c r="P3005" s="22"/>
      <c r="Q3005" s="22"/>
      <c r="R3005" s="22"/>
      <c r="S3005" s="22"/>
      <c r="T3005" s="22"/>
      <c r="U3005" s="22"/>
      <c r="V3005" s="22"/>
    </row>
    <row r="3006">
      <c r="A3006" s="15"/>
      <c r="B3006" s="17"/>
      <c r="C3006" s="17"/>
      <c r="D3006" s="4"/>
      <c r="E3006" s="4"/>
      <c r="F3006" s="18"/>
      <c r="G3006" s="19"/>
      <c r="H3006" s="4"/>
      <c r="I3006" s="20"/>
      <c r="J3006" s="21"/>
      <c r="K3006" s="11"/>
      <c r="L3006" s="22"/>
      <c r="M3006" s="22"/>
      <c r="N3006" s="22"/>
      <c r="O3006" s="22"/>
      <c r="P3006" s="22"/>
      <c r="Q3006" s="22"/>
      <c r="R3006" s="22"/>
      <c r="S3006" s="22"/>
      <c r="T3006" s="22"/>
      <c r="U3006" s="22"/>
      <c r="V3006" s="22"/>
    </row>
    <row r="3007">
      <c r="A3007" s="15"/>
      <c r="B3007" s="17"/>
      <c r="C3007" s="17"/>
      <c r="D3007" s="4"/>
      <c r="E3007" s="4"/>
      <c r="F3007" s="18"/>
      <c r="G3007" s="19"/>
      <c r="H3007" s="4"/>
      <c r="I3007" s="20"/>
      <c r="J3007" s="21"/>
      <c r="K3007" s="11"/>
      <c r="L3007" s="22"/>
      <c r="M3007" s="22"/>
      <c r="N3007" s="22"/>
      <c r="O3007" s="22"/>
      <c r="P3007" s="22"/>
      <c r="Q3007" s="22"/>
      <c r="R3007" s="22"/>
      <c r="S3007" s="22"/>
      <c r="T3007" s="22"/>
      <c r="U3007" s="22"/>
      <c r="V3007" s="22"/>
    </row>
    <row r="3008">
      <c r="A3008" s="15"/>
      <c r="B3008" s="17"/>
      <c r="C3008" s="17"/>
      <c r="D3008" s="4"/>
      <c r="E3008" s="4"/>
      <c r="F3008" s="18"/>
      <c r="G3008" s="19"/>
      <c r="H3008" s="4"/>
      <c r="I3008" s="20"/>
      <c r="J3008" s="21"/>
      <c r="K3008" s="11"/>
      <c r="L3008" s="22"/>
      <c r="M3008" s="22"/>
      <c r="N3008" s="22"/>
      <c r="O3008" s="22"/>
      <c r="P3008" s="22"/>
      <c r="Q3008" s="22"/>
      <c r="R3008" s="22"/>
      <c r="S3008" s="22"/>
      <c r="T3008" s="22"/>
      <c r="U3008" s="22"/>
      <c r="V3008" s="22"/>
    </row>
    <row r="3009">
      <c r="A3009" s="15"/>
      <c r="B3009" s="17"/>
      <c r="C3009" s="17"/>
      <c r="D3009" s="4"/>
      <c r="E3009" s="4"/>
      <c r="F3009" s="18"/>
      <c r="G3009" s="19"/>
      <c r="H3009" s="4"/>
      <c r="I3009" s="20"/>
      <c r="J3009" s="21"/>
      <c r="K3009" s="11"/>
      <c r="L3009" s="22"/>
      <c r="M3009" s="22"/>
      <c r="N3009" s="22"/>
      <c r="O3009" s="22"/>
      <c r="P3009" s="22"/>
      <c r="Q3009" s="22"/>
      <c r="R3009" s="22"/>
      <c r="S3009" s="22"/>
      <c r="T3009" s="22"/>
      <c r="U3009" s="22"/>
      <c r="V3009" s="22"/>
    </row>
    <row r="3010">
      <c r="A3010" s="15"/>
      <c r="B3010" s="17"/>
      <c r="C3010" s="17"/>
      <c r="D3010" s="4"/>
      <c r="E3010" s="4"/>
      <c r="F3010" s="18"/>
      <c r="G3010" s="19"/>
      <c r="H3010" s="4"/>
      <c r="I3010" s="20"/>
      <c r="J3010" s="21"/>
      <c r="K3010" s="11"/>
      <c r="L3010" s="22"/>
      <c r="M3010" s="22"/>
      <c r="N3010" s="22"/>
      <c r="O3010" s="22"/>
      <c r="P3010" s="22"/>
      <c r="Q3010" s="22"/>
      <c r="R3010" s="22"/>
      <c r="S3010" s="22"/>
      <c r="T3010" s="22"/>
      <c r="U3010" s="22"/>
      <c r="V3010" s="22"/>
    </row>
    <row r="3011">
      <c r="A3011" s="15"/>
      <c r="B3011" s="17"/>
      <c r="C3011" s="17"/>
      <c r="D3011" s="4"/>
      <c r="E3011" s="4"/>
      <c r="F3011" s="18"/>
      <c r="G3011" s="19"/>
      <c r="H3011" s="4"/>
      <c r="I3011" s="20"/>
      <c r="J3011" s="21"/>
      <c r="K3011" s="11"/>
      <c r="L3011" s="22"/>
      <c r="M3011" s="22"/>
      <c r="N3011" s="22"/>
      <c r="O3011" s="22"/>
      <c r="P3011" s="22"/>
      <c r="Q3011" s="22"/>
      <c r="R3011" s="22"/>
      <c r="S3011" s="22"/>
      <c r="T3011" s="22"/>
      <c r="U3011" s="22"/>
      <c r="V3011" s="22"/>
    </row>
    <row r="3012">
      <c r="A3012" s="15"/>
      <c r="B3012" s="17"/>
      <c r="C3012" s="17"/>
      <c r="D3012" s="4"/>
      <c r="E3012" s="4"/>
      <c r="F3012" s="18"/>
      <c r="G3012" s="19"/>
      <c r="H3012" s="4"/>
      <c r="I3012" s="20"/>
      <c r="J3012" s="21"/>
      <c r="K3012" s="11"/>
      <c r="L3012" s="22"/>
      <c r="M3012" s="22"/>
      <c r="N3012" s="22"/>
      <c r="O3012" s="22"/>
      <c r="P3012" s="22"/>
      <c r="Q3012" s="22"/>
      <c r="R3012" s="22"/>
      <c r="S3012" s="22"/>
      <c r="T3012" s="22"/>
      <c r="U3012" s="22"/>
      <c r="V3012" s="22"/>
    </row>
    <row r="3013">
      <c r="A3013" s="15"/>
      <c r="B3013" s="17"/>
      <c r="C3013" s="17"/>
      <c r="D3013" s="4"/>
      <c r="E3013" s="4"/>
      <c r="F3013" s="18"/>
      <c r="G3013" s="19"/>
      <c r="H3013" s="4"/>
      <c r="I3013" s="20"/>
      <c r="J3013" s="21"/>
      <c r="K3013" s="11"/>
      <c r="L3013" s="22"/>
      <c r="M3013" s="22"/>
      <c r="N3013" s="22"/>
      <c r="O3013" s="22"/>
      <c r="P3013" s="22"/>
      <c r="Q3013" s="22"/>
      <c r="R3013" s="22"/>
      <c r="S3013" s="22"/>
      <c r="T3013" s="22"/>
      <c r="U3013" s="22"/>
      <c r="V3013" s="22"/>
    </row>
    <row r="3014">
      <c r="A3014" s="15"/>
      <c r="B3014" s="17"/>
      <c r="C3014" s="17"/>
      <c r="D3014" s="4"/>
      <c r="E3014" s="4"/>
      <c r="F3014" s="18"/>
      <c r="G3014" s="19"/>
      <c r="H3014" s="4"/>
      <c r="I3014" s="20"/>
      <c r="J3014" s="21"/>
      <c r="K3014" s="11"/>
      <c r="L3014" s="22"/>
      <c r="M3014" s="22"/>
      <c r="N3014" s="22"/>
      <c r="O3014" s="22"/>
      <c r="P3014" s="22"/>
      <c r="Q3014" s="22"/>
      <c r="R3014" s="22"/>
      <c r="S3014" s="22"/>
      <c r="T3014" s="22"/>
      <c r="U3014" s="22"/>
      <c r="V3014" s="22"/>
    </row>
    <row r="3015">
      <c r="A3015" s="15"/>
      <c r="B3015" s="17"/>
      <c r="C3015" s="17"/>
      <c r="D3015" s="4"/>
      <c r="E3015" s="4"/>
      <c r="F3015" s="18"/>
      <c r="G3015" s="19"/>
      <c r="H3015" s="4"/>
      <c r="I3015" s="20"/>
      <c r="J3015" s="21"/>
      <c r="K3015" s="11"/>
      <c r="L3015" s="22"/>
      <c r="M3015" s="22"/>
      <c r="N3015" s="22"/>
      <c r="O3015" s="22"/>
      <c r="P3015" s="22"/>
      <c r="Q3015" s="22"/>
      <c r="R3015" s="22"/>
      <c r="S3015" s="22"/>
      <c r="T3015" s="22"/>
      <c r="U3015" s="22"/>
      <c r="V3015" s="22"/>
    </row>
    <row r="3016">
      <c r="A3016" s="15"/>
      <c r="B3016" s="17"/>
      <c r="C3016" s="17"/>
      <c r="D3016" s="4"/>
      <c r="E3016" s="4"/>
      <c r="F3016" s="18"/>
      <c r="G3016" s="19"/>
      <c r="H3016" s="4"/>
      <c r="I3016" s="20"/>
      <c r="J3016" s="21"/>
      <c r="K3016" s="11"/>
      <c r="L3016" s="22"/>
      <c r="M3016" s="22"/>
      <c r="N3016" s="22"/>
      <c r="O3016" s="22"/>
      <c r="P3016" s="22"/>
      <c r="Q3016" s="22"/>
      <c r="R3016" s="22"/>
      <c r="S3016" s="22"/>
      <c r="T3016" s="22"/>
      <c r="U3016" s="22"/>
      <c r="V3016" s="22"/>
    </row>
    <row r="3017">
      <c r="A3017" s="15"/>
      <c r="B3017" s="17"/>
      <c r="C3017" s="17"/>
      <c r="D3017" s="4"/>
      <c r="E3017" s="4"/>
      <c r="F3017" s="18"/>
      <c r="G3017" s="19"/>
      <c r="H3017" s="4"/>
      <c r="I3017" s="20"/>
      <c r="J3017" s="21"/>
      <c r="K3017" s="11"/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</row>
    <row r="3018">
      <c r="A3018" s="15"/>
      <c r="B3018" s="17"/>
      <c r="C3018" s="17"/>
      <c r="D3018" s="4"/>
      <c r="E3018" s="4"/>
      <c r="F3018" s="18"/>
      <c r="G3018" s="19"/>
      <c r="H3018" s="4"/>
      <c r="I3018" s="20"/>
      <c r="J3018" s="21"/>
      <c r="K3018" s="11"/>
      <c r="L3018" s="22"/>
      <c r="M3018" s="22"/>
      <c r="N3018" s="22"/>
      <c r="O3018" s="22"/>
      <c r="P3018" s="22"/>
      <c r="Q3018" s="22"/>
      <c r="R3018" s="22"/>
      <c r="S3018" s="22"/>
      <c r="T3018" s="22"/>
      <c r="U3018" s="22"/>
      <c r="V3018" s="22"/>
    </row>
    <row r="3019">
      <c r="A3019" s="15"/>
      <c r="B3019" s="17"/>
      <c r="C3019" s="17"/>
      <c r="D3019" s="4"/>
      <c r="E3019" s="4"/>
      <c r="F3019" s="18"/>
      <c r="G3019" s="19"/>
      <c r="H3019" s="4"/>
      <c r="I3019" s="20"/>
      <c r="J3019" s="21"/>
      <c r="K3019" s="11"/>
      <c r="L3019" s="22"/>
      <c r="M3019" s="22"/>
      <c r="N3019" s="22"/>
      <c r="O3019" s="22"/>
      <c r="P3019" s="22"/>
      <c r="Q3019" s="22"/>
      <c r="R3019" s="22"/>
      <c r="S3019" s="22"/>
      <c r="T3019" s="22"/>
      <c r="U3019" s="22"/>
      <c r="V3019" s="22"/>
    </row>
    <row r="3020">
      <c r="A3020" s="15"/>
      <c r="B3020" s="17"/>
      <c r="C3020" s="17"/>
      <c r="D3020" s="4"/>
      <c r="E3020" s="4"/>
      <c r="F3020" s="18"/>
      <c r="G3020" s="19"/>
      <c r="H3020" s="4"/>
      <c r="I3020" s="20"/>
      <c r="J3020" s="21"/>
      <c r="K3020" s="11"/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</row>
    <row r="3021">
      <c r="A3021" s="15"/>
      <c r="B3021" s="17"/>
      <c r="C3021" s="17"/>
      <c r="D3021" s="4"/>
      <c r="E3021" s="4"/>
      <c r="F3021" s="18"/>
      <c r="G3021" s="19"/>
      <c r="H3021" s="4"/>
      <c r="I3021" s="20"/>
      <c r="J3021" s="21"/>
      <c r="K3021" s="11"/>
      <c r="L3021" s="22"/>
      <c r="M3021" s="22"/>
      <c r="N3021" s="22"/>
      <c r="O3021" s="22"/>
      <c r="P3021" s="22"/>
      <c r="Q3021" s="22"/>
      <c r="R3021" s="22"/>
      <c r="S3021" s="22"/>
      <c r="T3021" s="22"/>
      <c r="U3021" s="22"/>
      <c r="V3021" s="22"/>
    </row>
    <row r="3022">
      <c r="A3022" s="15"/>
      <c r="B3022" s="17"/>
      <c r="C3022" s="17"/>
      <c r="D3022" s="4"/>
      <c r="E3022" s="4"/>
      <c r="F3022" s="18"/>
      <c r="G3022" s="19"/>
      <c r="H3022" s="4"/>
      <c r="I3022" s="20"/>
      <c r="J3022" s="21"/>
      <c r="K3022" s="11"/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</row>
    <row r="3023">
      <c r="A3023" s="15"/>
      <c r="B3023" s="17"/>
      <c r="C3023" s="17"/>
      <c r="D3023" s="4"/>
      <c r="E3023" s="4"/>
      <c r="F3023" s="18"/>
      <c r="G3023" s="19"/>
      <c r="H3023" s="4"/>
      <c r="I3023" s="20"/>
      <c r="J3023" s="21"/>
      <c r="K3023" s="11"/>
      <c r="L3023" s="22"/>
      <c r="M3023" s="22"/>
      <c r="N3023" s="22"/>
      <c r="O3023" s="22"/>
      <c r="P3023" s="22"/>
      <c r="Q3023" s="22"/>
      <c r="R3023" s="22"/>
      <c r="S3023" s="22"/>
      <c r="T3023" s="22"/>
      <c r="U3023" s="22"/>
      <c r="V3023" s="22"/>
    </row>
    <row r="3024">
      <c r="A3024" s="15"/>
      <c r="B3024" s="17"/>
      <c r="C3024" s="17"/>
      <c r="D3024" s="4"/>
      <c r="E3024" s="4"/>
      <c r="F3024" s="18"/>
      <c r="G3024" s="19"/>
      <c r="H3024" s="4"/>
      <c r="I3024" s="20"/>
      <c r="J3024" s="21"/>
      <c r="K3024" s="11"/>
      <c r="L3024" s="22"/>
      <c r="M3024" s="22"/>
      <c r="N3024" s="22"/>
      <c r="O3024" s="22"/>
      <c r="P3024" s="22"/>
      <c r="Q3024" s="22"/>
      <c r="R3024" s="22"/>
      <c r="S3024" s="22"/>
      <c r="T3024" s="22"/>
      <c r="U3024" s="22"/>
      <c r="V3024" s="22"/>
    </row>
    <row r="3025">
      <c r="A3025" s="15"/>
      <c r="B3025" s="17"/>
      <c r="C3025" s="17"/>
      <c r="D3025" s="4"/>
      <c r="E3025" s="4"/>
      <c r="F3025" s="18"/>
      <c r="G3025" s="19"/>
      <c r="H3025" s="4"/>
      <c r="I3025" s="20"/>
      <c r="J3025" s="21"/>
      <c r="K3025" s="11"/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</row>
    <row r="3026">
      <c r="A3026" s="15"/>
      <c r="B3026" s="17"/>
      <c r="C3026" s="17"/>
      <c r="D3026" s="4"/>
      <c r="E3026" s="4"/>
      <c r="F3026" s="18"/>
      <c r="G3026" s="19"/>
      <c r="H3026" s="4"/>
      <c r="I3026" s="20"/>
      <c r="J3026" s="21"/>
      <c r="K3026" s="11"/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</row>
    <row r="3027">
      <c r="A3027" s="15"/>
      <c r="B3027" s="17"/>
      <c r="C3027" s="17"/>
      <c r="D3027" s="4"/>
      <c r="E3027" s="4"/>
      <c r="F3027" s="18"/>
      <c r="G3027" s="19"/>
      <c r="H3027" s="4"/>
      <c r="I3027" s="20"/>
      <c r="J3027" s="21"/>
      <c r="K3027" s="11"/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</row>
    <row r="3028">
      <c r="A3028" s="15"/>
      <c r="B3028" s="17"/>
      <c r="C3028" s="17"/>
      <c r="D3028" s="4"/>
      <c r="E3028" s="4"/>
      <c r="F3028" s="18"/>
      <c r="G3028" s="19"/>
      <c r="H3028" s="4"/>
      <c r="I3028" s="20"/>
      <c r="J3028" s="21"/>
      <c r="K3028" s="11"/>
      <c r="L3028" s="22"/>
      <c r="M3028" s="22"/>
      <c r="N3028" s="22"/>
      <c r="O3028" s="22"/>
      <c r="P3028" s="22"/>
      <c r="Q3028" s="22"/>
      <c r="R3028" s="22"/>
      <c r="S3028" s="22"/>
      <c r="T3028" s="22"/>
      <c r="U3028" s="22"/>
      <c r="V3028" s="22"/>
    </row>
    <row r="3029">
      <c r="A3029" s="15"/>
      <c r="B3029" s="17"/>
      <c r="C3029" s="17"/>
      <c r="D3029" s="4"/>
      <c r="E3029" s="4"/>
      <c r="F3029" s="18"/>
      <c r="G3029" s="19"/>
      <c r="H3029" s="4"/>
      <c r="I3029" s="20"/>
      <c r="J3029" s="21"/>
      <c r="K3029" s="11"/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</row>
    <row r="3030">
      <c r="A3030" s="15"/>
      <c r="B3030" s="17"/>
      <c r="C3030" s="17"/>
      <c r="D3030" s="4"/>
      <c r="E3030" s="4"/>
      <c r="F3030" s="18"/>
      <c r="G3030" s="19"/>
      <c r="H3030" s="4"/>
      <c r="I3030" s="20"/>
      <c r="J3030" s="21"/>
      <c r="K3030" s="11"/>
      <c r="L3030" s="22"/>
      <c r="M3030" s="22"/>
      <c r="N3030" s="22"/>
      <c r="O3030" s="22"/>
      <c r="P3030" s="22"/>
      <c r="Q3030" s="22"/>
      <c r="R3030" s="22"/>
      <c r="S3030" s="22"/>
      <c r="T3030" s="22"/>
      <c r="U3030" s="22"/>
      <c r="V3030" s="22"/>
    </row>
    <row r="3031">
      <c r="A3031" s="15"/>
      <c r="B3031" s="17"/>
      <c r="C3031" s="17"/>
      <c r="D3031" s="4"/>
      <c r="E3031" s="4"/>
      <c r="F3031" s="18"/>
      <c r="G3031" s="19"/>
      <c r="H3031" s="4"/>
      <c r="I3031" s="20"/>
      <c r="J3031" s="21"/>
      <c r="K3031" s="11"/>
      <c r="L3031" s="22"/>
      <c r="M3031" s="22"/>
      <c r="N3031" s="22"/>
      <c r="O3031" s="22"/>
      <c r="P3031" s="22"/>
      <c r="Q3031" s="22"/>
      <c r="R3031" s="22"/>
      <c r="S3031" s="22"/>
      <c r="T3031" s="22"/>
      <c r="U3031" s="22"/>
      <c r="V3031" s="22"/>
    </row>
    <row r="3032">
      <c r="A3032" s="15"/>
      <c r="B3032" s="17"/>
      <c r="C3032" s="17"/>
      <c r="D3032" s="4"/>
      <c r="E3032" s="4"/>
      <c r="F3032" s="18"/>
      <c r="G3032" s="19"/>
      <c r="H3032" s="4"/>
      <c r="I3032" s="20"/>
      <c r="J3032" s="21"/>
      <c r="K3032" s="11"/>
      <c r="L3032" s="22"/>
      <c r="M3032" s="22"/>
      <c r="N3032" s="22"/>
      <c r="O3032" s="22"/>
      <c r="P3032" s="22"/>
      <c r="Q3032" s="22"/>
      <c r="R3032" s="22"/>
      <c r="S3032" s="22"/>
      <c r="T3032" s="22"/>
      <c r="U3032" s="22"/>
      <c r="V3032" s="22"/>
    </row>
    <row r="3033">
      <c r="A3033" s="15"/>
      <c r="B3033" s="17"/>
      <c r="C3033" s="17"/>
      <c r="D3033" s="4"/>
      <c r="E3033" s="4"/>
      <c r="F3033" s="18"/>
      <c r="G3033" s="19"/>
      <c r="H3033" s="4"/>
      <c r="I3033" s="20"/>
      <c r="J3033" s="21"/>
      <c r="K3033" s="11"/>
      <c r="L3033" s="22"/>
      <c r="M3033" s="22"/>
      <c r="N3033" s="22"/>
      <c r="O3033" s="22"/>
      <c r="P3033" s="22"/>
      <c r="Q3033" s="22"/>
      <c r="R3033" s="22"/>
      <c r="S3033" s="22"/>
      <c r="T3033" s="22"/>
      <c r="U3033" s="22"/>
      <c r="V3033" s="22"/>
    </row>
    <row r="3034">
      <c r="A3034" s="15"/>
      <c r="B3034" s="17"/>
      <c r="C3034" s="17"/>
      <c r="D3034" s="4"/>
      <c r="E3034" s="4"/>
      <c r="F3034" s="18"/>
      <c r="G3034" s="19"/>
      <c r="H3034" s="4"/>
      <c r="I3034" s="20"/>
      <c r="J3034" s="21"/>
      <c r="K3034" s="11"/>
      <c r="L3034" s="22"/>
      <c r="M3034" s="22"/>
      <c r="N3034" s="22"/>
      <c r="O3034" s="22"/>
      <c r="P3034" s="22"/>
      <c r="Q3034" s="22"/>
      <c r="R3034" s="22"/>
      <c r="S3034" s="22"/>
      <c r="T3034" s="22"/>
      <c r="U3034" s="22"/>
      <c r="V3034" s="22"/>
    </row>
    <row r="3035">
      <c r="A3035" s="15"/>
      <c r="B3035" s="17"/>
      <c r="C3035" s="17"/>
      <c r="D3035" s="4"/>
      <c r="E3035" s="4"/>
      <c r="F3035" s="18"/>
      <c r="G3035" s="19"/>
      <c r="H3035" s="4"/>
      <c r="I3035" s="20"/>
      <c r="J3035" s="21"/>
      <c r="K3035" s="11"/>
      <c r="L3035" s="22"/>
      <c r="M3035" s="22"/>
      <c r="N3035" s="22"/>
      <c r="O3035" s="22"/>
      <c r="P3035" s="22"/>
      <c r="Q3035" s="22"/>
      <c r="R3035" s="22"/>
      <c r="S3035" s="22"/>
      <c r="T3035" s="22"/>
      <c r="U3035" s="22"/>
      <c r="V3035" s="22"/>
    </row>
    <row r="3036">
      <c r="A3036" s="15"/>
      <c r="B3036" s="17"/>
      <c r="C3036" s="17"/>
      <c r="D3036" s="4"/>
      <c r="E3036" s="4"/>
      <c r="F3036" s="18"/>
      <c r="G3036" s="19"/>
      <c r="H3036" s="4"/>
      <c r="I3036" s="20"/>
      <c r="J3036" s="21"/>
      <c r="K3036" s="11"/>
      <c r="L3036" s="22"/>
      <c r="M3036" s="22"/>
      <c r="N3036" s="22"/>
      <c r="O3036" s="22"/>
      <c r="P3036" s="22"/>
      <c r="Q3036" s="22"/>
      <c r="R3036" s="22"/>
      <c r="S3036" s="22"/>
      <c r="T3036" s="22"/>
      <c r="U3036" s="22"/>
      <c r="V3036" s="22"/>
    </row>
    <row r="3037">
      <c r="A3037" s="15"/>
      <c r="B3037" s="17"/>
      <c r="C3037" s="17"/>
      <c r="D3037" s="4"/>
      <c r="E3037" s="4"/>
      <c r="F3037" s="18"/>
      <c r="G3037" s="19"/>
      <c r="H3037" s="4"/>
      <c r="I3037" s="20"/>
      <c r="J3037" s="21"/>
      <c r="K3037" s="11"/>
      <c r="L3037" s="22"/>
      <c r="M3037" s="22"/>
      <c r="N3037" s="22"/>
      <c r="O3037" s="22"/>
      <c r="P3037" s="22"/>
      <c r="Q3037" s="22"/>
      <c r="R3037" s="22"/>
      <c r="S3037" s="22"/>
      <c r="T3037" s="22"/>
      <c r="U3037" s="22"/>
      <c r="V3037" s="22"/>
    </row>
    <row r="3038">
      <c r="A3038" s="15"/>
      <c r="B3038" s="17"/>
      <c r="C3038" s="17"/>
      <c r="D3038" s="4"/>
      <c r="E3038" s="4"/>
      <c r="F3038" s="18"/>
      <c r="G3038" s="19"/>
      <c r="H3038" s="4"/>
      <c r="I3038" s="20"/>
      <c r="J3038" s="21"/>
      <c r="K3038" s="11"/>
      <c r="L3038" s="22"/>
      <c r="M3038" s="22"/>
      <c r="N3038" s="22"/>
      <c r="O3038" s="22"/>
      <c r="P3038" s="22"/>
      <c r="Q3038" s="22"/>
      <c r="R3038" s="22"/>
      <c r="S3038" s="22"/>
      <c r="T3038" s="22"/>
      <c r="U3038" s="22"/>
      <c r="V3038" s="22"/>
    </row>
    <row r="3039">
      <c r="A3039" s="15"/>
      <c r="B3039" s="17"/>
      <c r="C3039" s="17"/>
      <c r="D3039" s="4"/>
      <c r="E3039" s="4"/>
      <c r="F3039" s="18"/>
      <c r="G3039" s="19"/>
      <c r="H3039" s="4"/>
      <c r="I3039" s="20"/>
      <c r="J3039" s="21"/>
      <c r="K3039" s="11"/>
      <c r="L3039" s="22"/>
      <c r="M3039" s="22"/>
      <c r="N3039" s="22"/>
      <c r="O3039" s="22"/>
      <c r="P3039" s="22"/>
      <c r="Q3039" s="22"/>
      <c r="R3039" s="22"/>
      <c r="S3039" s="22"/>
      <c r="T3039" s="22"/>
      <c r="U3039" s="22"/>
      <c r="V3039" s="22"/>
    </row>
    <row r="3040">
      <c r="A3040" s="15"/>
      <c r="B3040" s="17"/>
      <c r="C3040" s="17"/>
      <c r="D3040" s="4"/>
      <c r="E3040" s="4"/>
      <c r="F3040" s="18"/>
      <c r="G3040" s="19"/>
      <c r="H3040" s="4"/>
      <c r="I3040" s="20"/>
      <c r="J3040" s="21"/>
      <c r="K3040" s="11"/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</row>
    <row r="3041">
      <c r="A3041" s="15"/>
      <c r="B3041" s="17"/>
      <c r="C3041" s="17"/>
      <c r="D3041" s="4"/>
      <c r="E3041" s="4"/>
      <c r="F3041" s="18"/>
      <c r="G3041" s="19"/>
      <c r="H3041" s="4"/>
      <c r="I3041" s="20"/>
      <c r="J3041" s="21"/>
      <c r="K3041" s="11"/>
      <c r="L3041" s="22"/>
      <c r="M3041" s="22"/>
      <c r="N3041" s="22"/>
      <c r="O3041" s="22"/>
      <c r="P3041" s="22"/>
      <c r="Q3041" s="22"/>
      <c r="R3041" s="22"/>
      <c r="S3041" s="22"/>
      <c r="T3041" s="22"/>
      <c r="U3041" s="22"/>
      <c r="V3041" s="22"/>
    </row>
    <row r="3042">
      <c r="A3042" s="15"/>
      <c r="B3042" s="17"/>
      <c r="C3042" s="17"/>
      <c r="D3042" s="4"/>
      <c r="E3042" s="4"/>
      <c r="F3042" s="18"/>
      <c r="G3042" s="19"/>
      <c r="H3042" s="4"/>
      <c r="I3042" s="20"/>
      <c r="J3042" s="21"/>
      <c r="K3042" s="11"/>
      <c r="L3042" s="22"/>
      <c r="M3042" s="22"/>
      <c r="N3042" s="22"/>
      <c r="O3042" s="22"/>
      <c r="P3042" s="22"/>
      <c r="Q3042" s="22"/>
      <c r="R3042" s="22"/>
      <c r="S3042" s="22"/>
      <c r="T3042" s="22"/>
      <c r="U3042" s="22"/>
      <c r="V3042" s="22"/>
    </row>
    <row r="3043">
      <c r="A3043" s="15"/>
      <c r="B3043" s="17"/>
      <c r="C3043" s="17"/>
      <c r="D3043" s="4"/>
      <c r="E3043" s="4"/>
      <c r="F3043" s="18"/>
      <c r="G3043" s="19"/>
      <c r="H3043" s="4"/>
      <c r="I3043" s="20"/>
      <c r="J3043" s="21"/>
      <c r="K3043" s="11"/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</row>
    <row r="3044">
      <c r="A3044" s="15"/>
      <c r="B3044" s="17"/>
      <c r="C3044" s="17"/>
      <c r="D3044" s="4"/>
      <c r="E3044" s="4"/>
      <c r="F3044" s="18"/>
      <c r="G3044" s="19"/>
      <c r="H3044" s="4"/>
      <c r="I3044" s="20"/>
      <c r="J3044" s="21"/>
      <c r="K3044" s="11"/>
      <c r="L3044" s="22"/>
      <c r="M3044" s="22"/>
      <c r="N3044" s="22"/>
      <c r="O3044" s="22"/>
      <c r="P3044" s="22"/>
      <c r="Q3044" s="22"/>
      <c r="R3044" s="22"/>
      <c r="S3044" s="22"/>
      <c r="T3044" s="22"/>
      <c r="U3044" s="22"/>
      <c r="V3044" s="22"/>
    </row>
    <row r="3045">
      <c r="A3045" s="15"/>
      <c r="B3045" s="17"/>
      <c r="C3045" s="17"/>
      <c r="D3045" s="4"/>
      <c r="E3045" s="4"/>
      <c r="F3045" s="18"/>
      <c r="G3045" s="19"/>
      <c r="H3045" s="4"/>
      <c r="I3045" s="20"/>
      <c r="J3045" s="21"/>
      <c r="K3045" s="11"/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</row>
    <row r="3046">
      <c r="A3046" s="15"/>
      <c r="B3046" s="17"/>
      <c r="C3046" s="17"/>
      <c r="D3046" s="4"/>
      <c r="E3046" s="4"/>
      <c r="F3046" s="18"/>
      <c r="G3046" s="19"/>
      <c r="H3046" s="4"/>
      <c r="I3046" s="20"/>
      <c r="J3046" s="21"/>
      <c r="K3046" s="11"/>
      <c r="L3046" s="22"/>
      <c r="M3046" s="22"/>
      <c r="N3046" s="22"/>
      <c r="O3046" s="22"/>
      <c r="P3046" s="22"/>
      <c r="Q3046" s="22"/>
      <c r="R3046" s="22"/>
      <c r="S3046" s="22"/>
      <c r="T3046" s="22"/>
      <c r="U3046" s="22"/>
      <c r="V3046" s="22"/>
    </row>
    <row r="3047">
      <c r="A3047" s="15"/>
      <c r="B3047" s="17"/>
      <c r="C3047" s="17"/>
      <c r="D3047" s="4"/>
      <c r="E3047" s="4"/>
      <c r="F3047" s="18"/>
      <c r="G3047" s="19"/>
      <c r="H3047" s="4"/>
      <c r="I3047" s="20"/>
      <c r="J3047" s="21"/>
      <c r="K3047" s="11"/>
      <c r="L3047" s="22"/>
      <c r="M3047" s="22"/>
      <c r="N3047" s="22"/>
      <c r="O3047" s="22"/>
      <c r="P3047" s="22"/>
      <c r="Q3047" s="22"/>
      <c r="R3047" s="22"/>
      <c r="S3047" s="22"/>
      <c r="T3047" s="22"/>
      <c r="U3047" s="22"/>
      <c r="V3047" s="22"/>
    </row>
    <row r="3048">
      <c r="A3048" s="15"/>
      <c r="B3048" s="17"/>
      <c r="C3048" s="17"/>
      <c r="D3048" s="4"/>
      <c r="E3048" s="4"/>
      <c r="F3048" s="18"/>
      <c r="G3048" s="19"/>
      <c r="H3048" s="4"/>
      <c r="I3048" s="20"/>
      <c r="J3048" s="21"/>
      <c r="K3048" s="11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</row>
    <row r="3049">
      <c r="A3049" s="15"/>
      <c r="B3049" s="17"/>
      <c r="C3049" s="17"/>
      <c r="D3049" s="4"/>
      <c r="E3049" s="4"/>
      <c r="F3049" s="18"/>
      <c r="G3049" s="19"/>
      <c r="H3049" s="4"/>
      <c r="I3049" s="20"/>
      <c r="J3049" s="21"/>
      <c r="K3049" s="11"/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</row>
    <row r="3050">
      <c r="A3050" s="15"/>
      <c r="B3050" s="17"/>
      <c r="C3050" s="17"/>
      <c r="D3050" s="4"/>
      <c r="E3050" s="4"/>
      <c r="F3050" s="18"/>
      <c r="G3050" s="19"/>
      <c r="H3050" s="4"/>
      <c r="I3050" s="20"/>
      <c r="J3050" s="21"/>
      <c r="K3050" s="11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</row>
    <row r="3051">
      <c r="A3051" s="15"/>
      <c r="B3051" s="17"/>
      <c r="C3051" s="17"/>
      <c r="D3051" s="4"/>
      <c r="E3051" s="4"/>
      <c r="F3051" s="18"/>
      <c r="G3051" s="19"/>
      <c r="H3051" s="4"/>
      <c r="I3051" s="20"/>
      <c r="J3051" s="21"/>
      <c r="K3051" s="11"/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</row>
    <row r="3052">
      <c r="A3052" s="15"/>
      <c r="B3052" s="17"/>
      <c r="C3052" s="17"/>
      <c r="D3052" s="4"/>
      <c r="E3052" s="4"/>
      <c r="F3052" s="18"/>
      <c r="G3052" s="19"/>
      <c r="H3052" s="4"/>
      <c r="I3052" s="20"/>
      <c r="J3052" s="21"/>
      <c r="K3052" s="11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</row>
    <row r="3053">
      <c r="A3053" s="15"/>
      <c r="B3053" s="17"/>
      <c r="C3053" s="17"/>
      <c r="D3053" s="4"/>
      <c r="E3053" s="4"/>
      <c r="F3053" s="18"/>
      <c r="G3053" s="19"/>
      <c r="H3053" s="4"/>
      <c r="I3053" s="20"/>
      <c r="J3053" s="21"/>
      <c r="K3053" s="11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</row>
    <row r="3054">
      <c r="A3054" s="15"/>
      <c r="B3054" s="17"/>
      <c r="C3054" s="17"/>
      <c r="D3054" s="4"/>
      <c r="E3054" s="4"/>
      <c r="F3054" s="18"/>
      <c r="G3054" s="19"/>
      <c r="H3054" s="4"/>
      <c r="I3054" s="20"/>
      <c r="J3054" s="21"/>
      <c r="K3054" s="11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</row>
    <row r="3055">
      <c r="A3055" s="15"/>
      <c r="B3055" s="17"/>
      <c r="C3055" s="17"/>
      <c r="D3055" s="4"/>
      <c r="E3055" s="4"/>
      <c r="F3055" s="18"/>
      <c r="G3055" s="19"/>
      <c r="H3055" s="4"/>
      <c r="I3055" s="20"/>
      <c r="J3055" s="21"/>
      <c r="K3055" s="11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</row>
    <row r="3056">
      <c r="A3056" s="15"/>
      <c r="B3056" s="17"/>
      <c r="C3056" s="17"/>
      <c r="D3056" s="4"/>
      <c r="E3056" s="4"/>
      <c r="F3056" s="18"/>
      <c r="G3056" s="19"/>
      <c r="H3056" s="4"/>
      <c r="I3056" s="20"/>
      <c r="J3056" s="21"/>
      <c r="K3056" s="11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</row>
    <row r="3057">
      <c r="A3057" s="15"/>
      <c r="B3057" s="17"/>
      <c r="C3057" s="17"/>
      <c r="D3057" s="4"/>
      <c r="E3057" s="4"/>
      <c r="F3057" s="18"/>
      <c r="G3057" s="19"/>
      <c r="H3057" s="4"/>
      <c r="I3057" s="20"/>
      <c r="J3057" s="21"/>
      <c r="K3057" s="11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</row>
    <row r="3058">
      <c r="A3058" s="15"/>
      <c r="B3058" s="17"/>
      <c r="C3058" s="17"/>
      <c r="D3058" s="4"/>
      <c r="E3058" s="4"/>
      <c r="F3058" s="18"/>
      <c r="G3058" s="19"/>
      <c r="H3058" s="4"/>
      <c r="I3058" s="20"/>
      <c r="J3058" s="21"/>
      <c r="K3058" s="11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</row>
    <row r="3059">
      <c r="A3059" s="15"/>
      <c r="B3059" s="17"/>
      <c r="C3059" s="17"/>
      <c r="D3059" s="4"/>
      <c r="E3059" s="4"/>
      <c r="F3059" s="18"/>
      <c r="G3059" s="19"/>
      <c r="H3059" s="4"/>
      <c r="I3059" s="20"/>
      <c r="J3059" s="21"/>
      <c r="K3059" s="11"/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</row>
    <row r="3060">
      <c r="A3060" s="15"/>
      <c r="B3060" s="17"/>
      <c r="C3060" s="17"/>
      <c r="D3060" s="4"/>
      <c r="E3060" s="4"/>
      <c r="F3060" s="18"/>
      <c r="G3060" s="19"/>
      <c r="H3060" s="4"/>
      <c r="I3060" s="20"/>
      <c r="J3060" s="21"/>
      <c r="K3060" s="11"/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</row>
    <row r="3061">
      <c r="A3061" s="15"/>
      <c r="B3061" s="17"/>
      <c r="C3061" s="17"/>
      <c r="D3061" s="4"/>
      <c r="E3061" s="4"/>
      <c r="F3061" s="18"/>
      <c r="G3061" s="19"/>
      <c r="H3061" s="4"/>
      <c r="I3061" s="20"/>
      <c r="J3061" s="21"/>
      <c r="K3061" s="11"/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</row>
    <row r="3062">
      <c r="A3062" s="15"/>
      <c r="B3062" s="17"/>
      <c r="C3062" s="17"/>
      <c r="D3062" s="4"/>
      <c r="E3062" s="4"/>
      <c r="F3062" s="18"/>
      <c r="G3062" s="19"/>
      <c r="H3062" s="4"/>
      <c r="I3062" s="20"/>
      <c r="J3062" s="21"/>
      <c r="K3062" s="11"/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</row>
    <row r="3063">
      <c r="A3063" s="15"/>
      <c r="B3063" s="17"/>
      <c r="C3063" s="17"/>
      <c r="D3063" s="4"/>
      <c r="E3063" s="4"/>
      <c r="F3063" s="18"/>
      <c r="G3063" s="19"/>
      <c r="H3063" s="4"/>
      <c r="I3063" s="20"/>
      <c r="J3063" s="21"/>
      <c r="K3063" s="11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</row>
    <row r="3064">
      <c r="A3064" s="15"/>
      <c r="B3064" s="17"/>
      <c r="C3064" s="17"/>
      <c r="D3064" s="4"/>
      <c r="E3064" s="4"/>
      <c r="F3064" s="18"/>
      <c r="G3064" s="19"/>
      <c r="H3064" s="4"/>
      <c r="I3064" s="20"/>
      <c r="J3064" s="21"/>
      <c r="K3064" s="11"/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</row>
    <row r="3065">
      <c r="A3065" s="15"/>
      <c r="B3065" s="17"/>
      <c r="C3065" s="17"/>
      <c r="D3065" s="4"/>
      <c r="E3065" s="4"/>
      <c r="F3065" s="18"/>
      <c r="G3065" s="19"/>
      <c r="H3065" s="4"/>
      <c r="I3065" s="20"/>
      <c r="J3065" s="21"/>
      <c r="K3065" s="11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</row>
    <row r="3066">
      <c r="A3066" s="15"/>
      <c r="B3066" s="17"/>
      <c r="C3066" s="17"/>
      <c r="D3066" s="4"/>
      <c r="E3066" s="4"/>
      <c r="F3066" s="18"/>
      <c r="G3066" s="19"/>
      <c r="H3066" s="4"/>
      <c r="I3066" s="20"/>
      <c r="J3066" s="21"/>
      <c r="K3066" s="11"/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</row>
    <row r="3067">
      <c r="A3067" s="15"/>
      <c r="B3067" s="17"/>
      <c r="C3067" s="17"/>
      <c r="D3067" s="4"/>
      <c r="E3067" s="4"/>
      <c r="F3067" s="18"/>
      <c r="G3067" s="19"/>
      <c r="H3067" s="4"/>
      <c r="I3067" s="20"/>
      <c r="J3067" s="21"/>
      <c r="K3067" s="11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</row>
    <row r="3068">
      <c r="A3068" s="15"/>
      <c r="B3068" s="17"/>
      <c r="C3068" s="17"/>
      <c r="D3068" s="4"/>
      <c r="E3068" s="4"/>
      <c r="F3068" s="18"/>
      <c r="G3068" s="19"/>
      <c r="H3068" s="4"/>
      <c r="I3068" s="20"/>
      <c r="J3068" s="21"/>
      <c r="K3068" s="11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</row>
    <row r="3069">
      <c r="A3069" s="15"/>
      <c r="B3069" s="17"/>
      <c r="C3069" s="17"/>
      <c r="D3069" s="4"/>
      <c r="E3069" s="4"/>
      <c r="F3069" s="18"/>
      <c r="G3069" s="19"/>
      <c r="H3069" s="4"/>
      <c r="I3069" s="20"/>
      <c r="J3069" s="21"/>
      <c r="K3069" s="11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</row>
    <row r="3070">
      <c r="A3070" s="15"/>
      <c r="B3070" s="17"/>
      <c r="C3070" s="17"/>
      <c r="D3070" s="4"/>
      <c r="E3070" s="4"/>
      <c r="F3070" s="18"/>
      <c r="G3070" s="19"/>
      <c r="H3070" s="4"/>
      <c r="I3070" s="20"/>
      <c r="J3070" s="21"/>
      <c r="K3070" s="11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</row>
    <row r="3071">
      <c r="A3071" s="15"/>
      <c r="B3071" s="17"/>
      <c r="C3071" s="17"/>
      <c r="D3071" s="4"/>
      <c r="E3071" s="4"/>
      <c r="F3071" s="18"/>
      <c r="G3071" s="19"/>
      <c r="H3071" s="4"/>
      <c r="I3071" s="20"/>
      <c r="J3071" s="21"/>
      <c r="K3071" s="11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</row>
    <row r="3072">
      <c r="A3072" s="15"/>
      <c r="B3072" s="17"/>
      <c r="C3072" s="17"/>
      <c r="D3072" s="4"/>
      <c r="E3072" s="4"/>
      <c r="F3072" s="18"/>
      <c r="G3072" s="19"/>
      <c r="H3072" s="4"/>
      <c r="I3072" s="20"/>
      <c r="J3072" s="21"/>
      <c r="K3072" s="11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</row>
    <row r="3073">
      <c r="A3073" s="15"/>
      <c r="B3073" s="17"/>
      <c r="C3073" s="17"/>
      <c r="D3073" s="4"/>
      <c r="E3073" s="4"/>
      <c r="F3073" s="18"/>
      <c r="G3073" s="19"/>
      <c r="H3073" s="4"/>
      <c r="I3073" s="20"/>
      <c r="J3073" s="21"/>
      <c r="K3073" s="11"/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</row>
    <row r="3074">
      <c r="A3074" s="15"/>
      <c r="B3074" s="17"/>
      <c r="C3074" s="17"/>
      <c r="D3074" s="4"/>
      <c r="E3074" s="4"/>
      <c r="F3074" s="18"/>
      <c r="G3074" s="19"/>
      <c r="H3074" s="4"/>
      <c r="I3074" s="20"/>
      <c r="J3074" s="21"/>
      <c r="K3074" s="11"/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</row>
    <row r="3075">
      <c r="A3075" s="15"/>
      <c r="B3075" s="17"/>
      <c r="C3075" s="17"/>
      <c r="D3075" s="4"/>
      <c r="E3075" s="4"/>
      <c r="F3075" s="18"/>
      <c r="G3075" s="19"/>
      <c r="H3075" s="4"/>
      <c r="I3075" s="20"/>
      <c r="J3075" s="21"/>
      <c r="K3075" s="11"/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</row>
    <row r="3076">
      <c r="A3076" s="15"/>
      <c r="B3076" s="17"/>
      <c r="C3076" s="17"/>
      <c r="D3076" s="4"/>
      <c r="E3076" s="4"/>
      <c r="F3076" s="18"/>
      <c r="G3076" s="19"/>
      <c r="H3076" s="4"/>
      <c r="I3076" s="20"/>
      <c r="J3076" s="21"/>
      <c r="K3076" s="11"/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</row>
    <row r="3077">
      <c r="A3077" s="15"/>
      <c r="B3077" s="17"/>
      <c r="C3077" s="17"/>
      <c r="D3077" s="4"/>
      <c r="E3077" s="4"/>
      <c r="F3077" s="18"/>
      <c r="G3077" s="19"/>
      <c r="H3077" s="4"/>
      <c r="I3077" s="20"/>
      <c r="J3077" s="21"/>
      <c r="K3077" s="11"/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</row>
    <row r="3078">
      <c r="A3078" s="15"/>
      <c r="B3078" s="17"/>
      <c r="C3078" s="17"/>
      <c r="D3078" s="4"/>
      <c r="E3078" s="4"/>
      <c r="F3078" s="18"/>
      <c r="G3078" s="19"/>
      <c r="H3078" s="4"/>
      <c r="I3078" s="20"/>
      <c r="J3078" s="21"/>
      <c r="K3078" s="11"/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</row>
    <row r="3079">
      <c r="A3079" s="15"/>
      <c r="B3079" s="17"/>
      <c r="C3079" s="17"/>
      <c r="D3079" s="4"/>
      <c r="E3079" s="4"/>
      <c r="F3079" s="18"/>
      <c r="G3079" s="19"/>
      <c r="H3079" s="4"/>
      <c r="I3079" s="20"/>
      <c r="J3079" s="21"/>
      <c r="K3079" s="11"/>
      <c r="L3079" s="22"/>
      <c r="M3079" s="22"/>
      <c r="N3079" s="22"/>
      <c r="O3079" s="22"/>
      <c r="P3079" s="22"/>
      <c r="Q3079" s="22"/>
      <c r="R3079" s="22"/>
      <c r="S3079" s="22"/>
      <c r="T3079" s="22"/>
      <c r="U3079" s="22"/>
      <c r="V3079" s="22"/>
    </row>
    <row r="3080">
      <c r="A3080" s="15"/>
      <c r="B3080" s="17"/>
      <c r="C3080" s="17"/>
      <c r="D3080" s="4"/>
      <c r="E3080" s="4"/>
      <c r="F3080" s="18"/>
      <c r="G3080" s="19"/>
      <c r="H3080" s="4"/>
      <c r="I3080" s="20"/>
      <c r="J3080" s="21"/>
      <c r="K3080" s="11"/>
      <c r="L3080" s="22"/>
      <c r="M3080" s="22"/>
      <c r="N3080" s="22"/>
      <c r="O3080" s="22"/>
      <c r="P3080" s="22"/>
      <c r="Q3080" s="22"/>
      <c r="R3080" s="22"/>
      <c r="S3080" s="22"/>
      <c r="T3080" s="22"/>
      <c r="U3080" s="22"/>
      <c r="V3080" s="22"/>
    </row>
    <row r="3081">
      <c r="A3081" s="15"/>
      <c r="B3081" s="17"/>
      <c r="C3081" s="17"/>
      <c r="D3081" s="4"/>
      <c r="E3081" s="4"/>
      <c r="F3081" s="18"/>
      <c r="G3081" s="19"/>
      <c r="H3081" s="4"/>
      <c r="I3081" s="20"/>
      <c r="J3081" s="21"/>
      <c r="K3081" s="11"/>
      <c r="L3081" s="22"/>
      <c r="M3081" s="22"/>
      <c r="N3081" s="22"/>
      <c r="O3081" s="22"/>
      <c r="P3081" s="22"/>
      <c r="Q3081" s="22"/>
      <c r="R3081" s="22"/>
      <c r="S3081" s="22"/>
      <c r="T3081" s="22"/>
      <c r="U3081" s="22"/>
      <c r="V3081" s="22"/>
    </row>
    <row r="3082">
      <c r="A3082" s="15"/>
      <c r="B3082" s="17"/>
      <c r="C3082" s="17"/>
      <c r="D3082" s="4"/>
      <c r="E3082" s="4"/>
      <c r="F3082" s="18"/>
      <c r="G3082" s="19"/>
      <c r="H3082" s="4"/>
      <c r="I3082" s="20"/>
      <c r="J3082" s="21"/>
      <c r="K3082" s="11"/>
      <c r="L3082" s="22"/>
      <c r="M3082" s="22"/>
      <c r="N3082" s="22"/>
      <c r="O3082" s="22"/>
      <c r="P3082" s="22"/>
      <c r="Q3082" s="22"/>
      <c r="R3082" s="22"/>
      <c r="S3082" s="22"/>
      <c r="T3082" s="22"/>
      <c r="U3082" s="22"/>
      <c r="V3082" s="22"/>
    </row>
    <row r="3083">
      <c r="A3083" s="15"/>
      <c r="B3083" s="17"/>
      <c r="C3083" s="17"/>
      <c r="D3083" s="4"/>
      <c r="E3083" s="4"/>
      <c r="F3083" s="18"/>
      <c r="G3083" s="19"/>
      <c r="H3083" s="4"/>
      <c r="I3083" s="20"/>
      <c r="J3083" s="21"/>
      <c r="K3083" s="11"/>
      <c r="L3083" s="22"/>
      <c r="M3083" s="22"/>
      <c r="N3083" s="22"/>
      <c r="O3083" s="22"/>
      <c r="P3083" s="22"/>
      <c r="Q3083" s="22"/>
      <c r="R3083" s="22"/>
      <c r="S3083" s="22"/>
      <c r="T3083" s="22"/>
      <c r="U3083" s="22"/>
      <c r="V3083" s="22"/>
    </row>
    <row r="3084">
      <c r="A3084" s="15"/>
      <c r="B3084" s="17"/>
      <c r="C3084" s="17"/>
      <c r="D3084" s="4"/>
      <c r="E3084" s="4"/>
      <c r="F3084" s="18"/>
      <c r="G3084" s="19"/>
      <c r="H3084" s="4"/>
      <c r="I3084" s="20"/>
      <c r="J3084" s="21"/>
      <c r="K3084" s="11"/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</row>
    <row r="3085">
      <c r="A3085" s="15"/>
      <c r="B3085" s="17"/>
      <c r="C3085" s="17"/>
      <c r="D3085" s="4"/>
      <c r="E3085" s="4"/>
      <c r="F3085" s="18"/>
      <c r="G3085" s="19"/>
      <c r="H3085" s="4"/>
      <c r="I3085" s="20"/>
      <c r="J3085" s="21"/>
      <c r="K3085" s="11"/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</row>
    <row r="3086">
      <c r="A3086" s="15"/>
      <c r="B3086" s="17"/>
      <c r="C3086" s="17"/>
      <c r="D3086" s="4"/>
      <c r="E3086" s="4"/>
      <c r="F3086" s="18"/>
      <c r="G3086" s="19"/>
      <c r="H3086" s="4"/>
      <c r="I3086" s="20"/>
      <c r="J3086" s="21"/>
      <c r="K3086" s="11"/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</row>
    <row r="3087">
      <c r="A3087" s="15"/>
      <c r="B3087" s="17"/>
      <c r="C3087" s="17"/>
      <c r="D3087" s="4"/>
      <c r="E3087" s="4"/>
      <c r="F3087" s="18"/>
      <c r="G3087" s="19"/>
      <c r="H3087" s="4"/>
      <c r="I3087" s="20"/>
      <c r="J3087" s="21"/>
      <c r="K3087" s="11"/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</row>
    <row r="3088">
      <c r="A3088" s="15"/>
      <c r="B3088" s="17"/>
      <c r="C3088" s="17"/>
      <c r="D3088" s="4"/>
      <c r="E3088" s="4"/>
      <c r="F3088" s="18"/>
      <c r="G3088" s="19"/>
      <c r="H3088" s="4"/>
      <c r="I3088" s="20"/>
      <c r="J3088" s="21"/>
      <c r="K3088" s="11"/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</row>
    <row r="3089">
      <c r="A3089" s="15"/>
      <c r="B3089" s="17"/>
      <c r="C3089" s="17"/>
      <c r="D3089" s="4"/>
      <c r="E3089" s="4"/>
      <c r="F3089" s="18"/>
      <c r="G3089" s="19"/>
      <c r="H3089" s="4"/>
      <c r="I3089" s="20"/>
      <c r="J3089" s="21"/>
      <c r="K3089" s="11"/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</row>
    <row r="3090">
      <c r="A3090" s="15"/>
      <c r="B3090" s="17"/>
      <c r="C3090" s="17"/>
      <c r="D3090" s="4"/>
      <c r="E3090" s="4"/>
      <c r="F3090" s="18"/>
      <c r="G3090" s="19"/>
      <c r="H3090" s="4"/>
      <c r="I3090" s="20"/>
      <c r="J3090" s="21"/>
      <c r="K3090" s="11"/>
      <c r="L3090" s="22"/>
      <c r="M3090" s="22"/>
      <c r="N3090" s="22"/>
      <c r="O3090" s="22"/>
      <c r="P3090" s="22"/>
      <c r="Q3090" s="22"/>
      <c r="R3090" s="22"/>
      <c r="S3090" s="22"/>
      <c r="T3090" s="22"/>
      <c r="U3090" s="22"/>
      <c r="V3090" s="22"/>
    </row>
    <row r="3091">
      <c r="A3091" s="15"/>
      <c r="B3091" s="17"/>
      <c r="C3091" s="17"/>
      <c r="D3091" s="4"/>
      <c r="E3091" s="4"/>
      <c r="F3091" s="18"/>
      <c r="G3091" s="19"/>
      <c r="H3091" s="4"/>
      <c r="I3091" s="20"/>
      <c r="J3091" s="21"/>
      <c r="K3091" s="11"/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</row>
    <row r="3092">
      <c r="A3092" s="15"/>
      <c r="B3092" s="17"/>
      <c r="C3092" s="17"/>
      <c r="D3092" s="4"/>
      <c r="E3092" s="4"/>
      <c r="F3092" s="18"/>
      <c r="G3092" s="19"/>
      <c r="H3092" s="4"/>
      <c r="I3092" s="20"/>
      <c r="J3092" s="21"/>
      <c r="K3092" s="11"/>
      <c r="L3092" s="22"/>
      <c r="M3092" s="22"/>
      <c r="N3092" s="22"/>
      <c r="O3092" s="22"/>
      <c r="P3092" s="22"/>
      <c r="Q3092" s="22"/>
      <c r="R3092" s="22"/>
      <c r="S3092" s="22"/>
      <c r="T3092" s="22"/>
      <c r="U3092" s="22"/>
      <c r="V3092" s="22"/>
    </row>
    <row r="3093">
      <c r="A3093" s="15"/>
      <c r="B3093" s="17"/>
      <c r="C3093" s="17"/>
      <c r="D3093" s="4"/>
      <c r="E3093" s="4"/>
      <c r="F3093" s="18"/>
      <c r="G3093" s="19"/>
      <c r="H3093" s="4"/>
      <c r="I3093" s="20"/>
      <c r="J3093" s="21"/>
      <c r="K3093" s="11"/>
      <c r="L3093" s="22"/>
      <c r="M3093" s="22"/>
      <c r="N3093" s="22"/>
      <c r="O3093" s="22"/>
      <c r="P3093" s="22"/>
      <c r="Q3093" s="22"/>
      <c r="R3093" s="22"/>
      <c r="S3093" s="22"/>
      <c r="T3093" s="22"/>
      <c r="U3093" s="22"/>
      <c r="V3093" s="22"/>
    </row>
    <row r="3094">
      <c r="A3094" s="15"/>
      <c r="B3094" s="17"/>
      <c r="C3094" s="17"/>
      <c r="D3094" s="4"/>
      <c r="E3094" s="4"/>
      <c r="F3094" s="18"/>
      <c r="G3094" s="19"/>
      <c r="H3094" s="4"/>
      <c r="I3094" s="20"/>
      <c r="J3094" s="21"/>
      <c r="K3094" s="11"/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</row>
    <row r="3095">
      <c r="A3095" s="15"/>
      <c r="B3095" s="17"/>
      <c r="C3095" s="17"/>
      <c r="D3095" s="4"/>
      <c r="E3095" s="4"/>
      <c r="F3095" s="18"/>
      <c r="G3095" s="19"/>
      <c r="H3095" s="4"/>
      <c r="I3095" s="20"/>
      <c r="J3095" s="21"/>
      <c r="K3095" s="11"/>
      <c r="L3095" s="22"/>
      <c r="M3095" s="22"/>
      <c r="N3095" s="22"/>
      <c r="O3095" s="22"/>
      <c r="P3095" s="22"/>
      <c r="Q3095" s="22"/>
      <c r="R3095" s="22"/>
      <c r="S3095" s="22"/>
      <c r="T3095" s="22"/>
      <c r="U3095" s="22"/>
      <c r="V3095" s="22"/>
    </row>
    <row r="3096">
      <c r="A3096" s="15"/>
      <c r="B3096" s="17"/>
      <c r="C3096" s="17"/>
      <c r="D3096" s="4"/>
      <c r="E3096" s="4"/>
      <c r="F3096" s="18"/>
      <c r="G3096" s="19"/>
      <c r="H3096" s="4"/>
      <c r="I3096" s="20"/>
      <c r="J3096" s="21"/>
      <c r="K3096" s="11"/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</row>
    <row r="3097">
      <c r="A3097" s="15"/>
      <c r="B3097" s="17"/>
      <c r="C3097" s="17"/>
      <c r="D3097" s="4"/>
      <c r="E3097" s="4"/>
      <c r="F3097" s="18"/>
      <c r="G3097" s="19"/>
      <c r="H3097" s="4"/>
      <c r="I3097" s="20"/>
      <c r="J3097" s="21"/>
      <c r="K3097" s="11"/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</row>
    <row r="3098">
      <c r="A3098" s="15"/>
      <c r="B3098" s="17"/>
      <c r="C3098" s="17"/>
      <c r="D3098" s="4"/>
      <c r="E3098" s="4"/>
      <c r="F3098" s="18"/>
      <c r="G3098" s="19"/>
      <c r="H3098" s="4"/>
      <c r="I3098" s="20"/>
      <c r="J3098" s="21"/>
      <c r="K3098" s="11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</row>
    <row r="3099">
      <c r="A3099" s="15"/>
      <c r="B3099" s="17"/>
      <c r="C3099" s="17"/>
      <c r="D3099" s="4"/>
      <c r="E3099" s="4"/>
      <c r="F3099" s="18"/>
      <c r="G3099" s="19"/>
      <c r="H3099" s="4"/>
      <c r="I3099" s="20"/>
      <c r="J3099" s="21"/>
      <c r="K3099" s="11"/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</row>
    <row r="3100">
      <c r="A3100" s="15"/>
      <c r="B3100" s="17"/>
      <c r="C3100" s="17"/>
      <c r="D3100" s="4"/>
      <c r="E3100" s="4"/>
      <c r="F3100" s="18"/>
      <c r="G3100" s="19"/>
      <c r="H3100" s="4"/>
      <c r="I3100" s="20"/>
      <c r="J3100" s="21"/>
      <c r="K3100" s="11"/>
      <c r="L3100" s="22"/>
      <c r="M3100" s="22"/>
      <c r="N3100" s="22"/>
      <c r="O3100" s="22"/>
      <c r="P3100" s="22"/>
      <c r="Q3100" s="22"/>
      <c r="R3100" s="22"/>
      <c r="S3100" s="22"/>
      <c r="T3100" s="22"/>
      <c r="U3100" s="22"/>
      <c r="V3100" s="22"/>
    </row>
    <row r="3101">
      <c r="A3101" s="15"/>
      <c r="B3101" s="17"/>
      <c r="C3101" s="17"/>
      <c r="D3101" s="4"/>
      <c r="E3101" s="4"/>
      <c r="F3101" s="18"/>
      <c r="G3101" s="19"/>
      <c r="H3101" s="4"/>
      <c r="I3101" s="20"/>
      <c r="J3101" s="21"/>
      <c r="K3101" s="11"/>
      <c r="L3101" s="22"/>
      <c r="M3101" s="22"/>
      <c r="N3101" s="22"/>
      <c r="O3101" s="22"/>
      <c r="P3101" s="22"/>
      <c r="Q3101" s="22"/>
      <c r="R3101" s="22"/>
      <c r="S3101" s="22"/>
      <c r="T3101" s="22"/>
      <c r="U3101" s="22"/>
      <c r="V3101" s="22"/>
    </row>
    <row r="3102">
      <c r="A3102" s="15"/>
      <c r="B3102" s="17"/>
      <c r="C3102" s="17"/>
      <c r="D3102" s="4"/>
      <c r="E3102" s="4"/>
      <c r="F3102" s="18"/>
      <c r="G3102" s="19"/>
      <c r="H3102" s="4"/>
      <c r="I3102" s="20"/>
      <c r="J3102" s="21"/>
      <c r="K3102" s="11"/>
      <c r="L3102" s="22"/>
      <c r="M3102" s="22"/>
      <c r="N3102" s="22"/>
      <c r="O3102" s="22"/>
      <c r="P3102" s="22"/>
      <c r="Q3102" s="22"/>
      <c r="R3102" s="22"/>
      <c r="S3102" s="22"/>
      <c r="T3102" s="22"/>
      <c r="U3102" s="22"/>
      <c r="V3102" s="22"/>
    </row>
    <row r="3103">
      <c r="A3103" s="15"/>
      <c r="B3103" s="17"/>
      <c r="C3103" s="17"/>
      <c r="D3103" s="4"/>
      <c r="E3103" s="4"/>
      <c r="F3103" s="18"/>
      <c r="G3103" s="19"/>
      <c r="H3103" s="4"/>
      <c r="I3103" s="20"/>
      <c r="J3103" s="21"/>
      <c r="K3103" s="11"/>
      <c r="L3103" s="22"/>
      <c r="M3103" s="22"/>
      <c r="N3103" s="22"/>
      <c r="O3103" s="22"/>
      <c r="P3103" s="22"/>
      <c r="Q3103" s="22"/>
      <c r="R3103" s="22"/>
      <c r="S3103" s="22"/>
      <c r="T3103" s="22"/>
      <c r="U3103" s="22"/>
      <c r="V3103" s="22"/>
    </row>
    <row r="3104">
      <c r="A3104" s="15"/>
      <c r="B3104" s="17"/>
      <c r="C3104" s="17"/>
      <c r="D3104" s="4"/>
      <c r="E3104" s="4"/>
      <c r="F3104" s="18"/>
      <c r="G3104" s="19"/>
      <c r="H3104" s="4"/>
      <c r="I3104" s="20"/>
      <c r="J3104" s="21"/>
      <c r="K3104" s="11"/>
      <c r="L3104" s="22"/>
      <c r="M3104" s="22"/>
      <c r="N3104" s="22"/>
      <c r="O3104" s="22"/>
      <c r="P3104" s="22"/>
      <c r="Q3104" s="22"/>
      <c r="R3104" s="22"/>
      <c r="S3104" s="22"/>
      <c r="T3104" s="22"/>
      <c r="U3104" s="22"/>
      <c r="V3104" s="22"/>
    </row>
    <row r="3105">
      <c r="A3105" s="15"/>
      <c r="B3105" s="17"/>
      <c r="C3105" s="17"/>
      <c r="D3105" s="4"/>
      <c r="E3105" s="4"/>
      <c r="F3105" s="18"/>
      <c r="G3105" s="19"/>
      <c r="H3105" s="4"/>
      <c r="I3105" s="20"/>
      <c r="J3105" s="21"/>
      <c r="K3105" s="11"/>
      <c r="L3105" s="22"/>
      <c r="M3105" s="22"/>
      <c r="N3105" s="22"/>
      <c r="O3105" s="22"/>
      <c r="P3105" s="22"/>
      <c r="Q3105" s="22"/>
      <c r="R3105" s="22"/>
      <c r="S3105" s="22"/>
      <c r="T3105" s="22"/>
      <c r="U3105" s="22"/>
      <c r="V3105" s="22"/>
    </row>
    <row r="3106">
      <c r="A3106" s="15"/>
      <c r="B3106" s="17"/>
      <c r="C3106" s="17"/>
      <c r="D3106" s="4"/>
      <c r="E3106" s="4"/>
      <c r="F3106" s="18"/>
      <c r="G3106" s="19"/>
      <c r="H3106" s="4"/>
      <c r="I3106" s="20"/>
      <c r="J3106" s="21"/>
      <c r="K3106" s="11"/>
      <c r="L3106" s="22"/>
      <c r="M3106" s="22"/>
      <c r="N3106" s="22"/>
      <c r="O3106" s="22"/>
      <c r="P3106" s="22"/>
      <c r="Q3106" s="22"/>
      <c r="R3106" s="22"/>
      <c r="S3106" s="22"/>
      <c r="T3106" s="22"/>
      <c r="U3106" s="22"/>
      <c r="V3106" s="22"/>
    </row>
    <row r="3107">
      <c r="A3107" s="15"/>
      <c r="B3107" s="17"/>
      <c r="C3107" s="17"/>
      <c r="D3107" s="4"/>
      <c r="E3107" s="4"/>
      <c r="F3107" s="18"/>
      <c r="G3107" s="19"/>
      <c r="H3107" s="4"/>
      <c r="I3107" s="20"/>
      <c r="J3107" s="21"/>
      <c r="K3107" s="11"/>
      <c r="L3107" s="22"/>
      <c r="M3107" s="22"/>
      <c r="N3107" s="22"/>
      <c r="O3107" s="22"/>
      <c r="P3107" s="22"/>
      <c r="Q3107" s="22"/>
      <c r="R3107" s="22"/>
      <c r="S3107" s="22"/>
      <c r="T3107" s="22"/>
      <c r="U3107" s="22"/>
      <c r="V3107" s="22"/>
    </row>
    <row r="3108">
      <c r="A3108" s="15"/>
      <c r="B3108" s="17"/>
      <c r="C3108" s="17"/>
      <c r="D3108" s="4"/>
      <c r="E3108" s="4"/>
      <c r="F3108" s="18"/>
      <c r="G3108" s="19"/>
      <c r="H3108" s="4"/>
      <c r="I3108" s="20"/>
      <c r="J3108" s="21"/>
      <c r="K3108" s="11"/>
      <c r="L3108" s="22"/>
      <c r="M3108" s="22"/>
      <c r="N3108" s="22"/>
      <c r="O3108" s="22"/>
      <c r="P3108" s="22"/>
      <c r="Q3108" s="22"/>
      <c r="R3108" s="22"/>
      <c r="S3108" s="22"/>
      <c r="T3108" s="22"/>
      <c r="U3108" s="22"/>
      <c r="V3108" s="22"/>
    </row>
    <row r="3109">
      <c r="A3109" s="15"/>
      <c r="B3109" s="17"/>
      <c r="C3109" s="17"/>
      <c r="D3109" s="4"/>
      <c r="E3109" s="4"/>
      <c r="F3109" s="18"/>
      <c r="G3109" s="19"/>
      <c r="H3109" s="4"/>
      <c r="I3109" s="20"/>
      <c r="J3109" s="21"/>
      <c r="K3109" s="11"/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</row>
    <row r="3110">
      <c r="A3110" s="15"/>
      <c r="B3110" s="17"/>
      <c r="C3110" s="17"/>
      <c r="D3110" s="4"/>
      <c r="E3110" s="4"/>
      <c r="F3110" s="18"/>
      <c r="G3110" s="19"/>
      <c r="H3110" s="4"/>
      <c r="I3110" s="20"/>
      <c r="J3110" s="21"/>
      <c r="K3110" s="11"/>
      <c r="L3110" s="22"/>
      <c r="M3110" s="22"/>
      <c r="N3110" s="22"/>
      <c r="O3110" s="22"/>
      <c r="P3110" s="22"/>
      <c r="Q3110" s="22"/>
      <c r="R3110" s="22"/>
      <c r="S3110" s="22"/>
      <c r="T3110" s="22"/>
      <c r="U3110" s="22"/>
      <c r="V3110" s="22"/>
    </row>
    <row r="3111">
      <c r="A3111" s="15"/>
      <c r="B3111" s="17"/>
      <c r="C3111" s="17"/>
      <c r="D3111" s="4"/>
      <c r="E3111" s="4"/>
      <c r="F3111" s="18"/>
      <c r="G3111" s="19"/>
      <c r="H3111" s="4"/>
      <c r="I3111" s="20"/>
      <c r="J3111" s="21"/>
      <c r="K3111" s="11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</row>
    <row r="3112">
      <c r="A3112" s="15"/>
      <c r="B3112" s="17"/>
      <c r="C3112" s="17"/>
      <c r="D3112" s="4"/>
      <c r="E3112" s="4"/>
      <c r="F3112" s="18"/>
      <c r="G3112" s="19"/>
      <c r="H3112" s="4"/>
      <c r="I3112" s="20"/>
      <c r="J3112" s="21"/>
      <c r="K3112" s="11"/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</row>
    <row r="3113">
      <c r="A3113" s="15"/>
      <c r="B3113" s="17"/>
      <c r="C3113" s="17"/>
      <c r="D3113" s="4"/>
      <c r="E3113" s="4"/>
      <c r="F3113" s="18"/>
      <c r="G3113" s="19"/>
      <c r="H3113" s="4"/>
      <c r="I3113" s="20"/>
      <c r="J3113" s="21"/>
      <c r="K3113" s="11"/>
      <c r="L3113" s="22"/>
      <c r="M3113" s="22"/>
      <c r="N3113" s="22"/>
      <c r="O3113" s="22"/>
      <c r="P3113" s="22"/>
      <c r="Q3113" s="22"/>
      <c r="R3113" s="22"/>
      <c r="S3113" s="22"/>
      <c r="T3113" s="22"/>
      <c r="U3113" s="22"/>
      <c r="V3113" s="22"/>
    </row>
    <row r="3114">
      <c r="A3114" s="15"/>
      <c r="B3114" s="17"/>
      <c r="C3114" s="17"/>
      <c r="D3114" s="4"/>
      <c r="E3114" s="4"/>
      <c r="F3114" s="18"/>
      <c r="G3114" s="19"/>
      <c r="H3114" s="4"/>
      <c r="I3114" s="20"/>
      <c r="J3114" s="21"/>
      <c r="K3114" s="11"/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</row>
    <row r="3115">
      <c r="A3115" s="15"/>
      <c r="B3115" s="17"/>
      <c r="C3115" s="17"/>
      <c r="D3115" s="4"/>
      <c r="E3115" s="4"/>
      <c r="F3115" s="18"/>
      <c r="G3115" s="19"/>
      <c r="H3115" s="4"/>
      <c r="I3115" s="20"/>
      <c r="J3115" s="21"/>
      <c r="K3115" s="11"/>
      <c r="L3115" s="22"/>
      <c r="M3115" s="22"/>
      <c r="N3115" s="22"/>
      <c r="O3115" s="22"/>
      <c r="P3115" s="22"/>
      <c r="Q3115" s="22"/>
      <c r="R3115" s="22"/>
      <c r="S3115" s="22"/>
      <c r="T3115" s="22"/>
      <c r="U3115" s="22"/>
      <c r="V3115" s="22"/>
    </row>
    <row r="3116">
      <c r="A3116" s="15"/>
      <c r="B3116" s="17"/>
      <c r="C3116" s="17"/>
      <c r="D3116" s="4"/>
      <c r="E3116" s="4"/>
      <c r="F3116" s="18"/>
      <c r="G3116" s="19"/>
      <c r="H3116" s="4"/>
      <c r="I3116" s="20"/>
      <c r="J3116" s="21"/>
      <c r="K3116" s="11"/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</row>
    <row r="3117">
      <c r="A3117" s="15"/>
      <c r="B3117" s="17"/>
      <c r="C3117" s="17"/>
      <c r="D3117" s="4"/>
      <c r="E3117" s="4"/>
      <c r="F3117" s="18"/>
      <c r="G3117" s="19"/>
      <c r="H3117" s="4"/>
      <c r="I3117" s="20"/>
      <c r="J3117" s="21"/>
      <c r="K3117" s="11"/>
      <c r="L3117" s="22"/>
      <c r="M3117" s="22"/>
      <c r="N3117" s="22"/>
      <c r="O3117" s="22"/>
      <c r="P3117" s="22"/>
      <c r="Q3117" s="22"/>
      <c r="R3117" s="22"/>
      <c r="S3117" s="22"/>
      <c r="T3117" s="22"/>
      <c r="U3117" s="22"/>
      <c r="V3117" s="22"/>
    </row>
    <row r="3118">
      <c r="A3118" s="15"/>
      <c r="B3118" s="17"/>
      <c r="C3118" s="17"/>
      <c r="D3118" s="4"/>
      <c r="E3118" s="4"/>
      <c r="F3118" s="18"/>
      <c r="G3118" s="19"/>
      <c r="H3118" s="4"/>
      <c r="I3118" s="20"/>
      <c r="J3118" s="21"/>
      <c r="K3118" s="11"/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</row>
    <row r="3119">
      <c r="A3119" s="15"/>
      <c r="B3119" s="17"/>
      <c r="C3119" s="17"/>
      <c r="D3119" s="4"/>
      <c r="E3119" s="4"/>
      <c r="F3119" s="18"/>
      <c r="G3119" s="19"/>
      <c r="H3119" s="4"/>
      <c r="I3119" s="20"/>
      <c r="J3119" s="21"/>
      <c r="K3119" s="11"/>
      <c r="L3119" s="22"/>
      <c r="M3119" s="22"/>
      <c r="N3119" s="22"/>
      <c r="O3119" s="22"/>
      <c r="P3119" s="22"/>
      <c r="Q3119" s="22"/>
      <c r="R3119" s="22"/>
      <c r="S3119" s="22"/>
      <c r="T3119" s="22"/>
      <c r="U3119" s="22"/>
      <c r="V3119" s="22"/>
    </row>
    <row r="3120">
      <c r="A3120" s="15"/>
      <c r="B3120" s="17"/>
      <c r="C3120" s="17"/>
      <c r="D3120" s="4"/>
      <c r="E3120" s="4"/>
      <c r="F3120" s="18"/>
      <c r="G3120" s="19"/>
      <c r="H3120" s="4"/>
      <c r="I3120" s="20"/>
      <c r="J3120" s="21"/>
      <c r="K3120" s="11"/>
      <c r="L3120" s="22"/>
      <c r="M3120" s="22"/>
      <c r="N3120" s="22"/>
      <c r="O3120" s="22"/>
      <c r="P3120" s="22"/>
      <c r="Q3120" s="22"/>
      <c r="R3120" s="22"/>
      <c r="S3120" s="22"/>
      <c r="T3120" s="22"/>
      <c r="U3120" s="22"/>
      <c r="V3120" s="22"/>
    </row>
    <row r="3121">
      <c r="A3121" s="15"/>
      <c r="B3121" s="17"/>
      <c r="C3121" s="17"/>
      <c r="D3121" s="4"/>
      <c r="E3121" s="4"/>
      <c r="F3121" s="18"/>
      <c r="G3121" s="19"/>
      <c r="H3121" s="4"/>
      <c r="I3121" s="20"/>
      <c r="J3121" s="21"/>
      <c r="K3121" s="11"/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</row>
    <row r="3122">
      <c r="A3122" s="15"/>
      <c r="B3122" s="17"/>
      <c r="C3122" s="17"/>
      <c r="D3122" s="4"/>
      <c r="E3122" s="4"/>
      <c r="F3122" s="18"/>
      <c r="G3122" s="19"/>
      <c r="H3122" s="4"/>
      <c r="I3122" s="20"/>
      <c r="J3122" s="21"/>
      <c r="K3122" s="11"/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</row>
    <row r="3123">
      <c r="A3123" s="15"/>
      <c r="B3123" s="17"/>
      <c r="C3123" s="17"/>
      <c r="D3123" s="4"/>
      <c r="E3123" s="4"/>
      <c r="F3123" s="18"/>
      <c r="G3123" s="19"/>
      <c r="H3123" s="4"/>
      <c r="I3123" s="20"/>
      <c r="J3123" s="21"/>
      <c r="K3123" s="11"/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</row>
    <row r="3124">
      <c r="A3124" s="15"/>
      <c r="B3124" s="17"/>
      <c r="C3124" s="17"/>
      <c r="D3124" s="4"/>
      <c r="E3124" s="4"/>
      <c r="F3124" s="18"/>
      <c r="G3124" s="19"/>
      <c r="H3124" s="4"/>
      <c r="I3124" s="20"/>
      <c r="J3124" s="21"/>
      <c r="K3124" s="11"/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</row>
    <row r="3125">
      <c r="A3125" s="15"/>
      <c r="B3125" s="17"/>
      <c r="C3125" s="17"/>
      <c r="D3125" s="4"/>
      <c r="E3125" s="4"/>
      <c r="F3125" s="18"/>
      <c r="G3125" s="19"/>
      <c r="H3125" s="4"/>
      <c r="I3125" s="20"/>
      <c r="J3125" s="21"/>
      <c r="K3125" s="11"/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</row>
    <row r="3126">
      <c r="A3126" s="15"/>
      <c r="B3126" s="17"/>
      <c r="C3126" s="17"/>
      <c r="D3126" s="4"/>
      <c r="E3126" s="4"/>
      <c r="F3126" s="18"/>
      <c r="G3126" s="19"/>
      <c r="H3126" s="4"/>
      <c r="I3126" s="20"/>
      <c r="J3126" s="21"/>
      <c r="K3126" s="11"/>
      <c r="L3126" s="22"/>
      <c r="M3126" s="22"/>
      <c r="N3126" s="22"/>
      <c r="O3126" s="22"/>
      <c r="P3126" s="22"/>
      <c r="Q3126" s="22"/>
      <c r="R3126" s="22"/>
      <c r="S3126" s="22"/>
      <c r="T3126" s="22"/>
      <c r="U3126" s="22"/>
      <c r="V3126" s="22"/>
    </row>
    <row r="3127">
      <c r="A3127" s="15"/>
      <c r="B3127" s="17"/>
      <c r="C3127" s="17"/>
      <c r="D3127" s="4"/>
      <c r="E3127" s="4"/>
      <c r="F3127" s="18"/>
      <c r="G3127" s="19"/>
      <c r="H3127" s="4"/>
      <c r="I3127" s="20"/>
      <c r="J3127" s="21"/>
      <c r="K3127" s="11"/>
      <c r="L3127" s="22"/>
      <c r="M3127" s="22"/>
      <c r="N3127" s="22"/>
      <c r="O3127" s="22"/>
      <c r="P3127" s="22"/>
      <c r="Q3127" s="22"/>
      <c r="R3127" s="22"/>
      <c r="S3127" s="22"/>
      <c r="T3127" s="22"/>
      <c r="U3127" s="22"/>
      <c r="V3127" s="22"/>
    </row>
    <row r="3128">
      <c r="A3128" s="15"/>
      <c r="B3128" s="17"/>
      <c r="C3128" s="17"/>
      <c r="D3128" s="4"/>
      <c r="E3128" s="4"/>
      <c r="F3128" s="18"/>
      <c r="G3128" s="19"/>
      <c r="H3128" s="4"/>
      <c r="I3128" s="20"/>
      <c r="J3128" s="21"/>
      <c r="K3128" s="11"/>
      <c r="L3128" s="22"/>
      <c r="M3128" s="22"/>
      <c r="N3128" s="22"/>
      <c r="O3128" s="22"/>
      <c r="P3128" s="22"/>
      <c r="Q3128" s="22"/>
      <c r="R3128" s="22"/>
      <c r="S3128" s="22"/>
      <c r="T3128" s="22"/>
      <c r="U3128" s="22"/>
      <c r="V3128" s="22"/>
    </row>
    <row r="3129">
      <c r="A3129" s="15"/>
      <c r="B3129" s="17"/>
      <c r="C3129" s="17"/>
      <c r="D3129" s="4"/>
      <c r="E3129" s="4"/>
      <c r="F3129" s="18"/>
      <c r="G3129" s="19"/>
      <c r="H3129" s="4"/>
      <c r="I3129" s="20"/>
      <c r="J3129" s="21"/>
      <c r="K3129" s="11"/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</row>
    <row r="3130">
      <c r="A3130" s="15"/>
      <c r="B3130" s="17"/>
      <c r="C3130" s="17"/>
      <c r="D3130" s="4"/>
      <c r="E3130" s="4"/>
      <c r="F3130" s="18"/>
      <c r="G3130" s="19"/>
      <c r="H3130" s="4"/>
      <c r="I3130" s="20"/>
      <c r="J3130" s="21"/>
      <c r="K3130" s="11"/>
      <c r="L3130" s="22"/>
      <c r="M3130" s="22"/>
      <c r="N3130" s="22"/>
      <c r="O3130" s="22"/>
      <c r="P3130" s="22"/>
      <c r="Q3130" s="22"/>
      <c r="R3130" s="22"/>
      <c r="S3130" s="22"/>
      <c r="T3130" s="22"/>
      <c r="U3130" s="22"/>
      <c r="V3130" s="22"/>
    </row>
    <row r="3131">
      <c r="A3131" s="15"/>
      <c r="B3131" s="17"/>
      <c r="C3131" s="17"/>
      <c r="D3131" s="4"/>
      <c r="E3131" s="4"/>
      <c r="F3131" s="18"/>
      <c r="G3131" s="19"/>
      <c r="H3131" s="4"/>
      <c r="I3131" s="20"/>
      <c r="J3131" s="21"/>
      <c r="K3131" s="11"/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</row>
    <row r="3132">
      <c r="A3132" s="15"/>
      <c r="B3132" s="17"/>
      <c r="C3132" s="17"/>
      <c r="D3132" s="4"/>
      <c r="E3132" s="4"/>
      <c r="F3132" s="18"/>
      <c r="G3132" s="19"/>
      <c r="H3132" s="4"/>
      <c r="I3132" s="20"/>
      <c r="J3132" s="21"/>
      <c r="K3132" s="11"/>
      <c r="L3132" s="22"/>
      <c r="M3132" s="22"/>
      <c r="N3132" s="22"/>
      <c r="O3132" s="22"/>
      <c r="P3132" s="22"/>
      <c r="Q3132" s="22"/>
      <c r="R3132" s="22"/>
      <c r="S3132" s="22"/>
      <c r="T3132" s="22"/>
      <c r="U3132" s="22"/>
      <c r="V3132" s="22"/>
    </row>
    <row r="3133">
      <c r="A3133" s="15"/>
      <c r="B3133" s="17"/>
      <c r="C3133" s="17"/>
      <c r="D3133" s="4"/>
      <c r="E3133" s="4"/>
      <c r="F3133" s="18"/>
      <c r="G3133" s="19"/>
      <c r="H3133" s="4"/>
      <c r="I3133" s="20"/>
      <c r="J3133" s="21"/>
      <c r="K3133" s="11"/>
      <c r="L3133" s="22"/>
      <c r="M3133" s="22"/>
      <c r="N3133" s="22"/>
      <c r="O3133" s="22"/>
      <c r="P3133" s="22"/>
      <c r="Q3133" s="22"/>
      <c r="R3133" s="22"/>
      <c r="S3133" s="22"/>
      <c r="T3133" s="22"/>
      <c r="U3133" s="22"/>
      <c r="V3133" s="22"/>
    </row>
    <row r="3134">
      <c r="A3134" s="15"/>
      <c r="B3134" s="17"/>
      <c r="C3134" s="17"/>
      <c r="D3134" s="4"/>
      <c r="E3134" s="4"/>
      <c r="F3134" s="18"/>
      <c r="G3134" s="19"/>
      <c r="H3134" s="4"/>
      <c r="I3134" s="20"/>
      <c r="J3134" s="21"/>
      <c r="K3134" s="11"/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</row>
    <row r="3135">
      <c r="A3135" s="15"/>
      <c r="B3135" s="17"/>
      <c r="C3135" s="17"/>
      <c r="D3135" s="4"/>
      <c r="E3135" s="4"/>
      <c r="F3135" s="18"/>
      <c r="G3135" s="19"/>
      <c r="H3135" s="4"/>
      <c r="I3135" s="20"/>
      <c r="J3135" s="21"/>
      <c r="K3135" s="11"/>
      <c r="L3135" s="22"/>
      <c r="M3135" s="22"/>
      <c r="N3135" s="22"/>
      <c r="O3135" s="22"/>
      <c r="P3135" s="22"/>
      <c r="Q3135" s="22"/>
      <c r="R3135" s="22"/>
      <c r="S3135" s="22"/>
      <c r="T3135" s="22"/>
      <c r="U3135" s="22"/>
      <c r="V3135" s="22"/>
    </row>
    <row r="3136">
      <c r="A3136" s="15"/>
      <c r="B3136" s="17"/>
      <c r="C3136" s="17"/>
      <c r="D3136" s="4"/>
      <c r="E3136" s="4"/>
      <c r="F3136" s="18"/>
      <c r="G3136" s="19"/>
      <c r="H3136" s="4"/>
      <c r="I3136" s="20"/>
      <c r="J3136" s="21"/>
      <c r="K3136" s="11"/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</row>
    <row r="3137">
      <c r="A3137" s="15"/>
      <c r="B3137" s="17"/>
      <c r="C3137" s="17"/>
      <c r="D3137" s="4"/>
      <c r="E3137" s="4"/>
      <c r="F3137" s="18"/>
      <c r="G3137" s="19"/>
      <c r="H3137" s="4"/>
      <c r="I3137" s="20"/>
      <c r="J3137" s="21"/>
      <c r="K3137" s="11"/>
      <c r="L3137" s="22"/>
      <c r="M3137" s="22"/>
      <c r="N3137" s="22"/>
      <c r="O3137" s="22"/>
      <c r="P3137" s="22"/>
      <c r="Q3137" s="22"/>
      <c r="R3137" s="22"/>
      <c r="S3137" s="22"/>
      <c r="T3137" s="22"/>
      <c r="U3137" s="22"/>
      <c r="V3137" s="22"/>
    </row>
    <row r="3138">
      <c r="A3138" s="15"/>
      <c r="B3138" s="17"/>
      <c r="C3138" s="17"/>
      <c r="D3138" s="4"/>
      <c r="E3138" s="4"/>
      <c r="F3138" s="18"/>
      <c r="G3138" s="19"/>
      <c r="H3138" s="4"/>
      <c r="I3138" s="20"/>
      <c r="J3138" s="21"/>
      <c r="K3138" s="11"/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</row>
    <row r="3139">
      <c r="A3139" s="15"/>
      <c r="B3139" s="17"/>
      <c r="C3139" s="17"/>
      <c r="D3139" s="4"/>
      <c r="E3139" s="4"/>
      <c r="F3139" s="18"/>
      <c r="G3139" s="19"/>
      <c r="H3139" s="4"/>
      <c r="I3139" s="20"/>
      <c r="J3139" s="21"/>
      <c r="K3139" s="11"/>
      <c r="L3139" s="22"/>
      <c r="M3139" s="22"/>
      <c r="N3139" s="22"/>
      <c r="O3139" s="22"/>
      <c r="P3139" s="22"/>
      <c r="Q3139" s="22"/>
      <c r="R3139" s="22"/>
      <c r="S3139" s="22"/>
      <c r="T3139" s="22"/>
      <c r="U3139" s="22"/>
      <c r="V3139" s="22"/>
    </row>
    <row r="3140">
      <c r="A3140" s="15"/>
      <c r="B3140" s="17"/>
      <c r="C3140" s="17"/>
      <c r="D3140" s="4"/>
      <c r="E3140" s="4"/>
      <c r="F3140" s="18"/>
      <c r="G3140" s="19"/>
      <c r="H3140" s="4"/>
      <c r="I3140" s="20"/>
      <c r="J3140" s="21"/>
      <c r="K3140" s="11"/>
      <c r="L3140" s="22"/>
      <c r="M3140" s="22"/>
      <c r="N3140" s="22"/>
      <c r="O3140" s="22"/>
      <c r="P3140" s="22"/>
      <c r="Q3140" s="22"/>
      <c r="R3140" s="22"/>
      <c r="S3140" s="22"/>
      <c r="T3140" s="22"/>
      <c r="U3140" s="22"/>
      <c r="V3140" s="22"/>
    </row>
    <row r="3141">
      <c r="A3141" s="15"/>
      <c r="B3141" s="17"/>
      <c r="C3141" s="17"/>
      <c r="D3141" s="4"/>
      <c r="E3141" s="4"/>
      <c r="F3141" s="18"/>
      <c r="G3141" s="19"/>
      <c r="H3141" s="4"/>
      <c r="I3141" s="20"/>
      <c r="J3141" s="21"/>
      <c r="K3141" s="11"/>
      <c r="L3141" s="22"/>
      <c r="M3141" s="22"/>
      <c r="N3141" s="22"/>
      <c r="O3141" s="22"/>
      <c r="P3141" s="22"/>
      <c r="Q3141" s="22"/>
      <c r="R3141" s="22"/>
      <c r="S3141" s="22"/>
      <c r="T3141" s="22"/>
      <c r="U3141" s="22"/>
      <c r="V3141" s="22"/>
    </row>
    <row r="3142">
      <c r="A3142" s="15"/>
      <c r="B3142" s="17"/>
      <c r="C3142" s="17"/>
      <c r="D3142" s="4"/>
      <c r="E3142" s="4"/>
      <c r="F3142" s="18"/>
      <c r="G3142" s="19"/>
      <c r="H3142" s="4"/>
      <c r="I3142" s="20"/>
      <c r="J3142" s="21"/>
      <c r="K3142" s="11"/>
      <c r="L3142" s="22"/>
      <c r="M3142" s="22"/>
      <c r="N3142" s="22"/>
      <c r="O3142" s="22"/>
      <c r="P3142" s="22"/>
      <c r="Q3142" s="22"/>
      <c r="R3142" s="22"/>
      <c r="S3142" s="22"/>
      <c r="T3142" s="22"/>
      <c r="U3142" s="22"/>
      <c r="V3142" s="22"/>
    </row>
    <row r="3143">
      <c r="A3143" s="15"/>
      <c r="B3143" s="17"/>
      <c r="C3143" s="17"/>
      <c r="D3143" s="4"/>
      <c r="E3143" s="4"/>
      <c r="F3143" s="18"/>
      <c r="G3143" s="19"/>
      <c r="H3143" s="4"/>
      <c r="I3143" s="20"/>
      <c r="J3143" s="21"/>
      <c r="K3143" s="11"/>
      <c r="L3143" s="22"/>
      <c r="M3143" s="22"/>
      <c r="N3143" s="22"/>
      <c r="O3143" s="22"/>
      <c r="P3143" s="22"/>
      <c r="Q3143" s="22"/>
      <c r="R3143" s="22"/>
      <c r="S3143" s="22"/>
      <c r="T3143" s="22"/>
      <c r="U3143" s="22"/>
      <c r="V3143" s="22"/>
    </row>
    <row r="3144">
      <c r="A3144" s="15"/>
      <c r="B3144" s="17"/>
      <c r="C3144" s="17"/>
      <c r="D3144" s="4"/>
      <c r="E3144" s="4"/>
      <c r="F3144" s="18"/>
      <c r="G3144" s="19"/>
      <c r="H3144" s="4"/>
      <c r="I3144" s="20"/>
      <c r="J3144" s="21"/>
      <c r="K3144" s="11"/>
      <c r="L3144" s="22"/>
      <c r="M3144" s="22"/>
      <c r="N3144" s="22"/>
      <c r="O3144" s="22"/>
      <c r="P3144" s="22"/>
      <c r="Q3144" s="22"/>
      <c r="R3144" s="22"/>
      <c r="S3144" s="22"/>
      <c r="T3144" s="22"/>
      <c r="U3144" s="22"/>
      <c r="V3144" s="22"/>
    </row>
    <row r="3145">
      <c r="A3145" s="15"/>
      <c r="B3145" s="17"/>
      <c r="C3145" s="17"/>
      <c r="D3145" s="4"/>
      <c r="E3145" s="4"/>
      <c r="F3145" s="18"/>
      <c r="G3145" s="19"/>
      <c r="H3145" s="4"/>
      <c r="I3145" s="20"/>
      <c r="J3145" s="21"/>
      <c r="K3145" s="11"/>
      <c r="L3145" s="22"/>
      <c r="M3145" s="22"/>
      <c r="N3145" s="22"/>
      <c r="O3145" s="22"/>
      <c r="P3145" s="22"/>
      <c r="Q3145" s="22"/>
      <c r="R3145" s="22"/>
      <c r="S3145" s="22"/>
      <c r="T3145" s="22"/>
      <c r="U3145" s="22"/>
      <c r="V3145" s="22"/>
    </row>
    <row r="3146">
      <c r="A3146" s="15"/>
      <c r="B3146" s="17"/>
      <c r="C3146" s="17"/>
      <c r="D3146" s="4"/>
      <c r="E3146" s="4"/>
      <c r="F3146" s="18"/>
      <c r="G3146" s="19"/>
      <c r="H3146" s="4"/>
      <c r="I3146" s="20"/>
      <c r="J3146" s="21"/>
      <c r="K3146" s="11"/>
      <c r="L3146" s="22"/>
      <c r="M3146" s="22"/>
      <c r="N3146" s="22"/>
      <c r="O3146" s="22"/>
      <c r="P3146" s="22"/>
      <c r="Q3146" s="22"/>
      <c r="R3146" s="22"/>
      <c r="S3146" s="22"/>
      <c r="T3146" s="22"/>
      <c r="U3146" s="22"/>
      <c r="V3146" s="22"/>
    </row>
    <row r="3147">
      <c r="A3147" s="15"/>
      <c r="B3147" s="17"/>
      <c r="C3147" s="17"/>
      <c r="D3147" s="4"/>
      <c r="E3147" s="4"/>
      <c r="F3147" s="18"/>
      <c r="G3147" s="19"/>
      <c r="H3147" s="4"/>
      <c r="I3147" s="20"/>
      <c r="J3147" s="21"/>
      <c r="K3147" s="11"/>
      <c r="L3147" s="22"/>
      <c r="M3147" s="22"/>
      <c r="N3147" s="22"/>
      <c r="O3147" s="22"/>
      <c r="P3147" s="22"/>
      <c r="Q3147" s="22"/>
      <c r="R3147" s="22"/>
      <c r="S3147" s="22"/>
      <c r="T3147" s="22"/>
      <c r="U3147" s="22"/>
      <c r="V3147" s="22"/>
    </row>
    <row r="3148">
      <c r="A3148" s="15"/>
      <c r="B3148" s="17"/>
      <c r="C3148" s="17"/>
      <c r="D3148" s="4"/>
      <c r="E3148" s="4"/>
      <c r="F3148" s="18"/>
      <c r="G3148" s="19"/>
      <c r="H3148" s="4"/>
      <c r="I3148" s="20"/>
      <c r="J3148" s="21"/>
      <c r="K3148" s="11"/>
      <c r="L3148" s="22"/>
      <c r="M3148" s="22"/>
      <c r="N3148" s="22"/>
      <c r="O3148" s="22"/>
      <c r="P3148" s="22"/>
      <c r="Q3148" s="22"/>
      <c r="R3148" s="22"/>
      <c r="S3148" s="22"/>
      <c r="T3148" s="22"/>
      <c r="U3148" s="22"/>
      <c r="V3148" s="22"/>
    </row>
    <row r="3149">
      <c r="A3149" s="15"/>
      <c r="B3149" s="17"/>
      <c r="C3149" s="17"/>
      <c r="D3149" s="4"/>
      <c r="E3149" s="4"/>
      <c r="F3149" s="18"/>
      <c r="G3149" s="19"/>
      <c r="H3149" s="4"/>
      <c r="I3149" s="20"/>
      <c r="J3149" s="21"/>
      <c r="K3149" s="11"/>
      <c r="L3149" s="22"/>
      <c r="M3149" s="22"/>
      <c r="N3149" s="22"/>
      <c r="O3149" s="22"/>
      <c r="P3149" s="22"/>
      <c r="Q3149" s="22"/>
      <c r="R3149" s="22"/>
      <c r="S3149" s="22"/>
      <c r="T3149" s="22"/>
      <c r="U3149" s="22"/>
      <c r="V3149" s="22"/>
    </row>
    <row r="3150">
      <c r="A3150" s="15"/>
      <c r="B3150" s="17"/>
      <c r="C3150" s="17"/>
      <c r="D3150" s="4"/>
      <c r="E3150" s="4"/>
      <c r="F3150" s="18"/>
      <c r="G3150" s="19"/>
      <c r="H3150" s="4"/>
      <c r="I3150" s="20"/>
      <c r="J3150" s="21"/>
      <c r="K3150" s="11"/>
      <c r="L3150" s="22"/>
      <c r="M3150" s="22"/>
      <c r="N3150" s="22"/>
      <c r="O3150" s="22"/>
      <c r="P3150" s="22"/>
      <c r="Q3150" s="22"/>
      <c r="R3150" s="22"/>
      <c r="S3150" s="22"/>
      <c r="T3150" s="22"/>
      <c r="U3150" s="22"/>
      <c r="V3150" s="22"/>
    </row>
    <row r="3151">
      <c r="A3151" s="15"/>
      <c r="B3151" s="17"/>
      <c r="C3151" s="17"/>
      <c r="D3151" s="4"/>
      <c r="E3151" s="4"/>
      <c r="F3151" s="18"/>
      <c r="G3151" s="19"/>
      <c r="H3151" s="4"/>
      <c r="I3151" s="20"/>
      <c r="J3151" s="21"/>
      <c r="K3151" s="11"/>
      <c r="L3151" s="22"/>
      <c r="M3151" s="22"/>
      <c r="N3151" s="22"/>
      <c r="O3151" s="22"/>
      <c r="P3151" s="22"/>
      <c r="Q3151" s="22"/>
      <c r="R3151" s="22"/>
      <c r="S3151" s="22"/>
      <c r="T3151" s="22"/>
      <c r="U3151" s="22"/>
      <c r="V3151" s="22"/>
    </row>
    <row r="3152">
      <c r="A3152" s="15"/>
      <c r="B3152" s="17"/>
      <c r="C3152" s="17"/>
      <c r="D3152" s="4"/>
      <c r="E3152" s="4"/>
      <c r="F3152" s="18"/>
      <c r="G3152" s="19"/>
      <c r="H3152" s="4"/>
      <c r="I3152" s="20"/>
      <c r="J3152" s="21"/>
      <c r="K3152" s="11"/>
      <c r="L3152" s="22"/>
      <c r="M3152" s="22"/>
      <c r="N3152" s="22"/>
      <c r="O3152" s="22"/>
      <c r="P3152" s="22"/>
      <c r="Q3152" s="22"/>
      <c r="R3152" s="22"/>
      <c r="S3152" s="22"/>
      <c r="T3152" s="22"/>
      <c r="U3152" s="22"/>
      <c r="V3152" s="22"/>
    </row>
    <row r="3153">
      <c r="A3153" s="15"/>
      <c r="B3153" s="17"/>
      <c r="C3153" s="17"/>
      <c r="D3153" s="4"/>
      <c r="E3153" s="4"/>
      <c r="F3153" s="18"/>
      <c r="G3153" s="19"/>
      <c r="H3153" s="4"/>
      <c r="I3153" s="20"/>
      <c r="J3153" s="21"/>
      <c r="K3153" s="11"/>
      <c r="L3153" s="22"/>
      <c r="M3153" s="22"/>
      <c r="N3153" s="22"/>
      <c r="O3153" s="22"/>
      <c r="P3153" s="22"/>
      <c r="Q3153" s="22"/>
      <c r="R3153" s="22"/>
      <c r="S3153" s="22"/>
      <c r="T3153" s="22"/>
      <c r="U3153" s="22"/>
      <c r="V3153" s="22"/>
    </row>
    <row r="3154">
      <c r="A3154" s="15"/>
      <c r="B3154" s="17"/>
      <c r="C3154" s="17"/>
      <c r="D3154" s="4"/>
      <c r="E3154" s="4"/>
      <c r="F3154" s="18"/>
      <c r="G3154" s="19"/>
      <c r="H3154" s="4"/>
      <c r="I3154" s="20"/>
      <c r="J3154" s="21"/>
      <c r="K3154" s="11"/>
      <c r="L3154" s="22"/>
      <c r="M3154" s="22"/>
      <c r="N3154" s="22"/>
      <c r="O3154" s="22"/>
      <c r="P3154" s="22"/>
      <c r="Q3154" s="22"/>
      <c r="R3154" s="22"/>
      <c r="S3154" s="22"/>
      <c r="T3154" s="22"/>
      <c r="U3154" s="22"/>
      <c r="V3154" s="22"/>
    </row>
    <row r="3155">
      <c r="A3155" s="15"/>
      <c r="B3155" s="17"/>
      <c r="C3155" s="17"/>
      <c r="D3155" s="4"/>
      <c r="E3155" s="4"/>
      <c r="F3155" s="18"/>
      <c r="G3155" s="19"/>
      <c r="H3155" s="4"/>
      <c r="I3155" s="20"/>
      <c r="J3155" s="21"/>
      <c r="K3155" s="11"/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</row>
    <row r="3156">
      <c r="A3156" s="15"/>
      <c r="B3156" s="17"/>
      <c r="C3156" s="17"/>
      <c r="D3156" s="4"/>
      <c r="E3156" s="4"/>
      <c r="F3156" s="18"/>
      <c r="G3156" s="19"/>
      <c r="H3156" s="4"/>
      <c r="I3156" s="20"/>
      <c r="J3156" s="21"/>
      <c r="K3156" s="11"/>
      <c r="L3156" s="22"/>
      <c r="M3156" s="22"/>
      <c r="N3156" s="22"/>
      <c r="O3156" s="22"/>
      <c r="P3156" s="22"/>
      <c r="Q3156" s="22"/>
      <c r="R3156" s="22"/>
      <c r="S3156" s="22"/>
      <c r="T3156" s="22"/>
      <c r="U3156" s="22"/>
      <c r="V3156" s="22"/>
    </row>
    <row r="3157">
      <c r="A3157" s="15"/>
      <c r="B3157" s="17"/>
      <c r="C3157" s="17"/>
      <c r="D3157" s="4"/>
      <c r="E3157" s="4"/>
      <c r="F3157" s="18"/>
      <c r="G3157" s="19"/>
      <c r="H3157" s="4"/>
      <c r="I3157" s="20"/>
      <c r="J3157" s="21"/>
      <c r="K3157" s="11"/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</row>
    <row r="3158">
      <c r="A3158" s="15"/>
      <c r="B3158" s="17"/>
      <c r="C3158" s="17"/>
      <c r="D3158" s="4"/>
      <c r="E3158" s="4"/>
      <c r="F3158" s="18"/>
      <c r="G3158" s="19"/>
      <c r="H3158" s="4"/>
      <c r="I3158" s="20"/>
      <c r="J3158" s="21"/>
      <c r="K3158" s="11"/>
      <c r="L3158" s="22"/>
      <c r="M3158" s="22"/>
      <c r="N3158" s="22"/>
      <c r="O3158" s="22"/>
      <c r="P3158" s="22"/>
      <c r="Q3158" s="22"/>
      <c r="R3158" s="22"/>
      <c r="S3158" s="22"/>
      <c r="T3158" s="22"/>
      <c r="U3158" s="22"/>
      <c r="V3158" s="22"/>
    </row>
    <row r="3159">
      <c r="A3159" s="15"/>
      <c r="B3159" s="17"/>
      <c r="C3159" s="17"/>
      <c r="D3159" s="4"/>
      <c r="E3159" s="4"/>
      <c r="F3159" s="18"/>
      <c r="G3159" s="19"/>
      <c r="H3159" s="4"/>
      <c r="I3159" s="20"/>
      <c r="J3159" s="21"/>
      <c r="K3159" s="11"/>
      <c r="L3159" s="22"/>
      <c r="M3159" s="22"/>
      <c r="N3159" s="22"/>
      <c r="O3159" s="22"/>
      <c r="P3159" s="22"/>
      <c r="Q3159" s="22"/>
      <c r="R3159" s="22"/>
      <c r="S3159" s="22"/>
      <c r="T3159" s="22"/>
      <c r="U3159" s="22"/>
      <c r="V3159" s="22"/>
    </row>
    <row r="3160">
      <c r="A3160" s="15"/>
      <c r="B3160" s="17"/>
      <c r="C3160" s="17"/>
      <c r="D3160" s="4"/>
      <c r="E3160" s="4"/>
      <c r="F3160" s="18"/>
      <c r="G3160" s="19"/>
      <c r="H3160" s="4"/>
      <c r="I3160" s="20"/>
      <c r="J3160" s="21"/>
      <c r="K3160" s="11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</row>
    <row r="3161">
      <c r="A3161" s="15"/>
      <c r="B3161" s="17"/>
      <c r="C3161" s="17"/>
      <c r="D3161" s="4"/>
      <c r="E3161" s="4"/>
      <c r="F3161" s="18"/>
      <c r="G3161" s="19"/>
      <c r="H3161" s="4"/>
      <c r="I3161" s="20"/>
      <c r="J3161" s="21"/>
      <c r="K3161" s="11"/>
      <c r="L3161" s="22"/>
      <c r="M3161" s="22"/>
      <c r="N3161" s="22"/>
      <c r="O3161" s="22"/>
      <c r="P3161" s="22"/>
      <c r="Q3161" s="22"/>
      <c r="R3161" s="22"/>
      <c r="S3161" s="22"/>
      <c r="T3161" s="22"/>
      <c r="U3161" s="22"/>
      <c r="V3161" s="22"/>
    </row>
    <row r="3162">
      <c r="A3162" s="15"/>
      <c r="B3162" s="17"/>
      <c r="C3162" s="17"/>
      <c r="D3162" s="4"/>
      <c r="E3162" s="4"/>
      <c r="F3162" s="18"/>
      <c r="G3162" s="19"/>
      <c r="H3162" s="4"/>
      <c r="I3162" s="20"/>
      <c r="J3162" s="21"/>
      <c r="K3162" s="11"/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</row>
    <row r="3163">
      <c r="A3163" s="15"/>
      <c r="B3163" s="17"/>
      <c r="C3163" s="17"/>
      <c r="D3163" s="4"/>
      <c r="E3163" s="4"/>
      <c r="F3163" s="18"/>
      <c r="G3163" s="19"/>
      <c r="H3163" s="4"/>
      <c r="I3163" s="20"/>
      <c r="J3163" s="21"/>
      <c r="K3163" s="11"/>
      <c r="L3163" s="22"/>
      <c r="M3163" s="22"/>
      <c r="N3163" s="22"/>
      <c r="O3163" s="22"/>
      <c r="P3163" s="22"/>
      <c r="Q3163" s="22"/>
      <c r="R3163" s="22"/>
      <c r="S3163" s="22"/>
      <c r="T3163" s="22"/>
      <c r="U3163" s="22"/>
      <c r="V3163" s="22"/>
    </row>
    <row r="3164">
      <c r="A3164" s="15"/>
      <c r="B3164" s="17"/>
      <c r="C3164" s="17"/>
      <c r="D3164" s="4"/>
      <c r="E3164" s="4"/>
      <c r="F3164" s="18"/>
      <c r="G3164" s="19"/>
      <c r="H3164" s="4"/>
      <c r="I3164" s="20"/>
      <c r="J3164" s="21"/>
      <c r="K3164" s="11"/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</row>
    <row r="3165">
      <c r="A3165" s="15"/>
      <c r="B3165" s="17"/>
      <c r="C3165" s="17"/>
      <c r="D3165" s="4"/>
      <c r="E3165" s="4"/>
      <c r="F3165" s="18"/>
      <c r="G3165" s="19"/>
      <c r="H3165" s="4"/>
      <c r="I3165" s="20"/>
      <c r="J3165" s="21"/>
      <c r="K3165" s="11"/>
      <c r="L3165" s="22"/>
      <c r="M3165" s="22"/>
      <c r="N3165" s="22"/>
      <c r="O3165" s="22"/>
      <c r="P3165" s="22"/>
      <c r="Q3165" s="22"/>
      <c r="R3165" s="22"/>
      <c r="S3165" s="22"/>
      <c r="T3165" s="22"/>
      <c r="U3165" s="22"/>
      <c r="V3165" s="22"/>
    </row>
    <row r="3166">
      <c r="A3166" s="15"/>
      <c r="B3166" s="17"/>
      <c r="C3166" s="17"/>
      <c r="D3166" s="4"/>
      <c r="E3166" s="4"/>
      <c r="F3166" s="18"/>
      <c r="G3166" s="19"/>
      <c r="H3166" s="4"/>
      <c r="I3166" s="20"/>
      <c r="J3166" s="21"/>
      <c r="K3166" s="11"/>
      <c r="L3166" s="22"/>
      <c r="M3166" s="22"/>
      <c r="N3166" s="22"/>
      <c r="O3166" s="22"/>
      <c r="P3166" s="22"/>
      <c r="Q3166" s="22"/>
      <c r="R3166" s="22"/>
      <c r="S3166" s="22"/>
      <c r="T3166" s="22"/>
      <c r="U3166" s="22"/>
      <c r="V3166" s="22"/>
    </row>
    <row r="3167">
      <c r="A3167" s="15"/>
      <c r="B3167" s="17"/>
      <c r="C3167" s="17"/>
      <c r="D3167" s="4"/>
      <c r="E3167" s="4"/>
      <c r="F3167" s="18"/>
      <c r="G3167" s="19"/>
      <c r="H3167" s="4"/>
      <c r="I3167" s="20"/>
      <c r="J3167" s="21"/>
      <c r="K3167" s="11"/>
      <c r="L3167" s="22"/>
      <c r="M3167" s="22"/>
      <c r="N3167" s="22"/>
      <c r="O3167" s="22"/>
      <c r="P3167" s="22"/>
      <c r="Q3167" s="22"/>
      <c r="R3167" s="22"/>
      <c r="S3167" s="22"/>
      <c r="T3167" s="22"/>
      <c r="U3167" s="22"/>
      <c r="V3167" s="22"/>
    </row>
    <row r="3168">
      <c r="A3168" s="15"/>
      <c r="B3168" s="17"/>
      <c r="C3168" s="17"/>
      <c r="D3168" s="4"/>
      <c r="E3168" s="4"/>
      <c r="F3168" s="18"/>
      <c r="G3168" s="19"/>
      <c r="H3168" s="4"/>
      <c r="I3168" s="20"/>
      <c r="J3168" s="21"/>
      <c r="K3168" s="11"/>
      <c r="L3168" s="22"/>
      <c r="M3168" s="22"/>
      <c r="N3168" s="22"/>
      <c r="O3168" s="22"/>
      <c r="P3168" s="22"/>
      <c r="Q3168" s="22"/>
      <c r="R3168" s="22"/>
      <c r="S3168" s="22"/>
      <c r="T3168" s="22"/>
      <c r="U3168" s="22"/>
      <c r="V3168" s="22"/>
    </row>
    <row r="3169">
      <c r="A3169" s="15"/>
      <c r="B3169" s="17"/>
      <c r="C3169" s="17"/>
      <c r="D3169" s="4"/>
      <c r="E3169" s="4"/>
      <c r="F3169" s="18"/>
      <c r="G3169" s="19"/>
      <c r="H3169" s="4"/>
      <c r="I3169" s="20"/>
      <c r="J3169" s="21"/>
      <c r="K3169" s="11"/>
      <c r="L3169" s="22"/>
      <c r="M3169" s="22"/>
      <c r="N3169" s="22"/>
      <c r="O3169" s="22"/>
      <c r="P3169" s="22"/>
      <c r="Q3169" s="22"/>
      <c r="R3169" s="22"/>
      <c r="S3169" s="22"/>
      <c r="T3169" s="22"/>
      <c r="U3169" s="22"/>
      <c r="V3169" s="22"/>
    </row>
    <row r="3170">
      <c r="A3170" s="15"/>
      <c r="B3170" s="17"/>
      <c r="C3170" s="17"/>
      <c r="D3170" s="4"/>
      <c r="E3170" s="4"/>
      <c r="F3170" s="18"/>
      <c r="G3170" s="19"/>
      <c r="H3170" s="4"/>
      <c r="I3170" s="20"/>
      <c r="J3170" s="21"/>
      <c r="K3170" s="11"/>
      <c r="L3170" s="22"/>
      <c r="M3170" s="22"/>
      <c r="N3170" s="22"/>
      <c r="O3170" s="22"/>
      <c r="P3170" s="22"/>
      <c r="Q3170" s="22"/>
      <c r="R3170" s="22"/>
      <c r="S3170" s="22"/>
      <c r="T3170" s="22"/>
      <c r="U3170" s="22"/>
      <c r="V3170" s="22"/>
    </row>
    <row r="3171">
      <c r="A3171" s="15"/>
      <c r="B3171" s="17"/>
      <c r="C3171" s="17"/>
      <c r="D3171" s="4"/>
      <c r="E3171" s="4"/>
      <c r="F3171" s="18"/>
      <c r="G3171" s="19"/>
      <c r="H3171" s="4"/>
      <c r="I3171" s="20"/>
      <c r="J3171" s="21"/>
      <c r="K3171" s="11"/>
      <c r="L3171" s="22"/>
      <c r="M3171" s="22"/>
      <c r="N3171" s="22"/>
      <c r="O3171" s="22"/>
      <c r="P3171" s="22"/>
      <c r="Q3171" s="22"/>
      <c r="R3171" s="22"/>
      <c r="S3171" s="22"/>
      <c r="T3171" s="22"/>
      <c r="U3171" s="22"/>
      <c r="V3171" s="22"/>
    </row>
    <row r="3172">
      <c r="A3172" s="15"/>
      <c r="B3172" s="17"/>
      <c r="C3172" s="17"/>
      <c r="D3172" s="4"/>
      <c r="E3172" s="4"/>
      <c r="F3172" s="18"/>
      <c r="G3172" s="19"/>
      <c r="H3172" s="4"/>
      <c r="I3172" s="20"/>
      <c r="J3172" s="21"/>
      <c r="K3172" s="11"/>
      <c r="L3172" s="22"/>
      <c r="M3172" s="22"/>
      <c r="N3172" s="22"/>
      <c r="O3172" s="22"/>
      <c r="P3172" s="22"/>
      <c r="Q3172" s="22"/>
      <c r="R3172" s="22"/>
      <c r="S3172" s="22"/>
      <c r="T3172" s="22"/>
      <c r="U3172" s="22"/>
      <c r="V3172" s="22"/>
    </row>
    <row r="3173">
      <c r="A3173" s="15"/>
      <c r="B3173" s="17"/>
      <c r="C3173" s="17"/>
      <c r="D3173" s="4"/>
      <c r="E3173" s="4"/>
      <c r="F3173" s="18"/>
      <c r="G3173" s="19"/>
      <c r="H3173" s="4"/>
      <c r="I3173" s="20"/>
      <c r="J3173" s="21"/>
      <c r="K3173" s="11"/>
      <c r="L3173" s="22"/>
      <c r="M3173" s="22"/>
      <c r="N3173" s="22"/>
      <c r="O3173" s="22"/>
      <c r="P3173" s="22"/>
      <c r="Q3173" s="22"/>
      <c r="R3173" s="22"/>
      <c r="S3173" s="22"/>
      <c r="T3173" s="22"/>
      <c r="U3173" s="22"/>
      <c r="V3173" s="22"/>
    </row>
    <row r="3174">
      <c r="A3174" s="15"/>
      <c r="B3174" s="17"/>
      <c r="C3174" s="17"/>
      <c r="D3174" s="4"/>
      <c r="E3174" s="4"/>
      <c r="F3174" s="18"/>
      <c r="G3174" s="19"/>
      <c r="H3174" s="4"/>
      <c r="I3174" s="20"/>
      <c r="J3174" s="21"/>
      <c r="K3174" s="11"/>
      <c r="L3174" s="22"/>
      <c r="M3174" s="22"/>
      <c r="N3174" s="22"/>
      <c r="O3174" s="22"/>
      <c r="P3174" s="22"/>
      <c r="Q3174" s="22"/>
      <c r="R3174" s="22"/>
      <c r="S3174" s="22"/>
      <c r="T3174" s="22"/>
      <c r="U3174" s="22"/>
      <c r="V3174" s="22"/>
    </row>
    <row r="3175">
      <c r="A3175" s="15"/>
      <c r="B3175" s="17"/>
      <c r="C3175" s="17"/>
      <c r="D3175" s="4"/>
      <c r="E3175" s="4"/>
      <c r="F3175" s="18"/>
      <c r="G3175" s="19"/>
      <c r="H3175" s="4"/>
      <c r="I3175" s="20"/>
      <c r="J3175" s="21"/>
      <c r="K3175" s="11"/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</row>
    <row r="3176">
      <c r="A3176" s="15"/>
      <c r="B3176" s="17"/>
      <c r="C3176" s="17"/>
      <c r="D3176" s="4"/>
      <c r="E3176" s="4"/>
      <c r="F3176" s="18"/>
      <c r="G3176" s="19"/>
      <c r="H3176" s="4"/>
      <c r="I3176" s="20"/>
      <c r="J3176" s="21"/>
      <c r="K3176" s="11"/>
      <c r="L3176" s="22"/>
      <c r="M3176" s="22"/>
      <c r="N3176" s="22"/>
      <c r="O3176" s="22"/>
      <c r="P3176" s="22"/>
      <c r="Q3176" s="22"/>
      <c r="R3176" s="22"/>
      <c r="S3176" s="22"/>
      <c r="T3176" s="22"/>
      <c r="U3176" s="22"/>
      <c r="V3176" s="22"/>
    </row>
    <row r="3177">
      <c r="A3177" s="15"/>
      <c r="B3177" s="17"/>
      <c r="C3177" s="17"/>
      <c r="D3177" s="4"/>
      <c r="E3177" s="4"/>
      <c r="F3177" s="18"/>
      <c r="G3177" s="19"/>
      <c r="H3177" s="4"/>
      <c r="I3177" s="20"/>
      <c r="J3177" s="21"/>
      <c r="K3177" s="11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</row>
    <row r="3178">
      <c r="A3178" s="15"/>
      <c r="B3178" s="17"/>
      <c r="C3178" s="17"/>
      <c r="D3178" s="4"/>
      <c r="E3178" s="4"/>
      <c r="F3178" s="18"/>
      <c r="G3178" s="19"/>
      <c r="H3178" s="4"/>
      <c r="I3178" s="20"/>
      <c r="J3178" s="21"/>
      <c r="K3178" s="11"/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</row>
    <row r="3179">
      <c r="A3179" s="15"/>
      <c r="B3179" s="17"/>
      <c r="C3179" s="17"/>
      <c r="D3179" s="4"/>
      <c r="E3179" s="4"/>
      <c r="F3179" s="18"/>
      <c r="G3179" s="19"/>
      <c r="H3179" s="4"/>
      <c r="I3179" s="20"/>
      <c r="J3179" s="21"/>
      <c r="K3179" s="11"/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</row>
    <row r="3180">
      <c r="A3180" s="15"/>
      <c r="B3180" s="17"/>
      <c r="C3180" s="17"/>
      <c r="D3180" s="4"/>
      <c r="E3180" s="4"/>
      <c r="F3180" s="18"/>
      <c r="G3180" s="19"/>
      <c r="H3180" s="4"/>
      <c r="I3180" s="20"/>
      <c r="J3180" s="21"/>
      <c r="K3180" s="11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</row>
    <row r="3181">
      <c r="A3181" s="15"/>
      <c r="B3181" s="17"/>
      <c r="C3181" s="17"/>
      <c r="D3181" s="4"/>
      <c r="E3181" s="4"/>
      <c r="F3181" s="18"/>
      <c r="G3181" s="19"/>
      <c r="H3181" s="4"/>
      <c r="I3181" s="20"/>
      <c r="J3181" s="21"/>
      <c r="K3181" s="11"/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</row>
    <row r="3182">
      <c r="A3182" s="15"/>
      <c r="B3182" s="17"/>
      <c r="C3182" s="17"/>
      <c r="D3182" s="4"/>
      <c r="E3182" s="4"/>
      <c r="F3182" s="18"/>
      <c r="G3182" s="19"/>
      <c r="H3182" s="4"/>
      <c r="I3182" s="20"/>
      <c r="J3182" s="21"/>
      <c r="K3182" s="11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</row>
    <row r="3183">
      <c r="A3183" s="15"/>
      <c r="B3183" s="17"/>
      <c r="C3183" s="17"/>
      <c r="D3183" s="4"/>
      <c r="E3183" s="4"/>
      <c r="F3183" s="18"/>
      <c r="G3183" s="19"/>
      <c r="H3183" s="4"/>
      <c r="I3183" s="20"/>
      <c r="J3183" s="21"/>
      <c r="K3183" s="11"/>
      <c r="L3183" s="22"/>
      <c r="M3183" s="22"/>
      <c r="N3183" s="22"/>
      <c r="O3183" s="22"/>
      <c r="P3183" s="22"/>
      <c r="Q3183" s="22"/>
      <c r="R3183" s="22"/>
      <c r="S3183" s="22"/>
      <c r="T3183" s="22"/>
      <c r="U3183" s="22"/>
      <c r="V3183" s="22"/>
    </row>
    <row r="3184">
      <c r="A3184" s="15"/>
      <c r="B3184" s="17"/>
      <c r="C3184" s="17"/>
      <c r="D3184" s="4"/>
      <c r="E3184" s="4"/>
      <c r="F3184" s="18"/>
      <c r="G3184" s="19"/>
      <c r="H3184" s="4"/>
      <c r="I3184" s="20"/>
      <c r="J3184" s="21"/>
      <c r="K3184" s="11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</row>
    <row r="3185">
      <c r="A3185" s="15"/>
      <c r="B3185" s="17"/>
      <c r="C3185" s="17"/>
      <c r="D3185" s="4"/>
      <c r="E3185" s="4"/>
      <c r="F3185" s="18"/>
      <c r="G3185" s="19"/>
      <c r="H3185" s="4"/>
      <c r="I3185" s="20"/>
      <c r="J3185" s="21"/>
      <c r="K3185" s="11"/>
      <c r="L3185" s="22"/>
      <c r="M3185" s="22"/>
      <c r="N3185" s="22"/>
      <c r="O3185" s="22"/>
      <c r="P3185" s="22"/>
      <c r="Q3185" s="22"/>
      <c r="R3185" s="22"/>
      <c r="S3185" s="22"/>
      <c r="T3185" s="22"/>
      <c r="U3185" s="22"/>
      <c r="V3185" s="22"/>
    </row>
    <row r="3186">
      <c r="A3186" s="15"/>
      <c r="B3186" s="17"/>
      <c r="C3186" s="17"/>
      <c r="D3186" s="4"/>
      <c r="E3186" s="4"/>
      <c r="F3186" s="18"/>
      <c r="G3186" s="19"/>
      <c r="H3186" s="4"/>
      <c r="I3186" s="20"/>
      <c r="J3186" s="21"/>
      <c r="K3186" s="11"/>
      <c r="L3186" s="22"/>
      <c r="M3186" s="22"/>
      <c r="N3186" s="22"/>
      <c r="O3186" s="22"/>
      <c r="P3186" s="22"/>
      <c r="Q3186" s="22"/>
      <c r="R3186" s="22"/>
      <c r="S3186" s="22"/>
      <c r="T3186" s="22"/>
      <c r="U3186" s="22"/>
      <c r="V3186" s="22"/>
    </row>
    <row r="3187">
      <c r="A3187" s="15"/>
      <c r="B3187" s="17"/>
      <c r="C3187" s="17"/>
      <c r="D3187" s="4"/>
      <c r="E3187" s="4"/>
      <c r="F3187" s="18"/>
      <c r="G3187" s="19"/>
      <c r="H3187" s="4"/>
      <c r="I3187" s="20"/>
      <c r="J3187" s="21"/>
      <c r="K3187" s="11"/>
      <c r="L3187" s="22"/>
      <c r="M3187" s="22"/>
      <c r="N3187" s="22"/>
      <c r="O3187" s="22"/>
      <c r="P3187" s="22"/>
      <c r="Q3187" s="22"/>
      <c r="R3187" s="22"/>
      <c r="S3187" s="22"/>
      <c r="T3187" s="22"/>
      <c r="U3187" s="22"/>
      <c r="V3187" s="22"/>
    </row>
    <row r="3188">
      <c r="A3188" s="15"/>
      <c r="B3188" s="17"/>
      <c r="C3188" s="17"/>
      <c r="D3188" s="4"/>
      <c r="E3188" s="4"/>
      <c r="F3188" s="18"/>
      <c r="G3188" s="19"/>
      <c r="H3188" s="4"/>
      <c r="I3188" s="20"/>
      <c r="J3188" s="21"/>
      <c r="K3188" s="11"/>
      <c r="L3188" s="22"/>
      <c r="M3188" s="22"/>
      <c r="N3188" s="22"/>
      <c r="O3188" s="22"/>
      <c r="P3188" s="22"/>
      <c r="Q3188" s="22"/>
      <c r="R3188" s="22"/>
      <c r="S3188" s="22"/>
      <c r="T3188" s="22"/>
      <c r="U3188" s="22"/>
      <c r="V3188" s="22"/>
    </row>
    <row r="3189">
      <c r="A3189" s="15"/>
      <c r="B3189" s="17"/>
      <c r="C3189" s="17"/>
      <c r="D3189" s="4"/>
      <c r="E3189" s="4"/>
      <c r="F3189" s="18"/>
      <c r="G3189" s="19"/>
      <c r="H3189" s="4"/>
      <c r="I3189" s="20"/>
      <c r="J3189" s="21"/>
      <c r="K3189" s="11"/>
      <c r="L3189" s="22"/>
      <c r="M3189" s="22"/>
      <c r="N3189" s="22"/>
      <c r="O3189" s="22"/>
      <c r="P3189" s="22"/>
      <c r="Q3189" s="22"/>
      <c r="R3189" s="22"/>
      <c r="S3189" s="22"/>
      <c r="T3189" s="22"/>
      <c r="U3189" s="22"/>
      <c r="V3189" s="22"/>
    </row>
    <row r="3190">
      <c r="A3190" s="15"/>
      <c r="B3190" s="17"/>
      <c r="C3190" s="17"/>
      <c r="D3190" s="4"/>
      <c r="E3190" s="4"/>
      <c r="F3190" s="18"/>
      <c r="G3190" s="19"/>
      <c r="H3190" s="4"/>
      <c r="I3190" s="20"/>
      <c r="J3190" s="21"/>
      <c r="K3190" s="11"/>
      <c r="L3190" s="22"/>
      <c r="M3190" s="22"/>
      <c r="N3190" s="22"/>
      <c r="O3190" s="22"/>
      <c r="P3190" s="22"/>
      <c r="Q3190" s="22"/>
      <c r="R3190" s="22"/>
      <c r="S3190" s="22"/>
      <c r="T3190" s="22"/>
      <c r="U3190" s="22"/>
      <c r="V3190" s="22"/>
    </row>
    <row r="3191">
      <c r="A3191" s="15"/>
      <c r="B3191" s="17"/>
      <c r="C3191" s="17"/>
      <c r="D3191" s="4"/>
      <c r="E3191" s="4"/>
      <c r="F3191" s="18"/>
      <c r="G3191" s="19"/>
      <c r="H3191" s="4"/>
      <c r="I3191" s="20"/>
      <c r="J3191" s="21"/>
      <c r="K3191" s="11"/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</row>
    <row r="3192">
      <c r="A3192" s="15"/>
      <c r="B3192" s="17"/>
      <c r="C3192" s="17"/>
      <c r="D3192" s="4"/>
      <c r="E3192" s="4"/>
      <c r="F3192" s="18"/>
      <c r="G3192" s="19"/>
      <c r="H3192" s="4"/>
      <c r="I3192" s="20"/>
      <c r="J3192" s="21"/>
      <c r="K3192" s="11"/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</row>
    <row r="3193">
      <c r="A3193" s="15"/>
      <c r="B3193" s="17"/>
      <c r="C3193" s="17"/>
      <c r="D3193" s="4"/>
      <c r="E3193" s="4"/>
      <c r="F3193" s="18"/>
      <c r="G3193" s="19"/>
      <c r="H3193" s="4"/>
      <c r="I3193" s="20"/>
      <c r="J3193" s="21"/>
      <c r="K3193" s="11"/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</row>
    <row r="3194">
      <c r="A3194" s="15"/>
      <c r="B3194" s="17"/>
      <c r="C3194" s="17"/>
      <c r="D3194" s="4"/>
      <c r="E3194" s="4"/>
      <c r="F3194" s="18"/>
      <c r="G3194" s="19"/>
      <c r="H3194" s="4"/>
      <c r="I3194" s="20"/>
      <c r="J3194" s="21"/>
      <c r="K3194" s="11"/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</row>
    <row r="3195">
      <c r="A3195" s="15"/>
      <c r="B3195" s="17"/>
      <c r="C3195" s="17"/>
      <c r="D3195" s="4"/>
      <c r="E3195" s="4"/>
      <c r="F3195" s="18"/>
      <c r="G3195" s="19"/>
      <c r="H3195" s="4"/>
      <c r="I3195" s="20"/>
      <c r="J3195" s="21"/>
      <c r="K3195" s="11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</row>
    <row r="3196">
      <c r="A3196" s="15"/>
      <c r="B3196" s="17"/>
      <c r="C3196" s="17"/>
      <c r="D3196" s="4"/>
      <c r="E3196" s="4"/>
      <c r="F3196" s="18"/>
      <c r="G3196" s="19"/>
      <c r="H3196" s="4"/>
      <c r="I3196" s="20"/>
      <c r="J3196" s="21"/>
      <c r="K3196" s="11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</row>
    <row r="3197">
      <c r="A3197" s="15"/>
      <c r="B3197" s="17"/>
      <c r="C3197" s="17"/>
      <c r="D3197" s="4"/>
      <c r="E3197" s="4"/>
      <c r="F3197" s="18"/>
      <c r="G3197" s="19"/>
      <c r="H3197" s="4"/>
      <c r="I3197" s="20"/>
      <c r="J3197" s="21"/>
      <c r="K3197" s="11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</row>
    <row r="3198">
      <c r="A3198" s="15"/>
      <c r="B3198" s="17"/>
      <c r="C3198" s="17"/>
      <c r="D3198" s="4"/>
      <c r="E3198" s="4"/>
      <c r="F3198" s="18"/>
      <c r="G3198" s="19"/>
      <c r="H3198" s="4"/>
      <c r="I3198" s="20"/>
      <c r="J3198" s="21"/>
      <c r="K3198" s="11"/>
      <c r="L3198" s="22"/>
      <c r="M3198" s="22"/>
      <c r="N3198" s="22"/>
      <c r="O3198" s="22"/>
      <c r="P3198" s="22"/>
      <c r="Q3198" s="22"/>
      <c r="R3198" s="22"/>
      <c r="S3198" s="22"/>
      <c r="T3198" s="22"/>
      <c r="U3198" s="22"/>
      <c r="V3198" s="22"/>
    </row>
    <row r="3199">
      <c r="A3199" s="15"/>
      <c r="B3199" s="17"/>
      <c r="C3199" s="17"/>
      <c r="D3199" s="4"/>
      <c r="E3199" s="4"/>
      <c r="F3199" s="18"/>
      <c r="G3199" s="19"/>
      <c r="H3199" s="4"/>
      <c r="I3199" s="20"/>
      <c r="J3199" s="21"/>
      <c r="K3199" s="11"/>
      <c r="L3199" s="22"/>
      <c r="M3199" s="22"/>
      <c r="N3199" s="22"/>
      <c r="O3199" s="22"/>
      <c r="P3199" s="22"/>
      <c r="Q3199" s="22"/>
      <c r="R3199" s="22"/>
      <c r="S3199" s="22"/>
      <c r="T3199" s="22"/>
      <c r="U3199" s="22"/>
      <c r="V3199" s="22"/>
    </row>
    <row r="3200">
      <c r="A3200" s="15"/>
      <c r="B3200" s="17"/>
      <c r="C3200" s="17"/>
      <c r="D3200" s="4"/>
      <c r="E3200" s="4"/>
      <c r="F3200" s="18"/>
      <c r="G3200" s="19"/>
      <c r="H3200" s="4"/>
      <c r="I3200" s="20"/>
      <c r="J3200" s="21"/>
      <c r="K3200" s="11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</row>
    <row r="3201">
      <c r="A3201" s="15"/>
      <c r="B3201" s="17"/>
      <c r="C3201" s="17"/>
      <c r="D3201" s="4"/>
      <c r="E3201" s="4"/>
      <c r="F3201" s="18"/>
      <c r="G3201" s="19"/>
      <c r="H3201" s="4"/>
      <c r="I3201" s="20"/>
      <c r="J3201" s="21"/>
      <c r="K3201" s="11"/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</row>
    <row r="3202">
      <c r="A3202" s="15"/>
      <c r="B3202" s="17"/>
      <c r="C3202" s="17"/>
      <c r="D3202" s="4"/>
      <c r="E3202" s="4"/>
      <c r="F3202" s="18"/>
      <c r="G3202" s="19"/>
      <c r="H3202" s="4"/>
      <c r="I3202" s="20"/>
      <c r="J3202" s="21"/>
      <c r="K3202" s="11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</row>
    <row r="3203">
      <c r="A3203" s="15"/>
      <c r="B3203" s="17"/>
      <c r="C3203" s="17"/>
      <c r="D3203" s="4"/>
      <c r="E3203" s="4"/>
      <c r="F3203" s="18"/>
      <c r="G3203" s="19"/>
      <c r="H3203" s="4"/>
      <c r="I3203" s="20"/>
      <c r="J3203" s="21"/>
      <c r="K3203" s="11"/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</row>
    <row r="3204">
      <c r="A3204" s="15"/>
      <c r="B3204" s="17"/>
      <c r="C3204" s="17"/>
      <c r="D3204" s="4"/>
      <c r="E3204" s="4"/>
      <c r="F3204" s="18"/>
      <c r="G3204" s="19"/>
      <c r="H3204" s="4"/>
      <c r="I3204" s="20"/>
      <c r="J3204" s="21"/>
      <c r="K3204" s="11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</row>
    <row r="3205">
      <c r="A3205" s="15"/>
      <c r="B3205" s="17"/>
      <c r="C3205" s="17"/>
      <c r="D3205" s="4"/>
      <c r="E3205" s="4"/>
      <c r="F3205" s="18"/>
      <c r="G3205" s="19"/>
      <c r="H3205" s="4"/>
      <c r="I3205" s="20"/>
      <c r="J3205" s="21"/>
      <c r="K3205" s="11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</row>
    <row r="3206">
      <c r="A3206" s="15"/>
      <c r="B3206" s="17"/>
      <c r="C3206" s="17"/>
      <c r="D3206" s="4"/>
      <c r="E3206" s="4"/>
      <c r="F3206" s="18"/>
      <c r="G3206" s="19"/>
      <c r="H3206" s="4"/>
      <c r="I3206" s="20"/>
      <c r="J3206" s="21"/>
      <c r="K3206" s="11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</row>
    <row r="3207">
      <c r="A3207" s="15"/>
      <c r="B3207" s="17"/>
      <c r="C3207" s="17"/>
      <c r="D3207" s="4"/>
      <c r="E3207" s="4"/>
      <c r="F3207" s="18"/>
      <c r="G3207" s="19"/>
      <c r="H3207" s="4"/>
      <c r="I3207" s="20"/>
      <c r="J3207" s="21"/>
      <c r="K3207" s="11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</row>
    <row r="3208">
      <c r="A3208" s="15"/>
      <c r="B3208" s="17"/>
      <c r="C3208" s="17"/>
      <c r="D3208" s="4"/>
      <c r="E3208" s="4"/>
      <c r="F3208" s="18"/>
      <c r="G3208" s="19"/>
      <c r="H3208" s="4"/>
      <c r="I3208" s="20"/>
      <c r="J3208" s="21"/>
      <c r="K3208" s="11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</row>
    <row r="3209">
      <c r="A3209" s="15"/>
      <c r="B3209" s="17"/>
      <c r="C3209" s="17"/>
      <c r="D3209" s="4"/>
      <c r="E3209" s="4"/>
      <c r="F3209" s="18"/>
      <c r="G3209" s="19"/>
      <c r="H3209" s="4"/>
      <c r="I3209" s="20"/>
      <c r="J3209" s="21"/>
      <c r="K3209" s="11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</row>
    <row r="3210">
      <c r="A3210" s="15"/>
      <c r="B3210" s="17"/>
      <c r="C3210" s="17"/>
      <c r="D3210" s="4"/>
      <c r="E3210" s="4"/>
      <c r="F3210" s="18"/>
      <c r="G3210" s="19"/>
      <c r="H3210" s="4"/>
      <c r="I3210" s="20"/>
      <c r="J3210" s="21"/>
      <c r="K3210" s="11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</row>
    <row r="3211">
      <c r="A3211" s="15"/>
      <c r="B3211" s="17"/>
      <c r="C3211" s="17"/>
      <c r="D3211" s="4"/>
      <c r="E3211" s="4"/>
      <c r="F3211" s="18"/>
      <c r="G3211" s="19"/>
      <c r="H3211" s="4"/>
      <c r="I3211" s="20"/>
      <c r="J3211" s="21"/>
      <c r="K3211" s="11"/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</row>
    <row r="3212">
      <c r="A3212" s="15"/>
      <c r="B3212" s="17"/>
      <c r="C3212" s="17"/>
      <c r="D3212" s="4"/>
      <c r="E3212" s="4"/>
      <c r="F3212" s="18"/>
      <c r="G3212" s="19"/>
      <c r="H3212" s="4"/>
      <c r="I3212" s="20"/>
      <c r="J3212" s="21"/>
      <c r="K3212" s="11"/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</row>
    <row r="3213">
      <c r="A3213" s="15"/>
      <c r="B3213" s="17"/>
      <c r="C3213" s="17"/>
      <c r="D3213" s="4"/>
      <c r="E3213" s="4"/>
      <c r="F3213" s="18"/>
      <c r="G3213" s="19"/>
      <c r="H3213" s="4"/>
      <c r="I3213" s="20"/>
      <c r="J3213" s="21"/>
      <c r="K3213" s="11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</row>
    <row r="3214">
      <c r="A3214" s="15"/>
      <c r="B3214" s="17"/>
      <c r="C3214" s="17"/>
      <c r="D3214" s="4"/>
      <c r="E3214" s="4"/>
      <c r="F3214" s="18"/>
      <c r="G3214" s="19"/>
      <c r="H3214" s="4"/>
      <c r="I3214" s="20"/>
      <c r="J3214" s="21"/>
      <c r="K3214" s="11"/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</row>
    <row r="3215">
      <c r="A3215" s="15"/>
      <c r="B3215" s="17"/>
      <c r="C3215" s="17"/>
      <c r="D3215" s="4"/>
      <c r="E3215" s="4"/>
      <c r="F3215" s="18"/>
      <c r="G3215" s="19"/>
      <c r="H3215" s="4"/>
      <c r="I3215" s="20"/>
      <c r="J3215" s="21"/>
      <c r="K3215" s="11"/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</row>
    <row r="3216">
      <c r="A3216" s="15"/>
      <c r="B3216" s="17"/>
      <c r="C3216" s="17"/>
      <c r="D3216" s="4"/>
      <c r="E3216" s="4"/>
      <c r="F3216" s="18"/>
      <c r="G3216" s="19"/>
      <c r="H3216" s="4"/>
      <c r="I3216" s="20"/>
      <c r="J3216" s="21"/>
      <c r="K3216" s="11"/>
      <c r="L3216" s="22"/>
      <c r="M3216" s="22"/>
      <c r="N3216" s="22"/>
      <c r="O3216" s="22"/>
      <c r="P3216" s="22"/>
      <c r="Q3216" s="22"/>
      <c r="R3216" s="22"/>
      <c r="S3216" s="22"/>
      <c r="T3216" s="22"/>
      <c r="U3216" s="22"/>
      <c r="V3216" s="22"/>
    </row>
    <row r="3217">
      <c r="A3217" s="15"/>
      <c r="B3217" s="17"/>
      <c r="C3217" s="17"/>
      <c r="D3217" s="4"/>
      <c r="E3217" s="4"/>
      <c r="F3217" s="18"/>
      <c r="G3217" s="19"/>
      <c r="H3217" s="4"/>
      <c r="I3217" s="20"/>
      <c r="J3217" s="21"/>
      <c r="K3217" s="11"/>
      <c r="L3217" s="22"/>
      <c r="M3217" s="22"/>
      <c r="N3217" s="22"/>
      <c r="O3217" s="22"/>
      <c r="P3217" s="22"/>
      <c r="Q3217" s="22"/>
      <c r="R3217" s="22"/>
      <c r="S3217" s="22"/>
      <c r="T3217" s="22"/>
      <c r="U3217" s="22"/>
      <c r="V3217" s="22"/>
    </row>
    <row r="3218">
      <c r="A3218" s="15"/>
      <c r="B3218" s="17"/>
      <c r="C3218" s="17"/>
      <c r="D3218" s="4"/>
      <c r="E3218" s="4"/>
      <c r="F3218" s="18"/>
      <c r="G3218" s="19"/>
      <c r="H3218" s="4"/>
      <c r="I3218" s="20"/>
      <c r="J3218" s="21"/>
      <c r="K3218" s="11"/>
      <c r="L3218" s="22"/>
      <c r="M3218" s="22"/>
      <c r="N3218" s="22"/>
      <c r="O3218" s="22"/>
      <c r="P3218" s="22"/>
      <c r="Q3218" s="22"/>
      <c r="R3218" s="22"/>
      <c r="S3218" s="22"/>
      <c r="T3218" s="22"/>
      <c r="U3218" s="22"/>
      <c r="V3218" s="22"/>
    </row>
    <row r="3219">
      <c r="A3219" s="15"/>
      <c r="B3219" s="17"/>
      <c r="C3219" s="17"/>
      <c r="D3219" s="4"/>
      <c r="E3219" s="4"/>
      <c r="F3219" s="18"/>
      <c r="G3219" s="19"/>
      <c r="H3219" s="4"/>
      <c r="I3219" s="20"/>
      <c r="J3219" s="21"/>
      <c r="K3219" s="11"/>
      <c r="L3219" s="22"/>
      <c r="M3219" s="22"/>
      <c r="N3219" s="22"/>
      <c r="O3219" s="22"/>
      <c r="P3219" s="22"/>
      <c r="Q3219" s="22"/>
      <c r="R3219" s="22"/>
      <c r="S3219" s="22"/>
      <c r="T3219" s="22"/>
      <c r="U3219" s="22"/>
      <c r="V3219" s="22"/>
    </row>
    <row r="3220">
      <c r="A3220" s="15"/>
      <c r="B3220" s="17"/>
      <c r="C3220" s="17"/>
      <c r="D3220" s="4"/>
      <c r="E3220" s="4"/>
      <c r="F3220" s="18"/>
      <c r="G3220" s="19"/>
      <c r="H3220" s="4"/>
      <c r="I3220" s="20"/>
      <c r="J3220" s="21"/>
      <c r="K3220" s="11"/>
      <c r="L3220" s="22"/>
      <c r="M3220" s="22"/>
      <c r="N3220" s="22"/>
      <c r="O3220" s="22"/>
      <c r="P3220" s="22"/>
      <c r="Q3220" s="22"/>
      <c r="R3220" s="22"/>
      <c r="S3220" s="22"/>
      <c r="T3220" s="22"/>
      <c r="U3220" s="22"/>
      <c r="V3220" s="22"/>
    </row>
    <row r="3221">
      <c r="A3221" s="15"/>
      <c r="B3221" s="17"/>
      <c r="C3221" s="17"/>
      <c r="D3221" s="4"/>
      <c r="E3221" s="4"/>
      <c r="F3221" s="18"/>
      <c r="G3221" s="19"/>
      <c r="H3221" s="4"/>
      <c r="I3221" s="20"/>
      <c r="J3221" s="21"/>
      <c r="K3221" s="11"/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</row>
    <row r="3222">
      <c r="A3222" s="15"/>
      <c r="B3222" s="17"/>
      <c r="C3222" s="17"/>
      <c r="D3222" s="4"/>
      <c r="E3222" s="4"/>
      <c r="F3222" s="18"/>
      <c r="G3222" s="19"/>
      <c r="H3222" s="4"/>
      <c r="I3222" s="20"/>
      <c r="J3222" s="21"/>
      <c r="K3222" s="11"/>
      <c r="L3222" s="22"/>
      <c r="M3222" s="22"/>
      <c r="N3222" s="22"/>
      <c r="O3222" s="22"/>
      <c r="P3222" s="22"/>
      <c r="Q3222" s="22"/>
      <c r="R3222" s="22"/>
      <c r="S3222" s="22"/>
      <c r="T3222" s="22"/>
      <c r="U3222" s="22"/>
      <c r="V3222" s="22"/>
    </row>
    <row r="3223">
      <c r="A3223" s="15"/>
      <c r="B3223" s="17"/>
      <c r="C3223" s="17"/>
      <c r="D3223" s="4"/>
      <c r="E3223" s="4"/>
      <c r="F3223" s="18"/>
      <c r="G3223" s="19"/>
      <c r="H3223" s="4"/>
      <c r="I3223" s="20"/>
      <c r="J3223" s="21"/>
      <c r="K3223" s="11"/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</row>
    <row r="3224">
      <c r="A3224" s="15"/>
      <c r="B3224" s="17"/>
      <c r="C3224" s="17"/>
      <c r="D3224" s="4"/>
      <c r="E3224" s="4"/>
      <c r="F3224" s="18"/>
      <c r="G3224" s="19"/>
      <c r="H3224" s="4"/>
      <c r="I3224" s="20"/>
      <c r="J3224" s="21"/>
      <c r="K3224" s="11"/>
      <c r="L3224" s="22"/>
      <c r="M3224" s="22"/>
      <c r="N3224" s="22"/>
      <c r="O3224" s="22"/>
      <c r="P3224" s="22"/>
      <c r="Q3224" s="22"/>
      <c r="R3224" s="22"/>
      <c r="S3224" s="22"/>
      <c r="T3224" s="22"/>
      <c r="U3224" s="22"/>
      <c r="V3224" s="22"/>
    </row>
    <row r="3225">
      <c r="A3225" s="15"/>
      <c r="B3225" s="17"/>
      <c r="C3225" s="17"/>
      <c r="D3225" s="4"/>
      <c r="E3225" s="4"/>
      <c r="F3225" s="18"/>
      <c r="G3225" s="19"/>
      <c r="H3225" s="4"/>
      <c r="I3225" s="20"/>
      <c r="J3225" s="21"/>
      <c r="K3225" s="11"/>
      <c r="L3225" s="22"/>
      <c r="M3225" s="22"/>
      <c r="N3225" s="22"/>
      <c r="O3225" s="22"/>
      <c r="P3225" s="22"/>
      <c r="Q3225" s="22"/>
      <c r="R3225" s="22"/>
      <c r="S3225" s="22"/>
      <c r="T3225" s="22"/>
      <c r="U3225" s="22"/>
      <c r="V3225" s="22"/>
    </row>
    <row r="3226">
      <c r="A3226" s="15"/>
      <c r="B3226" s="17"/>
      <c r="C3226" s="17"/>
      <c r="D3226" s="4"/>
      <c r="E3226" s="4"/>
      <c r="F3226" s="18"/>
      <c r="G3226" s="19"/>
      <c r="H3226" s="4"/>
      <c r="I3226" s="20"/>
      <c r="J3226" s="21"/>
      <c r="K3226" s="11"/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</row>
    <row r="3227">
      <c r="A3227" s="15"/>
      <c r="B3227" s="17"/>
      <c r="C3227" s="17"/>
      <c r="D3227" s="4"/>
      <c r="E3227" s="4"/>
      <c r="F3227" s="18"/>
      <c r="G3227" s="19"/>
      <c r="H3227" s="4"/>
      <c r="I3227" s="20"/>
      <c r="J3227" s="21"/>
      <c r="K3227" s="11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</row>
    <row r="3228">
      <c r="A3228" s="15"/>
      <c r="B3228" s="17"/>
      <c r="C3228" s="17"/>
      <c r="D3228" s="4"/>
      <c r="E3228" s="4"/>
      <c r="F3228" s="18"/>
      <c r="G3228" s="19"/>
      <c r="H3228" s="4"/>
      <c r="I3228" s="20"/>
      <c r="J3228" s="21"/>
      <c r="K3228" s="11"/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</row>
    <row r="3229">
      <c r="A3229" s="15"/>
      <c r="B3229" s="17"/>
      <c r="C3229" s="17"/>
      <c r="D3229" s="4"/>
      <c r="E3229" s="4"/>
      <c r="F3229" s="18"/>
      <c r="G3229" s="19"/>
      <c r="H3229" s="4"/>
      <c r="I3229" s="20"/>
      <c r="J3229" s="21"/>
      <c r="K3229" s="11"/>
      <c r="L3229" s="22"/>
      <c r="M3229" s="22"/>
      <c r="N3229" s="22"/>
      <c r="O3229" s="22"/>
      <c r="P3229" s="22"/>
      <c r="Q3229" s="22"/>
      <c r="R3229" s="22"/>
      <c r="S3229" s="22"/>
      <c r="T3229" s="22"/>
      <c r="U3229" s="22"/>
      <c r="V3229" s="22"/>
    </row>
    <row r="3230">
      <c r="A3230" s="15"/>
      <c r="B3230" s="17"/>
      <c r="C3230" s="17"/>
      <c r="D3230" s="4"/>
      <c r="E3230" s="4"/>
      <c r="F3230" s="18"/>
      <c r="G3230" s="19"/>
      <c r="H3230" s="4"/>
      <c r="I3230" s="20"/>
      <c r="J3230" s="21"/>
      <c r="K3230" s="11"/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</row>
    <row r="3231">
      <c r="A3231" s="15"/>
      <c r="B3231" s="17"/>
      <c r="C3231" s="17"/>
      <c r="D3231" s="4"/>
      <c r="E3231" s="4"/>
      <c r="F3231" s="18"/>
      <c r="G3231" s="19"/>
      <c r="H3231" s="4"/>
      <c r="I3231" s="20"/>
      <c r="J3231" s="21"/>
      <c r="K3231" s="11"/>
      <c r="L3231" s="22"/>
      <c r="M3231" s="22"/>
      <c r="N3231" s="22"/>
      <c r="O3231" s="22"/>
      <c r="P3231" s="22"/>
      <c r="Q3231" s="22"/>
      <c r="R3231" s="22"/>
      <c r="S3231" s="22"/>
      <c r="T3231" s="22"/>
      <c r="U3231" s="22"/>
      <c r="V3231" s="22"/>
    </row>
    <row r="3232">
      <c r="A3232" s="15"/>
      <c r="B3232" s="17"/>
      <c r="C3232" s="17"/>
      <c r="D3232" s="4"/>
      <c r="E3232" s="4"/>
      <c r="F3232" s="18"/>
      <c r="G3232" s="19"/>
      <c r="H3232" s="4"/>
      <c r="I3232" s="20"/>
      <c r="J3232" s="21"/>
      <c r="K3232" s="11"/>
      <c r="L3232" s="22"/>
      <c r="M3232" s="22"/>
      <c r="N3232" s="22"/>
      <c r="O3232" s="22"/>
      <c r="P3232" s="22"/>
      <c r="Q3232" s="22"/>
      <c r="R3232" s="22"/>
      <c r="S3232" s="22"/>
      <c r="T3232" s="22"/>
      <c r="U3232" s="22"/>
      <c r="V3232" s="22"/>
    </row>
    <row r="3233">
      <c r="A3233" s="15"/>
      <c r="B3233" s="17"/>
      <c r="C3233" s="17"/>
      <c r="D3233" s="4"/>
      <c r="E3233" s="4"/>
      <c r="F3233" s="18"/>
      <c r="G3233" s="19"/>
      <c r="H3233" s="4"/>
      <c r="I3233" s="20"/>
      <c r="J3233" s="21"/>
      <c r="K3233" s="11"/>
      <c r="L3233" s="22"/>
      <c r="M3233" s="22"/>
      <c r="N3233" s="22"/>
      <c r="O3233" s="22"/>
      <c r="P3233" s="22"/>
      <c r="Q3233" s="22"/>
      <c r="R3233" s="22"/>
      <c r="S3233" s="22"/>
      <c r="T3233" s="22"/>
      <c r="U3233" s="22"/>
      <c r="V3233" s="22"/>
    </row>
    <row r="3234">
      <c r="A3234" s="15"/>
      <c r="B3234" s="17"/>
      <c r="C3234" s="17"/>
      <c r="D3234" s="4"/>
      <c r="E3234" s="4"/>
      <c r="F3234" s="18"/>
      <c r="G3234" s="19"/>
      <c r="H3234" s="4"/>
      <c r="I3234" s="20"/>
      <c r="J3234" s="21"/>
      <c r="K3234" s="11"/>
      <c r="L3234" s="22"/>
      <c r="M3234" s="22"/>
      <c r="N3234" s="22"/>
      <c r="O3234" s="22"/>
      <c r="P3234" s="22"/>
      <c r="Q3234" s="22"/>
      <c r="R3234" s="22"/>
      <c r="S3234" s="22"/>
      <c r="T3234" s="22"/>
      <c r="U3234" s="22"/>
      <c r="V3234" s="22"/>
    </row>
    <row r="3235">
      <c r="A3235" s="15"/>
      <c r="B3235" s="17"/>
      <c r="C3235" s="17"/>
      <c r="D3235" s="4"/>
      <c r="E3235" s="4"/>
      <c r="F3235" s="18"/>
      <c r="G3235" s="19"/>
      <c r="H3235" s="4"/>
      <c r="I3235" s="20"/>
      <c r="J3235" s="21"/>
      <c r="K3235" s="11"/>
      <c r="L3235" s="22"/>
      <c r="M3235" s="22"/>
      <c r="N3235" s="22"/>
      <c r="O3235" s="22"/>
      <c r="P3235" s="22"/>
      <c r="Q3235" s="22"/>
      <c r="R3235" s="22"/>
      <c r="S3235" s="22"/>
      <c r="T3235" s="22"/>
      <c r="U3235" s="22"/>
      <c r="V3235" s="22"/>
    </row>
    <row r="3236">
      <c r="A3236" s="15"/>
      <c r="B3236" s="17"/>
      <c r="C3236" s="17"/>
      <c r="D3236" s="4"/>
      <c r="E3236" s="4"/>
      <c r="F3236" s="18"/>
      <c r="G3236" s="19"/>
      <c r="H3236" s="4"/>
      <c r="I3236" s="20"/>
      <c r="J3236" s="21"/>
      <c r="K3236" s="11"/>
      <c r="L3236" s="22"/>
      <c r="M3236" s="22"/>
      <c r="N3236" s="22"/>
      <c r="O3236" s="22"/>
      <c r="P3236" s="22"/>
      <c r="Q3236" s="22"/>
      <c r="R3236" s="22"/>
      <c r="S3236" s="22"/>
      <c r="T3236" s="22"/>
      <c r="U3236" s="22"/>
      <c r="V3236" s="22"/>
    </row>
    <row r="3237">
      <c r="A3237" s="15"/>
      <c r="B3237" s="17"/>
      <c r="C3237" s="17"/>
      <c r="D3237" s="4"/>
      <c r="E3237" s="4"/>
      <c r="F3237" s="18"/>
      <c r="G3237" s="19"/>
      <c r="H3237" s="4"/>
      <c r="I3237" s="20"/>
      <c r="J3237" s="21"/>
      <c r="K3237" s="11"/>
      <c r="L3237" s="22"/>
      <c r="M3237" s="22"/>
      <c r="N3237" s="22"/>
      <c r="O3237" s="22"/>
      <c r="P3237" s="22"/>
      <c r="Q3237" s="22"/>
      <c r="R3237" s="22"/>
      <c r="S3237" s="22"/>
      <c r="T3237" s="22"/>
      <c r="U3237" s="22"/>
      <c r="V3237" s="22"/>
    </row>
    <row r="3238">
      <c r="A3238" s="15"/>
      <c r="B3238" s="17"/>
      <c r="C3238" s="17"/>
      <c r="D3238" s="4"/>
      <c r="E3238" s="4"/>
      <c r="F3238" s="18"/>
      <c r="G3238" s="19"/>
      <c r="H3238" s="4"/>
      <c r="I3238" s="20"/>
      <c r="J3238" s="21"/>
      <c r="K3238" s="11"/>
      <c r="L3238" s="22"/>
      <c r="M3238" s="22"/>
      <c r="N3238" s="22"/>
      <c r="O3238" s="22"/>
      <c r="P3238" s="22"/>
      <c r="Q3238" s="22"/>
      <c r="R3238" s="22"/>
      <c r="S3238" s="22"/>
      <c r="T3238" s="22"/>
      <c r="U3238" s="22"/>
      <c r="V3238" s="22"/>
    </row>
    <row r="3239">
      <c r="A3239" s="15"/>
      <c r="B3239" s="17"/>
      <c r="C3239" s="17"/>
      <c r="D3239" s="4"/>
      <c r="E3239" s="4"/>
      <c r="F3239" s="18"/>
      <c r="G3239" s="19"/>
      <c r="H3239" s="4"/>
      <c r="I3239" s="20"/>
      <c r="J3239" s="21"/>
      <c r="K3239" s="11"/>
      <c r="L3239" s="22"/>
      <c r="M3239" s="22"/>
      <c r="N3239" s="22"/>
      <c r="O3239" s="22"/>
      <c r="P3239" s="22"/>
      <c r="Q3239" s="22"/>
      <c r="R3239" s="22"/>
      <c r="S3239" s="22"/>
      <c r="T3239" s="22"/>
      <c r="U3239" s="22"/>
      <c r="V3239" s="22"/>
    </row>
    <row r="3240">
      <c r="A3240" s="15"/>
      <c r="B3240" s="17"/>
      <c r="C3240" s="17"/>
      <c r="D3240" s="4"/>
      <c r="E3240" s="4"/>
      <c r="F3240" s="18"/>
      <c r="G3240" s="19"/>
      <c r="H3240" s="4"/>
      <c r="I3240" s="20"/>
      <c r="J3240" s="21"/>
      <c r="K3240" s="11"/>
      <c r="L3240" s="22"/>
      <c r="M3240" s="22"/>
      <c r="N3240" s="22"/>
      <c r="O3240" s="22"/>
      <c r="P3240" s="22"/>
      <c r="Q3240" s="22"/>
      <c r="R3240" s="22"/>
      <c r="S3240" s="22"/>
      <c r="T3240" s="22"/>
      <c r="U3240" s="22"/>
      <c r="V3240" s="22"/>
    </row>
    <row r="3241">
      <c r="A3241" s="15"/>
      <c r="B3241" s="17"/>
      <c r="C3241" s="17"/>
      <c r="D3241" s="4"/>
      <c r="E3241" s="4"/>
      <c r="F3241" s="18"/>
      <c r="G3241" s="19"/>
      <c r="H3241" s="4"/>
      <c r="I3241" s="20"/>
      <c r="J3241" s="21"/>
      <c r="K3241" s="11"/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</row>
    <row r="3242">
      <c r="A3242" s="15"/>
      <c r="B3242" s="17"/>
      <c r="C3242" s="17"/>
      <c r="D3242" s="4"/>
      <c r="E3242" s="4"/>
      <c r="F3242" s="18"/>
      <c r="G3242" s="19"/>
      <c r="H3242" s="4"/>
      <c r="I3242" s="20"/>
      <c r="J3242" s="21"/>
      <c r="K3242" s="11"/>
      <c r="L3242" s="22"/>
      <c r="M3242" s="22"/>
      <c r="N3242" s="22"/>
      <c r="O3242" s="22"/>
      <c r="P3242" s="22"/>
      <c r="Q3242" s="22"/>
      <c r="R3242" s="22"/>
      <c r="S3242" s="22"/>
      <c r="T3242" s="22"/>
      <c r="U3242" s="22"/>
      <c r="V3242" s="22"/>
    </row>
    <row r="3243">
      <c r="A3243" s="15"/>
      <c r="B3243" s="17"/>
      <c r="C3243" s="17"/>
      <c r="D3243" s="4"/>
      <c r="E3243" s="4"/>
      <c r="F3243" s="18"/>
      <c r="G3243" s="19"/>
      <c r="H3243" s="4"/>
      <c r="I3243" s="20"/>
      <c r="J3243" s="21"/>
      <c r="K3243" s="11"/>
      <c r="L3243" s="22"/>
      <c r="M3243" s="22"/>
      <c r="N3243" s="22"/>
      <c r="O3243" s="22"/>
      <c r="P3243" s="22"/>
      <c r="Q3243" s="22"/>
      <c r="R3243" s="22"/>
      <c r="S3243" s="22"/>
      <c r="T3243" s="22"/>
      <c r="U3243" s="22"/>
      <c r="V3243" s="22"/>
    </row>
    <row r="3244">
      <c r="A3244" s="15"/>
      <c r="B3244" s="17"/>
      <c r="C3244" s="17"/>
      <c r="D3244" s="4"/>
      <c r="E3244" s="4"/>
      <c r="F3244" s="18"/>
      <c r="G3244" s="19"/>
      <c r="H3244" s="4"/>
      <c r="I3244" s="20"/>
      <c r="J3244" s="21"/>
      <c r="K3244" s="11"/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</row>
    <row r="3245">
      <c r="A3245" s="15"/>
      <c r="B3245" s="17"/>
      <c r="C3245" s="17"/>
      <c r="D3245" s="4"/>
      <c r="E3245" s="4"/>
      <c r="F3245" s="18"/>
      <c r="G3245" s="19"/>
      <c r="H3245" s="4"/>
      <c r="I3245" s="20"/>
      <c r="J3245" s="21"/>
      <c r="K3245" s="11"/>
      <c r="L3245" s="22"/>
      <c r="M3245" s="22"/>
      <c r="N3245" s="22"/>
      <c r="O3245" s="22"/>
      <c r="P3245" s="22"/>
      <c r="Q3245" s="22"/>
      <c r="R3245" s="22"/>
      <c r="S3245" s="22"/>
      <c r="T3245" s="22"/>
      <c r="U3245" s="22"/>
      <c r="V3245" s="22"/>
    </row>
    <row r="3246">
      <c r="A3246" s="15"/>
      <c r="B3246" s="17"/>
      <c r="C3246" s="17"/>
      <c r="D3246" s="4"/>
      <c r="E3246" s="4"/>
      <c r="F3246" s="18"/>
      <c r="G3246" s="19"/>
      <c r="H3246" s="4"/>
      <c r="I3246" s="20"/>
      <c r="J3246" s="21"/>
      <c r="K3246" s="11"/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</row>
    <row r="3247">
      <c r="A3247" s="15"/>
      <c r="B3247" s="17"/>
      <c r="C3247" s="17"/>
      <c r="D3247" s="4"/>
      <c r="E3247" s="4"/>
      <c r="F3247" s="18"/>
      <c r="G3247" s="19"/>
      <c r="H3247" s="4"/>
      <c r="I3247" s="20"/>
      <c r="J3247" s="21"/>
      <c r="K3247" s="11"/>
      <c r="L3247" s="22"/>
      <c r="M3247" s="22"/>
      <c r="N3247" s="22"/>
      <c r="O3247" s="22"/>
      <c r="P3247" s="22"/>
      <c r="Q3247" s="22"/>
      <c r="R3247" s="22"/>
      <c r="S3247" s="22"/>
      <c r="T3247" s="22"/>
      <c r="U3247" s="22"/>
      <c r="V3247" s="22"/>
    </row>
    <row r="3248">
      <c r="A3248" s="15"/>
      <c r="B3248" s="17"/>
      <c r="C3248" s="17"/>
      <c r="D3248" s="4"/>
      <c r="E3248" s="4"/>
      <c r="F3248" s="18"/>
      <c r="G3248" s="19"/>
      <c r="H3248" s="4"/>
      <c r="I3248" s="20"/>
      <c r="J3248" s="21"/>
      <c r="K3248" s="11"/>
      <c r="L3248" s="22"/>
      <c r="M3248" s="22"/>
      <c r="N3248" s="22"/>
      <c r="O3248" s="22"/>
      <c r="P3248" s="22"/>
      <c r="Q3248" s="22"/>
      <c r="R3248" s="22"/>
      <c r="S3248" s="22"/>
      <c r="T3248" s="22"/>
      <c r="U3248" s="22"/>
      <c r="V3248" s="22"/>
    </row>
    <row r="3249">
      <c r="A3249" s="15"/>
      <c r="B3249" s="17"/>
      <c r="C3249" s="17"/>
      <c r="D3249" s="4"/>
      <c r="E3249" s="4"/>
      <c r="F3249" s="18"/>
      <c r="G3249" s="19"/>
      <c r="H3249" s="4"/>
      <c r="I3249" s="20"/>
      <c r="J3249" s="21"/>
      <c r="K3249" s="11"/>
      <c r="L3249" s="22"/>
      <c r="M3249" s="22"/>
      <c r="N3249" s="22"/>
      <c r="O3249" s="22"/>
      <c r="P3249" s="22"/>
      <c r="Q3249" s="22"/>
      <c r="R3249" s="22"/>
      <c r="S3249" s="22"/>
      <c r="T3249" s="22"/>
      <c r="U3249" s="22"/>
      <c r="V3249" s="22"/>
    </row>
    <row r="3250">
      <c r="A3250" s="15"/>
      <c r="B3250" s="17"/>
      <c r="C3250" s="17"/>
      <c r="D3250" s="4"/>
      <c r="E3250" s="4"/>
      <c r="F3250" s="18"/>
      <c r="G3250" s="19"/>
      <c r="H3250" s="4"/>
      <c r="I3250" s="20"/>
      <c r="J3250" s="21"/>
      <c r="K3250" s="11"/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</row>
    <row r="3251">
      <c r="A3251" s="15"/>
      <c r="B3251" s="17"/>
      <c r="C3251" s="17"/>
      <c r="D3251" s="4"/>
      <c r="E3251" s="4"/>
      <c r="F3251" s="18"/>
      <c r="G3251" s="19"/>
      <c r="H3251" s="4"/>
      <c r="I3251" s="20"/>
      <c r="J3251" s="21"/>
      <c r="K3251" s="11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</row>
    <row r="3252">
      <c r="A3252" s="15"/>
      <c r="B3252" s="17"/>
      <c r="C3252" s="17"/>
      <c r="D3252" s="4"/>
      <c r="E3252" s="4"/>
      <c r="F3252" s="18"/>
      <c r="G3252" s="19"/>
      <c r="H3252" s="4"/>
      <c r="I3252" s="20"/>
      <c r="J3252" s="21"/>
      <c r="K3252" s="11"/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</row>
    <row r="3253">
      <c r="A3253" s="15"/>
      <c r="B3253" s="17"/>
      <c r="C3253" s="17"/>
      <c r="D3253" s="4"/>
      <c r="E3253" s="4"/>
      <c r="F3253" s="18"/>
      <c r="G3253" s="19"/>
      <c r="H3253" s="4"/>
      <c r="I3253" s="20"/>
      <c r="J3253" s="21"/>
      <c r="K3253" s="11"/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</row>
    <row r="3254">
      <c r="A3254" s="15"/>
      <c r="B3254" s="17"/>
      <c r="C3254" s="17"/>
      <c r="D3254" s="4"/>
      <c r="E3254" s="4"/>
      <c r="F3254" s="18"/>
      <c r="G3254" s="19"/>
      <c r="H3254" s="4"/>
      <c r="I3254" s="20"/>
      <c r="J3254" s="21"/>
      <c r="K3254" s="11"/>
      <c r="L3254" s="22"/>
      <c r="M3254" s="22"/>
      <c r="N3254" s="22"/>
      <c r="O3254" s="22"/>
      <c r="P3254" s="22"/>
      <c r="Q3254" s="22"/>
      <c r="R3254" s="22"/>
      <c r="S3254" s="22"/>
      <c r="T3254" s="22"/>
      <c r="U3254" s="22"/>
      <c r="V3254" s="22"/>
    </row>
    <row r="3255">
      <c r="A3255" s="15"/>
      <c r="B3255" s="17"/>
      <c r="C3255" s="17"/>
      <c r="D3255" s="4"/>
      <c r="E3255" s="4"/>
      <c r="F3255" s="18"/>
      <c r="G3255" s="19"/>
      <c r="H3255" s="4"/>
      <c r="I3255" s="20"/>
      <c r="J3255" s="21"/>
      <c r="K3255" s="11"/>
      <c r="L3255" s="22"/>
      <c r="M3255" s="22"/>
      <c r="N3255" s="22"/>
      <c r="O3255" s="22"/>
      <c r="P3255" s="22"/>
      <c r="Q3255" s="22"/>
      <c r="R3255" s="22"/>
      <c r="S3255" s="22"/>
      <c r="T3255" s="22"/>
      <c r="U3255" s="22"/>
      <c r="V3255" s="22"/>
    </row>
    <row r="3256">
      <c r="A3256" s="15"/>
      <c r="B3256" s="17"/>
      <c r="C3256" s="17"/>
      <c r="D3256" s="4"/>
      <c r="E3256" s="4"/>
      <c r="F3256" s="18"/>
      <c r="G3256" s="19"/>
      <c r="H3256" s="4"/>
      <c r="I3256" s="20"/>
      <c r="J3256" s="21"/>
      <c r="K3256" s="11"/>
      <c r="L3256" s="22"/>
      <c r="M3256" s="22"/>
      <c r="N3256" s="22"/>
      <c r="O3256" s="22"/>
      <c r="P3256" s="22"/>
      <c r="Q3256" s="22"/>
      <c r="R3256" s="22"/>
      <c r="S3256" s="22"/>
      <c r="T3256" s="22"/>
      <c r="U3256" s="22"/>
      <c r="V3256" s="22"/>
    </row>
    <row r="3257">
      <c r="A3257" s="15"/>
      <c r="B3257" s="17"/>
      <c r="C3257" s="17"/>
      <c r="D3257" s="4"/>
      <c r="E3257" s="4"/>
      <c r="F3257" s="18"/>
      <c r="G3257" s="19"/>
      <c r="H3257" s="4"/>
      <c r="I3257" s="20"/>
      <c r="J3257" s="21"/>
      <c r="K3257" s="11"/>
      <c r="L3257" s="22"/>
      <c r="M3257" s="22"/>
      <c r="N3257" s="22"/>
      <c r="O3257" s="22"/>
      <c r="P3257" s="22"/>
      <c r="Q3257" s="22"/>
      <c r="R3257" s="22"/>
      <c r="S3257" s="22"/>
      <c r="T3257" s="22"/>
      <c r="U3257" s="22"/>
      <c r="V3257" s="22"/>
    </row>
    <row r="3258">
      <c r="A3258" s="15"/>
      <c r="B3258" s="17"/>
      <c r="C3258" s="17"/>
      <c r="D3258" s="4"/>
      <c r="E3258" s="4"/>
      <c r="F3258" s="18"/>
      <c r="G3258" s="19"/>
      <c r="H3258" s="4"/>
      <c r="I3258" s="20"/>
      <c r="J3258" s="21"/>
      <c r="K3258" s="11"/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</row>
    <row r="3259">
      <c r="A3259" s="15"/>
      <c r="B3259" s="17"/>
      <c r="C3259" s="17"/>
      <c r="D3259" s="4"/>
      <c r="E3259" s="4"/>
      <c r="F3259" s="18"/>
      <c r="G3259" s="19"/>
      <c r="H3259" s="4"/>
      <c r="I3259" s="20"/>
      <c r="J3259" s="21"/>
      <c r="K3259" s="11"/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</row>
    <row r="3260">
      <c r="A3260" s="15"/>
      <c r="B3260" s="17"/>
      <c r="C3260" s="17"/>
      <c r="D3260" s="4"/>
      <c r="E3260" s="4"/>
      <c r="F3260" s="18"/>
      <c r="G3260" s="19"/>
      <c r="H3260" s="4"/>
      <c r="I3260" s="20"/>
      <c r="J3260" s="21"/>
      <c r="K3260" s="11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</row>
    <row r="3261">
      <c r="A3261" s="15"/>
      <c r="B3261" s="17"/>
      <c r="C3261" s="17"/>
      <c r="D3261" s="4"/>
      <c r="E3261" s="4"/>
      <c r="F3261" s="18"/>
      <c r="G3261" s="19"/>
      <c r="H3261" s="4"/>
      <c r="I3261" s="20"/>
      <c r="J3261" s="21"/>
      <c r="K3261" s="11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</row>
    <row r="3262">
      <c r="A3262" s="15"/>
      <c r="B3262" s="17"/>
      <c r="C3262" s="17"/>
      <c r="D3262" s="4"/>
      <c r="E3262" s="4"/>
      <c r="F3262" s="18"/>
      <c r="G3262" s="19"/>
      <c r="H3262" s="4"/>
      <c r="I3262" s="20"/>
      <c r="J3262" s="21"/>
      <c r="K3262" s="11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</row>
    <row r="3263">
      <c r="A3263" s="15"/>
      <c r="B3263" s="17"/>
      <c r="C3263" s="17"/>
      <c r="D3263" s="4"/>
      <c r="E3263" s="4"/>
      <c r="F3263" s="18"/>
      <c r="G3263" s="19"/>
      <c r="H3263" s="4"/>
      <c r="I3263" s="20"/>
      <c r="J3263" s="21"/>
      <c r="K3263" s="11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</row>
    <row r="3264">
      <c r="A3264" s="15"/>
      <c r="B3264" s="17"/>
      <c r="C3264" s="17"/>
      <c r="D3264" s="4"/>
      <c r="E3264" s="4"/>
      <c r="F3264" s="18"/>
      <c r="G3264" s="19"/>
      <c r="H3264" s="4"/>
      <c r="I3264" s="20"/>
      <c r="J3264" s="21"/>
      <c r="K3264" s="11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</row>
    <row r="3265">
      <c r="A3265" s="15"/>
      <c r="B3265" s="17"/>
      <c r="C3265" s="17"/>
      <c r="D3265" s="4"/>
      <c r="E3265" s="4"/>
      <c r="F3265" s="18"/>
      <c r="G3265" s="19"/>
      <c r="H3265" s="4"/>
      <c r="I3265" s="20"/>
      <c r="J3265" s="21"/>
      <c r="K3265" s="11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</row>
    <row r="3266">
      <c r="A3266" s="15"/>
      <c r="B3266" s="17"/>
      <c r="C3266" s="17"/>
      <c r="D3266" s="4"/>
      <c r="E3266" s="4"/>
      <c r="F3266" s="18"/>
      <c r="G3266" s="19"/>
      <c r="H3266" s="4"/>
      <c r="I3266" s="20"/>
      <c r="J3266" s="21"/>
      <c r="K3266" s="11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</row>
    <row r="3267">
      <c r="A3267" s="15"/>
      <c r="B3267" s="17"/>
      <c r="C3267" s="17"/>
      <c r="D3267" s="4"/>
      <c r="E3267" s="4"/>
      <c r="F3267" s="18"/>
      <c r="G3267" s="19"/>
      <c r="H3267" s="4"/>
      <c r="I3267" s="20"/>
      <c r="J3267" s="21"/>
      <c r="K3267" s="11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</row>
    <row r="3268">
      <c r="A3268" s="15"/>
      <c r="B3268" s="17"/>
      <c r="C3268" s="17"/>
      <c r="D3268" s="4"/>
      <c r="E3268" s="4"/>
      <c r="F3268" s="18"/>
      <c r="G3268" s="19"/>
      <c r="H3268" s="4"/>
      <c r="I3268" s="20"/>
      <c r="J3268" s="21"/>
      <c r="K3268" s="11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</row>
    <row r="3269">
      <c r="A3269" s="15"/>
      <c r="B3269" s="17"/>
      <c r="C3269" s="17"/>
      <c r="D3269" s="4"/>
      <c r="E3269" s="4"/>
      <c r="F3269" s="18"/>
      <c r="G3269" s="19"/>
      <c r="H3269" s="4"/>
      <c r="I3269" s="20"/>
      <c r="J3269" s="21"/>
      <c r="K3269" s="11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</row>
    <row r="3270">
      <c r="A3270" s="15"/>
      <c r="B3270" s="17"/>
      <c r="C3270" s="17"/>
      <c r="D3270" s="4"/>
      <c r="E3270" s="4"/>
      <c r="F3270" s="18"/>
      <c r="G3270" s="19"/>
      <c r="H3270" s="4"/>
      <c r="I3270" s="20"/>
      <c r="J3270" s="21"/>
      <c r="K3270" s="11"/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</row>
    <row r="3271">
      <c r="A3271" s="15"/>
      <c r="B3271" s="17"/>
      <c r="C3271" s="17"/>
      <c r="D3271" s="4"/>
      <c r="E3271" s="4"/>
      <c r="F3271" s="18"/>
      <c r="G3271" s="19"/>
      <c r="H3271" s="4"/>
      <c r="I3271" s="20"/>
      <c r="J3271" s="21"/>
      <c r="K3271" s="11"/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</row>
    <row r="3272">
      <c r="A3272" s="15"/>
      <c r="B3272" s="17"/>
      <c r="C3272" s="17"/>
      <c r="D3272" s="4"/>
      <c r="E3272" s="4"/>
      <c r="F3272" s="18"/>
      <c r="G3272" s="19"/>
      <c r="H3272" s="4"/>
      <c r="I3272" s="20"/>
      <c r="J3272" s="21"/>
      <c r="K3272" s="11"/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</row>
    <row r="3273">
      <c r="A3273" s="15"/>
      <c r="B3273" s="17"/>
      <c r="C3273" s="17"/>
      <c r="D3273" s="4"/>
      <c r="E3273" s="4"/>
      <c r="F3273" s="18"/>
      <c r="G3273" s="19"/>
      <c r="H3273" s="4"/>
      <c r="I3273" s="20"/>
      <c r="J3273" s="21"/>
      <c r="K3273" s="11"/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</row>
    <row r="3274">
      <c r="A3274" s="15"/>
      <c r="B3274" s="17"/>
      <c r="C3274" s="17"/>
      <c r="D3274" s="4"/>
      <c r="E3274" s="4"/>
      <c r="F3274" s="18"/>
      <c r="G3274" s="19"/>
      <c r="H3274" s="4"/>
      <c r="I3274" s="20"/>
      <c r="J3274" s="21"/>
      <c r="K3274" s="11"/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</row>
    <row r="3275">
      <c r="A3275" s="15"/>
      <c r="B3275" s="17"/>
      <c r="C3275" s="17"/>
      <c r="D3275" s="4"/>
      <c r="E3275" s="4"/>
      <c r="F3275" s="18"/>
      <c r="G3275" s="19"/>
      <c r="H3275" s="4"/>
      <c r="I3275" s="20"/>
      <c r="J3275" s="21"/>
      <c r="K3275" s="11"/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</row>
    <row r="3276">
      <c r="A3276" s="15"/>
      <c r="B3276" s="17"/>
      <c r="C3276" s="17"/>
      <c r="D3276" s="4"/>
      <c r="E3276" s="4"/>
      <c r="F3276" s="18"/>
      <c r="G3276" s="19"/>
      <c r="H3276" s="4"/>
      <c r="I3276" s="20"/>
      <c r="J3276" s="21"/>
      <c r="K3276" s="11"/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</row>
    <row r="3277">
      <c r="A3277" s="15"/>
      <c r="B3277" s="17"/>
      <c r="C3277" s="17"/>
      <c r="D3277" s="4"/>
      <c r="E3277" s="4"/>
      <c r="F3277" s="18"/>
      <c r="G3277" s="19"/>
      <c r="H3277" s="4"/>
      <c r="I3277" s="20"/>
      <c r="J3277" s="21"/>
      <c r="K3277" s="11"/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</row>
    <row r="3278">
      <c r="A3278" s="15"/>
      <c r="B3278" s="17"/>
      <c r="C3278" s="17"/>
      <c r="D3278" s="4"/>
      <c r="E3278" s="4"/>
      <c r="F3278" s="18"/>
      <c r="G3278" s="19"/>
      <c r="H3278" s="4"/>
      <c r="I3278" s="20"/>
      <c r="J3278" s="21"/>
      <c r="K3278" s="11"/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</row>
    <row r="3279">
      <c r="A3279" s="15"/>
      <c r="B3279" s="17"/>
      <c r="C3279" s="17"/>
      <c r="D3279" s="4"/>
      <c r="E3279" s="4"/>
      <c r="F3279" s="18"/>
      <c r="G3279" s="19"/>
      <c r="H3279" s="4"/>
      <c r="I3279" s="20"/>
      <c r="J3279" s="21"/>
      <c r="K3279" s="11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</row>
    <row r="3280">
      <c r="A3280" s="15"/>
      <c r="B3280" s="17"/>
      <c r="C3280" s="17"/>
      <c r="D3280" s="4"/>
      <c r="E3280" s="4"/>
      <c r="F3280" s="18"/>
      <c r="G3280" s="19"/>
      <c r="H3280" s="4"/>
      <c r="I3280" s="20"/>
      <c r="J3280" s="21"/>
      <c r="K3280" s="11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</row>
    <row r="3281">
      <c r="A3281" s="15"/>
      <c r="B3281" s="17"/>
      <c r="C3281" s="17"/>
      <c r="D3281" s="4"/>
      <c r="E3281" s="4"/>
      <c r="F3281" s="18"/>
      <c r="G3281" s="19"/>
      <c r="H3281" s="4"/>
      <c r="I3281" s="20"/>
      <c r="J3281" s="21"/>
      <c r="K3281" s="11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</row>
    <row r="3282">
      <c r="A3282" s="15"/>
      <c r="B3282" s="17"/>
      <c r="C3282" s="17"/>
      <c r="D3282" s="4"/>
      <c r="E3282" s="4"/>
      <c r="F3282" s="18"/>
      <c r="G3282" s="19"/>
      <c r="H3282" s="4"/>
      <c r="I3282" s="20"/>
      <c r="J3282" s="21"/>
      <c r="K3282" s="11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</row>
    <row r="3283">
      <c r="A3283" s="15"/>
      <c r="B3283" s="17"/>
      <c r="C3283" s="17"/>
      <c r="D3283" s="4"/>
      <c r="E3283" s="4"/>
      <c r="F3283" s="18"/>
      <c r="G3283" s="19"/>
      <c r="H3283" s="4"/>
      <c r="I3283" s="20"/>
      <c r="J3283" s="21"/>
      <c r="K3283" s="11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</row>
    <row r="3284">
      <c r="A3284" s="15"/>
      <c r="B3284" s="17"/>
      <c r="C3284" s="17"/>
      <c r="D3284" s="4"/>
      <c r="E3284" s="4"/>
      <c r="F3284" s="18"/>
      <c r="G3284" s="19"/>
      <c r="H3284" s="4"/>
      <c r="I3284" s="20"/>
      <c r="J3284" s="21"/>
      <c r="K3284" s="11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</row>
    <row r="3285">
      <c r="A3285" s="15"/>
      <c r="B3285" s="17"/>
      <c r="C3285" s="17"/>
      <c r="D3285" s="4"/>
      <c r="E3285" s="4"/>
      <c r="F3285" s="18"/>
      <c r="G3285" s="19"/>
      <c r="H3285" s="4"/>
      <c r="I3285" s="20"/>
      <c r="J3285" s="21"/>
      <c r="K3285" s="11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</row>
    <row r="3286">
      <c r="A3286" s="15"/>
      <c r="B3286" s="17"/>
      <c r="C3286" s="17"/>
      <c r="D3286" s="4"/>
      <c r="E3286" s="4"/>
      <c r="F3286" s="18"/>
      <c r="G3286" s="19"/>
      <c r="H3286" s="4"/>
      <c r="I3286" s="20"/>
      <c r="J3286" s="21"/>
      <c r="K3286" s="11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</row>
    <row r="3287">
      <c r="A3287" s="15"/>
      <c r="B3287" s="17"/>
      <c r="C3287" s="17"/>
      <c r="D3287" s="4"/>
      <c r="E3287" s="4"/>
      <c r="F3287" s="18"/>
      <c r="G3287" s="19"/>
      <c r="H3287" s="4"/>
      <c r="I3287" s="20"/>
      <c r="J3287" s="21"/>
      <c r="K3287" s="11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</row>
    <row r="3288">
      <c r="A3288" s="15"/>
      <c r="B3288" s="17"/>
      <c r="C3288" s="17"/>
      <c r="D3288" s="4"/>
      <c r="E3288" s="4"/>
      <c r="F3288" s="18"/>
      <c r="G3288" s="19"/>
      <c r="H3288" s="4"/>
      <c r="I3288" s="20"/>
      <c r="J3288" s="21"/>
      <c r="K3288" s="11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</row>
    <row r="3289">
      <c r="A3289" s="15"/>
      <c r="B3289" s="17"/>
      <c r="C3289" s="17"/>
      <c r="D3289" s="4"/>
      <c r="E3289" s="4"/>
      <c r="F3289" s="18"/>
      <c r="G3289" s="19"/>
      <c r="H3289" s="4"/>
      <c r="I3289" s="20"/>
      <c r="J3289" s="21"/>
      <c r="K3289" s="11"/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</row>
    <row r="3290">
      <c r="A3290" s="15"/>
      <c r="B3290" s="17"/>
      <c r="C3290" s="17"/>
      <c r="D3290" s="4"/>
      <c r="E3290" s="4"/>
      <c r="F3290" s="18"/>
      <c r="G3290" s="19"/>
      <c r="H3290" s="4"/>
      <c r="I3290" s="20"/>
      <c r="J3290" s="21"/>
      <c r="K3290" s="11"/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</row>
    <row r="3291">
      <c r="A3291" s="15"/>
      <c r="B3291" s="17"/>
      <c r="C3291" s="17"/>
      <c r="D3291" s="4"/>
      <c r="E3291" s="4"/>
      <c r="F3291" s="18"/>
      <c r="G3291" s="19"/>
      <c r="H3291" s="4"/>
      <c r="I3291" s="20"/>
      <c r="J3291" s="21"/>
      <c r="K3291" s="11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</row>
    <row r="3292">
      <c r="A3292" s="15"/>
      <c r="B3292" s="17"/>
      <c r="C3292" s="17"/>
      <c r="D3292" s="4"/>
      <c r="E3292" s="4"/>
      <c r="F3292" s="18"/>
      <c r="G3292" s="19"/>
      <c r="H3292" s="4"/>
      <c r="I3292" s="20"/>
      <c r="J3292" s="21"/>
      <c r="K3292" s="11"/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</row>
    <row r="3293">
      <c r="A3293" s="15"/>
      <c r="B3293" s="17"/>
      <c r="C3293" s="17"/>
      <c r="D3293" s="4"/>
      <c r="E3293" s="4"/>
      <c r="F3293" s="18"/>
      <c r="G3293" s="19"/>
      <c r="H3293" s="4"/>
      <c r="I3293" s="20"/>
      <c r="J3293" s="21"/>
      <c r="K3293" s="11"/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</row>
    <row r="3294">
      <c r="A3294" s="15"/>
      <c r="B3294" s="17"/>
      <c r="C3294" s="17"/>
      <c r="D3294" s="4"/>
      <c r="E3294" s="4"/>
      <c r="F3294" s="18"/>
      <c r="G3294" s="19"/>
      <c r="H3294" s="4"/>
      <c r="I3294" s="20"/>
      <c r="J3294" s="21"/>
      <c r="K3294" s="11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</row>
    <row r="3295">
      <c r="A3295" s="15"/>
      <c r="B3295" s="17"/>
      <c r="C3295" s="17"/>
      <c r="D3295" s="4"/>
      <c r="E3295" s="4"/>
      <c r="F3295" s="18"/>
      <c r="G3295" s="19"/>
      <c r="H3295" s="4"/>
      <c r="I3295" s="20"/>
      <c r="J3295" s="21"/>
      <c r="K3295" s="11"/>
      <c r="L3295" s="22"/>
      <c r="M3295" s="22"/>
      <c r="N3295" s="22"/>
      <c r="O3295" s="22"/>
      <c r="P3295" s="22"/>
      <c r="Q3295" s="22"/>
      <c r="R3295" s="22"/>
      <c r="S3295" s="22"/>
      <c r="T3295" s="22"/>
      <c r="U3295" s="22"/>
      <c r="V3295" s="22"/>
    </row>
    <row r="3296">
      <c r="A3296" s="15"/>
      <c r="B3296" s="17"/>
      <c r="C3296" s="17"/>
      <c r="D3296" s="4"/>
      <c r="E3296" s="4"/>
      <c r="F3296" s="18"/>
      <c r="G3296" s="19"/>
      <c r="H3296" s="4"/>
      <c r="I3296" s="20"/>
      <c r="J3296" s="21"/>
      <c r="K3296" s="11"/>
      <c r="L3296" s="22"/>
      <c r="M3296" s="22"/>
      <c r="N3296" s="22"/>
      <c r="O3296" s="22"/>
      <c r="P3296" s="22"/>
      <c r="Q3296" s="22"/>
      <c r="R3296" s="22"/>
      <c r="S3296" s="22"/>
      <c r="T3296" s="22"/>
      <c r="U3296" s="22"/>
      <c r="V3296" s="22"/>
    </row>
    <row r="3297">
      <c r="A3297" s="15"/>
      <c r="B3297" s="17"/>
      <c r="C3297" s="17"/>
      <c r="D3297" s="4"/>
      <c r="E3297" s="4"/>
      <c r="F3297" s="18"/>
      <c r="G3297" s="19"/>
      <c r="H3297" s="4"/>
      <c r="I3297" s="20"/>
      <c r="J3297" s="21"/>
      <c r="K3297" s="11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</row>
    <row r="3298">
      <c r="A3298" s="15"/>
      <c r="B3298" s="17"/>
      <c r="C3298" s="17"/>
      <c r="D3298" s="4"/>
      <c r="E3298" s="4"/>
      <c r="F3298" s="18"/>
      <c r="G3298" s="19"/>
      <c r="H3298" s="4"/>
      <c r="I3298" s="20"/>
      <c r="J3298" s="21"/>
      <c r="K3298" s="11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</row>
    <row r="3299">
      <c r="A3299" s="15"/>
      <c r="B3299" s="17"/>
      <c r="C3299" s="17"/>
      <c r="D3299" s="4"/>
      <c r="E3299" s="4"/>
      <c r="F3299" s="18"/>
      <c r="G3299" s="19"/>
      <c r="H3299" s="4"/>
      <c r="I3299" s="20"/>
      <c r="J3299" s="21"/>
      <c r="K3299" s="11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</row>
    <row r="3300">
      <c r="A3300" s="15"/>
      <c r="B3300" s="17"/>
      <c r="C3300" s="17"/>
      <c r="D3300" s="4"/>
      <c r="E3300" s="4"/>
      <c r="F3300" s="18"/>
      <c r="G3300" s="19"/>
      <c r="H3300" s="4"/>
      <c r="I3300" s="20"/>
      <c r="J3300" s="21"/>
      <c r="K3300" s="11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</row>
    <row r="3301">
      <c r="A3301" s="15"/>
      <c r="B3301" s="17"/>
      <c r="C3301" s="17"/>
      <c r="D3301" s="4"/>
      <c r="E3301" s="4"/>
      <c r="F3301" s="18"/>
      <c r="G3301" s="19"/>
      <c r="H3301" s="4"/>
      <c r="I3301" s="20"/>
      <c r="J3301" s="21"/>
      <c r="K3301" s="11"/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</row>
    <row r="3302">
      <c r="A3302" s="15"/>
      <c r="B3302" s="17"/>
      <c r="C3302" s="17"/>
      <c r="D3302" s="4"/>
      <c r="E3302" s="4"/>
      <c r="F3302" s="18"/>
      <c r="G3302" s="19"/>
      <c r="H3302" s="4"/>
      <c r="I3302" s="20"/>
      <c r="J3302" s="21"/>
      <c r="K3302" s="11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</row>
    <row r="3303">
      <c r="A3303" s="15"/>
      <c r="B3303" s="17"/>
      <c r="C3303" s="17"/>
      <c r="D3303" s="4"/>
      <c r="E3303" s="4"/>
      <c r="F3303" s="18"/>
      <c r="G3303" s="19"/>
      <c r="H3303" s="4"/>
      <c r="I3303" s="20"/>
      <c r="J3303" s="21"/>
      <c r="K3303" s="11"/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</row>
    <row r="3304">
      <c r="A3304" s="15"/>
      <c r="B3304" s="17"/>
      <c r="C3304" s="17"/>
      <c r="D3304" s="4"/>
      <c r="E3304" s="4"/>
      <c r="F3304" s="18"/>
      <c r="G3304" s="19"/>
      <c r="H3304" s="4"/>
      <c r="I3304" s="20"/>
      <c r="J3304" s="21"/>
      <c r="K3304" s="11"/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</row>
    <row r="3305">
      <c r="A3305" s="15"/>
      <c r="B3305" s="17"/>
      <c r="C3305" s="17"/>
      <c r="D3305" s="4"/>
      <c r="E3305" s="4"/>
      <c r="F3305" s="18"/>
      <c r="G3305" s="19"/>
      <c r="H3305" s="4"/>
      <c r="I3305" s="20"/>
      <c r="J3305" s="21"/>
      <c r="K3305" s="11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</row>
    <row r="3306">
      <c r="A3306" s="15"/>
      <c r="B3306" s="17"/>
      <c r="C3306" s="17"/>
      <c r="D3306" s="4"/>
      <c r="E3306" s="4"/>
      <c r="F3306" s="18"/>
      <c r="G3306" s="19"/>
      <c r="H3306" s="4"/>
      <c r="I3306" s="20"/>
      <c r="J3306" s="21"/>
      <c r="K3306" s="11"/>
      <c r="L3306" s="22"/>
      <c r="M3306" s="22"/>
      <c r="N3306" s="22"/>
      <c r="O3306" s="22"/>
      <c r="P3306" s="22"/>
      <c r="Q3306" s="22"/>
      <c r="R3306" s="22"/>
      <c r="S3306" s="22"/>
      <c r="T3306" s="22"/>
      <c r="U3306" s="22"/>
      <c r="V3306" s="22"/>
    </row>
    <row r="3307">
      <c r="A3307" s="15"/>
      <c r="B3307" s="17"/>
      <c r="C3307" s="17"/>
      <c r="D3307" s="4"/>
      <c r="E3307" s="4"/>
      <c r="F3307" s="18"/>
      <c r="G3307" s="19"/>
      <c r="H3307" s="4"/>
      <c r="I3307" s="20"/>
      <c r="J3307" s="21"/>
      <c r="K3307" s="11"/>
      <c r="L3307" s="22"/>
      <c r="M3307" s="22"/>
      <c r="N3307" s="22"/>
      <c r="O3307" s="22"/>
      <c r="P3307" s="22"/>
      <c r="Q3307" s="22"/>
      <c r="R3307" s="22"/>
      <c r="S3307" s="22"/>
      <c r="T3307" s="22"/>
      <c r="U3307" s="22"/>
      <c r="V3307" s="22"/>
    </row>
    <row r="3308">
      <c r="A3308" s="15"/>
      <c r="B3308" s="17"/>
      <c r="C3308" s="17"/>
      <c r="D3308" s="4"/>
      <c r="E3308" s="4"/>
      <c r="F3308" s="18"/>
      <c r="G3308" s="19"/>
      <c r="H3308" s="4"/>
      <c r="I3308" s="20"/>
      <c r="J3308" s="21"/>
      <c r="K3308" s="11"/>
      <c r="L3308" s="22"/>
      <c r="M3308" s="22"/>
      <c r="N3308" s="22"/>
      <c r="O3308" s="22"/>
      <c r="P3308" s="22"/>
      <c r="Q3308" s="22"/>
      <c r="R3308" s="22"/>
      <c r="S3308" s="22"/>
      <c r="T3308" s="22"/>
      <c r="U3308" s="22"/>
      <c r="V3308" s="22"/>
    </row>
    <row r="3309">
      <c r="A3309" s="15"/>
      <c r="B3309" s="17"/>
      <c r="C3309" s="17"/>
      <c r="D3309" s="4"/>
      <c r="E3309" s="4"/>
      <c r="F3309" s="18"/>
      <c r="G3309" s="19"/>
      <c r="H3309" s="4"/>
      <c r="I3309" s="20"/>
      <c r="J3309" s="21"/>
      <c r="K3309" s="11"/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</row>
    <row r="3310">
      <c r="A3310" s="15"/>
      <c r="B3310" s="17"/>
      <c r="C3310" s="17"/>
      <c r="D3310" s="4"/>
      <c r="E3310" s="4"/>
      <c r="F3310" s="18"/>
      <c r="G3310" s="19"/>
      <c r="H3310" s="4"/>
      <c r="I3310" s="20"/>
      <c r="J3310" s="21"/>
      <c r="K3310" s="11"/>
      <c r="L3310" s="22"/>
      <c r="M3310" s="22"/>
      <c r="N3310" s="22"/>
      <c r="O3310" s="22"/>
      <c r="P3310" s="22"/>
      <c r="Q3310" s="22"/>
      <c r="R3310" s="22"/>
      <c r="S3310" s="22"/>
      <c r="T3310" s="22"/>
      <c r="U3310" s="22"/>
      <c r="V3310" s="22"/>
    </row>
    <row r="3311">
      <c r="A3311" s="15"/>
      <c r="B3311" s="17"/>
      <c r="C3311" s="17"/>
      <c r="D3311" s="4"/>
      <c r="E3311" s="4"/>
      <c r="F3311" s="18"/>
      <c r="G3311" s="19"/>
      <c r="H3311" s="4"/>
      <c r="I3311" s="20"/>
      <c r="J3311" s="21"/>
      <c r="K3311" s="11"/>
      <c r="L3311" s="22"/>
      <c r="M3311" s="22"/>
      <c r="N3311" s="22"/>
      <c r="O3311" s="22"/>
      <c r="P3311" s="22"/>
      <c r="Q3311" s="22"/>
      <c r="R3311" s="22"/>
      <c r="S3311" s="22"/>
      <c r="T3311" s="22"/>
      <c r="U3311" s="22"/>
      <c r="V3311" s="22"/>
    </row>
    <row r="3312">
      <c r="A3312" s="15"/>
      <c r="B3312" s="17"/>
      <c r="C3312" s="17"/>
      <c r="D3312" s="4"/>
      <c r="E3312" s="4"/>
      <c r="F3312" s="18"/>
      <c r="G3312" s="19"/>
      <c r="H3312" s="4"/>
      <c r="I3312" s="20"/>
      <c r="J3312" s="21"/>
      <c r="K3312" s="11"/>
      <c r="L3312" s="22"/>
      <c r="M3312" s="22"/>
      <c r="N3312" s="22"/>
      <c r="O3312" s="22"/>
      <c r="P3312" s="22"/>
      <c r="Q3312" s="22"/>
      <c r="R3312" s="22"/>
      <c r="S3312" s="22"/>
      <c r="T3312" s="22"/>
      <c r="U3312" s="22"/>
      <c r="V3312" s="22"/>
    </row>
    <row r="3313">
      <c r="A3313" s="15"/>
      <c r="B3313" s="17"/>
      <c r="C3313" s="17"/>
      <c r="D3313" s="4"/>
      <c r="E3313" s="4"/>
      <c r="F3313" s="18"/>
      <c r="G3313" s="19"/>
      <c r="H3313" s="4"/>
      <c r="I3313" s="20"/>
      <c r="J3313" s="21"/>
      <c r="K3313" s="11"/>
      <c r="L3313" s="22"/>
      <c r="M3313" s="22"/>
      <c r="N3313" s="22"/>
      <c r="O3313" s="22"/>
      <c r="P3313" s="22"/>
      <c r="Q3313" s="22"/>
      <c r="R3313" s="22"/>
      <c r="S3313" s="22"/>
      <c r="T3313" s="22"/>
      <c r="U3313" s="22"/>
      <c r="V3313" s="22"/>
    </row>
    <row r="3314">
      <c r="A3314" s="15"/>
      <c r="B3314" s="17"/>
      <c r="C3314" s="17"/>
      <c r="D3314" s="4"/>
      <c r="E3314" s="4"/>
      <c r="F3314" s="18"/>
      <c r="G3314" s="19"/>
      <c r="H3314" s="4"/>
      <c r="I3314" s="20"/>
      <c r="J3314" s="21"/>
      <c r="K3314" s="11"/>
      <c r="L3314" s="22"/>
      <c r="M3314" s="22"/>
      <c r="N3314" s="22"/>
      <c r="O3314" s="22"/>
      <c r="P3314" s="22"/>
      <c r="Q3314" s="22"/>
      <c r="R3314" s="22"/>
      <c r="S3314" s="22"/>
      <c r="T3314" s="22"/>
      <c r="U3314" s="22"/>
      <c r="V3314" s="22"/>
    </row>
    <row r="3315">
      <c r="A3315" s="15"/>
      <c r="B3315" s="17"/>
      <c r="C3315" s="17"/>
      <c r="D3315" s="4"/>
      <c r="E3315" s="4"/>
      <c r="F3315" s="18"/>
      <c r="G3315" s="19"/>
      <c r="H3315" s="4"/>
      <c r="I3315" s="20"/>
      <c r="J3315" s="21"/>
      <c r="K3315" s="11"/>
      <c r="L3315" s="22"/>
      <c r="M3315" s="22"/>
      <c r="N3315" s="22"/>
      <c r="O3315" s="22"/>
      <c r="P3315" s="22"/>
      <c r="Q3315" s="22"/>
      <c r="R3315" s="22"/>
      <c r="S3315" s="22"/>
      <c r="T3315" s="22"/>
      <c r="U3315" s="22"/>
      <c r="V3315" s="22"/>
    </row>
    <row r="3316">
      <c r="A3316" s="15"/>
      <c r="B3316" s="17"/>
      <c r="C3316" s="17"/>
      <c r="D3316" s="4"/>
      <c r="E3316" s="4"/>
      <c r="F3316" s="18"/>
      <c r="G3316" s="19"/>
      <c r="H3316" s="4"/>
      <c r="I3316" s="20"/>
      <c r="J3316" s="21"/>
      <c r="K3316" s="11"/>
      <c r="L3316" s="22"/>
      <c r="M3316" s="22"/>
      <c r="N3316" s="22"/>
      <c r="O3316" s="22"/>
      <c r="P3316" s="22"/>
      <c r="Q3316" s="22"/>
      <c r="R3316" s="22"/>
      <c r="S3316" s="22"/>
      <c r="T3316" s="22"/>
      <c r="U3316" s="22"/>
      <c r="V3316" s="22"/>
    </row>
    <row r="3317">
      <c r="A3317" s="15"/>
      <c r="B3317" s="17"/>
      <c r="C3317" s="17"/>
      <c r="D3317" s="4"/>
      <c r="E3317" s="4"/>
      <c r="F3317" s="18"/>
      <c r="G3317" s="19"/>
      <c r="H3317" s="4"/>
      <c r="I3317" s="20"/>
      <c r="J3317" s="21"/>
      <c r="K3317" s="11"/>
      <c r="L3317" s="22"/>
      <c r="M3317" s="22"/>
      <c r="N3317" s="22"/>
      <c r="O3317" s="22"/>
      <c r="P3317" s="22"/>
      <c r="Q3317" s="22"/>
      <c r="R3317" s="22"/>
      <c r="S3317" s="22"/>
      <c r="T3317" s="22"/>
      <c r="U3317" s="22"/>
      <c r="V3317" s="22"/>
    </row>
    <row r="3318">
      <c r="A3318" s="15"/>
      <c r="B3318" s="17"/>
      <c r="C3318" s="17"/>
      <c r="D3318" s="4"/>
      <c r="E3318" s="4"/>
      <c r="F3318" s="18"/>
      <c r="G3318" s="19"/>
      <c r="H3318" s="4"/>
      <c r="I3318" s="20"/>
      <c r="J3318" s="21"/>
      <c r="K3318" s="11"/>
      <c r="L3318" s="22"/>
      <c r="M3318" s="22"/>
      <c r="N3318" s="22"/>
      <c r="O3318" s="22"/>
      <c r="P3318" s="22"/>
      <c r="Q3318" s="22"/>
      <c r="R3318" s="22"/>
      <c r="S3318" s="22"/>
      <c r="T3318" s="22"/>
      <c r="U3318" s="22"/>
      <c r="V3318" s="22"/>
    </row>
    <row r="3319">
      <c r="A3319" s="15"/>
      <c r="B3319" s="17"/>
      <c r="C3319" s="17"/>
      <c r="D3319" s="4"/>
      <c r="E3319" s="4"/>
      <c r="F3319" s="18"/>
      <c r="G3319" s="19"/>
      <c r="H3319" s="4"/>
      <c r="I3319" s="20"/>
      <c r="J3319" s="21"/>
      <c r="K3319" s="11"/>
      <c r="L3319" s="22"/>
      <c r="M3319" s="22"/>
      <c r="N3319" s="22"/>
      <c r="O3319" s="22"/>
      <c r="P3319" s="22"/>
      <c r="Q3319" s="22"/>
      <c r="R3319" s="22"/>
      <c r="S3319" s="22"/>
      <c r="T3319" s="22"/>
      <c r="U3319" s="22"/>
      <c r="V3319" s="22"/>
    </row>
    <row r="3320">
      <c r="A3320" s="15"/>
      <c r="B3320" s="17"/>
      <c r="C3320" s="17"/>
      <c r="D3320" s="4"/>
      <c r="E3320" s="4"/>
      <c r="F3320" s="18"/>
      <c r="G3320" s="19"/>
      <c r="H3320" s="4"/>
      <c r="I3320" s="20"/>
      <c r="J3320" s="21"/>
      <c r="K3320" s="11"/>
      <c r="L3320" s="22"/>
      <c r="M3320" s="22"/>
      <c r="N3320" s="22"/>
      <c r="O3320" s="22"/>
      <c r="P3320" s="22"/>
      <c r="Q3320" s="22"/>
      <c r="R3320" s="22"/>
      <c r="S3320" s="22"/>
      <c r="T3320" s="22"/>
      <c r="U3320" s="22"/>
      <c r="V3320" s="22"/>
    </row>
    <row r="3321">
      <c r="A3321" s="15"/>
      <c r="B3321" s="17"/>
      <c r="C3321" s="17"/>
      <c r="D3321" s="4"/>
      <c r="E3321" s="4"/>
      <c r="F3321" s="18"/>
      <c r="G3321" s="19"/>
      <c r="H3321" s="4"/>
      <c r="I3321" s="20"/>
      <c r="J3321" s="21"/>
      <c r="K3321" s="11"/>
      <c r="L3321" s="22"/>
      <c r="M3321" s="22"/>
      <c r="N3321" s="22"/>
      <c r="O3321" s="22"/>
      <c r="P3321" s="22"/>
      <c r="Q3321" s="22"/>
      <c r="R3321" s="22"/>
      <c r="S3321" s="22"/>
      <c r="T3321" s="22"/>
      <c r="U3321" s="22"/>
      <c r="V3321" s="22"/>
    </row>
    <row r="3322">
      <c r="A3322" s="15"/>
      <c r="B3322" s="17"/>
      <c r="C3322" s="17"/>
      <c r="D3322" s="4"/>
      <c r="E3322" s="4"/>
      <c r="F3322" s="18"/>
      <c r="G3322" s="19"/>
      <c r="H3322" s="4"/>
      <c r="I3322" s="20"/>
      <c r="J3322" s="21"/>
      <c r="K3322" s="11"/>
      <c r="L3322" s="22"/>
      <c r="M3322" s="22"/>
      <c r="N3322" s="22"/>
      <c r="O3322" s="22"/>
      <c r="P3322" s="22"/>
      <c r="Q3322" s="22"/>
      <c r="R3322" s="22"/>
      <c r="S3322" s="22"/>
      <c r="T3322" s="22"/>
      <c r="U3322" s="22"/>
      <c r="V3322" s="22"/>
    </row>
    <row r="3323">
      <c r="A3323" s="15"/>
      <c r="B3323" s="17"/>
      <c r="C3323" s="17"/>
      <c r="D3323" s="4"/>
      <c r="E3323" s="4"/>
      <c r="F3323" s="18"/>
      <c r="G3323" s="19"/>
      <c r="H3323" s="4"/>
      <c r="I3323" s="20"/>
      <c r="J3323" s="21"/>
      <c r="K3323" s="11"/>
      <c r="L3323" s="22"/>
      <c r="M3323" s="22"/>
      <c r="N3323" s="22"/>
      <c r="O3323" s="22"/>
      <c r="P3323" s="22"/>
      <c r="Q3323" s="22"/>
      <c r="R3323" s="22"/>
      <c r="S3323" s="22"/>
      <c r="T3323" s="22"/>
      <c r="U3323" s="22"/>
      <c r="V3323" s="22"/>
    </row>
    <row r="3324">
      <c r="A3324" s="15"/>
      <c r="B3324" s="17"/>
      <c r="C3324" s="17"/>
      <c r="D3324" s="4"/>
      <c r="E3324" s="4"/>
      <c r="F3324" s="18"/>
      <c r="G3324" s="19"/>
      <c r="H3324" s="4"/>
      <c r="I3324" s="20"/>
      <c r="J3324" s="21"/>
      <c r="K3324" s="11"/>
      <c r="L3324" s="22"/>
      <c r="M3324" s="22"/>
      <c r="N3324" s="22"/>
      <c r="O3324" s="22"/>
      <c r="P3324" s="22"/>
      <c r="Q3324" s="22"/>
      <c r="R3324" s="22"/>
      <c r="S3324" s="22"/>
      <c r="T3324" s="22"/>
      <c r="U3324" s="22"/>
      <c r="V3324" s="22"/>
    </row>
    <row r="3325">
      <c r="A3325" s="15"/>
      <c r="B3325" s="17"/>
      <c r="C3325" s="17"/>
      <c r="D3325" s="4"/>
      <c r="E3325" s="4"/>
      <c r="F3325" s="18"/>
      <c r="G3325" s="19"/>
      <c r="H3325" s="4"/>
      <c r="I3325" s="20"/>
      <c r="J3325" s="21"/>
      <c r="K3325" s="11"/>
      <c r="L3325" s="22"/>
      <c r="M3325" s="22"/>
      <c r="N3325" s="22"/>
      <c r="O3325" s="22"/>
      <c r="P3325" s="22"/>
      <c r="Q3325" s="22"/>
      <c r="R3325" s="22"/>
      <c r="S3325" s="22"/>
      <c r="T3325" s="22"/>
      <c r="U3325" s="22"/>
      <c r="V3325" s="22"/>
    </row>
    <row r="3326">
      <c r="A3326" s="15"/>
      <c r="B3326" s="17"/>
      <c r="C3326" s="17"/>
      <c r="D3326" s="4"/>
      <c r="E3326" s="4"/>
      <c r="F3326" s="18"/>
      <c r="G3326" s="19"/>
      <c r="H3326" s="4"/>
      <c r="I3326" s="20"/>
      <c r="J3326" s="21"/>
      <c r="K3326" s="11"/>
      <c r="L3326" s="22"/>
      <c r="M3326" s="22"/>
      <c r="N3326" s="22"/>
      <c r="O3326" s="22"/>
      <c r="P3326" s="22"/>
      <c r="Q3326" s="22"/>
      <c r="R3326" s="22"/>
      <c r="S3326" s="22"/>
      <c r="T3326" s="22"/>
      <c r="U3326" s="22"/>
      <c r="V3326" s="22"/>
    </row>
    <row r="3327">
      <c r="A3327" s="15"/>
      <c r="B3327" s="17"/>
      <c r="C3327" s="17"/>
      <c r="D3327" s="4"/>
      <c r="E3327" s="4"/>
      <c r="F3327" s="18"/>
      <c r="G3327" s="19"/>
      <c r="H3327" s="4"/>
      <c r="I3327" s="20"/>
      <c r="J3327" s="21"/>
      <c r="K3327" s="11"/>
      <c r="L3327" s="22"/>
      <c r="M3327" s="22"/>
      <c r="N3327" s="22"/>
      <c r="O3327" s="22"/>
      <c r="P3327" s="22"/>
      <c r="Q3327" s="22"/>
      <c r="R3327" s="22"/>
      <c r="S3327" s="22"/>
      <c r="T3327" s="22"/>
      <c r="U3327" s="22"/>
      <c r="V3327" s="22"/>
    </row>
    <row r="3328">
      <c r="A3328" s="15"/>
      <c r="B3328" s="17"/>
      <c r="C3328" s="17"/>
      <c r="D3328" s="4"/>
      <c r="E3328" s="4"/>
      <c r="F3328" s="18"/>
      <c r="G3328" s="19"/>
      <c r="H3328" s="4"/>
      <c r="I3328" s="20"/>
      <c r="J3328" s="21"/>
      <c r="K3328" s="11"/>
      <c r="L3328" s="22"/>
      <c r="M3328" s="22"/>
      <c r="N3328" s="22"/>
      <c r="O3328" s="22"/>
      <c r="P3328" s="22"/>
      <c r="Q3328" s="22"/>
      <c r="R3328" s="22"/>
      <c r="S3328" s="22"/>
      <c r="T3328" s="22"/>
      <c r="U3328" s="22"/>
      <c r="V3328" s="22"/>
    </row>
    <row r="3329">
      <c r="A3329" s="15"/>
      <c r="B3329" s="17"/>
      <c r="C3329" s="17"/>
      <c r="D3329" s="4"/>
      <c r="E3329" s="4"/>
      <c r="F3329" s="18"/>
      <c r="G3329" s="19"/>
      <c r="H3329" s="4"/>
      <c r="I3329" s="20"/>
      <c r="J3329" s="21"/>
      <c r="K3329" s="11"/>
      <c r="L3329" s="22"/>
      <c r="M3329" s="22"/>
      <c r="N3329" s="22"/>
      <c r="O3329" s="22"/>
      <c r="P3329" s="22"/>
      <c r="Q3329" s="22"/>
      <c r="R3329" s="22"/>
      <c r="S3329" s="22"/>
      <c r="T3329" s="22"/>
      <c r="U3329" s="22"/>
      <c r="V3329" s="22"/>
    </row>
    <row r="3330">
      <c r="A3330" s="15"/>
      <c r="B3330" s="17"/>
      <c r="C3330" s="17"/>
      <c r="D3330" s="4"/>
      <c r="E3330" s="4"/>
      <c r="F3330" s="18"/>
      <c r="G3330" s="19"/>
      <c r="H3330" s="4"/>
      <c r="I3330" s="20"/>
      <c r="J3330" s="21"/>
      <c r="K3330" s="11"/>
      <c r="L3330" s="22"/>
      <c r="M3330" s="22"/>
      <c r="N3330" s="22"/>
      <c r="O3330" s="22"/>
      <c r="P3330" s="22"/>
      <c r="Q3330" s="22"/>
      <c r="R3330" s="22"/>
      <c r="S3330" s="22"/>
      <c r="T3330" s="22"/>
      <c r="U3330" s="22"/>
      <c r="V3330" s="22"/>
    </row>
    <row r="3331">
      <c r="A3331" s="15"/>
      <c r="B3331" s="17"/>
      <c r="C3331" s="17"/>
      <c r="D3331" s="4"/>
      <c r="E3331" s="4"/>
      <c r="F3331" s="18"/>
      <c r="G3331" s="19"/>
      <c r="H3331" s="4"/>
      <c r="I3331" s="20"/>
      <c r="J3331" s="21"/>
      <c r="K3331" s="11"/>
      <c r="L3331" s="22"/>
      <c r="M3331" s="22"/>
      <c r="N3331" s="22"/>
      <c r="O3331" s="22"/>
      <c r="P3331" s="22"/>
      <c r="Q3331" s="22"/>
      <c r="R3331" s="22"/>
      <c r="S3331" s="22"/>
      <c r="T3331" s="22"/>
      <c r="U3331" s="22"/>
      <c r="V3331" s="22"/>
    </row>
    <row r="3332">
      <c r="A3332" s="15"/>
      <c r="B3332" s="17"/>
      <c r="C3332" s="17"/>
      <c r="D3332" s="4"/>
      <c r="E3332" s="4"/>
      <c r="F3332" s="18"/>
      <c r="G3332" s="19"/>
      <c r="H3332" s="4"/>
      <c r="I3332" s="20"/>
      <c r="J3332" s="21"/>
      <c r="K3332" s="11"/>
      <c r="L3332" s="22"/>
      <c r="M3332" s="22"/>
      <c r="N3332" s="22"/>
      <c r="O3332" s="22"/>
      <c r="P3332" s="22"/>
      <c r="Q3332" s="22"/>
      <c r="R3332" s="22"/>
      <c r="S3332" s="22"/>
      <c r="T3332" s="22"/>
      <c r="U3332" s="22"/>
      <c r="V3332" s="22"/>
    </row>
    <row r="3333">
      <c r="A3333" s="15"/>
      <c r="B3333" s="17"/>
      <c r="C3333" s="17"/>
      <c r="D3333" s="4"/>
      <c r="E3333" s="4"/>
      <c r="F3333" s="18"/>
      <c r="G3333" s="19"/>
      <c r="H3333" s="4"/>
      <c r="I3333" s="20"/>
      <c r="J3333" s="21"/>
      <c r="K3333" s="11"/>
      <c r="L3333" s="22"/>
      <c r="M3333" s="22"/>
      <c r="N3333" s="22"/>
      <c r="O3333" s="22"/>
      <c r="P3333" s="22"/>
      <c r="Q3333" s="22"/>
      <c r="R3333" s="22"/>
      <c r="S3333" s="22"/>
      <c r="T3333" s="22"/>
      <c r="U3333" s="22"/>
      <c r="V3333" s="22"/>
    </row>
    <row r="3334">
      <c r="A3334" s="15"/>
      <c r="B3334" s="17"/>
      <c r="C3334" s="17"/>
      <c r="D3334" s="4"/>
      <c r="E3334" s="4"/>
      <c r="F3334" s="18"/>
      <c r="G3334" s="19"/>
      <c r="H3334" s="4"/>
      <c r="I3334" s="20"/>
      <c r="J3334" s="21"/>
      <c r="K3334" s="11"/>
      <c r="L3334" s="22"/>
      <c r="M3334" s="22"/>
      <c r="N3334" s="22"/>
      <c r="O3334" s="22"/>
      <c r="P3334" s="22"/>
      <c r="Q3334" s="22"/>
      <c r="R3334" s="22"/>
      <c r="S3334" s="22"/>
      <c r="T3334" s="22"/>
      <c r="U3334" s="22"/>
      <c r="V3334" s="22"/>
    </row>
    <row r="3335">
      <c r="A3335" s="15"/>
      <c r="B3335" s="17"/>
      <c r="C3335" s="17"/>
      <c r="D3335" s="4"/>
      <c r="E3335" s="4"/>
      <c r="F3335" s="18"/>
      <c r="G3335" s="19"/>
      <c r="H3335" s="4"/>
      <c r="I3335" s="20"/>
      <c r="J3335" s="21"/>
      <c r="K3335" s="11"/>
      <c r="L3335" s="22"/>
      <c r="M3335" s="22"/>
      <c r="N3335" s="22"/>
      <c r="O3335" s="22"/>
      <c r="P3335" s="22"/>
      <c r="Q3335" s="22"/>
      <c r="R3335" s="22"/>
      <c r="S3335" s="22"/>
      <c r="T3335" s="22"/>
      <c r="U3335" s="22"/>
      <c r="V3335" s="22"/>
    </row>
    <row r="3336">
      <c r="A3336" s="15"/>
      <c r="B3336" s="17"/>
      <c r="C3336" s="17"/>
      <c r="D3336" s="4"/>
      <c r="E3336" s="4"/>
      <c r="F3336" s="18"/>
      <c r="G3336" s="19"/>
      <c r="H3336" s="4"/>
      <c r="I3336" s="20"/>
      <c r="J3336" s="21"/>
      <c r="K3336" s="11"/>
      <c r="L3336" s="22"/>
      <c r="M3336" s="22"/>
      <c r="N3336" s="22"/>
      <c r="O3336" s="22"/>
      <c r="P3336" s="22"/>
      <c r="Q3336" s="22"/>
      <c r="R3336" s="22"/>
      <c r="S3336" s="22"/>
      <c r="T3336" s="22"/>
      <c r="U3336" s="22"/>
      <c r="V3336" s="22"/>
    </row>
    <row r="3337">
      <c r="A3337" s="15"/>
      <c r="B3337" s="17"/>
      <c r="C3337" s="17"/>
      <c r="D3337" s="4"/>
      <c r="E3337" s="4"/>
      <c r="F3337" s="18"/>
      <c r="G3337" s="19"/>
      <c r="H3337" s="4"/>
      <c r="I3337" s="20"/>
      <c r="J3337" s="21"/>
      <c r="K3337" s="11"/>
      <c r="L3337" s="22"/>
      <c r="M3337" s="22"/>
      <c r="N3337" s="22"/>
      <c r="O3337" s="22"/>
      <c r="P3337" s="22"/>
      <c r="Q3337" s="22"/>
      <c r="R3337" s="22"/>
      <c r="S3337" s="22"/>
      <c r="T3337" s="22"/>
      <c r="U3337" s="22"/>
      <c r="V3337" s="22"/>
    </row>
    <row r="3338">
      <c r="A3338" s="15"/>
      <c r="B3338" s="17"/>
      <c r="C3338" s="17"/>
      <c r="D3338" s="4"/>
      <c r="E3338" s="4"/>
      <c r="F3338" s="18"/>
      <c r="G3338" s="19"/>
      <c r="H3338" s="4"/>
      <c r="I3338" s="20"/>
      <c r="J3338" s="21"/>
      <c r="K3338" s="11"/>
      <c r="L3338" s="22"/>
      <c r="M3338" s="22"/>
      <c r="N3338" s="22"/>
      <c r="O3338" s="22"/>
      <c r="P3338" s="22"/>
      <c r="Q3338" s="22"/>
      <c r="R3338" s="22"/>
      <c r="S3338" s="22"/>
      <c r="T3338" s="22"/>
      <c r="U3338" s="22"/>
      <c r="V3338" s="22"/>
    </row>
    <row r="3339">
      <c r="A3339" s="15"/>
      <c r="B3339" s="17"/>
      <c r="C3339" s="17"/>
      <c r="D3339" s="4"/>
      <c r="E3339" s="4"/>
      <c r="F3339" s="18"/>
      <c r="G3339" s="19"/>
      <c r="H3339" s="4"/>
      <c r="I3339" s="20"/>
      <c r="J3339" s="21"/>
      <c r="K3339" s="11"/>
      <c r="L3339" s="22"/>
      <c r="M3339" s="22"/>
      <c r="N3339" s="22"/>
      <c r="O3339" s="22"/>
      <c r="P3339" s="22"/>
      <c r="Q3339" s="22"/>
      <c r="R3339" s="22"/>
      <c r="S3339" s="22"/>
      <c r="T3339" s="22"/>
      <c r="U3339" s="22"/>
      <c r="V3339" s="22"/>
    </row>
    <row r="3340">
      <c r="A3340" s="15"/>
      <c r="B3340" s="17"/>
      <c r="C3340" s="17"/>
      <c r="D3340" s="4"/>
      <c r="E3340" s="4"/>
      <c r="F3340" s="18"/>
      <c r="G3340" s="19"/>
      <c r="H3340" s="4"/>
      <c r="I3340" s="20"/>
      <c r="J3340" s="21"/>
      <c r="K3340" s="11"/>
      <c r="L3340" s="22"/>
      <c r="M3340" s="22"/>
      <c r="N3340" s="22"/>
      <c r="O3340" s="22"/>
      <c r="P3340" s="22"/>
      <c r="Q3340" s="22"/>
      <c r="R3340" s="22"/>
      <c r="S3340" s="22"/>
      <c r="T3340" s="22"/>
      <c r="U3340" s="22"/>
      <c r="V3340" s="22"/>
    </row>
    <row r="3341">
      <c r="A3341" s="15"/>
      <c r="B3341" s="17"/>
      <c r="C3341" s="17"/>
      <c r="D3341" s="4"/>
      <c r="E3341" s="4"/>
      <c r="F3341" s="18"/>
      <c r="G3341" s="19"/>
      <c r="H3341" s="4"/>
      <c r="I3341" s="20"/>
      <c r="J3341" s="21"/>
      <c r="K3341" s="11"/>
      <c r="L3341" s="22"/>
      <c r="M3341" s="22"/>
      <c r="N3341" s="22"/>
      <c r="O3341" s="22"/>
      <c r="P3341" s="22"/>
      <c r="Q3341" s="22"/>
      <c r="R3341" s="22"/>
      <c r="S3341" s="22"/>
      <c r="T3341" s="22"/>
      <c r="U3341" s="22"/>
      <c r="V3341" s="22"/>
    </row>
    <row r="3342">
      <c r="A3342" s="15"/>
      <c r="B3342" s="17"/>
      <c r="C3342" s="17"/>
      <c r="D3342" s="4"/>
      <c r="E3342" s="4"/>
      <c r="F3342" s="18"/>
      <c r="G3342" s="19"/>
      <c r="H3342" s="4"/>
      <c r="I3342" s="20"/>
      <c r="J3342" s="21"/>
      <c r="K3342" s="11"/>
      <c r="L3342" s="22"/>
      <c r="M3342" s="22"/>
      <c r="N3342" s="22"/>
      <c r="O3342" s="22"/>
      <c r="P3342" s="22"/>
      <c r="Q3342" s="22"/>
      <c r="R3342" s="22"/>
      <c r="S3342" s="22"/>
      <c r="T3342" s="22"/>
      <c r="U3342" s="22"/>
      <c r="V3342" s="22"/>
    </row>
    <row r="3343">
      <c r="A3343" s="15"/>
      <c r="B3343" s="17"/>
      <c r="C3343" s="17"/>
      <c r="D3343" s="4"/>
      <c r="E3343" s="4"/>
      <c r="F3343" s="18"/>
      <c r="G3343" s="19"/>
      <c r="H3343" s="4"/>
      <c r="I3343" s="20"/>
      <c r="J3343" s="21"/>
      <c r="K3343" s="11"/>
      <c r="L3343" s="22"/>
      <c r="M3343" s="22"/>
      <c r="N3343" s="22"/>
      <c r="O3343" s="22"/>
      <c r="P3343" s="22"/>
      <c r="Q3343" s="22"/>
      <c r="R3343" s="22"/>
      <c r="S3343" s="22"/>
      <c r="T3343" s="22"/>
      <c r="U3343" s="22"/>
      <c r="V3343" s="22"/>
    </row>
    <row r="3344">
      <c r="A3344" s="15"/>
      <c r="B3344" s="17"/>
      <c r="C3344" s="17"/>
      <c r="D3344" s="4"/>
      <c r="E3344" s="4"/>
      <c r="F3344" s="18"/>
      <c r="G3344" s="19"/>
      <c r="H3344" s="4"/>
      <c r="I3344" s="20"/>
      <c r="J3344" s="21"/>
      <c r="K3344" s="11"/>
      <c r="L3344" s="22"/>
      <c r="M3344" s="22"/>
      <c r="N3344" s="22"/>
      <c r="O3344" s="22"/>
      <c r="P3344" s="22"/>
      <c r="Q3344" s="22"/>
      <c r="R3344" s="22"/>
      <c r="S3344" s="22"/>
      <c r="T3344" s="22"/>
      <c r="U3344" s="22"/>
      <c r="V3344" s="22"/>
    </row>
    <row r="3345">
      <c r="A3345" s="15"/>
      <c r="B3345" s="17"/>
      <c r="C3345" s="17"/>
      <c r="D3345" s="4"/>
      <c r="E3345" s="4"/>
      <c r="F3345" s="18"/>
      <c r="G3345" s="19"/>
      <c r="H3345" s="4"/>
      <c r="I3345" s="20"/>
      <c r="J3345" s="21"/>
      <c r="K3345" s="11"/>
      <c r="L3345" s="22"/>
      <c r="M3345" s="22"/>
      <c r="N3345" s="22"/>
      <c r="O3345" s="22"/>
      <c r="P3345" s="22"/>
      <c r="Q3345" s="22"/>
      <c r="R3345" s="22"/>
      <c r="S3345" s="22"/>
      <c r="T3345" s="22"/>
      <c r="U3345" s="22"/>
      <c r="V3345" s="22"/>
    </row>
    <row r="3346">
      <c r="A3346" s="15"/>
      <c r="B3346" s="17"/>
      <c r="C3346" s="17"/>
      <c r="D3346" s="4"/>
      <c r="E3346" s="4"/>
      <c r="F3346" s="18"/>
      <c r="G3346" s="19"/>
      <c r="H3346" s="4"/>
      <c r="I3346" s="20"/>
      <c r="J3346" s="21"/>
      <c r="K3346" s="11"/>
      <c r="L3346" s="22"/>
      <c r="M3346" s="22"/>
      <c r="N3346" s="22"/>
      <c r="O3346" s="22"/>
      <c r="P3346" s="22"/>
      <c r="Q3346" s="22"/>
      <c r="R3346" s="22"/>
      <c r="S3346" s="22"/>
      <c r="T3346" s="22"/>
      <c r="U3346" s="22"/>
      <c r="V3346" s="22"/>
    </row>
    <row r="3347">
      <c r="A3347" s="15"/>
      <c r="B3347" s="17"/>
      <c r="C3347" s="17"/>
      <c r="D3347" s="4"/>
      <c r="E3347" s="4"/>
      <c r="F3347" s="18"/>
      <c r="G3347" s="19"/>
      <c r="H3347" s="4"/>
      <c r="I3347" s="20"/>
      <c r="J3347" s="21"/>
      <c r="K3347" s="11"/>
      <c r="L3347" s="22"/>
      <c r="M3347" s="22"/>
      <c r="N3347" s="22"/>
      <c r="O3347" s="22"/>
      <c r="P3347" s="22"/>
      <c r="Q3347" s="22"/>
      <c r="R3347" s="22"/>
      <c r="S3347" s="22"/>
      <c r="T3347" s="22"/>
      <c r="U3347" s="22"/>
      <c r="V3347" s="22"/>
    </row>
    <row r="3348">
      <c r="A3348" s="15"/>
      <c r="B3348" s="17"/>
      <c r="C3348" s="17"/>
      <c r="D3348" s="4"/>
      <c r="E3348" s="4"/>
      <c r="F3348" s="18"/>
      <c r="G3348" s="19"/>
      <c r="H3348" s="4"/>
      <c r="I3348" s="20"/>
      <c r="J3348" s="21"/>
      <c r="K3348" s="11"/>
      <c r="L3348" s="22"/>
      <c r="M3348" s="22"/>
      <c r="N3348" s="22"/>
      <c r="O3348" s="22"/>
      <c r="P3348" s="22"/>
      <c r="Q3348" s="22"/>
      <c r="R3348" s="22"/>
      <c r="S3348" s="22"/>
      <c r="T3348" s="22"/>
      <c r="U3348" s="22"/>
      <c r="V3348" s="22"/>
    </row>
    <row r="3349">
      <c r="A3349" s="15"/>
      <c r="B3349" s="17"/>
      <c r="C3349" s="17"/>
      <c r="D3349" s="4"/>
      <c r="E3349" s="4"/>
      <c r="F3349" s="18"/>
      <c r="G3349" s="19"/>
      <c r="H3349" s="4"/>
      <c r="I3349" s="20"/>
      <c r="J3349" s="21"/>
      <c r="K3349" s="11"/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</row>
    <row r="3350">
      <c r="A3350" s="15"/>
      <c r="B3350" s="17"/>
      <c r="C3350" s="17"/>
      <c r="D3350" s="4"/>
      <c r="E3350" s="4"/>
      <c r="F3350" s="18"/>
      <c r="G3350" s="19"/>
      <c r="H3350" s="4"/>
      <c r="I3350" s="20"/>
      <c r="J3350" s="21"/>
      <c r="K3350" s="11"/>
      <c r="L3350" s="22"/>
      <c r="M3350" s="22"/>
      <c r="N3350" s="22"/>
      <c r="O3350" s="22"/>
      <c r="P3350" s="22"/>
      <c r="Q3350" s="22"/>
      <c r="R3350" s="22"/>
      <c r="S3350" s="22"/>
      <c r="T3350" s="22"/>
      <c r="U3350" s="22"/>
      <c r="V3350" s="22"/>
    </row>
    <row r="3351">
      <c r="A3351" s="15"/>
      <c r="B3351" s="17"/>
      <c r="C3351" s="17"/>
      <c r="D3351" s="4"/>
      <c r="E3351" s="4"/>
      <c r="F3351" s="18"/>
      <c r="G3351" s="19"/>
      <c r="H3351" s="4"/>
      <c r="I3351" s="20"/>
      <c r="J3351" s="21"/>
      <c r="K3351" s="11"/>
      <c r="L3351" s="22"/>
      <c r="M3351" s="22"/>
      <c r="N3351" s="22"/>
      <c r="O3351" s="22"/>
      <c r="P3351" s="22"/>
      <c r="Q3351" s="22"/>
      <c r="R3351" s="22"/>
      <c r="S3351" s="22"/>
      <c r="T3351" s="22"/>
      <c r="U3351" s="22"/>
      <c r="V3351" s="22"/>
    </row>
    <row r="3352">
      <c r="A3352" s="15"/>
      <c r="B3352" s="17"/>
      <c r="C3352" s="17"/>
      <c r="D3352" s="4"/>
      <c r="E3352" s="4"/>
      <c r="F3352" s="18"/>
      <c r="G3352" s="19"/>
      <c r="H3352" s="4"/>
      <c r="I3352" s="20"/>
      <c r="J3352" s="21"/>
      <c r="K3352" s="11"/>
      <c r="L3352" s="22"/>
      <c r="M3352" s="22"/>
      <c r="N3352" s="22"/>
      <c r="O3352" s="22"/>
      <c r="P3352" s="22"/>
      <c r="Q3352" s="22"/>
      <c r="R3352" s="22"/>
      <c r="S3352" s="22"/>
      <c r="T3352" s="22"/>
      <c r="U3352" s="22"/>
      <c r="V3352" s="22"/>
    </row>
    <row r="3353">
      <c r="A3353" s="15"/>
      <c r="B3353" s="17"/>
      <c r="C3353" s="17"/>
      <c r="D3353" s="4"/>
      <c r="E3353" s="4"/>
      <c r="F3353" s="18"/>
      <c r="G3353" s="19"/>
      <c r="H3353" s="4"/>
      <c r="I3353" s="20"/>
      <c r="J3353" s="21"/>
      <c r="K3353" s="11"/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</row>
    <row r="3354">
      <c r="A3354" s="15"/>
      <c r="B3354" s="17"/>
      <c r="C3354" s="17"/>
      <c r="D3354" s="4"/>
      <c r="E3354" s="4"/>
      <c r="F3354" s="18"/>
      <c r="G3354" s="19"/>
      <c r="H3354" s="4"/>
      <c r="I3354" s="20"/>
      <c r="J3354" s="21"/>
      <c r="K3354" s="11"/>
      <c r="L3354" s="22"/>
      <c r="M3354" s="22"/>
      <c r="N3354" s="22"/>
      <c r="O3354" s="22"/>
      <c r="P3354" s="22"/>
      <c r="Q3354" s="22"/>
      <c r="R3354" s="22"/>
      <c r="S3354" s="22"/>
      <c r="T3354" s="22"/>
      <c r="U3354" s="22"/>
      <c r="V3354" s="22"/>
    </row>
    <row r="3355">
      <c r="A3355" s="15"/>
      <c r="B3355" s="17"/>
      <c r="C3355" s="17"/>
      <c r="D3355" s="4"/>
      <c r="E3355" s="4"/>
      <c r="F3355" s="18"/>
      <c r="G3355" s="19"/>
      <c r="H3355" s="4"/>
      <c r="I3355" s="20"/>
      <c r="J3355" s="21"/>
      <c r="K3355" s="11"/>
      <c r="L3355" s="22"/>
      <c r="M3355" s="22"/>
      <c r="N3355" s="22"/>
      <c r="O3355" s="22"/>
      <c r="P3355" s="22"/>
      <c r="Q3355" s="22"/>
      <c r="R3355" s="22"/>
      <c r="S3355" s="22"/>
      <c r="T3355" s="22"/>
      <c r="U3355" s="22"/>
      <c r="V3355" s="22"/>
    </row>
    <row r="3356">
      <c r="A3356" s="15"/>
      <c r="B3356" s="17"/>
      <c r="C3356" s="17"/>
      <c r="D3356" s="4"/>
      <c r="E3356" s="4"/>
      <c r="F3356" s="18"/>
      <c r="G3356" s="19"/>
      <c r="H3356" s="4"/>
      <c r="I3356" s="20"/>
      <c r="J3356" s="21"/>
      <c r="K3356" s="11"/>
      <c r="L3356" s="22"/>
      <c r="M3356" s="22"/>
      <c r="N3356" s="22"/>
      <c r="O3356" s="22"/>
      <c r="P3356" s="22"/>
      <c r="Q3356" s="22"/>
      <c r="R3356" s="22"/>
      <c r="S3356" s="22"/>
      <c r="T3356" s="22"/>
      <c r="U3356" s="22"/>
      <c r="V3356" s="22"/>
    </row>
    <row r="3357">
      <c r="A3357" s="15"/>
      <c r="B3357" s="17"/>
      <c r="C3357" s="17"/>
      <c r="D3357" s="4"/>
      <c r="E3357" s="4"/>
      <c r="F3357" s="18"/>
      <c r="G3357" s="19"/>
      <c r="H3357" s="4"/>
      <c r="I3357" s="20"/>
      <c r="J3357" s="21"/>
      <c r="K3357" s="11"/>
      <c r="L3357" s="22"/>
      <c r="M3357" s="22"/>
      <c r="N3357" s="22"/>
      <c r="O3357" s="22"/>
      <c r="P3357" s="22"/>
      <c r="Q3357" s="22"/>
      <c r="R3357" s="22"/>
      <c r="S3357" s="22"/>
      <c r="T3357" s="22"/>
      <c r="U3357" s="22"/>
      <c r="V3357" s="22"/>
    </row>
    <row r="3358">
      <c r="A3358" s="15"/>
      <c r="B3358" s="17"/>
      <c r="C3358" s="17"/>
      <c r="D3358" s="4"/>
      <c r="E3358" s="4"/>
      <c r="F3358" s="18"/>
      <c r="G3358" s="19"/>
      <c r="H3358" s="4"/>
      <c r="I3358" s="20"/>
      <c r="J3358" s="21"/>
      <c r="K3358" s="11"/>
      <c r="L3358" s="22"/>
      <c r="M3358" s="22"/>
      <c r="N3358" s="22"/>
      <c r="O3358" s="22"/>
      <c r="P3358" s="22"/>
      <c r="Q3358" s="22"/>
      <c r="R3358" s="22"/>
      <c r="S3358" s="22"/>
      <c r="T3358" s="22"/>
      <c r="U3358" s="22"/>
      <c r="V3358" s="22"/>
    </row>
    <row r="3359">
      <c r="A3359" s="15"/>
      <c r="B3359" s="17"/>
      <c r="C3359" s="17"/>
      <c r="D3359" s="4"/>
      <c r="E3359" s="4"/>
      <c r="F3359" s="18"/>
      <c r="G3359" s="19"/>
      <c r="H3359" s="4"/>
      <c r="I3359" s="20"/>
      <c r="J3359" s="21"/>
      <c r="K3359" s="11"/>
      <c r="L3359" s="22"/>
      <c r="M3359" s="22"/>
      <c r="N3359" s="22"/>
      <c r="O3359" s="22"/>
      <c r="P3359" s="22"/>
      <c r="Q3359" s="22"/>
      <c r="R3359" s="22"/>
      <c r="S3359" s="22"/>
      <c r="T3359" s="22"/>
      <c r="U3359" s="22"/>
      <c r="V3359" s="22"/>
    </row>
    <row r="3360">
      <c r="A3360" s="15"/>
      <c r="B3360" s="17"/>
      <c r="C3360" s="17"/>
      <c r="D3360" s="4"/>
      <c r="E3360" s="4"/>
      <c r="F3360" s="18"/>
      <c r="G3360" s="19"/>
      <c r="H3360" s="4"/>
      <c r="I3360" s="20"/>
      <c r="J3360" s="21"/>
      <c r="K3360" s="11"/>
      <c r="L3360" s="22"/>
      <c r="M3360" s="22"/>
      <c r="N3360" s="22"/>
      <c r="O3360" s="22"/>
      <c r="P3360" s="22"/>
      <c r="Q3360" s="22"/>
      <c r="R3360" s="22"/>
      <c r="S3360" s="22"/>
      <c r="T3360" s="22"/>
      <c r="U3360" s="22"/>
      <c r="V3360" s="22"/>
    </row>
    <row r="3361">
      <c r="A3361" s="15"/>
      <c r="B3361" s="17"/>
      <c r="C3361" s="17"/>
      <c r="D3361" s="4"/>
      <c r="E3361" s="4"/>
      <c r="F3361" s="18"/>
      <c r="G3361" s="19"/>
      <c r="H3361" s="4"/>
      <c r="I3361" s="20"/>
      <c r="J3361" s="21"/>
      <c r="K3361" s="11"/>
      <c r="L3361" s="22"/>
      <c r="M3361" s="22"/>
      <c r="N3361" s="22"/>
      <c r="O3361" s="22"/>
      <c r="P3361" s="22"/>
      <c r="Q3361" s="22"/>
      <c r="R3361" s="22"/>
      <c r="S3361" s="22"/>
      <c r="T3361" s="22"/>
      <c r="U3361" s="22"/>
      <c r="V3361" s="22"/>
    </row>
    <row r="3362">
      <c r="A3362" s="15"/>
      <c r="B3362" s="17"/>
      <c r="C3362" s="17"/>
      <c r="D3362" s="4"/>
      <c r="E3362" s="4"/>
      <c r="F3362" s="18"/>
      <c r="G3362" s="19"/>
      <c r="H3362" s="4"/>
      <c r="I3362" s="20"/>
      <c r="J3362" s="21"/>
      <c r="K3362" s="11"/>
      <c r="L3362" s="22"/>
      <c r="M3362" s="22"/>
      <c r="N3362" s="22"/>
      <c r="O3362" s="22"/>
      <c r="P3362" s="22"/>
      <c r="Q3362" s="22"/>
      <c r="R3362" s="22"/>
      <c r="S3362" s="22"/>
      <c r="T3362" s="22"/>
      <c r="U3362" s="22"/>
      <c r="V3362" s="22"/>
    </row>
    <row r="3363">
      <c r="A3363" s="15"/>
      <c r="B3363" s="17"/>
      <c r="C3363" s="17"/>
      <c r="D3363" s="4"/>
      <c r="E3363" s="4"/>
      <c r="F3363" s="18"/>
      <c r="G3363" s="19"/>
      <c r="H3363" s="4"/>
      <c r="I3363" s="20"/>
      <c r="J3363" s="21"/>
      <c r="K3363" s="11"/>
      <c r="L3363" s="22"/>
      <c r="M3363" s="22"/>
      <c r="N3363" s="22"/>
      <c r="O3363" s="22"/>
      <c r="P3363" s="22"/>
      <c r="Q3363" s="22"/>
      <c r="R3363" s="22"/>
      <c r="S3363" s="22"/>
      <c r="T3363" s="22"/>
      <c r="U3363" s="22"/>
      <c r="V3363" s="22"/>
    </row>
    <row r="3364">
      <c r="A3364" s="15"/>
      <c r="B3364" s="17"/>
      <c r="C3364" s="17"/>
      <c r="D3364" s="4"/>
      <c r="E3364" s="4"/>
      <c r="F3364" s="18"/>
      <c r="G3364" s="19"/>
      <c r="H3364" s="4"/>
      <c r="I3364" s="20"/>
      <c r="J3364" s="21"/>
      <c r="K3364" s="11"/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</row>
    <row r="3365">
      <c r="A3365" s="15"/>
      <c r="B3365" s="17"/>
      <c r="C3365" s="17"/>
      <c r="D3365" s="4"/>
      <c r="E3365" s="4"/>
      <c r="F3365" s="18"/>
      <c r="G3365" s="19"/>
      <c r="H3365" s="4"/>
      <c r="I3365" s="20"/>
      <c r="J3365" s="21"/>
      <c r="K3365" s="11"/>
      <c r="L3365" s="22"/>
      <c r="M3365" s="22"/>
      <c r="N3365" s="22"/>
      <c r="O3365" s="22"/>
      <c r="P3365" s="22"/>
      <c r="Q3365" s="22"/>
      <c r="R3365" s="22"/>
      <c r="S3365" s="22"/>
      <c r="T3365" s="22"/>
      <c r="U3365" s="22"/>
      <c r="V3365" s="22"/>
    </row>
    <row r="3366">
      <c r="A3366" s="15"/>
      <c r="B3366" s="17"/>
      <c r="C3366" s="17"/>
      <c r="D3366" s="4"/>
      <c r="E3366" s="4"/>
      <c r="F3366" s="18"/>
      <c r="G3366" s="19"/>
      <c r="H3366" s="4"/>
      <c r="I3366" s="20"/>
      <c r="J3366" s="21"/>
      <c r="K3366" s="11"/>
      <c r="L3366" s="22"/>
      <c r="M3366" s="22"/>
      <c r="N3366" s="22"/>
      <c r="O3366" s="22"/>
      <c r="P3366" s="22"/>
      <c r="Q3366" s="22"/>
      <c r="R3366" s="22"/>
      <c r="S3366" s="22"/>
      <c r="T3366" s="22"/>
      <c r="U3366" s="22"/>
      <c r="V3366" s="22"/>
    </row>
    <row r="3367">
      <c r="A3367" s="15"/>
      <c r="B3367" s="17"/>
      <c r="C3367" s="17"/>
      <c r="D3367" s="4"/>
      <c r="E3367" s="4"/>
      <c r="F3367" s="18"/>
      <c r="G3367" s="19"/>
      <c r="H3367" s="4"/>
      <c r="I3367" s="20"/>
      <c r="J3367" s="21"/>
      <c r="K3367" s="11"/>
      <c r="L3367" s="22"/>
      <c r="M3367" s="22"/>
      <c r="N3367" s="22"/>
      <c r="O3367" s="22"/>
      <c r="P3367" s="22"/>
      <c r="Q3367" s="22"/>
      <c r="R3367" s="22"/>
      <c r="S3367" s="22"/>
      <c r="T3367" s="22"/>
      <c r="U3367" s="22"/>
      <c r="V3367" s="22"/>
    </row>
    <row r="3368">
      <c r="A3368" s="15"/>
      <c r="B3368" s="17"/>
      <c r="C3368" s="17"/>
      <c r="D3368" s="4"/>
      <c r="E3368" s="4"/>
      <c r="F3368" s="18"/>
      <c r="G3368" s="19"/>
      <c r="H3368" s="4"/>
      <c r="I3368" s="20"/>
      <c r="J3368" s="21"/>
      <c r="K3368" s="11"/>
      <c r="L3368" s="22"/>
      <c r="M3368" s="22"/>
      <c r="N3368" s="22"/>
      <c r="O3368" s="22"/>
      <c r="P3368" s="22"/>
      <c r="Q3368" s="22"/>
      <c r="R3368" s="22"/>
      <c r="S3368" s="22"/>
      <c r="T3368" s="22"/>
      <c r="U3368" s="22"/>
      <c r="V3368" s="22"/>
    </row>
    <row r="3369">
      <c r="A3369" s="15"/>
      <c r="B3369" s="17"/>
      <c r="C3369" s="17"/>
      <c r="D3369" s="4"/>
      <c r="E3369" s="4"/>
      <c r="F3369" s="18"/>
      <c r="G3369" s="19"/>
      <c r="H3369" s="4"/>
      <c r="I3369" s="20"/>
      <c r="J3369" s="21"/>
      <c r="K3369" s="11"/>
      <c r="L3369" s="22"/>
      <c r="M3369" s="22"/>
      <c r="N3369" s="22"/>
      <c r="O3369" s="22"/>
      <c r="P3369" s="22"/>
      <c r="Q3369" s="22"/>
      <c r="R3369" s="22"/>
      <c r="S3369" s="22"/>
      <c r="T3369" s="22"/>
      <c r="U3369" s="22"/>
      <c r="V3369" s="22"/>
    </row>
    <row r="3370">
      <c r="A3370" s="15"/>
      <c r="B3370" s="17"/>
      <c r="C3370" s="17"/>
      <c r="D3370" s="4"/>
      <c r="E3370" s="4"/>
      <c r="F3370" s="18"/>
      <c r="G3370" s="19"/>
      <c r="H3370" s="4"/>
      <c r="I3370" s="20"/>
      <c r="J3370" s="21"/>
      <c r="K3370" s="11"/>
      <c r="L3370" s="22"/>
      <c r="M3370" s="22"/>
      <c r="N3370" s="22"/>
      <c r="O3370" s="22"/>
      <c r="P3370" s="22"/>
      <c r="Q3370" s="22"/>
      <c r="R3370" s="22"/>
      <c r="S3370" s="22"/>
      <c r="T3370" s="22"/>
      <c r="U3370" s="22"/>
      <c r="V3370" s="22"/>
    </row>
    <row r="3371">
      <c r="A3371" s="15"/>
      <c r="B3371" s="17"/>
      <c r="C3371" s="17"/>
      <c r="D3371" s="4"/>
      <c r="E3371" s="4"/>
      <c r="F3371" s="18"/>
      <c r="G3371" s="19"/>
      <c r="H3371" s="4"/>
      <c r="I3371" s="20"/>
      <c r="J3371" s="21"/>
      <c r="K3371" s="11"/>
      <c r="L3371" s="22"/>
      <c r="M3371" s="22"/>
      <c r="N3371" s="22"/>
      <c r="O3371" s="22"/>
      <c r="P3371" s="22"/>
      <c r="Q3371" s="22"/>
      <c r="R3371" s="22"/>
      <c r="S3371" s="22"/>
      <c r="T3371" s="22"/>
      <c r="U3371" s="22"/>
      <c r="V3371" s="22"/>
    </row>
    <row r="3372">
      <c r="A3372" s="15"/>
      <c r="B3372" s="17"/>
      <c r="C3372" s="17"/>
      <c r="D3372" s="4"/>
      <c r="E3372" s="4"/>
      <c r="F3372" s="18"/>
      <c r="G3372" s="19"/>
      <c r="H3372" s="4"/>
      <c r="I3372" s="20"/>
      <c r="J3372" s="21"/>
      <c r="K3372" s="11"/>
      <c r="L3372" s="22"/>
      <c r="M3372" s="22"/>
      <c r="N3372" s="22"/>
      <c r="O3372" s="22"/>
      <c r="P3372" s="22"/>
      <c r="Q3372" s="22"/>
      <c r="R3372" s="22"/>
      <c r="S3372" s="22"/>
      <c r="T3372" s="22"/>
      <c r="U3372" s="22"/>
      <c r="V3372" s="22"/>
    </row>
    <row r="3373">
      <c r="A3373" s="15"/>
      <c r="B3373" s="17"/>
      <c r="C3373" s="17"/>
      <c r="D3373" s="4"/>
      <c r="E3373" s="4"/>
      <c r="F3373" s="18"/>
      <c r="G3373" s="19"/>
      <c r="H3373" s="4"/>
      <c r="I3373" s="20"/>
      <c r="J3373" s="21"/>
      <c r="K3373" s="11"/>
      <c r="L3373" s="22"/>
      <c r="M3373" s="22"/>
      <c r="N3373" s="22"/>
      <c r="O3373" s="22"/>
      <c r="P3373" s="22"/>
      <c r="Q3373" s="22"/>
      <c r="R3373" s="22"/>
      <c r="S3373" s="22"/>
      <c r="T3373" s="22"/>
      <c r="U3373" s="22"/>
      <c r="V3373" s="22"/>
    </row>
    <row r="3374">
      <c r="A3374" s="15"/>
      <c r="B3374" s="17"/>
      <c r="C3374" s="17"/>
      <c r="D3374" s="4"/>
      <c r="E3374" s="4"/>
      <c r="F3374" s="18"/>
      <c r="G3374" s="19"/>
      <c r="H3374" s="4"/>
      <c r="I3374" s="20"/>
      <c r="J3374" s="21"/>
      <c r="K3374" s="11"/>
      <c r="L3374" s="22"/>
      <c r="M3374" s="22"/>
      <c r="N3374" s="22"/>
      <c r="O3374" s="22"/>
      <c r="P3374" s="22"/>
      <c r="Q3374" s="22"/>
      <c r="R3374" s="22"/>
      <c r="S3374" s="22"/>
      <c r="T3374" s="22"/>
      <c r="U3374" s="22"/>
      <c r="V3374" s="22"/>
    </row>
    <row r="3375">
      <c r="A3375" s="15"/>
      <c r="B3375" s="17"/>
      <c r="C3375" s="17"/>
      <c r="D3375" s="4"/>
      <c r="E3375" s="4"/>
      <c r="F3375" s="18"/>
      <c r="G3375" s="19"/>
      <c r="H3375" s="4"/>
      <c r="I3375" s="20"/>
      <c r="J3375" s="21"/>
      <c r="K3375" s="11"/>
      <c r="L3375" s="22"/>
      <c r="M3375" s="22"/>
      <c r="N3375" s="22"/>
      <c r="O3375" s="22"/>
      <c r="P3375" s="22"/>
      <c r="Q3375" s="22"/>
      <c r="R3375" s="22"/>
      <c r="S3375" s="22"/>
      <c r="T3375" s="22"/>
      <c r="U3375" s="22"/>
      <c r="V3375" s="22"/>
    </row>
    <row r="3376">
      <c r="A3376" s="15"/>
      <c r="B3376" s="17"/>
      <c r="C3376" s="17"/>
      <c r="D3376" s="4"/>
      <c r="E3376" s="4"/>
      <c r="F3376" s="18"/>
      <c r="G3376" s="19"/>
      <c r="H3376" s="4"/>
      <c r="I3376" s="20"/>
      <c r="J3376" s="21"/>
      <c r="K3376" s="11"/>
      <c r="L3376" s="22"/>
      <c r="M3376" s="22"/>
      <c r="N3376" s="22"/>
      <c r="O3376" s="22"/>
      <c r="P3376" s="22"/>
      <c r="Q3376" s="22"/>
      <c r="R3376" s="22"/>
      <c r="S3376" s="22"/>
      <c r="T3376" s="22"/>
      <c r="U3376" s="22"/>
      <c r="V3376" s="22"/>
    </row>
    <row r="3377">
      <c r="A3377" s="15"/>
      <c r="B3377" s="17"/>
      <c r="C3377" s="17"/>
      <c r="D3377" s="4"/>
      <c r="E3377" s="4"/>
      <c r="F3377" s="18"/>
      <c r="G3377" s="19"/>
      <c r="H3377" s="4"/>
      <c r="I3377" s="20"/>
      <c r="J3377" s="21"/>
      <c r="K3377" s="11"/>
      <c r="L3377" s="22"/>
      <c r="M3377" s="22"/>
      <c r="N3377" s="22"/>
      <c r="O3377" s="22"/>
      <c r="P3377" s="22"/>
      <c r="Q3377" s="22"/>
      <c r="R3377" s="22"/>
      <c r="S3377" s="22"/>
      <c r="T3377" s="22"/>
      <c r="U3377" s="22"/>
      <c r="V3377" s="22"/>
    </row>
    <row r="3378">
      <c r="A3378" s="15"/>
      <c r="B3378" s="17"/>
      <c r="C3378" s="17"/>
      <c r="D3378" s="4"/>
      <c r="E3378" s="4"/>
      <c r="F3378" s="18"/>
      <c r="G3378" s="19"/>
      <c r="H3378" s="4"/>
      <c r="I3378" s="20"/>
      <c r="J3378" s="21"/>
      <c r="K3378" s="11"/>
      <c r="L3378" s="22"/>
      <c r="M3378" s="22"/>
      <c r="N3378" s="22"/>
      <c r="O3378" s="22"/>
      <c r="P3378" s="22"/>
      <c r="Q3378" s="22"/>
      <c r="R3378" s="22"/>
      <c r="S3378" s="22"/>
      <c r="T3378" s="22"/>
      <c r="U3378" s="22"/>
      <c r="V3378" s="22"/>
    </row>
    <row r="3379">
      <c r="A3379" s="15"/>
      <c r="B3379" s="17"/>
      <c r="C3379" s="17"/>
      <c r="D3379" s="4"/>
      <c r="E3379" s="4"/>
      <c r="F3379" s="18"/>
      <c r="G3379" s="19"/>
      <c r="H3379" s="4"/>
      <c r="I3379" s="20"/>
      <c r="J3379" s="21"/>
      <c r="K3379" s="11"/>
      <c r="L3379" s="22"/>
      <c r="M3379" s="22"/>
      <c r="N3379" s="22"/>
      <c r="O3379" s="22"/>
      <c r="P3379" s="22"/>
      <c r="Q3379" s="22"/>
      <c r="R3379" s="22"/>
      <c r="S3379" s="22"/>
      <c r="T3379" s="22"/>
      <c r="U3379" s="22"/>
      <c r="V3379" s="22"/>
    </row>
    <row r="3380">
      <c r="A3380" s="15"/>
      <c r="B3380" s="17"/>
      <c r="C3380" s="17"/>
      <c r="D3380" s="4"/>
      <c r="E3380" s="4"/>
      <c r="F3380" s="18"/>
      <c r="G3380" s="19"/>
      <c r="H3380" s="4"/>
      <c r="I3380" s="20"/>
      <c r="J3380" s="21"/>
      <c r="K3380" s="11"/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</row>
    <row r="3381">
      <c r="A3381" s="15"/>
      <c r="B3381" s="17"/>
      <c r="C3381" s="17"/>
      <c r="D3381" s="4"/>
      <c r="E3381" s="4"/>
      <c r="F3381" s="18"/>
      <c r="G3381" s="19"/>
      <c r="H3381" s="4"/>
      <c r="I3381" s="20"/>
      <c r="J3381" s="21"/>
      <c r="K3381" s="11"/>
      <c r="L3381" s="22"/>
      <c r="M3381" s="22"/>
      <c r="N3381" s="22"/>
      <c r="O3381" s="22"/>
      <c r="P3381" s="22"/>
      <c r="Q3381" s="22"/>
      <c r="R3381" s="22"/>
      <c r="S3381" s="22"/>
      <c r="T3381" s="22"/>
      <c r="U3381" s="22"/>
      <c r="V3381" s="22"/>
    </row>
    <row r="3382">
      <c r="A3382" s="15"/>
      <c r="B3382" s="17"/>
      <c r="C3382" s="17"/>
      <c r="D3382" s="4"/>
      <c r="E3382" s="4"/>
      <c r="F3382" s="18"/>
      <c r="G3382" s="19"/>
      <c r="H3382" s="4"/>
      <c r="I3382" s="20"/>
      <c r="J3382" s="21"/>
      <c r="K3382" s="11"/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</row>
    <row r="3383">
      <c r="A3383" s="15"/>
      <c r="B3383" s="17"/>
      <c r="C3383" s="17"/>
      <c r="D3383" s="4"/>
      <c r="E3383" s="4"/>
      <c r="F3383" s="18"/>
      <c r="G3383" s="19"/>
      <c r="H3383" s="4"/>
      <c r="I3383" s="20"/>
      <c r="J3383" s="21"/>
      <c r="K3383" s="11"/>
      <c r="L3383" s="22"/>
      <c r="M3383" s="22"/>
      <c r="N3383" s="22"/>
      <c r="O3383" s="22"/>
      <c r="P3383" s="22"/>
      <c r="Q3383" s="22"/>
      <c r="R3383" s="22"/>
      <c r="S3383" s="22"/>
      <c r="T3383" s="22"/>
      <c r="U3383" s="22"/>
      <c r="V3383" s="22"/>
    </row>
    <row r="3384">
      <c r="A3384" s="15"/>
      <c r="B3384" s="17"/>
      <c r="C3384" s="17"/>
      <c r="D3384" s="4"/>
      <c r="E3384" s="4"/>
      <c r="F3384" s="18"/>
      <c r="G3384" s="19"/>
      <c r="H3384" s="4"/>
      <c r="I3384" s="20"/>
      <c r="J3384" s="21"/>
      <c r="K3384" s="11"/>
      <c r="L3384" s="22"/>
      <c r="M3384" s="22"/>
      <c r="N3384" s="22"/>
      <c r="O3384" s="22"/>
      <c r="P3384" s="22"/>
      <c r="Q3384" s="22"/>
      <c r="R3384" s="22"/>
      <c r="S3384" s="22"/>
      <c r="T3384" s="22"/>
      <c r="U3384" s="22"/>
      <c r="V3384" s="22"/>
    </row>
    <row r="3385">
      <c r="A3385" s="15"/>
      <c r="B3385" s="17"/>
      <c r="C3385" s="17"/>
      <c r="D3385" s="4"/>
      <c r="E3385" s="4"/>
      <c r="F3385" s="18"/>
      <c r="G3385" s="19"/>
      <c r="H3385" s="4"/>
      <c r="I3385" s="20"/>
      <c r="J3385" s="21"/>
      <c r="K3385" s="11"/>
      <c r="L3385" s="22"/>
      <c r="M3385" s="22"/>
      <c r="N3385" s="22"/>
      <c r="O3385" s="22"/>
      <c r="P3385" s="22"/>
      <c r="Q3385" s="22"/>
      <c r="R3385" s="22"/>
      <c r="S3385" s="22"/>
      <c r="T3385" s="22"/>
      <c r="U3385" s="22"/>
      <c r="V3385" s="22"/>
    </row>
    <row r="3386">
      <c r="A3386" s="15"/>
      <c r="B3386" s="17"/>
      <c r="C3386" s="17"/>
      <c r="D3386" s="4"/>
      <c r="E3386" s="4"/>
      <c r="F3386" s="18"/>
      <c r="G3386" s="19"/>
      <c r="H3386" s="4"/>
      <c r="I3386" s="20"/>
      <c r="J3386" s="21"/>
      <c r="K3386" s="11"/>
      <c r="L3386" s="22"/>
      <c r="M3386" s="22"/>
      <c r="N3386" s="22"/>
      <c r="O3386" s="22"/>
      <c r="P3386" s="22"/>
      <c r="Q3386" s="22"/>
      <c r="R3386" s="22"/>
      <c r="S3386" s="22"/>
      <c r="T3386" s="22"/>
      <c r="U3386" s="22"/>
      <c r="V3386" s="22"/>
    </row>
    <row r="3387">
      <c r="A3387" s="15"/>
      <c r="B3387" s="17"/>
      <c r="C3387" s="17"/>
      <c r="D3387" s="4"/>
      <c r="E3387" s="4"/>
      <c r="F3387" s="18"/>
      <c r="G3387" s="19"/>
      <c r="H3387" s="4"/>
      <c r="I3387" s="20"/>
      <c r="J3387" s="21"/>
      <c r="K3387" s="11"/>
      <c r="L3387" s="22"/>
      <c r="M3387" s="22"/>
      <c r="N3387" s="22"/>
      <c r="O3387" s="22"/>
      <c r="P3387" s="22"/>
      <c r="Q3387" s="22"/>
      <c r="R3387" s="22"/>
      <c r="S3387" s="22"/>
      <c r="T3387" s="22"/>
      <c r="U3387" s="22"/>
      <c r="V3387" s="22"/>
    </row>
    <row r="3388">
      <c r="A3388" s="15"/>
      <c r="B3388" s="17"/>
      <c r="C3388" s="17"/>
      <c r="D3388" s="4"/>
      <c r="E3388" s="4"/>
      <c r="F3388" s="18"/>
      <c r="G3388" s="19"/>
      <c r="H3388" s="4"/>
      <c r="I3388" s="20"/>
      <c r="J3388" s="21"/>
      <c r="K3388" s="11"/>
      <c r="L3388" s="22"/>
      <c r="M3388" s="22"/>
      <c r="N3388" s="22"/>
      <c r="O3388" s="22"/>
      <c r="P3388" s="22"/>
      <c r="Q3388" s="22"/>
      <c r="R3388" s="22"/>
      <c r="S3388" s="22"/>
      <c r="T3388" s="22"/>
      <c r="U3388" s="22"/>
      <c r="V3388" s="22"/>
    </row>
    <row r="3389">
      <c r="A3389" s="15"/>
      <c r="B3389" s="17"/>
      <c r="C3389" s="17"/>
      <c r="D3389" s="4"/>
      <c r="E3389" s="4"/>
      <c r="F3389" s="18"/>
      <c r="G3389" s="19"/>
      <c r="H3389" s="4"/>
      <c r="I3389" s="20"/>
      <c r="J3389" s="21"/>
      <c r="K3389" s="11"/>
      <c r="L3389" s="22"/>
      <c r="M3389" s="22"/>
      <c r="N3389" s="22"/>
      <c r="O3389" s="22"/>
      <c r="P3389" s="22"/>
      <c r="Q3389" s="22"/>
      <c r="R3389" s="22"/>
      <c r="S3389" s="22"/>
      <c r="T3389" s="22"/>
      <c r="U3389" s="22"/>
      <c r="V3389" s="22"/>
    </row>
    <row r="3390">
      <c r="A3390" s="15"/>
      <c r="B3390" s="17"/>
      <c r="C3390" s="17"/>
      <c r="D3390" s="4"/>
      <c r="E3390" s="4"/>
      <c r="F3390" s="18"/>
      <c r="G3390" s="19"/>
      <c r="H3390" s="4"/>
      <c r="I3390" s="20"/>
      <c r="J3390" s="21"/>
      <c r="K3390" s="11"/>
      <c r="L3390" s="22"/>
      <c r="M3390" s="22"/>
      <c r="N3390" s="22"/>
      <c r="O3390" s="22"/>
      <c r="P3390" s="22"/>
      <c r="Q3390" s="22"/>
      <c r="R3390" s="22"/>
      <c r="S3390" s="22"/>
      <c r="T3390" s="22"/>
      <c r="U3390" s="22"/>
      <c r="V3390" s="22"/>
    </row>
    <row r="3391">
      <c r="A3391" s="15"/>
      <c r="B3391" s="17"/>
      <c r="C3391" s="17"/>
      <c r="D3391" s="4"/>
      <c r="E3391" s="4"/>
      <c r="F3391" s="18"/>
      <c r="G3391" s="19"/>
      <c r="H3391" s="4"/>
      <c r="I3391" s="20"/>
      <c r="J3391" s="21"/>
      <c r="K3391" s="11"/>
      <c r="L3391" s="22"/>
      <c r="M3391" s="22"/>
      <c r="N3391" s="22"/>
      <c r="O3391" s="22"/>
      <c r="P3391" s="22"/>
      <c r="Q3391" s="22"/>
      <c r="R3391" s="22"/>
      <c r="S3391" s="22"/>
      <c r="T3391" s="22"/>
      <c r="U3391" s="22"/>
      <c r="V3391" s="22"/>
    </row>
    <row r="3392">
      <c r="A3392" s="15"/>
      <c r="B3392" s="17"/>
      <c r="C3392" s="17"/>
      <c r="D3392" s="4"/>
      <c r="E3392" s="4"/>
      <c r="F3392" s="18"/>
      <c r="G3392" s="19"/>
      <c r="H3392" s="4"/>
      <c r="I3392" s="20"/>
      <c r="J3392" s="21"/>
      <c r="K3392" s="11"/>
      <c r="L3392" s="22"/>
      <c r="M3392" s="22"/>
      <c r="N3392" s="22"/>
      <c r="O3392" s="22"/>
      <c r="P3392" s="22"/>
      <c r="Q3392" s="22"/>
      <c r="R3392" s="22"/>
      <c r="S3392" s="22"/>
      <c r="T3392" s="22"/>
      <c r="U3392" s="22"/>
      <c r="V3392" s="22"/>
    </row>
    <row r="3393">
      <c r="A3393" s="15"/>
      <c r="B3393" s="17"/>
      <c r="C3393" s="17"/>
      <c r="D3393" s="4"/>
      <c r="E3393" s="4"/>
      <c r="F3393" s="18"/>
      <c r="G3393" s="19"/>
      <c r="H3393" s="4"/>
      <c r="I3393" s="20"/>
      <c r="J3393" s="21"/>
      <c r="K3393" s="11"/>
      <c r="L3393" s="22"/>
      <c r="M3393" s="22"/>
      <c r="N3393" s="22"/>
      <c r="O3393" s="22"/>
      <c r="P3393" s="22"/>
      <c r="Q3393" s="22"/>
      <c r="R3393" s="22"/>
      <c r="S3393" s="22"/>
      <c r="T3393" s="22"/>
      <c r="U3393" s="22"/>
      <c r="V3393" s="22"/>
    </row>
    <row r="3394">
      <c r="A3394" s="15"/>
      <c r="B3394" s="17"/>
      <c r="C3394" s="17"/>
      <c r="D3394" s="4"/>
      <c r="E3394" s="4"/>
      <c r="F3394" s="18"/>
      <c r="G3394" s="19"/>
      <c r="H3394" s="4"/>
      <c r="I3394" s="20"/>
      <c r="J3394" s="21"/>
      <c r="K3394" s="11"/>
      <c r="L3394" s="22"/>
      <c r="M3394" s="22"/>
      <c r="N3394" s="22"/>
      <c r="O3394" s="22"/>
      <c r="P3394" s="22"/>
      <c r="Q3394" s="22"/>
      <c r="R3394" s="22"/>
      <c r="S3394" s="22"/>
      <c r="T3394" s="22"/>
      <c r="U3394" s="22"/>
      <c r="V3394" s="22"/>
    </row>
    <row r="3395">
      <c r="A3395" s="15"/>
      <c r="B3395" s="17"/>
      <c r="C3395" s="17"/>
      <c r="D3395" s="4"/>
      <c r="E3395" s="4"/>
      <c r="F3395" s="18"/>
      <c r="G3395" s="19"/>
      <c r="H3395" s="4"/>
      <c r="I3395" s="20"/>
      <c r="J3395" s="21"/>
      <c r="K3395" s="11"/>
      <c r="L3395" s="22"/>
      <c r="M3395" s="22"/>
      <c r="N3395" s="22"/>
      <c r="O3395" s="22"/>
      <c r="P3395" s="22"/>
      <c r="Q3395" s="22"/>
      <c r="R3395" s="22"/>
      <c r="S3395" s="22"/>
      <c r="T3395" s="22"/>
      <c r="U3395" s="22"/>
      <c r="V3395" s="22"/>
    </row>
    <row r="3396">
      <c r="A3396" s="15"/>
      <c r="B3396" s="17"/>
      <c r="C3396" s="17"/>
      <c r="D3396" s="4"/>
      <c r="E3396" s="4"/>
      <c r="F3396" s="18"/>
      <c r="G3396" s="19"/>
      <c r="H3396" s="4"/>
      <c r="I3396" s="20"/>
      <c r="J3396" s="21"/>
      <c r="K3396" s="11"/>
      <c r="L3396" s="22"/>
      <c r="M3396" s="22"/>
      <c r="N3396" s="22"/>
      <c r="O3396" s="22"/>
      <c r="P3396" s="22"/>
      <c r="Q3396" s="22"/>
      <c r="R3396" s="22"/>
      <c r="S3396" s="22"/>
      <c r="T3396" s="22"/>
      <c r="U3396" s="22"/>
      <c r="V3396" s="22"/>
    </row>
    <row r="3397">
      <c r="A3397" s="15"/>
      <c r="B3397" s="17"/>
      <c r="C3397" s="17"/>
      <c r="D3397" s="4"/>
      <c r="E3397" s="4"/>
      <c r="F3397" s="18"/>
      <c r="G3397" s="19"/>
      <c r="H3397" s="4"/>
      <c r="I3397" s="20"/>
      <c r="J3397" s="21"/>
      <c r="K3397" s="11"/>
      <c r="L3397" s="22"/>
      <c r="M3397" s="22"/>
      <c r="N3397" s="22"/>
      <c r="O3397" s="22"/>
      <c r="P3397" s="22"/>
      <c r="Q3397" s="22"/>
      <c r="R3397" s="22"/>
      <c r="S3397" s="22"/>
      <c r="T3397" s="22"/>
      <c r="U3397" s="22"/>
      <c r="V3397" s="22"/>
    </row>
    <row r="3398">
      <c r="A3398" s="15"/>
      <c r="B3398" s="17"/>
      <c r="C3398" s="17"/>
      <c r="D3398" s="4"/>
      <c r="E3398" s="4"/>
      <c r="F3398" s="18"/>
      <c r="G3398" s="19"/>
      <c r="H3398" s="4"/>
      <c r="I3398" s="20"/>
      <c r="J3398" s="21"/>
      <c r="K3398" s="11"/>
      <c r="L3398" s="22"/>
      <c r="M3398" s="22"/>
      <c r="N3398" s="22"/>
      <c r="O3398" s="22"/>
      <c r="P3398" s="22"/>
      <c r="Q3398" s="22"/>
      <c r="R3398" s="22"/>
      <c r="S3398" s="22"/>
      <c r="T3398" s="22"/>
      <c r="U3398" s="22"/>
      <c r="V3398" s="22"/>
    </row>
    <row r="3399">
      <c r="A3399" s="15"/>
      <c r="B3399" s="17"/>
      <c r="C3399" s="17"/>
      <c r="D3399" s="4"/>
      <c r="E3399" s="4"/>
      <c r="F3399" s="18"/>
      <c r="G3399" s="19"/>
      <c r="H3399" s="4"/>
      <c r="I3399" s="20"/>
      <c r="J3399" s="21"/>
      <c r="K3399" s="11"/>
      <c r="L3399" s="22"/>
      <c r="M3399" s="22"/>
      <c r="N3399" s="22"/>
      <c r="O3399" s="22"/>
      <c r="P3399" s="22"/>
      <c r="Q3399" s="22"/>
      <c r="R3399" s="22"/>
      <c r="S3399" s="22"/>
      <c r="T3399" s="22"/>
      <c r="U3399" s="22"/>
      <c r="V3399" s="22"/>
    </row>
    <row r="3400">
      <c r="A3400" s="15"/>
      <c r="B3400" s="17"/>
      <c r="C3400" s="17"/>
      <c r="D3400" s="4"/>
      <c r="E3400" s="4"/>
      <c r="F3400" s="18"/>
      <c r="G3400" s="19"/>
      <c r="H3400" s="4"/>
      <c r="I3400" s="20"/>
      <c r="J3400" s="21"/>
      <c r="K3400" s="11"/>
      <c r="L3400" s="22"/>
      <c r="M3400" s="22"/>
      <c r="N3400" s="22"/>
      <c r="O3400" s="22"/>
      <c r="P3400" s="22"/>
      <c r="Q3400" s="22"/>
      <c r="R3400" s="22"/>
      <c r="S3400" s="22"/>
      <c r="T3400" s="22"/>
      <c r="U3400" s="22"/>
      <c r="V3400" s="22"/>
    </row>
    <row r="3401">
      <c r="A3401" s="15"/>
      <c r="B3401" s="17"/>
      <c r="C3401" s="17"/>
      <c r="D3401" s="4"/>
      <c r="E3401" s="4"/>
      <c r="F3401" s="18"/>
      <c r="G3401" s="19"/>
      <c r="H3401" s="4"/>
      <c r="I3401" s="20"/>
      <c r="J3401" s="21"/>
      <c r="K3401" s="11"/>
      <c r="L3401" s="22"/>
      <c r="M3401" s="22"/>
      <c r="N3401" s="22"/>
      <c r="O3401" s="22"/>
      <c r="P3401" s="22"/>
      <c r="Q3401" s="22"/>
      <c r="R3401" s="22"/>
      <c r="S3401" s="22"/>
      <c r="T3401" s="22"/>
      <c r="U3401" s="22"/>
      <c r="V3401" s="22"/>
    </row>
    <row r="3402">
      <c r="A3402" s="15"/>
      <c r="B3402" s="17"/>
      <c r="C3402" s="17"/>
      <c r="D3402" s="4"/>
      <c r="E3402" s="4"/>
      <c r="F3402" s="18"/>
      <c r="G3402" s="19"/>
      <c r="H3402" s="4"/>
      <c r="I3402" s="20"/>
      <c r="J3402" s="21"/>
      <c r="K3402" s="11"/>
      <c r="L3402" s="22"/>
      <c r="M3402" s="22"/>
      <c r="N3402" s="22"/>
      <c r="O3402" s="22"/>
      <c r="P3402" s="22"/>
      <c r="Q3402" s="22"/>
      <c r="R3402" s="22"/>
      <c r="S3402" s="22"/>
      <c r="T3402" s="22"/>
      <c r="U3402" s="22"/>
      <c r="V3402" s="22"/>
    </row>
    <row r="3403">
      <c r="A3403" s="15"/>
      <c r="B3403" s="17"/>
      <c r="C3403" s="17"/>
      <c r="D3403" s="4"/>
      <c r="E3403" s="4"/>
      <c r="F3403" s="18"/>
      <c r="G3403" s="19"/>
      <c r="H3403" s="4"/>
      <c r="I3403" s="20"/>
      <c r="J3403" s="21"/>
      <c r="K3403" s="11"/>
      <c r="L3403" s="22"/>
      <c r="M3403" s="22"/>
      <c r="N3403" s="22"/>
      <c r="O3403" s="22"/>
      <c r="P3403" s="22"/>
      <c r="Q3403" s="22"/>
      <c r="R3403" s="22"/>
      <c r="S3403" s="22"/>
      <c r="T3403" s="22"/>
      <c r="U3403" s="22"/>
      <c r="V3403" s="22"/>
    </row>
    <row r="3404">
      <c r="A3404" s="15"/>
      <c r="B3404" s="17"/>
      <c r="C3404" s="17"/>
      <c r="D3404" s="4"/>
      <c r="E3404" s="4"/>
      <c r="F3404" s="18"/>
      <c r="G3404" s="19"/>
      <c r="H3404" s="4"/>
      <c r="I3404" s="20"/>
      <c r="J3404" s="21"/>
      <c r="K3404" s="11"/>
      <c r="L3404" s="22"/>
      <c r="M3404" s="22"/>
      <c r="N3404" s="22"/>
      <c r="O3404" s="22"/>
      <c r="P3404" s="22"/>
      <c r="Q3404" s="22"/>
      <c r="R3404" s="22"/>
      <c r="S3404" s="22"/>
      <c r="T3404" s="22"/>
      <c r="U3404" s="22"/>
      <c r="V3404" s="22"/>
    </row>
    <row r="3405">
      <c r="A3405" s="15"/>
      <c r="B3405" s="17"/>
      <c r="C3405" s="17"/>
      <c r="D3405" s="4"/>
      <c r="E3405" s="4"/>
      <c r="F3405" s="18"/>
      <c r="G3405" s="19"/>
      <c r="H3405" s="4"/>
      <c r="I3405" s="20"/>
      <c r="J3405" s="21"/>
      <c r="K3405" s="11"/>
      <c r="L3405" s="22"/>
      <c r="M3405" s="22"/>
      <c r="N3405" s="22"/>
      <c r="O3405" s="22"/>
      <c r="P3405" s="22"/>
      <c r="Q3405" s="22"/>
      <c r="R3405" s="22"/>
      <c r="S3405" s="22"/>
      <c r="T3405" s="22"/>
      <c r="U3405" s="22"/>
      <c r="V3405" s="22"/>
    </row>
    <row r="3406">
      <c r="A3406" s="15"/>
      <c r="B3406" s="17"/>
      <c r="C3406" s="17"/>
      <c r="D3406" s="4"/>
      <c r="E3406" s="4"/>
      <c r="F3406" s="18"/>
      <c r="G3406" s="19"/>
      <c r="H3406" s="4"/>
      <c r="I3406" s="20"/>
      <c r="J3406" s="21"/>
      <c r="K3406" s="11"/>
      <c r="L3406" s="22"/>
      <c r="M3406" s="22"/>
      <c r="N3406" s="22"/>
      <c r="O3406" s="22"/>
      <c r="P3406" s="22"/>
      <c r="Q3406" s="22"/>
      <c r="R3406" s="22"/>
      <c r="S3406" s="22"/>
      <c r="T3406" s="22"/>
      <c r="U3406" s="22"/>
      <c r="V3406" s="22"/>
    </row>
    <row r="3407">
      <c r="A3407" s="15"/>
      <c r="B3407" s="17"/>
      <c r="C3407" s="17"/>
      <c r="D3407" s="4"/>
      <c r="E3407" s="4"/>
      <c r="F3407" s="18"/>
      <c r="G3407" s="19"/>
      <c r="H3407" s="4"/>
      <c r="I3407" s="20"/>
      <c r="J3407" s="21"/>
      <c r="K3407" s="11"/>
      <c r="L3407" s="22"/>
      <c r="M3407" s="22"/>
      <c r="N3407" s="22"/>
      <c r="O3407" s="22"/>
      <c r="P3407" s="22"/>
      <c r="Q3407" s="22"/>
      <c r="R3407" s="22"/>
      <c r="S3407" s="22"/>
      <c r="T3407" s="22"/>
      <c r="U3407" s="22"/>
      <c r="V3407" s="22"/>
    </row>
    <row r="3408">
      <c r="A3408" s="15"/>
      <c r="B3408" s="17"/>
      <c r="C3408" s="17"/>
      <c r="D3408" s="4"/>
      <c r="E3408" s="4"/>
      <c r="F3408" s="18"/>
      <c r="G3408" s="19"/>
      <c r="H3408" s="4"/>
      <c r="I3408" s="20"/>
      <c r="J3408" s="21"/>
      <c r="K3408" s="11"/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</row>
    <row r="3409">
      <c r="A3409" s="15"/>
      <c r="B3409" s="17"/>
      <c r="C3409" s="17"/>
      <c r="D3409" s="4"/>
      <c r="E3409" s="4"/>
      <c r="F3409" s="18"/>
      <c r="G3409" s="19"/>
      <c r="H3409" s="4"/>
      <c r="I3409" s="20"/>
      <c r="J3409" s="21"/>
      <c r="K3409" s="11"/>
      <c r="L3409" s="22"/>
      <c r="M3409" s="22"/>
      <c r="N3409" s="22"/>
      <c r="O3409" s="22"/>
      <c r="P3409" s="22"/>
      <c r="Q3409" s="22"/>
      <c r="R3409" s="22"/>
      <c r="S3409" s="22"/>
      <c r="T3409" s="22"/>
      <c r="U3409" s="22"/>
      <c r="V3409" s="22"/>
    </row>
    <row r="3410">
      <c r="A3410" s="15"/>
      <c r="B3410" s="17"/>
      <c r="C3410" s="17"/>
      <c r="D3410" s="4"/>
      <c r="E3410" s="4"/>
      <c r="F3410" s="18"/>
      <c r="G3410" s="19"/>
      <c r="H3410" s="4"/>
      <c r="I3410" s="20"/>
      <c r="J3410" s="21"/>
      <c r="K3410" s="11"/>
      <c r="L3410" s="22"/>
      <c r="M3410" s="22"/>
      <c r="N3410" s="22"/>
      <c r="O3410" s="22"/>
      <c r="P3410" s="22"/>
      <c r="Q3410" s="22"/>
      <c r="R3410" s="22"/>
      <c r="S3410" s="22"/>
      <c r="T3410" s="22"/>
      <c r="U3410" s="22"/>
      <c r="V3410" s="22"/>
    </row>
    <row r="3411">
      <c r="A3411" s="15"/>
      <c r="B3411" s="17"/>
      <c r="C3411" s="17"/>
      <c r="D3411" s="4"/>
      <c r="E3411" s="4"/>
      <c r="F3411" s="18"/>
      <c r="G3411" s="19"/>
      <c r="H3411" s="4"/>
      <c r="I3411" s="20"/>
      <c r="J3411" s="21"/>
      <c r="K3411" s="11"/>
      <c r="L3411" s="22"/>
      <c r="M3411" s="22"/>
      <c r="N3411" s="22"/>
      <c r="O3411" s="22"/>
      <c r="P3411" s="22"/>
      <c r="Q3411" s="22"/>
      <c r="R3411" s="22"/>
      <c r="S3411" s="22"/>
      <c r="T3411" s="22"/>
      <c r="U3411" s="22"/>
      <c r="V3411" s="22"/>
    </row>
    <row r="3412">
      <c r="A3412" s="15"/>
      <c r="B3412" s="17"/>
      <c r="C3412" s="17"/>
      <c r="D3412" s="4"/>
      <c r="E3412" s="4"/>
      <c r="F3412" s="18"/>
      <c r="G3412" s="19"/>
      <c r="H3412" s="4"/>
      <c r="I3412" s="20"/>
      <c r="J3412" s="21"/>
      <c r="K3412" s="11"/>
      <c r="L3412" s="22"/>
      <c r="M3412" s="22"/>
      <c r="N3412" s="22"/>
      <c r="O3412" s="22"/>
      <c r="P3412" s="22"/>
      <c r="Q3412" s="22"/>
      <c r="R3412" s="22"/>
      <c r="S3412" s="22"/>
      <c r="T3412" s="22"/>
      <c r="U3412" s="22"/>
      <c r="V3412" s="22"/>
    </row>
    <row r="3413">
      <c r="A3413" s="15"/>
      <c r="B3413" s="17"/>
      <c r="C3413" s="17"/>
      <c r="D3413" s="4"/>
      <c r="E3413" s="4"/>
      <c r="F3413" s="18"/>
      <c r="G3413" s="19"/>
      <c r="H3413" s="4"/>
      <c r="I3413" s="20"/>
      <c r="J3413" s="21"/>
      <c r="K3413" s="11"/>
      <c r="L3413" s="22"/>
      <c r="M3413" s="22"/>
      <c r="N3413" s="22"/>
      <c r="O3413" s="22"/>
      <c r="P3413" s="22"/>
      <c r="Q3413" s="22"/>
      <c r="R3413" s="22"/>
      <c r="S3413" s="22"/>
      <c r="T3413" s="22"/>
      <c r="U3413" s="22"/>
      <c r="V3413" s="22"/>
    </row>
    <row r="3414">
      <c r="A3414" s="15"/>
      <c r="B3414" s="17"/>
      <c r="C3414" s="17"/>
      <c r="D3414" s="4"/>
      <c r="E3414" s="4"/>
      <c r="F3414" s="18"/>
      <c r="G3414" s="19"/>
      <c r="H3414" s="4"/>
      <c r="I3414" s="20"/>
      <c r="J3414" s="21"/>
      <c r="K3414" s="11"/>
      <c r="L3414" s="22"/>
      <c r="M3414" s="22"/>
      <c r="N3414" s="22"/>
      <c r="O3414" s="22"/>
      <c r="P3414" s="22"/>
      <c r="Q3414" s="22"/>
      <c r="R3414" s="22"/>
      <c r="S3414" s="22"/>
      <c r="T3414" s="22"/>
      <c r="U3414" s="22"/>
      <c r="V3414" s="22"/>
    </row>
    <row r="3415">
      <c r="A3415" s="15"/>
      <c r="B3415" s="17"/>
      <c r="C3415" s="17"/>
      <c r="D3415" s="4"/>
      <c r="E3415" s="4"/>
      <c r="F3415" s="18"/>
      <c r="G3415" s="19"/>
      <c r="H3415" s="4"/>
      <c r="I3415" s="20"/>
      <c r="J3415" s="21"/>
      <c r="K3415" s="11"/>
      <c r="L3415" s="22"/>
      <c r="M3415" s="22"/>
      <c r="N3415" s="22"/>
      <c r="O3415" s="22"/>
      <c r="P3415" s="22"/>
      <c r="Q3415" s="22"/>
      <c r="R3415" s="22"/>
      <c r="S3415" s="22"/>
      <c r="T3415" s="22"/>
      <c r="U3415" s="22"/>
      <c r="V3415" s="22"/>
    </row>
    <row r="3416">
      <c r="A3416" s="15"/>
      <c r="B3416" s="17"/>
      <c r="C3416" s="17"/>
      <c r="D3416" s="4"/>
      <c r="E3416" s="4"/>
      <c r="F3416" s="18"/>
      <c r="G3416" s="19"/>
      <c r="H3416" s="4"/>
      <c r="I3416" s="20"/>
      <c r="J3416" s="21"/>
      <c r="K3416" s="11"/>
      <c r="L3416" s="22"/>
      <c r="M3416" s="22"/>
      <c r="N3416" s="22"/>
      <c r="O3416" s="22"/>
      <c r="P3416" s="22"/>
      <c r="Q3416" s="22"/>
      <c r="R3416" s="22"/>
      <c r="S3416" s="22"/>
      <c r="T3416" s="22"/>
      <c r="U3416" s="22"/>
      <c r="V3416" s="22"/>
    </row>
    <row r="3417">
      <c r="A3417" s="15"/>
      <c r="B3417" s="17"/>
      <c r="C3417" s="17"/>
      <c r="D3417" s="4"/>
      <c r="E3417" s="4"/>
      <c r="F3417" s="18"/>
      <c r="G3417" s="19"/>
      <c r="H3417" s="4"/>
      <c r="I3417" s="20"/>
      <c r="J3417" s="21"/>
      <c r="K3417" s="11"/>
      <c r="L3417" s="22"/>
      <c r="M3417" s="22"/>
      <c r="N3417" s="22"/>
      <c r="O3417" s="22"/>
      <c r="P3417" s="22"/>
      <c r="Q3417" s="22"/>
      <c r="R3417" s="22"/>
      <c r="S3417" s="22"/>
      <c r="T3417" s="22"/>
      <c r="U3417" s="22"/>
      <c r="V3417" s="22"/>
    </row>
    <row r="3418">
      <c r="A3418" s="15"/>
      <c r="B3418" s="17"/>
      <c r="C3418" s="17"/>
      <c r="D3418" s="4"/>
      <c r="E3418" s="4"/>
      <c r="F3418" s="18"/>
      <c r="G3418" s="19"/>
      <c r="H3418" s="4"/>
      <c r="I3418" s="20"/>
      <c r="J3418" s="21"/>
      <c r="K3418" s="11"/>
      <c r="L3418" s="22"/>
      <c r="M3418" s="22"/>
      <c r="N3418" s="22"/>
      <c r="O3418" s="22"/>
      <c r="P3418" s="22"/>
      <c r="Q3418" s="22"/>
      <c r="R3418" s="22"/>
      <c r="S3418" s="22"/>
      <c r="T3418" s="22"/>
      <c r="U3418" s="22"/>
      <c r="V3418" s="22"/>
    </row>
    <row r="3419">
      <c r="A3419" s="15"/>
      <c r="B3419" s="17"/>
      <c r="C3419" s="17"/>
      <c r="D3419" s="4"/>
      <c r="E3419" s="4"/>
      <c r="F3419" s="18"/>
      <c r="G3419" s="19"/>
      <c r="H3419" s="4"/>
      <c r="I3419" s="20"/>
      <c r="J3419" s="21"/>
      <c r="K3419" s="11"/>
      <c r="L3419" s="22"/>
      <c r="M3419" s="22"/>
      <c r="N3419" s="22"/>
      <c r="O3419" s="22"/>
      <c r="P3419" s="22"/>
      <c r="Q3419" s="22"/>
      <c r="R3419" s="22"/>
      <c r="S3419" s="22"/>
      <c r="T3419" s="22"/>
      <c r="U3419" s="22"/>
      <c r="V3419" s="22"/>
    </row>
    <row r="3420">
      <c r="A3420" s="15"/>
      <c r="B3420" s="17"/>
      <c r="C3420" s="17"/>
      <c r="D3420" s="4"/>
      <c r="E3420" s="4"/>
      <c r="F3420" s="18"/>
      <c r="G3420" s="19"/>
      <c r="H3420" s="4"/>
      <c r="I3420" s="20"/>
      <c r="J3420" s="21"/>
      <c r="K3420" s="11"/>
      <c r="L3420" s="22"/>
      <c r="M3420" s="22"/>
      <c r="N3420" s="22"/>
      <c r="O3420" s="22"/>
      <c r="P3420" s="22"/>
      <c r="Q3420" s="22"/>
      <c r="R3420" s="22"/>
      <c r="S3420" s="22"/>
      <c r="T3420" s="22"/>
      <c r="U3420" s="22"/>
      <c r="V3420" s="22"/>
    </row>
    <row r="3421">
      <c r="A3421" s="15"/>
      <c r="B3421" s="17"/>
      <c r="C3421" s="17"/>
      <c r="D3421" s="4"/>
      <c r="E3421" s="4"/>
      <c r="F3421" s="18"/>
      <c r="G3421" s="19"/>
      <c r="H3421" s="4"/>
      <c r="I3421" s="20"/>
      <c r="J3421" s="21"/>
      <c r="K3421" s="11"/>
      <c r="L3421" s="22"/>
      <c r="M3421" s="22"/>
      <c r="N3421" s="22"/>
      <c r="O3421" s="22"/>
      <c r="P3421" s="22"/>
      <c r="Q3421" s="22"/>
      <c r="R3421" s="22"/>
      <c r="S3421" s="22"/>
      <c r="T3421" s="22"/>
      <c r="U3421" s="22"/>
      <c r="V3421" s="22"/>
    </row>
    <row r="3422">
      <c r="A3422" s="15"/>
      <c r="B3422" s="17"/>
      <c r="C3422" s="17"/>
      <c r="D3422" s="4"/>
      <c r="E3422" s="4"/>
      <c r="F3422" s="18"/>
      <c r="G3422" s="19"/>
      <c r="H3422" s="4"/>
      <c r="I3422" s="20"/>
      <c r="J3422" s="21"/>
      <c r="K3422" s="11"/>
      <c r="L3422" s="22"/>
      <c r="M3422" s="22"/>
      <c r="N3422" s="22"/>
      <c r="O3422" s="22"/>
      <c r="P3422" s="22"/>
      <c r="Q3422" s="22"/>
      <c r="R3422" s="22"/>
      <c r="S3422" s="22"/>
      <c r="T3422" s="22"/>
      <c r="U3422" s="22"/>
      <c r="V3422" s="22"/>
    </row>
    <row r="3423">
      <c r="A3423" s="15"/>
      <c r="B3423" s="17"/>
      <c r="C3423" s="17"/>
      <c r="D3423" s="4"/>
      <c r="E3423" s="4"/>
      <c r="F3423" s="18"/>
      <c r="G3423" s="19"/>
      <c r="H3423" s="4"/>
      <c r="I3423" s="20"/>
      <c r="J3423" s="21"/>
      <c r="K3423" s="11"/>
      <c r="L3423" s="22"/>
      <c r="M3423" s="22"/>
      <c r="N3423" s="22"/>
      <c r="O3423" s="22"/>
      <c r="P3423" s="22"/>
      <c r="Q3423" s="22"/>
      <c r="R3423" s="22"/>
      <c r="S3423" s="22"/>
      <c r="T3423" s="22"/>
      <c r="U3423" s="22"/>
      <c r="V3423" s="22"/>
    </row>
    <row r="3424">
      <c r="A3424" s="15"/>
      <c r="B3424" s="17"/>
      <c r="C3424" s="17"/>
      <c r="D3424" s="4"/>
      <c r="E3424" s="4"/>
      <c r="F3424" s="18"/>
      <c r="G3424" s="19"/>
      <c r="H3424" s="4"/>
      <c r="I3424" s="20"/>
      <c r="J3424" s="21"/>
      <c r="K3424" s="11"/>
      <c r="L3424" s="22"/>
      <c r="M3424" s="22"/>
      <c r="N3424" s="22"/>
      <c r="O3424" s="22"/>
      <c r="P3424" s="22"/>
      <c r="Q3424" s="22"/>
      <c r="R3424" s="22"/>
      <c r="S3424" s="22"/>
      <c r="T3424" s="22"/>
      <c r="U3424" s="22"/>
      <c r="V3424" s="22"/>
    </row>
    <row r="3425">
      <c r="A3425" s="15"/>
      <c r="B3425" s="17"/>
      <c r="C3425" s="17"/>
      <c r="D3425" s="4"/>
      <c r="E3425" s="4"/>
      <c r="F3425" s="18"/>
      <c r="G3425" s="19"/>
      <c r="H3425" s="4"/>
      <c r="I3425" s="20"/>
      <c r="J3425" s="21"/>
      <c r="K3425" s="11"/>
      <c r="L3425" s="22"/>
      <c r="M3425" s="22"/>
      <c r="N3425" s="22"/>
      <c r="O3425" s="22"/>
      <c r="P3425" s="22"/>
      <c r="Q3425" s="22"/>
      <c r="R3425" s="22"/>
      <c r="S3425" s="22"/>
      <c r="T3425" s="22"/>
      <c r="U3425" s="22"/>
      <c r="V3425" s="22"/>
    </row>
    <row r="3426">
      <c r="A3426" s="15"/>
      <c r="B3426" s="17"/>
      <c r="C3426" s="17"/>
      <c r="D3426" s="4"/>
      <c r="E3426" s="4"/>
      <c r="F3426" s="18"/>
      <c r="G3426" s="19"/>
      <c r="H3426" s="4"/>
      <c r="I3426" s="20"/>
      <c r="J3426" s="21"/>
      <c r="K3426" s="11"/>
      <c r="L3426" s="22"/>
      <c r="M3426" s="22"/>
      <c r="N3426" s="22"/>
      <c r="O3426" s="22"/>
      <c r="P3426" s="22"/>
      <c r="Q3426" s="22"/>
      <c r="R3426" s="22"/>
      <c r="S3426" s="22"/>
      <c r="T3426" s="22"/>
      <c r="U3426" s="22"/>
      <c r="V3426" s="22"/>
    </row>
    <row r="3427">
      <c r="A3427" s="15"/>
      <c r="B3427" s="17"/>
      <c r="C3427" s="17"/>
      <c r="D3427" s="4"/>
      <c r="E3427" s="4"/>
      <c r="F3427" s="18"/>
      <c r="G3427" s="19"/>
      <c r="H3427" s="4"/>
      <c r="I3427" s="20"/>
      <c r="J3427" s="21"/>
      <c r="K3427" s="11"/>
      <c r="L3427" s="22"/>
      <c r="M3427" s="22"/>
      <c r="N3427" s="22"/>
      <c r="O3427" s="22"/>
      <c r="P3427" s="22"/>
      <c r="Q3427" s="22"/>
      <c r="R3427" s="22"/>
      <c r="S3427" s="22"/>
      <c r="T3427" s="22"/>
      <c r="U3427" s="22"/>
      <c r="V3427" s="22"/>
    </row>
    <row r="3428">
      <c r="A3428" s="15"/>
      <c r="B3428" s="17"/>
      <c r="C3428" s="17"/>
      <c r="D3428" s="4"/>
      <c r="E3428" s="4"/>
      <c r="F3428" s="18"/>
      <c r="G3428" s="19"/>
      <c r="H3428" s="4"/>
      <c r="I3428" s="20"/>
      <c r="J3428" s="21"/>
      <c r="K3428" s="11"/>
      <c r="L3428" s="22"/>
      <c r="M3428" s="22"/>
      <c r="N3428" s="22"/>
      <c r="O3428" s="22"/>
      <c r="P3428" s="22"/>
      <c r="Q3428" s="22"/>
      <c r="R3428" s="22"/>
      <c r="S3428" s="22"/>
      <c r="T3428" s="22"/>
      <c r="U3428" s="22"/>
      <c r="V3428" s="22"/>
    </row>
    <row r="3429">
      <c r="A3429" s="15"/>
      <c r="B3429" s="17"/>
      <c r="C3429" s="17"/>
      <c r="D3429" s="4"/>
      <c r="E3429" s="4"/>
      <c r="F3429" s="18"/>
      <c r="G3429" s="19"/>
      <c r="H3429" s="4"/>
      <c r="I3429" s="20"/>
      <c r="J3429" s="21"/>
      <c r="K3429" s="11"/>
      <c r="L3429" s="22"/>
      <c r="M3429" s="22"/>
      <c r="N3429" s="22"/>
      <c r="O3429" s="22"/>
      <c r="P3429" s="22"/>
      <c r="Q3429" s="22"/>
      <c r="R3429" s="22"/>
      <c r="S3429" s="22"/>
      <c r="T3429" s="22"/>
      <c r="U3429" s="22"/>
      <c r="V3429" s="22"/>
    </row>
    <row r="3430">
      <c r="A3430" s="15"/>
      <c r="B3430" s="17"/>
      <c r="C3430" s="17"/>
      <c r="D3430" s="4"/>
      <c r="E3430" s="4"/>
      <c r="F3430" s="18"/>
      <c r="G3430" s="19"/>
      <c r="H3430" s="4"/>
      <c r="I3430" s="20"/>
      <c r="J3430" s="21"/>
      <c r="K3430" s="11"/>
      <c r="L3430" s="22"/>
      <c r="M3430" s="22"/>
      <c r="N3430" s="22"/>
      <c r="O3430" s="22"/>
      <c r="P3430" s="22"/>
      <c r="Q3430" s="22"/>
      <c r="R3430" s="22"/>
      <c r="S3430" s="22"/>
      <c r="T3430" s="22"/>
      <c r="U3430" s="22"/>
      <c r="V3430" s="22"/>
    </row>
    <row r="3431">
      <c r="A3431" s="15"/>
      <c r="B3431" s="17"/>
      <c r="C3431" s="17"/>
      <c r="D3431" s="4"/>
      <c r="E3431" s="4"/>
      <c r="F3431" s="18"/>
      <c r="G3431" s="19"/>
      <c r="H3431" s="4"/>
      <c r="I3431" s="20"/>
      <c r="J3431" s="21"/>
      <c r="K3431" s="11"/>
      <c r="L3431" s="22"/>
      <c r="M3431" s="22"/>
      <c r="N3431" s="22"/>
      <c r="O3431" s="22"/>
      <c r="P3431" s="22"/>
      <c r="Q3431" s="22"/>
      <c r="R3431" s="22"/>
      <c r="S3431" s="22"/>
      <c r="T3431" s="22"/>
      <c r="U3431" s="22"/>
      <c r="V3431" s="22"/>
    </row>
    <row r="3432">
      <c r="A3432" s="15"/>
      <c r="B3432" s="17"/>
      <c r="C3432" s="17"/>
      <c r="D3432" s="4"/>
      <c r="E3432" s="4"/>
      <c r="F3432" s="18"/>
      <c r="G3432" s="19"/>
      <c r="H3432" s="4"/>
      <c r="I3432" s="20"/>
      <c r="J3432" s="21"/>
      <c r="K3432" s="11"/>
      <c r="L3432" s="22"/>
      <c r="M3432" s="22"/>
      <c r="N3432" s="22"/>
      <c r="O3432" s="22"/>
      <c r="P3432" s="22"/>
      <c r="Q3432" s="22"/>
      <c r="R3432" s="22"/>
      <c r="S3432" s="22"/>
      <c r="T3432" s="22"/>
      <c r="U3432" s="22"/>
      <c r="V3432" s="22"/>
    </row>
    <row r="3433">
      <c r="A3433" s="15"/>
      <c r="B3433" s="17"/>
      <c r="C3433" s="17"/>
      <c r="D3433" s="4"/>
      <c r="E3433" s="4"/>
      <c r="F3433" s="18"/>
      <c r="G3433" s="19"/>
      <c r="H3433" s="4"/>
      <c r="I3433" s="20"/>
      <c r="J3433" s="21"/>
      <c r="K3433" s="11"/>
      <c r="L3433" s="22"/>
      <c r="M3433" s="22"/>
      <c r="N3433" s="22"/>
      <c r="O3433" s="22"/>
      <c r="P3433" s="22"/>
      <c r="Q3433" s="22"/>
      <c r="R3433" s="22"/>
      <c r="S3433" s="22"/>
      <c r="T3433" s="22"/>
      <c r="U3433" s="22"/>
      <c r="V3433" s="22"/>
    </row>
    <row r="3434">
      <c r="A3434" s="15"/>
      <c r="B3434" s="17"/>
      <c r="C3434" s="17"/>
      <c r="D3434" s="4"/>
      <c r="E3434" s="4"/>
      <c r="F3434" s="18"/>
      <c r="G3434" s="19"/>
      <c r="H3434" s="4"/>
      <c r="I3434" s="20"/>
      <c r="J3434" s="21"/>
      <c r="K3434" s="11"/>
      <c r="L3434" s="22"/>
      <c r="M3434" s="22"/>
      <c r="N3434" s="22"/>
      <c r="O3434" s="22"/>
      <c r="P3434" s="22"/>
      <c r="Q3434" s="22"/>
      <c r="R3434" s="22"/>
      <c r="S3434" s="22"/>
      <c r="T3434" s="22"/>
      <c r="U3434" s="22"/>
      <c r="V3434" s="22"/>
    </row>
    <row r="3435">
      <c r="A3435" s="15"/>
      <c r="B3435" s="17"/>
      <c r="C3435" s="17"/>
      <c r="D3435" s="4"/>
      <c r="E3435" s="4"/>
      <c r="F3435" s="18"/>
      <c r="G3435" s="19"/>
      <c r="H3435" s="4"/>
      <c r="I3435" s="20"/>
      <c r="J3435" s="21"/>
      <c r="K3435" s="11"/>
      <c r="L3435" s="22"/>
      <c r="M3435" s="22"/>
      <c r="N3435" s="22"/>
      <c r="O3435" s="22"/>
      <c r="P3435" s="22"/>
      <c r="Q3435" s="22"/>
      <c r="R3435" s="22"/>
      <c r="S3435" s="22"/>
      <c r="T3435" s="22"/>
      <c r="U3435" s="22"/>
      <c r="V3435" s="22"/>
    </row>
    <row r="3436">
      <c r="A3436" s="15"/>
      <c r="B3436" s="17"/>
      <c r="C3436" s="17"/>
      <c r="D3436" s="4"/>
      <c r="E3436" s="4"/>
      <c r="F3436" s="18"/>
      <c r="G3436" s="19"/>
      <c r="H3436" s="4"/>
      <c r="I3436" s="20"/>
      <c r="J3436" s="21"/>
      <c r="K3436" s="11"/>
      <c r="L3436" s="22"/>
      <c r="M3436" s="22"/>
      <c r="N3436" s="22"/>
      <c r="O3436" s="22"/>
      <c r="P3436" s="22"/>
      <c r="Q3436" s="22"/>
      <c r="R3436" s="22"/>
      <c r="S3436" s="22"/>
      <c r="T3436" s="22"/>
      <c r="U3436" s="22"/>
      <c r="V3436" s="22"/>
    </row>
    <row r="3437">
      <c r="A3437" s="15"/>
      <c r="B3437" s="17"/>
      <c r="C3437" s="17"/>
      <c r="D3437" s="4"/>
      <c r="E3437" s="4"/>
      <c r="F3437" s="18"/>
      <c r="G3437" s="19"/>
      <c r="H3437" s="4"/>
      <c r="I3437" s="20"/>
      <c r="J3437" s="21"/>
      <c r="K3437" s="11"/>
      <c r="L3437" s="22"/>
      <c r="M3437" s="22"/>
      <c r="N3437" s="22"/>
      <c r="O3437" s="22"/>
      <c r="P3437" s="22"/>
      <c r="Q3437" s="22"/>
      <c r="R3437" s="22"/>
      <c r="S3437" s="22"/>
      <c r="T3437" s="22"/>
      <c r="U3437" s="22"/>
      <c r="V3437" s="22"/>
    </row>
    <row r="3438">
      <c r="A3438" s="15"/>
      <c r="B3438" s="17"/>
      <c r="C3438" s="17"/>
      <c r="D3438" s="4"/>
      <c r="E3438" s="4"/>
      <c r="F3438" s="18"/>
      <c r="G3438" s="19"/>
      <c r="H3438" s="4"/>
      <c r="I3438" s="20"/>
      <c r="J3438" s="21"/>
      <c r="K3438" s="11"/>
      <c r="L3438" s="22"/>
      <c r="M3438" s="22"/>
      <c r="N3438" s="22"/>
      <c r="O3438" s="22"/>
      <c r="P3438" s="22"/>
      <c r="Q3438" s="22"/>
      <c r="R3438" s="22"/>
      <c r="S3438" s="22"/>
      <c r="T3438" s="22"/>
      <c r="U3438" s="22"/>
      <c r="V3438" s="22"/>
    </row>
    <row r="3439">
      <c r="A3439" s="15"/>
      <c r="B3439" s="17"/>
      <c r="C3439" s="17"/>
      <c r="D3439" s="4"/>
      <c r="E3439" s="4"/>
      <c r="F3439" s="18"/>
      <c r="G3439" s="19"/>
      <c r="H3439" s="4"/>
      <c r="I3439" s="20"/>
      <c r="J3439" s="21"/>
      <c r="K3439" s="11"/>
      <c r="L3439" s="22"/>
      <c r="M3439" s="22"/>
      <c r="N3439" s="22"/>
      <c r="O3439" s="22"/>
      <c r="P3439" s="22"/>
      <c r="Q3439" s="22"/>
      <c r="R3439" s="22"/>
      <c r="S3439" s="22"/>
      <c r="T3439" s="22"/>
      <c r="U3439" s="22"/>
      <c r="V3439" s="22"/>
    </row>
    <row r="3440">
      <c r="A3440" s="15"/>
      <c r="B3440" s="17"/>
      <c r="C3440" s="17"/>
      <c r="D3440" s="4"/>
      <c r="E3440" s="4"/>
      <c r="F3440" s="18"/>
      <c r="G3440" s="19"/>
      <c r="H3440" s="4"/>
      <c r="I3440" s="20"/>
      <c r="J3440" s="21"/>
      <c r="K3440" s="11"/>
      <c r="L3440" s="22"/>
      <c r="M3440" s="22"/>
      <c r="N3440" s="22"/>
      <c r="O3440" s="22"/>
      <c r="P3440" s="22"/>
      <c r="Q3440" s="22"/>
      <c r="R3440" s="22"/>
      <c r="S3440" s="22"/>
      <c r="T3440" s="22"/>
      <c r="U3440" s="22"/>
      <c r="V3440" s="22"/>
    </row>
    <row r="3441">
      <c r="A3441" s="15"/>
      <c r="B3441" s="17"/>
      <c r="C3441" s="17"/>
      <c r="D3441" s="4"/>
      <c r="E3441" s="4"/>
      <c r="F3441" s="18"/>
      <c r="G3441" s="19"/>
      <c r="H3441" s="4"/>
      <c r="I3441" s="20"/>
      <c r="J3441" s="21"/>
      <c r="K3441" s="11"/>
      <c r="L3441" s="22"/>
      <c r="M3441" s="22"/>
      <c r="N3441" s="22"/>
      <c r="O3441" s="22"/>
      <c r="P3441" s="22"/>
      <c r="Q3441" s="22"/>
      <c r="R3441" s="22"/>
      <c r="S3441" s="22"/>
      <c r="T3441" s="22"/>
      <c r="U3441" s="22"/>
      <c r="V3441" s="22"/>
    </row>
    <row r="3442">
      <c r="A3442" s="15"/>
      <c r="B3442" s="17"/>
      <c r="C3442" s="17"/>
      <c r="D3442" s="4"/>
      <c r="E3442" s="4"/>
      <c r="F3442" s="18"/>
      <c r="G3442" s="19"/>
      <c r="H3442" s="4"/>
      <c r="I3442" s="20"/>
      <c r="J3442" s="21"/>
      <c r="K3442" s="11"/>
      <c r="L3442" s="22"/>
      <c r="M3442" s="22"/>
      <c r="N3442" s="22"/>
      <c r="O3442" s="22"/>
      <c r="P3442" s="22"/>
      <c r="Q3442" s="22"/>
      <c r="R3442" s="22"/>
      <c r="S3442" s="22"/>
      <c r="T3442" s="22"/>
      <c r="U3442" s="22"/>
      <c r="V3442" s="22"/>
    </row>
    <row r="3443">
      <c r="A3443" s="15"/>
      <c r="B3443" s="17"/>
      <c r="C3443" s="17"/>
      <c r="D3443" s="4"/>
      <c r="E3443" s="4"/>
      <c r="F3443" s="18"/>
      <c r="G3443" s="19"/>
      <c r="H3443" s="4"/>
      <c r="I3443" s="20"/>
      <c r="J3443" s="21"/>
      <c r="K3443" s="11"/>
      <c r="L3443" s="22"/>
      <c r="M3443" s="22"/>
      <c r="N3443" s="22"/>
      <c r="O3443" s="22"/>
      <c r="P3443" s="22"/>
      <c r="Q3443" s="22"/>
      <c r="R3443" s="22"/>
      <c r="S3443" s="22"/>
      <c r="T3443" s="22"/>
      <c r="U3443" s="22"/>
      <c r="V3443" s="22"/>
    </row>
    <row r="3444">
      <c r="A3444" s="15"/>
      <c r="B3444" s="17"/>
      <c r="C3444" s="17"/>
      <c r="D3444" s="4"/>
      <c r="E3444" s="4"/>
      <c r="F3444" s="18"/>
      <c r="G3444" s="19"/>
      <c r="H3444" s="4"/>
      <c r="I3444" s="20"/>
      <c r="J3444" s="21"/>
      <c r="K3444" s="11"/>
      <c r="L3444" s="22"/>
      <c r="M3444" s="22"/>
      <c r="N3444" s="22"/>
      <c r="O3444" s="22"/>
      <c r="P3444" s="22"/>
      <c r="Q3444" s="22"/>
      <c r="R3444" s="22"/>
      <c r="S3444" s="22"/>
      <c r="T3444" s="22"/>
      <c r="U3444" s="22"/>
      <c r="V3444" s="22"/>
    </row>
    <row r="3445">
      <c r="A3445" s="15"/>
      <c r="B3445" s="17"/>
      <c r="C3445" s="17"/>
      <c r="D3445" s="4"/>
      <c r="E3445" s="4"/>
      <c r="F3445" s="18"/>
      <c r="G3445" s="19"/>
      <c r="H3445" s="4"/>
      <c r="I3445" s="20"/>
      <c r="J3445" s="21"/>
      <c r="K3445" s="11"/>
      <c r="L3445" s="22"/>
      <c r="M3445" s="22"/>
      <c r="N3445" s="22"/>
      <c r="O3445" s="22"/>
      <c r="P3445" s="22"/>
      <c r="Q3445" s="22"/>
      <c r="R3445" s="22"/>
      <c r="S3445" s="22"/>
      <c r="T3445" s="22"/>
      <c r="U3445" s="22"/>
      <c r="V3445" s="22"/>
    </row>
    <row r="3446">
      <c r="A3446" s="15"/>
      <c r="B3446" s="17"/>
      <c r="C3446" s="17"/>
      <c r="D3446" s="4"/>
      <c r="E3446" s="4"/>
      <c r="F3446" s="18"/>
      <c r="G3446" s="19"/>
      <c r="H3446" s="4"/>
      <c r="I3446" s="20"/>
      <c r="J3446" s="21"/>
      <c r="K3446" s="11"/>
      <c r="L3446" s="22"/>
      <c r="M3446" s="22"/>
      <c r="N3446" s="22"/>
      <c r="O3446" s="22"/>
      <c r="P3446" s="22"/>
      <c r="Q3446" s="22"/>
      <c r="R3446" s="22"/>
      <c r="S3446" s="22"/>
      <c r="T3446" s="22"/>
      <c r="U3446" s="22"/>
      <c r="V3446" s="22"/>
    </row>
    <row r="3447">
      <c r="A3447" s="15"/>
      <c r="B3447" s="17"/>
      <c r="C3447" s="17"/>
      <c r="D3447" s="4"/>
      <c r="E3447" s="4"/>
      <c r="F3447" s="18"/>
      <c r="G3447" s="19"/>
      <c r="H3447" s="4"/>
      <c r="I3447" s="20"/>
      <c r="J3447" s="21"/>
      <c r="K3447" s="11"/>
      <c r="L3447" s="22"/>
      <c r="M3447" s="22"/>
      <c r="N3447" s="22"/>
      <c r="O3447" s="22"/>
      <c r="P3447" s="22"/>
      <c r="Q3447" s="22"/>
      <c r="R3447" s="22"/>
      <c r="S3447" s="22"/>
      <c r="T3447" s="22"/>
      <c r="U3447" s="22"/>
      <c r="V3447" s="22"/>
    </row>
    <row r="3448">
      <c r="A3448" s="15"/>
      <c r="B3448" s="17"/>
      <c r="C3448" s="17"/>
      <c r="D3448" s="4"/>
      <c r="E3448" s="4"/>
      <c r="F3448" s="18"/>
      <c r="G3448" s="19"/>
      <c r="H3448" s="4"/>
      <c r="I3448" s="20"/>
      <c r="J3448" s="21"/>
      <c r="K3448" s="11"/>
      <c r="L3448" s="22"/>
      <c r="M3448" s="22"/>
      <c r="N3448" s="22"/>
      <c r="O3448" s="22"/>
      <c r="P3448" s="22"/>
      <c r="Q3448" s="22"/>
      <c r="R3448" s="22"/>
      <c r="S3448" s="22"/>
      <c r="T3448" s="22"/>
      <c r="U3448" s="22"/>
      <c r="V3448" s="22"/>
    </row>
    <row r="3449">
      <c r="A3449" s="15"/>
      <c r="B3449" s="17"/>
      <c r="C3449" s="17"/>
      <c r="D3449" s="4"/>
      <c r="E3449" s="4"/>
      <c r="F3449" s="18"/>
      <c r="G3449" s="19"/>
      <c r="H3449" s="4"/>
      <c r="I3449" s="20"/>
      <c r="J3449" s="21"/>
      <c r="K3449" s="11"/>
      <c r="L3449" s="22"/>
      <c r="M3449" s="22"/>
      <c r="N3449" s="22"/>
      <c r="O3449" s="22"/>
      <c r="P3449" s="22"/>
      <c r="Q3449" s="22"/>
      <c r="R3449" s="22"/>
      <c r="S3449" s="22"/>
      <c r="T3449" s="22"/>
      <c r="U3449" s="22"/>
      <c r="V3449" s="22"/>
    </row>
    <row r="3450">
      <c r="A3450" s="15"/>
      <c r="B3450" s="17"/>
      <c r="C3450" s="17"/>
      <c r="D3450" s="4"/>
      <c r="E3450" s="4"/>
      <c r="F3450" s="18"/>
      <c r="G3450" s="19"/>
      <c r="H3450" s="4"/>
      <c r="I3450" s="20"/>
      <c r="J3450" s="21"/>
      <c r="K3450" s="11"/>
      <c r="L3450" s="22"/>
      <c r="M3450" s="22"/>
      <c r="N3450" s="22"/>
      <c r="O3450" s="22"/>
      <c r="P3450" s="22"/>
      <c r="Q3450" s="22"/>
      <c r="R3450" s="22"/>
      <c r="S3450" s="22"/>
      <c r="T3450" s="22"/>
      <c r="U3450" s="22"/>
      <c r="V3450" s="22"/>
    </row>
    <row r="3451">
      <c r="A3451" s="15"/>
      <c r="B3451" s="17"/>
      <c r="C3451" s="17"/>
      <c r="D3451" s="4"/>
      <c r="E3451" s="4"/>
      <c r="F3451" s="18"/>
      <c r="G3451" s="19"/>
      <c r="H3451" s="4"/>
      <c r="I3451" s="20"/>
      <c r="J3451" s="21"/>
      <c r="K3451" s="11"/>
      <c r="L3451" s="22"/>
      <c r="M3451" s="22"/>
      <c r="N3451" s="22"/>
      <c r="O3451" s="22"/>
      <c r="P3451" s="22"/>
      <c r="Q3451" s="22"/>
      <c r="R3451" s="22"/>
      <c r="S3451" s="22"/>
      <c r="T3451" s="22"/>
      <c r="U3451" s="22"/>
      <c r="V3451" s="22"/>
    </row>
    <row r="3452">
      <c r="A3452" s="15"/>
      <c r="B3452" s="17"/>
      <c r="C3452" s="17"/>
      <c r="D3452" s="4"/>
      <c r="E3452" s="4"/>
      <c r="F3452" s="18"/>
      <c r="G3452" s="19"/>
      <c r="H3452" s="4"/>
      <c r="I3452" s="20"/>
      <c r="J3452" s="21"/>
      <c r="K3452" s="11"/>
      <c r="L3452" s="22"/>
      <c r="M3452" s="22"/>
      <c r="N3452" s="22"/>
      <c r="O3452" s="22"/>
      <c r="P3452" s="22"/>
      <c r="Q3452" s="22"/>
      <c r="R3452" s="22"/>
      <c r="S3452" s="22"/>
      <c r="T3452" s="22"/>
      <c r="U3452" s="22"/>
      <c r="V3452" s="22"/>
    </row>
    <row r="3453">
      <c r="A3453" s="15"/>
      <c r="B3453" s="17"/>
      <c r="C3453" s="17"/>
      <c r="D3453" s="4"/>
      <c r="E3453" s="4"/>
      <c r="F3453" s="18"/>
      <c r="G3453" s="19"/>
      <c r="H3453" s="4"/>
      <c r="I3453" s="20"/>
      <c r="J3453" s="21"/>
      <c r="K3453" s="11"/>
      <c r="L3453" s="22"/>
      <c r="M3453" s="22"/>
      <c r="N3453" s="22"/>
      <c r="O3453" s="22"/>
      <c r="P3453" s="22"/>
      <c r="Q3453" s="22"/>
      <c r="R3453" s="22"/>
      <c r="S3453" s="22"/>
      <c r="T3453" s="22"/>
      <c r="U3453" s="22"/>
      <c r="V3453" s="22"/>
    </row>
    <row r="3454">
      <c r="A3454" s="15"/>
      <c r="B3454" s="17"/>
      <c r="C3454" s="17"/>
      <c r="D3454" s="4"/>
      <c r="E3454" s="4"/>
      <c r="F3454" s="18"/>
      <c r="G3454" s="19"/>
      <c r="H3454" s="4"/>
      <c r="I3454" s="20"/>
      <c r="J3454" s="21"/>
      <c r="K3454" s="11"/>
      <c r="L3454" s="22"/>
      <c r="M3454" s="22"/>
      <c r="N3454" s="22"/>
      <c r="O3454" s="22"/>
      <c r="P3454" s="22"/>
      <c r="Q3454" s="22"/>
      <c r="R3454" s="22"/>
      <c r="S3454" s="22"/>
      <c r="T3454" s="22"/>
      <c r="U3454" s="22"/>
      <c r="V3454" s="22"/>
    </row>
    <row r="3455">
      <c r="A3455" s="15"/>
      <c r="B3455" s="17"/>
      <c r="C3455" s="17"/>
      <c r="D3455" s="4"/>
      <c r="E3455" s="4"/>
      <c r="F3455" s="18"/>
      <c r="G3455" s="19"/>
      <c r="H3455" s="4"/>
      <c r="I3455" s="20"/>
      <c r="J3455" s="21"/>
      <c r="K3455" s="11"/>
      <c r="L3455" s="22"/>
      <c r="M3455" s="22"/>
      <c r="N3455" s="22"/>
      <c r="O3455" s="22"/>
      <c r="P3455" s="22"/>
      <c r="Q3455" s="22"/>
      <c r="R3455" s="22"/>
      <c r="S3455" s="22"/>
      <c r="T3455" s="22"/>
      <c r="U3455" s="22"/>
      <c r="V3455" s="22"/>
    </row>
    <row r="3456">
      <c r="A3456" s="15"/>
      <c r="B3456" s="17"/>
      <c r="C3456" s="17"/>
      <c r="D3456" s="4"/>
      <c r="E3456" s="4"/>
      <c r="F3456" s="18"/>
      <c r="G3456" s="19"/>
      <c r="H3456" s="4"/>
      <c r="I3456" s="20"/>
      <c r="J3456" s="21"/>
      <c r="K3456" s="11"/>
      <c r="L3456" s="22"/>
      <c r="M3456" s="22"/>
      <c r="N3456" s="22"/>
      <c r="O3456" s="22"/>
      <c r="P3456" s="22"/>
      <c r="Q3456" s="22"/>
      <c r="R3456" s="22"/>
      <c r="S3456" s="22"/>
      <c r="T3456" s="22"/>
      <c r="U3456" s="22"/>
      <c r="V3456" s="22"/>
    </row>
    <row r="3457">
      <c r="A3457" s="15"/>
      <c r="B3457" s="17"/>
      <c r="C3457" s="17"/>
      <c r="D3457" s="4"/>
      <c r="E3457" s="4"/>
      <c r="F3457" s="18"/>
      <c r="G3457" s="19"/>
      <c r="H3457" s="4"/>
      <c r="I3457" s="20"/>
      <c r="J3457" s="21"/>
      <c r="K3457" s="11"/>
      <c r="L3457" s="22"/>
      <c r="M3457" s="22"/>
      <c r="N3457" s="22"/>
      <c r="O3457" s="22"/>
      <c r="P3457" s="22"/>
      <c r="Q3457" s="22"/>
      <c r="R3457" s="22"/>
      <c r="S3457" s="22"/>
      <c r="T3457" s="22"/>
      <c r="U3457" s="22"/>
      <c r="V3457" s="22"/>
    </row>
    <row r="3458">
      <c r="A3458" s="15"/>
      <c r="B3458" s="17"/>
      <c r="C3458" s="17"/>
      <c r="D3458" s="4"/>
      <c r="E3458" s="4"/>
      <c r="F3458" s="18"/>
      <c r="G3458" s="19"/>
      <c r="H3458" s="4"/>
      <c r="I3458" s="20"/>
      <c r="J3458" s="21"/>
      <c r="K3458" s="11"/>
      <c r="L3458" s="22"/>
      <c r="M3458" s="22"/>
      <c r="N3458" s="22"/>
      <c r="O3458" s="22"/>
      <c r="P3458" s="22"/>
      <c r="Q3458" s="22"/>
      <c r="R3458" s="22"/>
      <c r="S3458" s="22"/>
      <c r="T3458" s="22"/>
      <c r="U3458" s="22"/>
      <c r="V3458" s="22"/>
    </row>
    <row r="3459">
      <c r="A3459" s="15"/>
      <c r="B3459" s="17"/>
      <c r="C3459" s="17"/>
      <c r="D3459" s="4"/>
      <c r="E3459" s="4"/>
      <c r="F3459" s="18"/>
      <c r="G3459" s="19"/>
      <c r="H3459" s="4"/>
      <c r="I3459" s="20"/>
      <c r="J3459" s="21"/>
      <c r="K3459" s="11"/>
      <c r="L3459" s="22"/>
      <c r="M3459" s="22"/>
      <c r="N3459" s="22"/>
      <c r="O3459" s="22"/>
      <c r="P3459" s="22"/>
      <c r="Q3459" s="22"/>
      <c r="R3459" s="22"/>
      <c r="S3459" s="22"/>
      <c r="T3459" s="22"/>
      <c r="U3459" s="22"/>
      <c r="V3459" s="22"/>
    </row>
    <row r="3460">
      <c r="A3460" s="15"/>
      <c r="B3460" s="17"/>
      <c r="C3460" s="17"/>
      <c r="D3460" s="4"/>
      <c r="E3460" s="4"/>
      <c r="F3460" s="18"/>
      <c r="G3460" s="19"/>
      <c r="H3460" s="4"/>
      <c r="I3460" s="20"/>
      <c r="J3460" s="21"/>
      <c r="K3460" s="11"/>
      <c r="L3460" s="22"/>
      <c r="M3460" s="22"/>
      <c r="N3460" s="22"/>
      <c r="O3460" s="22"/>
      <c r="P3460" s="22"/>
      <c r="Q3460" s="22"/>
      <c r="R3460" s="22"/>
      <c r="S3460" s="22"/>
      <c r="T3460" s="22"/>
      <c r="U3460" s="22"/>
      <c r="V3460" s="22"/>
    </row>
    <row r="3461">
      <c r="A3461" s="15"/>
      <c r="B3461" s="17"/>
      <c r="C3461" s="17"/>
      <c r="D3461" s="4"/>
      <c r="E3461" s="4"/>
      <c r="F3461" s="18"/>
      <c r="G3461" s="19"/>
      <c r="H3461" s="4"/>
      <c r="I3461" s="20"/>
      <c r="J3461" s="21"/>
      <c r="K3461" s="11"/>
      <c r="L3461" s="22"/>
      <c r="M3461" s="22"/>
      <c r="N3461" s="22"/>
      <c r="O3461" s="22"/>
      <c r="P3461" s="22"/>
      <c r="Q3461" s="22"/>
      <c r="R3461" s="22"/>
      <c r="S3461" s="22"/>
      <c r="T3461" s="22"/>
      <c r="U3461" s="22"/>
      <c r="V3461" s="22"/>
    </row>
    <row r="3462">
      <c r="A3462" s="15"/>
      <c r="B3462" s="17"/>
      <c r="C3462" s="17"/>
      <c r="D3462" s="4"/>
      <c r="E3462" s="4"/>
      <c r="F3462" s="18"/>
      <c r="G3462" s="19"/>
      <c r="H3462" s="4"/>
      <c r="I3462" s="20"/>
      <c r="J3462" s="21"/>
      <c r="K3462" s="11"/>
      <c r="L3462" s="22"/>
      <c r="M3462" s="22"/>
      <c r="N3462" s="22"/>
      <c r="O3462" s="22"/>
      <c r="P3462" s="22"/>
      <c r="Q3462" s="22"/>
      <c r="R3462" s="22"/>
      <c r="S3462" s="22"/>
      <c r="T3462" s="22"/>
      <c r="U3462" s="22"/>
      <c r="V3462" s="22"/>
    </row>
    <row r="3463">
      <c r="A3463" s="15"/>
      <c r="B3463" s="17"/>
      <c r="C3463" s="17"/>
      <c r="D3463" s="4"/>
      <c r="E3463" s="4"/>
      <c r="F3463" s="18"/>
      <c r="G3463" s="19"/>
      <c r="H3463" s="4"/>
      <c r="I3463" s="20"/>
      <c r="J3463" s="21"/>
      <c r="K3463" s="11"/>
      <c r="L3463" s="22"/>
      <c r="M3463" s="22"/>
      <c r="N3463" s="22"/>
      <c r="O3463" s="22"/>
      <c r="P3463" s="22"/>
      <c r="Q3463" s="22"/>
      <c r="R3463" s="22"/>
      <c r="S3463" s="22"/>
      <c r="T3463" s="22"/>
      <c r="U3463" s="22"/>
      <c r="V3463" s="22"/>
    </row>
    <row r="3464">
      <c r="A3464" s="15"/>
      <c r="B3464" s="17"/>
      <c r="C3464" s="17"/>
      <c r="D3464" s="4"/>
      <c r="E3464" s="4"/>
      <c r="F3464" s="18"/>
      <c r="G3464" s="19"/>
      <c r="H3464" s="4"/>
      <c r="I3464" s="20"/>
      <c r="J3464" s="21"/>
      <c r="K3464" s="11"/>
      <c r="L3464" s="22"/>
      <c r="M3464" s="22"/>
      <c r="N3464" s="22"/>
      <c r="O3464" s="22"/>
      <c r="P3464" s="22"/>
      <c r="Q3464" s="22"/>
      <c r="R3464" s="22"/>
      <c r="S3464" s="22"/>
      <c r="T3464" s="22"/>
      <c r="U3464" s="22"/>
      <c r="V3464" s="22"/>
    </row>
    <row r="3465">
      <c r="A3465" s="15"/>
      <c r="B3465" s="17"/>
      <c r="C3465" s="17"/>
      <c r="D3465" s="4"/>
      <c r="E3465" s="4"/>
      <c r="F3465" s="18"/>
      <c r="G3465" s="19"/>
      <c r="H3465" s="4"/>
      <c r="I3465" s="20"/>
      <c r="J3465" s="21"/>
      <c r="K3465" s="11"/>
      <c r="L3465" s="22"/>
      <c r="M3465" s="22"/>
      <c r="N3465" s="22"/>
      <c r="O3465" s="22"/>
      <c r="P3465" s="22"/>
      <c r="Q3465" s="22"/>
      <c r="R3465" s="22"/>
      <c r="S3465" s="22"/>
      <c r="T3465" s="22"/>
      <c r="U3465" s="22"/>
      <c r="V3465" s="22"/>
    </row>
    <row r="3466">
      <c r="A3466" s="15"/>
      <c r="B3466" s="17"/>
      <c r="C3466" s="17"/>
      <c r="D3466" s="4"/>
      <c r="E3466" s="4"/>
      <c r="F3466" s="18"/>
      <c r="G3466" s="19"/>
      <c r="H3466" s="4"/>
      <c r="I3466" s="20"/>
      <c r="J3466" s="21"/>
      <c r="K3466" s="11"/>
      <c r="L3466" s="22"/>
      <c r="M3466" s="22"/>
      <c r="N3466" s="22"/>
      <c r="O3466" s="22"/>
      <c r="P3466" s="22"/>
      <c r="Q3466" s="22"/>
      <c r="R3466" s="22"/>
      <c r="S3466" s="22"/>
      <c r="T3466" s="22"/>
      <c r="U3466" s="22"/>
      <c r="V3466" s="22"/>
    </row>
    <row r="3467">
      <c r="A3467" s="15"/>
      <c r="B3467" s="17"/>
      <c r="C3467" s="17"/>
      <c r="D3467" s="4"/>
      <c r="E3467" s="4"/>
      <c r="F3467" s="18"/>
      <c r="G3467" s="19"/>
      <c r="H3467" s="4"/>
      <c r="I3467" s="20"/>
      <c r="J3467" s="21"/>
      <c r="K3467" s="11"/>
      <c r="L3467" s="22"/>
      <c r="M3467" s="22"/>
      <c r="N3467" s="22"/>
      <c r="O3467" s="22"/>
      <c r="P3467" s="22"/>
      <c r="Q3467" s="22"/>
      <c r="R3467" s="22"/>
      <c r="S3467" s="22"/>
      <c r="T3467" s="22"/>
      <c r="U3467" s="22"/>
      <c r="V3467" s="22"/>
    </row>
    <row r="3468">
      <c r="A3468" s="15"/>
      <c r="B3468" s="17"/>
      <c r="C3468" s="17"/>
      <c r="D3468" s="4"/>
      <c r="E3468" s="4"/>
      <c r="F3468" s="18"/>
      <c r="G3468" s="19"/>
      <c r="H3468" s="4"/>
      <c r="I3468" s="20"/>
      <c r="J3468" s="21"/>
      <c r="K3468" s="11"/>
      <c r="L3468" s="22"/>
      <c r="M3468" s="22"/>
      <c r="N3468" s="22"/>
      <c r="O3468" s="22"/>
      <c r="P3468" s="22"/>
      <c r="Q3468" s="22"/>
      <c r="R3468" s="22"/>
      <c r="S3468" s="22"/>
      <c r="T3468" s="22"/>
      <c r="U3468" s="22"/>
      <c r="V3468" s="22"/>
    </row>
    <row r="3469">
      <c r="A3469" s="15"/>
      <c r="B3469" s="17"/>
      <c r="C3469" s="17"/>
      <c r="D3469" s="4"/>
      <c r="E3469" s="4"/>
      <c r="F3469" s="18"/>
      <c r="G3469" s="19"/>
      <c r="H3469" s="4"/>
      <c r="I3469" s="20"/>
      <c r="J3469" s="21"/>
      <c r="K3469" s="11"/>
      <c r="L3469" s="22"/>
      <c r="M3469" s="22"/>
      <c r="N3469" s="22"/>
      <c r="O3469" s="22"/>
      <c r="P3469" s="22"/>
      <c r="Q3469" s="22"/>
      <c r="R3469" s="22"/>
      <c r="S3469" s="22"/>
      <c r="T3469" s="22"/>
      <c r="U3469" s="22"/>
      <c r="V3469" s="22"/>
    </row>
    <row r="3470">
      <c r="A3470" s="15"/>
      <c r="B3470" s="17"/>
      <c r="C3470" s="17"/>
      <c r="D3470" s="4"/>
      <c r="E3470" s="4"/>
      <c r="F3470" s="18"/>
      <c r="G3470" s="19"/>
      <c r="H3470" s="4"/>
      <c r="I3470" s="20"/>
      <c r="J3470" s="21"/>
      <c r="K3470" s="11"/>
      <c r="L3470" s="22"/>
      <c r="M3470" s="22"/>
      <c r="N3470" s="22"/>
      <c r="O3470" s="22"/>
      <c r="P3470" s="22"/>
      <c r="Q3470" s="22"/>
      <c r="R3470" s="22"/>
      <c r="S3470" s="22"/>
      <c r="T3470" s="22"/>
      <c r="U3470" s="22"/>
      <c r="V3470" s="22"/>
    </row>
    <row r="3471">
      <c r="A3471" s="15"/>
      <c r="B3471" s="17"/>
      <c r="C3471" s="17"/>
      <c r="D3471" s="4"/>
      <c r="E3471" s="4"/>
      <c r="F3471" s="18"/>
      <c r="G3471" s="19"/>
      <c r="H3471" s="4"/>
      <c r="I3471" s="20"/>
      <c r="J3471" s="21"/>
      <c r="K3471" s="11"/>
      <c r="L3471" s="22"/>
      <c r="M3471" s="22"/>
      <c r="N3471" s="22"/>
      <c r="O3471" s="22"/>
      <c r="P3471" s="22"/>
      <c r="Q3471" s="22"/>
      <c r="R3471" s="22"/>
      <c r="S3471" s="22"/>
      <c r="T3471" s="22"/>
      <c r="U3471" s="22"/>
      <c r="V3471" s="22"/>
    </row>
    <row r="3472">
      <c r="A3472" s="15"/>
      <c r="B3472" s="17"/>
      <c r="C3472" s="17"/>
      <c r="D3472" s="4"/>
      <c r="E3472" s="4"/>
      <c r="F3472" s="18"/>
      <c r="G3472" s="19"/>
      <c r="H3472" s="4"/>
      <c r="I3472" s="20"/>
      <c r="J3472" s="21"/>
      <c r="K3472" s="11"/>
      <c r="L3472" s="22"/>
      <c r="M3472" s="22"/>
      <c r="N3472" s="22"/>
      <c r="O3472" s="22"/>
      <c r="P3472" s="22"/>
      <c r="Q3472" s="22"/>
      <c r="R3472" s="22"/>
      <c r="S3472" s="22"/>
      <c r="T3472" s="22"/>
      <c r="U3472" s="22"/>
      <c r="V3472" s="22"/>
    </row>
    <row r="3473">
      <c r="A3473" s="15"/>
      <c r="B3473" s="17"/>
      <c r="C3473" s="17"/>
      <c r="D3473" s="4"/>
      <c r="E3473" s="4"/>
      <c r="F3473" s="18"/>
      <c r="G3473" s="19"/>
      <c r="H3473" s="4"/>
      <c r="I3473" s="20"/>
      <c r="J3473" s="21"/>
      <c r="K3473" s="11"/>
      <c r="L3473" s="22"/>
      <c r="M3473" s="22"/>
      <c r="N3473" s="22"/>
      <c r="O3473" s="22"/>
      <c r="P3473" s="22"/>
      <c r="Q3473" s="22"/>
      <c r="R3473" s="22"/>
      <c r="S3473" s="22"/>
      <c r="T3473" s="22"/>
      <c r="U3473" s="22"/>
      <c r="V3473" s="22"/>
    </row>
    <row r="3474">
      <c r="A3474" s="15"/>
      <c r="B3474" s="17"/>
      <c r="C3474" s="17"/>
      <c r="D3474" s="4"/>
      <c r="E3474" s="4"/>
      <c r="F3474" s="18"/>
      <c r="G3474" s="19"/>
      <c r="H3474" s="4"/>
      <c r="I3474" s="20"/>
      <c r="J3474" s="21"/>
      <c r="K3474" s="11"/>
      <c r="L3474" s="22"/>
      <c r="M3474" s="22"/>
      <c r="N3474" s="22"/>
      <c r="O3474" s="22"/>
      <c r="P3474" s="22"/>
      <c r="Q3474" s="22"/>
      <c r="R3474" s="22"/>
      <c r="S3474" s="22"/>
      <c r="T3474" s="22"/>
      <c r="U3474" s="22"/>
      <c r="V3474" s="22"/>
    </row>
    <row r="3475">
      <c r="A3475" s="15"/>
      <c r="B3475" s="17"/>
      <c r="C3475" s="17"/>
      <c r="D3475" s="4"/>
      <c r="E3475" s="4"/>
      <c r="F3475" s="18"/>
      <c r="G3475" s="19"/>
      <c r="H3475" s="4"/>
      <c r="I3475" s="20"/>
      <c r="J3475" s="21"/>
      <c r="K3475" s="11"/>
      <c r="L3475" s="22"/>
      <c r="M3475" s="22"/>
      <c r="N3475" s="22"/>
      <c r="O3475" s="22"/>
      <c r="P3475" s="22"/>
      <c r="Q3475" s="22"/>
      <c r="R3475" s="22"/>
      <c r="S3475" s="22"/>
      <c r="T3475" s="22"/>
      <c r="U3475" s="22"/>
      <c r="V3475" s="22"/>
    </row>
    <row r="3476">
      <c r="A3476" s="15"/>
      <c r="B3476" s="17"/>
      <c r="C3476" s="17"/>
      <c r="D3476" s="4"/>
      <c r="E3476" s="4"/>
      <c r="F3476" s="18"/>
      <c r="G3476" s="19"/>
      <c r="H3476" s="4"/>
      <c r="I3476" s="20"/>
      <c r="J3476" s="21"/>
      <c r="K3476" s="11"/>
      <c r="L3476" s="22"/>
      <c r="M3476" s="22"/>
      <c r="N3476" s="22"/>
      <c r="O3476" s="22"/>
      <c r="P3476" s="22"/>
      <c r="Q3476" s="22"/>
      <c r="R3476" s="22"/>
      <c r="S3476" s="22"/>
      <c r="T3476" s="22"/>
      <c r="U3476" s="22"/>
      <c r="V3476" s="22"/>
    </row>
    <row r="3477">
      <c r="A3477" s="15"/>
      <c r="B3477" s="17"/>
      <c r="C3477" s="17"/>
      <c r="D3477" s="4"/>
      <c r="E3477" s="4"/>
      <c r="F3477" s="18"/>
      <c r="G3477" s="19"/>
      <c r="H3477" s="4"/>
      <c r="I3477" s="20"/>
      <c r="J3477" s="21"/>
      <c r="K3477" s="11"/>
      <c r="L3477" s="22"/>
      <c r="M3477" s="22"/>
      <c r="N3477" s="22"/>
      <c r="O3477" s="22"/>
      <c r="P3477" s="22"/>
      <c r="Q3477" s="22"/>
      <c r="R3477" s="22"/>
      <c r="S3477" s="22"/>
      <c r="T3477" s="22"/>
      <c r="U3477" s="22"/>
      <c r="V3477" s="22"/>
    </row>
    <row r="3478">
      <c r="A3478" s="15"/>
      <c r="B3478" s="17"/>
      <c r="C3478" s="17"/>
      <c r="D3478" s="4"/>
      <c r="E3478" s="4"/>
      <c r="F3478" s="18"/>
      <c r="G3478" s="19"/>
      <c r="H3478" s="4"/>
      <c r="I3478" s="20"/>
      <c r="J3478" s="21"/>
      <c r="K3478" s="11"/>
      <c r="L3478" s="22"/>
      <c r="M3478" s="22"/>
      <c r="N3478" s="22"/>
      <c r="O3478" s="22"/>
      <c r="P3478" s="22"/>
      <c r="Q3478" s="22"/>
      <c r="R3478" s="22"/>
      <c r="S3478" s="22"/>
      <c r="T3478" s="22"/>
      <c r="U3478" s="22"/>
      <c r="V3478" s="22"/>
    </row>
    <row r="3479">
      <c r="A3479" s="15"/>
      <c r="B3479" s="17"/>
      <c r="C3479" s="17"/>
      <c r="D3479" s="4"/>
      <c r="E3479" s="4"/>
      <c r="F3479" s="18"/>
      <c r="G3479" s="19"/>
      <c r="H3479" s="4"/>
      <c r="I3479" s="20"/>
      <c r="J3479" s="21"/>
      <c r="K3479" s="11"/>
      <c r="L3479" s="22"/>
      <c r="M3479" s="22"/>
      <c r="N3479" s="22"/>
      <c r="O3479" s="22"/>
      <c r="P3479" s="22"/>
      <c r="Q3479" s="22"/>
      <c r="R3479" s="22"/>
      <c r="S3479" s="22"/>
      <c r="T3479" s="22"/>
      <c r="U3479" s="22"/>
      <c r="V3479" s="22"/>
    </row>
    <row r="3480">
      <c r="A3480" s="15"/>
      <c r="B3480" s="17"/>
      <c r="C3480" s="17"/>
      <c r="D3480" s="4"/>
      <c r="E3480" s="4"/>
      <c r="F3480" s="18"/>
      <c r="G3480" s="19"/>
      <c r="H3480" s="4"/>
      <c r="I3480" s="20"/>
      <c r="J3480" s="21"/>
      <c r="K3480" s="11"/>
      <c r="L3480" s="22"/>
      <c r="M3480" s="22"/>
      <c r="N3480" s="22"/>
      <c r="O3480" s="22"/>
      <c r="P3480" s="22"/>
      <c r="Q3480" s="22"/>
      <c r="R3480" s="22"/>
      <c r="S3480" s="22"/>
      <c r="T3480" s="22"/>
      <c r="U3480" s="22"/>
      <c r="V3480" s="22"/>
    </row>
    <row r="3481">
      <c r="A3481" s="15"/>
      <c r="B3481" s="17"/>
      <c r="C3481" s="17"/>
      <c r="D3481" s="4"/>
      <c r="E3481" s="4"/>
      <c r="F3481" s="18"/>
      <c r="G3481" s="19"/>
      <c r="H3481" s="4"/>
      <c r="I3481" s="20"/>
      <c r="J3481" s="21"/>
      <c r="K3481" s="11"/>
      <c r="L3481" s="22"/>
      <c r="M3481" s="22"/>
      <c r="N3481" s="22"/>
      <c r="O3481" s="22"/>
      <c r="P3481" s="22"/>
      <c r="Q3481" s="22"/>
      <c r="R3481" s="22"/>
      <c r="S3481" s="22"/>
      <c r="T3481" s="22"/>
      <c r="U3481" s="22"/>
      <c r="V3481" s="22"/>
    </row>
    <row r="3482">
      <c r="A3482" s="15"/>
      <c r="B3482" s="17"/>
      <c r="C3482" s="17"/>
      <c r="D3482" s="4"/>
      <c r="E3482" s="4"/>
      <c r="F3482" s="18"/>
      <c r="G3482" s="19"/>
      <c r="H3482" s="4"/>
      <c r="I3482" s="20"/>
      <c r="J3482" s="21"/>
      <c r="K3482" s="11"/>
      <c r="L3482" s="22"/>
      <c r="M3482" s="22"/>
      <c r="N3482" s="22"/>
      <c r="O3482" s="22"/>
      <c r="P3482" s="22"/>
      <c r="Q3482" s="22"/>
      <c r="R3482" s="22"/>
      <c r="S3482" s="22"/>
      <c r="T3482" s="22"/>
      <c r="U3482" s="22"/>
      <c r="V3482" s="22"/>
    </row>
    <row r="3483">
      <c r="A3483" s="15"/>
      <c r="B3483" s="17"/>
      <c r="C3483" s="17"/>
      <c r="D3483" s="4"/>
      <c r="E3483" s="4"/>
      <c r="F3483" s="18"/>
      <c r="G3483" s="19"/>
      <c r="H3483" s="4"/>
      <c r="I3483" s="20"/>
      <c r="J3483" s="21"/>
      <c r="K3483" s="11"/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</row>
    <row r="3484">
      <c r="A3484" s="15"/>
      <c r="B3484" s="17"/>
      <c r="C3484" s="17"/>
      <c r="D3484" s="4"/>
      <c r="E3484" s="4"/>
      <c r="F3484" s="18"/>
      <c r="G3484" s="19"/>
      <c r="H3484" s="4"/>
      <c r="I3484" s="20"/>
      <c r="J3484" s="21"/>
      <c r="K3484" s="11"/>
      <c r="L3484" s="22"/>
      <c r="M3484" s="22"/>
      <c r="N3484" s="22"/>
      <c r="O3484" s="22"/>
      <c r="P3484" s="22"/>
      <c r="Q3484" s="22"/>
      <c r="R3484" s="22"/>
      <c r="S3484" s="22"/>
      <c r="T3484" s="22"/>
      <c r="U3484" s="22"/>
      <c r="V3484" s="22"/>
    </row>
    <row r="3485">
      <c r="A3485" s="15"/>
      <c r="B3485" s="17"/>
      <c r="C3485" s="17"/>
      <c r="D3485" s="4"/>
      <c r="E3485" s="4"/>
      <c r="F3485" s="18"/>
      <c r="G3485" s="19"/>
      <c r="H3485" s="4"/>
      <c r="I3485" s="20"/>
      <c r="J3485" s="21"/>
      <c r="K3485" s="11"/>
      <c r="L3485" s="22"/>
      <c r="M3485" s="22"/>
      <c r="N3485" s="22"/>
      <c r="O3485" s="22"/>
      <c r="P3485" s="22"/>
      <c r="Q3485" s="22"/>
      <c r="R3485" s="22"/>
      <c r="S3485" s="22"/>
      <c r="T3485" s="22"/>
      <c r="U3485" s="22"/>
      <c r="V3485" s="22"/>
    </row>
    <row r="3486">
      <c r="A3486" s="15"/>
      <c r="B3486" s="17"/>
      <c r="C3486" s="17"/>
      <c r="D3486" s="4"/>
      <c r="E3486" s="4"/>
      <c r="F3486" s="18"/>
      <c r="G3486" s="19"/>
      <c r="H3486" s="4"/>
      <c r="I3486" s="20"/>
      <c r="J3486" s="21"/>
      <c r="K3486" s="11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</row>
    <row r="3487">
      <c r="A3487" s="15"/>
      <c r="B3487" s="17"/>
      <c r="C3487" s="17"/>
      <c r="D3487" s="4"/>
      <c r="E3487" s="4"/>
      <c r="F3487" s="18"/>
      <c r="G3487" s="19"/>
      <c r="H3487" s="4"/>
      <c r="I3487" s="20"/>
      <c r="J3487" s="21"/>
      <c r="K3487" s="11"/>
      <c r="L3487" s="22"/>
      <c r="M3487" s="22"/>
      <c r="N3487" s="22"/>
      <c r="O3487" s="22"/>
      <c r="P3487" s="22"/>
      <c r="Q3487" s="22"/>
      <c r="R3487" s="22"/>
      <c r="S3487" s="22"/>
      <c r="T3487" s="22"/>
      <c r="U3487" s="22"/>
      <c r="V3487" s="22"/>
    </row>
    <row r="3488">
      <c r="A3488" s="15"/>
      <c r="B3488" s="17"/>
      <c r="C3488" s="17"/>
      <c r="D3488" s="4"/>
      <c r="E3488" s="4"/>
      <c r="F3488" s="18"/>
      <c r="G3488" s="19"/>
      <c r="H3488" s="4"/>
      <c r="I3488" s="20"/>
      <c r="J3488" s="21"/>
      <c r="K3488" s="11"/>
      <c r="L3488" s="22"/>
      <c r="M3488" s="22"/>
      <c r="N3488" s="22"/>
      <c r="O3488" s="22"/>
      <c r="P3488" s="22"/>
      <c r="Q3488" s="22"/>
      <c r="R3488" s="22"/>
      <c r="S3488" s="22"/>
      <c r="T3488" s="22"/>
      <c r="U3488" s="22"/>
      <c r="V3488" s="22"/>
    </row>
    <row r="3489">
      <c r="A3489" s="15"/>
      <c r="B3489" s="17"/>
      <c r="C3489" s="17"/>
      <c r="D3489" s="4"/>
      <c r="E3489" s="4"/>
      <c r="F3489" s="18"/>
      <c r="G3489" s="19"/>
      <c r="H3489" s="4"/>
      <c r="I3489" s="20"/>
      <c r="J3489" s="21"/>
      <c r="K3489" s="11"/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</row>
    <row r="3490">
      <c r="A3490" s="15"/>
      <c r="B3490" s="17"/>
      <c r="C3490" s="17"/>
      <c r="D3490" s="4"/>
      <c r="E3490" s="4"/>
      <c r="F3490" s="18"/>
      <c r="G3490" s="19"/>
      <c r="H3490" s="4"/>
      <c r="I3490" s="20"/>
      <c r="J3490" s="21"/>
      <c r="K3490" s="11"/>
      <c r="L3490" s="22"/>
      <c r="M3490" s="22"/>
      <c r="N3490" s="22"/>
      <c r="O3490" s="22"/>
      <c r="P3490" s="22"/>
      <c r="Q3490" s="22"/>
      <c r="R3490" s="22"/>
      <c r="S3490" s="22"/>
      <c r="T3490" s="22"/>
      <c r="U3490" s="22"/>
      <c r="V3490" s="22"/>
    </row>
    <row r="3491">
      <c r="A3491" s="15"/>
      <c r="B3491" s="17"/>
      <c r="C3491" s="17"/>
      <c r="D3491" s="4"/>
      <c r="E3491" s="4"/>
      <c r="F3491" s="18"/>
      <c r="G3491" s="19"/>
      <c r="H3491" s="4"/>
      <c r="I3491" s="20"/>
      <c r="J3491" s="21"/>
      <c r="K3491" s="11"/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</row>
    <row r="3492">
      <c r="A3492" s="15"/>
      <c r="B3492" s="17"/>
      <c r="C3492" s="17"/>
      <c r="D3492" s="4"/>
      <c r="E3492" s="4"/>
      <c r="F3492" s="18"/>
      <c r="G3492" s="19"/>
      <c r="H3492" s="4"/>
      <c r="I3492" s="20"/>
      <c r="J3492" s="21"/>
      <c r="K3492" s="11"/>
      <c r="L3492" s="22"/>
      <c r="M3492" s="22"/>
      <c r="N3492" s="22"/>
      <c r="O3492" s="22"/>
      <c r="P3492" s="22"/>
      <c r="Q3492" s="22"/>
      <c r="R3492" s="22"/>
      <c r="S3492" s="22"/>
      <c r="T3492" s="22"/>
      <c r="U3492" s="22"/>
      <c r="V3492" s="22"/>
    </row>
    <row r="3493">
      <c r="A3493" s="15"/>
      <c r="B3493" s="17"/>
      <c r="C3493" s="17"/>
      <c r="D3493" s="4"/>
      <c r="E3493" s="4"/>
      <c r="F3493" s="18"/>
      <c r="G3493" s="19"/>
      <c r="H3493" s="4"/>
      <c r="I3493" s="20"/>
      <c r="J3493" s="21"/>
      <c r="K3493" s="11"/>
      <c r="L3493" s="22"/>
      <c r="M3493" s="22"/>
      <c r="N3493" s="22"/>
      <c r="O3493" s="22"/>
      <c r="P3493" s="22"/>
      <c r="Q3493" s="22"/>
      <c r="R3493" s="22"/>
      <c r="S3493" s="22"/>
      <c r="T3493" s="22"/>
      <c r="U3493" s="22"/>
      <c r="V3493" s="22"/>
    </row>
    <row r="3494">
      <c r="A3494" s="15"/>
      <c r="B3494" s="17"/>
      <c r="C3494" s="17"/>
      <c r="D3494" s="4"/>
      <c r="E3494" s="4"/>
      <c r="F3494" s="18"/>
      <c r="G3494" s="19"/>
      <c r="H3494" s="4"/>
      <c r="I3494" s="20"/>
      <c r="J3494" s="21"/>
      <c r="K3494" s="11"/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</row>
    <row r="3495">
      <c r="A3495" s="15"/>
      <c r="B3495" s="17"/>
      <c r="C3495" s="17"/>
      <c r="D3495" s="4"/>
      <c r="E3495" s="4"/>
      <c r="F3495" s="18"/>
      <c r="G3495" s="19"/>
      <c r="H3495" s="4"/>
      <c r="I3495" s="20"/>
      <c r="J3495" s="21"/>
      <c r="K3495" s="11"/>
      <c r="L3495" s="22"/>
      <c r="M3495" s="22"/>
      <c r="N3495" s="22"/>
      <c r="O3495" s="22"/>
      <c r="P3495" s="22"/>
      <c r="Q3495" s="22"/>
      <c r="R3495" s="22"/>
      <c r="S3495" s="22"/>
      <c r="T3495" s="22"/>
      <c r="U3495" s="22"/>
      <c r="V3495" s="22"/>
    </row>
    <row r="3496">
      <c r="A3496" s="15"/>
      <c r="B3496" s="17"/>
      <c r="C3496" s="17"/>
      <c r="D3496" s="4"/>
      <c r="E3496" s="4"/>
      <c r="F3496" s="18"/>
      <c r="G3496" s="19"/>
      <c r="H3496" s="4"/>
      <c r="I3496" s="20"/>
      <c r="J3496" s="21"/>
      <c r="K3496" s="11"/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</row>
    <row r="3497">
      <c r="A3497" s="15"/>
      <c r="B3497" s="17"/>
      <c r="C3497" s="17"/>
      <c r="D3497" s="4"/>
      <c r="E3497" s="4"/>
      <c r="F3497" s="18"/>
      <c r="G3497" s="19"/>
      <c r="H3497" s="4"/>
      <c r="I3497" s="20"/>
      <c r="J3497" s="21"/>
      <c r="K3497" s="11"/>
      <c r="L3497" s="22"/>
      <c r="M3497" s="22"/>
      <c r="N3497" s="22"/>
      <c r="O3497" s="22"/>
      <c r="P3497" s="22"/>
      <c r="Q3497" s="22"/>
      <c r="R3497" s="22"/>
      <c r="S3497" s="22"/>
      <c r="T3497" s="22"/>
      <c r="U3497" s="22"/>
      <c r="V3497" s="22"/>
    </row>
    <row r="3498">
      <c r="A3498" s="15"/>
      <c r="B3498" s="17"/>
      <c r="C3498" s="17"/>
      <c r="D3498" s="4"/>
      <c r="E3498" s="4"/>
      <c r="F3498" s="18"/>
      <c r="G3498" s="19"/>
      <c r="H3498" s="4"/>
      <c r="I3498" s="20"/>
      <c r="J3498" s="21"/>
      <c r="K3498" s="11"/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</row>
    <row r="3499">
      <c r="A3499" s="15"/>
      <c r="B3499" s="17"/>
      <c r="C3499" s="17"/>
      <c r="D3499" s="4"/>
      <c r="E3499" s="4"/>
      <c r="F3499" s="18"/>
      <c r="G3499" s="19"/>
      <c r="H3499" s="4"/>
      <c r="I3499" s="20"/>
      <c r="J3499" s="21"/>
      <c r="K3499" s="11"/>
      <c r="L3499" s="22"/>
      <c r="M3499" s="22"/>
      <c r="N3499" s="22"/>
      <c r="O3499" s="22"/>
      <c r="P3499" s="22"/>
      <c r="Q3499" s="22"/>
      <c r="R3499" s="22"/>
      <c r="S3499" s="22"/>
      <c r="T3499" s="22"/>
      <c r="U3499" s="22"/>
      <c r="V3499" s="22"/>
    </row>
    <row r="3500">
      <c r="A3500" s="15"/>
      <c r="B3500" s="17"/>
      <c r="C3500" s="17"/>
      <c r="D3500" s="4"/>
      <c r="E3500" s="4"/>
      <c r="F3500" s="18"/>
      <c r="G3500" s="19"/>
      <c r="H3500" s="4"/>
      <c r="I3500" s="20"/>
      <c r="J3500" s="21"/>
      <c r="K3500" s="11"/>
      <c r="L3500" s="22"/>
      <c r="M3500" s="22"/>
      <c r="N3500" s="22"/>
      <c r="O3500" s="22"/>
      <c r="P3500" s="22"/>
      <c r="Q3500" s="22"/>
      <c r="R3500" s="22"/>
      <c r="S3500" s="22"/>
      <c r="T3500" s="22"/>
      <c r="U3500" s="22"/>
      <c r="V3500" s="22"/>
    </row>
    <row r="3501">
      <c r="A3501" s="15"/>
      <c r="B3501" s="17"/>
      <c r="C3501" s="17"/>
      <c r="D3501" s="4"/>
      <c r="E3501" s="4"/>
      <c r="F3501" s="18"/>
      <c r="G3501" s="19"/>
      <c r="H3501" s="4"/>
      <c r="I3501" s="20"/>
      <c r="J3501" s="21"/>
      <c r="K3501" s="11"/>
      <c r="L3501" s="22"/>
      <c r="M3501" s="22"/>
      <c r="N3501" s="22"/>
      <c r="O3501" s="22"/>
      <c r="P3501" s="22"/>
      <c r="Q3501" s="22"/>
      <c r="R3501" s="22"/>
      <c r="S3501" s="22"/>
      <c r="T3501" s="22"/>
      <c r="U3501" s="22"/>
      <c r="V3501" s="22"/>
    </row>
    <row r="3502">
      <c r="A3502" s="15"/>
      <c r="B3502" s="17"/>
      <c r="C3502" s="17"/>
      <c r="D3502" s="4"/>
      <c r="E3502" s="4"/>
      <c r="F3502" s="18"/>
      <c r="G3502" s="19"/>
      <c r="H3502" s="4"/>
      <c r="I3502" s="20"/>
      <c r="J3502" s="21"/>
      <c r="K3502" s="11"/>
      <c r="L3502" s="22"/>
      <c r="M3502" s="22"/>
      <c r="N3502" s="22"/>
      <c r="O3502" s="22"/>
      <c r="P3502" s="22"/>
      <c r="Q3502" s="22"/>
      <c r="R3502" s="22"/>
      <c r="S3502" s="22"/>
      <c r="T3502" s="22"/>
      <c r="U3502" s="22"/>
      <c r="V3502" s="22"/>
    </row>
    <row r="3503">
      <c r="A3503" s="15"/>
      <c r="B3503" s="17"/>
      <c r="C3503" s="17"/>
      <c r="D3503" s="4"/>
      <c r="E3503" s="4"/>
      <c r="F3503" s="18"/>
      <c r="G3503" s="19"/>
      <c r="H3503" s="4"/>
      <c r="I3503" s="20"/>
      <c r="J3503" s="21"/>
      <c r="K3503" s="11"/>
      <c r="L3503" s="22"/>
      <c r="M3503" s="22"/>
      <c r="N3503" s="22"/>
      <c r="O3503" s="22"/>
      <c r="P3503" s="22"/>
      <c r="Q3503" s="22"/>
      <c r="R3503" s="22"/>
      <c r="S3503" s="22"/>
      <c r="T3503" s="22"/>
      <c r="U3503" s="22"/>
      <c r="V3503" s="22"/>
    </row>
    <row r="3504">
      <c r="A3504" s="15"/>
      <c r="B3504" s="17"/>
      <c r="C3504" s="17"/>
      <c r="D3504" s="4"/>
      <c r="E3504" s="4"/>
      <c r="F3504" s="18"/>
      <c r="G3504" s="19"/>
      <c r="H3504" s="4"/>
      <c r="I3504" s="20"/>
      <c r="J3504" s="21"/>
      <c r="K3504" s="11"/>
      <c r="L3504" s="22"/>
      <c r="M3504" s="22"/>
      <c r="N3504" s="22"/>
      <c r="O3504" s="22"/>
      <c r="P3504" s="22"/>
      <c r="Q3504" s="22"/>
      <c r="R3504" s="22"/>
      <c r="S3504" s="22"/>
      <c r="T3504" s="22"/>
      <c r="U3504" s="22"/>
      <c r="V3504" s="22"/>
    </row>
    <row r="3505">
      <c r="A3505" s="15"/>
      <c r="B3505" s="17"/>
      <c r="C3505" s="17"/>
      <c r="D3505" s="4"/>
      <c r="E3505" s="4"/>
      <c r="F3505" s="18"/>
      <c r="G3505" s="19"/>
      <c r="H3505" s="4"/>
      <c r="I3505" s="20"/>
      <c r="J3505" s="21"/>
      <c r="K3505" s="11"/>
      <c r="L3505" s="22"/>
      <c r="M3505" s="22"/>
      <c r="N3505" s="22"/>
      <c r="O3505" s="22"/>
      <c r="P3505" s="22"/>
      <c r="Q3505" s="22"/>
      <c r="R3505" s="22"/>
      <c r="S3505" s="22"/>
      <c r="T3505" s="22"/>
      <c r="U3505" s="22"/>
      <c r="V3505" s="22"/>
    </row>
    <row r="3506">
      <c r="A3506" s="15"/>
      <c r="B3506" s="17"/>
      <c r="C3506" s="17"/>
      <c r="D3506" s="4"/>
      <c r="E3506" s="4"/>
      <c r="F3506" s="18"/>
      <c r="G3506" s="19"/>
      <c r="H3506" s="4"/>
      <c r="I3506" s="20"/>
      <c r="J3506" s="21"/>
      <c r="K3506" s="11"/>
      <c r="L3506" s="22"/>
      <c r="M3506" s="22"/>
      <c r="N3506" s="22"/>
      <c r="O3506" s="22"/>
      <c r="P3506" s="22"/>
      <c r="Q3506" s="22"/>
      <c r="R3506" s="22"/>
      <c r="S3506" s="22"/>
      <c r="T3506" s="22"/>
      <c r="U3506" s="22"/>
      <c r="V3506" s="22"/>
    </row>
    <row r="3507">
      <c r="A3507" s="15"/>
      <c r="B3507" s="17"/>
      <c r="C3507" s="17"/>
      <c r="D3507" s="4"/>
      <c r="E3507" s="4"/>
      <c r="F3507" s="18"/>
      <c r="G3507" s="19"/>
      <c r="H3507" s="4"/>
      <c r="I3507" s="20"/>
      <c r="J3507" s="21"/>
      <c r="K3507" s="11"/>
      <c r="L3507" s="22"/>
      <c r="M3507" s="22"/>
      <c r="N3507" s="22"/>
      <c r="O3507" s="22"/>
      <c r="P3507" s="22"/>
      <c r="Q3507" s="22"/>
      <c r="R3507" s="22"/>
      <c r="S3507" s="22"/>
      <c r="T3507" s="22"/>
      <c r="U3507" s="22"/>
      <c r="V3507" s="22"/>
    </row>
    <row r="3508">
      <c r="A3508" s="15"/>
      <c r="B3508" s="17"/>
      <c r="C3508" s="17"/>
      <c r="D3508" s="4"/>
      <c r="E3508" s="4"/>
      <c r="F3508" s="18"/>
      <c r="G3508" s="19"/>
      <c r="H3508" s="4"/>
      <c r="I3508" s="20"/>
      <c r="J3508" s="21"/>
      <c r="K3508" s="11"/>
      <c r="L3508" s="22"/>
      <c r="M3508" s="22"/>
      <c r="N3508" s="22"/>
      <c r="O3508" s="22"/>
      <c r="P3508" s="22"/>
      <c r="Q3508" s="22"/>
      <c r="R3508" s="22"/>
      <c r="S3508" s="22"/>
      <c r="T3508" s="22"/>
      <c r="U3508" s="22"/>
      <c r="V3508" s="22"/>
    </row>
    <row r="3509">
      <c r="A3509" s="15"/>
      <c r="B3509" s="17"/>
      <c r="C3509" s="17"/>
      <c r="D3509" s="4"/>
      <c r="E3509" s="4"/>
      <c r="F3509" s="18"/>
      <c r="G3509" s="19"/>
      <c r="H3509" s="4"/>
      <c r="I3509" s="20"/>
      <c r="J3509" s="21"/>
      <c r="K3509" s="11"/>
      <c r="L3509" s="22"/>
      <c r="M3509" s="22"/>
      <c r="N3509" s="22"/>
      <c r="O3509" s="22"/>
      <c r="P3509" s="22"/>
      <c r="Q3509" s="22"/>
      <c r="R3509" s="22"/>
      <c r="S3509" s="22"/>
      <c r="T3509" s="22"/>
      <c r="U3509" s="22"/>
      <c r="V3509" s="22"/>
    </row>
    <row r="3510">
      <c r="A3510" s="15"/>
      <c r="B3510" s="17"/>
      <c r="C3510" s="17"/>
      <c r="D3510" s="4"/>
      <c r="E3510" s="4"/>
      <c r="F3510" s="18"/>
      <c r="G3510" s="19"/>
      <c r="H3510" s="4"/>
      <c r="I3510" s="20"/>
      <c r="J3510" s="21"/>
      <c r="K3510" s="11"/>
      <c r="L3510" s="22"/>
      <c r="M3510" s="22"/>
      <c r="N3510" s="22"/>
      <c r="O3510" s="22"/>
      <c r="P3510" s="22"/>
      <c r="Q3510" s="22"/>
      <c r="R3510" s="22"/>
      <c r="S3510" s="22"/>
      <c r="T3510" s="22"/>
      <c r="U3510" s="22"/>
      <c r="V3510" s="22"/>
    </row>
    <row r="3511">
      <c r="A3511" s="15"/>
      <c r="B3511" s="17"/>
      <c r="C3511" s="17"/>
      <c r="D3511" s="4"/>
      <c r="E3511" s="4"/>
      <c r="F3511" s="18"/>
      <c r="G3511" s="19"/>
      <c r="H3511" s="4"/>
      <c r="I3511" s="20"/>
      <c r="J3511" s="21"/>
      <c r="K3511" s="11"/>
      <c r="L3511" s="22"/>
      <c r="M3511" s="22"/>
      <c r="N3511" s="22"/>
      <c r="O3511" s="22"/>
      <c r="P3511" s="22"/>
      <c r="Q3511" s="22"/>
      <c r="R3511" s="22"/>
      <c r="S3511" s="22"/>
      <c r="T3511" s="22"/>
      <c r="U3511" s="22"/>
      <c r="V3511" s="22"/>
    </row>
    <row r="3512">
      <c r="A3512" s="15"/>
      <c r="B3512" s="17"/>
      <c r="C3512" s="17"/>
      <c r="D3512" s="4"/>
      <c r="E3512" s="4"/>
      <c r="F3512" s="18"/>
      <c r="G3512" s="19"/>
      <c r="H3512" s="4"/>
      <c r="I3512" s="20"/>
      <c r="J3512" s="21"/>
      <c r="K3512" s="11"/>
      <c r="L3512" s="22"/>
      <c r="M3512" s="22"/>
      <c r="N3512" s="22"/>
      <c r="O3512" s="22"/>
      <c r="P3512" s="22"/>
      <c r="Q3512" s="22"/>
      <c r="R3512" s="22"/>
      <c r="S3512" s="22"/>
      <c r="T3512" s="22"/>
      <c r="U3512" s="22"/>
      <c r="V3512" s="22"/>
    </row>
    <row r="3513">
      <c r="A3513" s="15"/>
      <c r="B3513" s="17"/>
      <c r="C3513" s="17"/>
      <c r="D3513" s="4"/>
      <c r="E3513" s="4"/>
      <c r="F3513" s="18"/>
      <c r="G3513" s="19"/>
      <c r="H3513" s="4"/>
      <c r="I3513" s="20"/>
      <c r="J3513" s="21"/>
      <c r="K3513" s="11"/>
      <c r="L3513" s="22"/>
      <c r="M3513" s="22"/>
      <c r="N3513" s="22"/>
      <c r="O3513" s="22"/>
      <c r="P3513" s="22"/>
      <c r="Q3513" s="22"/>
      <c r="R3513" s="22"/>
      <c r="S3513" s="22"/>
      <c r="T3513" s="22"/>
      <c r="U3513" s="22"/>
      <c r="V3513" s="22"/>
    </row>
    <row r="3514">
      <c r="A3514" s="15"/>
      <c r="B3514" s="17"/>
      <c r="C3514" s="17"/>
      <c r="D3514" s="4"/>
      <c r="E3514" s="4"/>
      <c r="F3514" s="18"/>
      <c r="G3514" s="19"/>
      <c r="H3514" s="4"/>
      <c r="I3514" s="20"/>
      <c r="J3514" s="21"/>
      <c r="K3514" s="11"/>
      <c r="L3514" s="22"/>
      <c r="M3514" s="22"/>
      <c r="N3514" s="22"/>
      <c r="O3514" s="22"/>
      <c r="P3514" s="22"/>
      <c r="Q3514" s="22"/>
      <c r="R3514" s="22"/>
      <c r="S3514" s="22"/>
      <c r="T3514" s="22"/>
      <c r="U3514" s="22"/>
      <c r="V3514" s="22"/>
    </row>
    <row r="3515">
      <c r="A3515" s="15"/>
      <c r="B3515" s="17"/>
      <c r="C3515" s="17"/>
      <c r="D3515" s="4"/>
      <c r="E3515" s="4"/>
      <c r="F3515" s="18"/>
      <c r="G3515" s="19"/>
      <c r="H3515" s="4"/>
      <c r="I3515" s="20"/>
      <c r="J3515" s="21"/>
      <c r="K3515" s="11"/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</row>
    <row r="3516">
      <c r="A3516" s="15"/>
      <c r="B3516" s="17"/>
      <c r="C3516" s="17"/>
      <c r="D3516" s="4"/>
      <c r="E3516" s="4"/>
      <c r="F3516" s="18"/>
      <c r="G3516" s="19"/>
      <c r="H3516" s="4"/>
      <c r="I3516" s="20"/>
      <c r="J3516" s="21"/>
      <c r="K3516" s="11"/>
      <c r="L3516" s="22"/>
      <c r="M3516" s="22"/>
      <c r="N3516" s="22"/>
      <c r="O3516" s="22"/>
      <c r="P3516" s="22"/>
      <c r="Q3516" s="22"/>
      <c r="R3516" s="22"/>
      <c r="S3516" s="22"/>
      <c r="T3516" s="22"/>
      <c r="U3516" s="22"/>
      <c r="V3516" s="22"/>
    </row>
    <row r="3517">
      <c r="A3517" s="15"/>
      <c r="B3517" s="17"/>
      <c r="C3517" s="17"/>
      <c r="D3517" s="4"/>
      <c r="E3517" s="4"/>
      <c r="F3517" s="18"/>
      <c r="G3517" s="19"/>
      <c r="H3517" s="4"/>
      <c r="I3517" s="20"/>
      <c r="J3517" s="21"/>
      <c r="K3517" s="11"/>
      <c r="L3517" s="22"/>
      <c r="M3517" s="22"/>
      <c r="N3517" s="22"/>
      <c r="O3517" s="22"/>
      <c r="P3517" s="22"/>
      <c r="Q3517" s="22"/>
      <c r="R3517" s="22"/>
      <c r="S3517" s="22"/>
      <c r="T3517" s="22"/>
      <c r="U3517" s="22"/>
      <c r="V3517" s="22"/>
    </row>
    <row r="3518">
      <c r="A3518" s="15"/>
      <c r="B3518" s="17"/>
      <c r="C3518" s="17"/>
      <c r="D3518" s="4"/>
      <c r="E3518" s="4"/>
      <c r="F3518" s="18"/>
      <c r="G3518" s="19"/>
      <c r="H3518" s="4"/>
      <c r="I3518" s="20"/>
      <c r="J3518" s="21"/>
      <c r="K3518" s="11"/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</row>
    <row r="3519">
      <c r="A3519" s="15"/>
      <c r="B3519" s="17"/>
      <c r="C3519" s="17"/>
      <c r="D3519" s="4"/>
      <c r="E3519" s="4"/>
      <c r="F3519" s="18"/>
      <c r="G3519" s="19"/>
      <c r="H3519" s="4"/>
      <c r="I3519" s="20"/>
      <c r="J3519" s="21"/>
      <c r="K3519" s="11"/>
      <c r="L3519" s="22"/>
      <c r="M3519" s="22"/>
      <c r="N3519" s="22"/>
      <c r="O3519" s="22"/>
      <c r="P3519" s="22"/>
      <c r="Q3519" s="22"/>
      <c r="R3519" s="22"/>
      <c r="S3519" s="22"/>
      <c r="T3519" s="22"/>
      <c r="U3519" s="22"/>
      <c r="V3519" s="22"/>
    </row>
    <row r="3520">
      <c r="A3520" s="15"/>
      <c r="B3520" s="17"/>
      <c r="C3520" s="17"/>
      <c r="D3520" s="4"/>
      <c r="E3520" s="4"/>
      <c r="F3520" s="18"/>
      <c r="G3520" s="19"/>
      <c r="H3520" s="4"/>
      <c r="I3520" s="20"/>
      <c r="J3520" s="21"/>
      <c r="K3520" s="11"/>
      <c r="L3520" s="22"/>
      <c r="M3520" s="22"/>
      <c r="N3520" s="22"/>
      <c r="O3520" s="22"/>
      <c r="P3520" s="22"/>
      <c r="Q3520" s="22"/>
      <c r="R3520" s="22"/>
      <c r="S3520" s="22"/>
      <c r="T3520" s="22"/>
      <c r="U3520" s="22"/>
      <c r="V3520" s="22"/>
    </row>
    <row r="3521">
      <c r="A3521" s="15"/>
      <c r="B3521" s="17"/>
      <c r="C3521" s="17"/>
      <c r="D3521" s="4"/>
      <c r="E3521" s="4"/>
      <c r="F3521" s="18"/>
      <c r="G3521" s="19"/>
      <c r="H3521" s="4"/>
      <c r="I3521" s="20"/>
      <c r="J3521" s="21"/>
      <c r="K3521" s="11"/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</row>
    <row r="3522">
      <c r="A3522" s="15"/>
      <c r="B3522" s="17"/>
      <c r="C3522" s="17"/>
      <c r="D3522" s="4"/>
      <c r="E3522" s="4"/>
      <c r="F3522" s="18"/>
      <c r="G3522" s="19"/>
      <c r="H3522" s="4"/>
      <c r="I3522" s="20"/>
      <c r="J3522" s="21"/>
      <c r="K3522" s="11"/>
      <c r="L3522" s="22"/>
      <c r="M3522" s="22"/>
      <c r="N3522" s="22"/>
      <c r="O3522" s="22"/>
      <c r="P3522" s="22"/>
      <c r="Q3522" s="22"/>
      <c r="R3522" s="22"/>
      <c r="S3522" s="22"/>
      <c r="T3522" s="22"/>
      <c r="U3522" s="22"/>
      <c r="V3522" s="22"/>
    </row>
    <row r="3523">
      <c r="A3523" s="15"/>
      <c r="B3523" s="17"/>
      <c r="C3523" s="17"/>
      <c r="D3523" s="4"/>
      <c r="E3523" s="4"/>
      <c r="F3523" s="18"/>
      <c r="G3523" s="19"/>
      <c r="H3523" s="4"/>
      <c r="I3523" s="20"/>
      <c r="J3523" s="21"/>
      <c r="K3523" s="11"/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</row>
    <row r="3524">
      <c r="A3524" s="15"/>
      <c r="B3524" s="17"/>
      <c r="C3524" s="17"/>
      <c r="D3524" s="4"/>
      <c r="E3524" s="4"/>
      <c r="F3524" s="18"/>
      <c r="G3524" s="19"/>
      <c r="H3524" s="4"/>
      <c r="I3524" s="20"/>
      <c r="J3524" s="21"/>
      <c r="K3524" s="11"/>
      <c r="L3524" s="22"/>
      <c r="M3524" s="22"/>
      <c r="N3524" s="22"/>
      <c r="O3524" s="22"/>
      <c r="P3524" s="22"/>
      <c r="Q3524" s="22"/>
      <c r="R3524" s="22"/>
      <c r="S3524" s="22"/>
      <c r="T3524" s="22"/>
      <c r="U3524" s="22"/>
      <c r="V3524" s="22"/>
    </row>
    <row r="3525">
      <c r="A3525" s="15"/>
      <c r="B3525" s="17"/>
      <c r="C3525" s="17"/>
      <c r="D3525" s="4"/>
      <c r="E3525" s="4"/>
      <c r="F3525" s="18"/>
      <c r="G3525" s="19"/>
      <c r="H3525" s="4"/>
      <c r="I3525" s="20"/>
      <c r="J3525" s="21"/>
      <c r="K3525" s="11"/>
      <c r="L3525" s="22"/>
      <c r="M3525" s="22"/>
      <c r="N3525" s="22"/>
      <c r="O3525" s="22"/>
      <c r="P3525" s="22"/>
      <c r="Q3525" s="22"/>
      <c r="R3525" s="22"/>
      <c r="S3525" s="22"/>
      <c r="T3525" s="22"/>
      <c r="U3525" s="22"/>
      <c r="V3525" s="22"/>
    </row>
    <row r="3526">
      <c r="A3526" s="15"/>
      <c r="B3526" s="17"/>
      <c r="C3526" s="17"/>
      <c r="D3526" s="4"/>
      <c r="E3526" s="4"/>
      <c r="F3526" s="18"/>
      <c r="G3526" s="19"/>
      <c r="H3526" s="4"/>
      <c r="I3526" s="20"/>
      <c r="J3526" s="21"/>
      <c r="K3526" s="11"/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</row>
    <row r="3527">
      <c r="A3527" s="15"/>
      <c r="B3527" s="17"/>
      <c r="C3527" s="17"/>
      <c r="D3527" s="4"/>
      <c r="E3527" s="4"/>
      <c r="F3527" s="18"/>
      <c r="G3527" s="19"/>
      <c r="H3527" s="4"/>
      <c r="I3527" s="20"/>
      <c r="J3527" s="21"/>
      <c r="K3527" s="11"/>
      <c r="L3527" s="22"/>
      <c r="M3527" s="22"/>
      <c r="N3527" s="22"/>
      <c r="O3527" s="22"/>
      <c r="P3527" s="22"/>
      <c r="Q3527" s="22"/>
      <c r="R3527" s="22"/>
      <c r="S3527" s="22"/>
      <c r="T3527" s="22"/>
      <c r="U3527" s="22"/>
      <c r="V3527" s="22"/>
    </row>
    <row r="3528">
      <c r="A3528" s="15"/>
      <c r="B3528" s="17"/>
      <c r="C3528" s="17"/>
      <c r="D3528" s="4"/>
      <c r="E3528" s="4"/>
      <c r="F3528" s="18"/>
      <c r="G3528" s="19"/>
      <c r="H3528" s="4"/>
      <c r="I3528" s="20"/>
      <c r="J3528" s="21"/>
      <c r="K3528" s="11"/>
      <c r="L3528" s="22"/>
      <c r="M3528" s="22"/>
      <c r="N3528" s="22"/>
      <c r="O3528" s="22"/>
      <c r="P3528" s="22"/>
      <c r="Q3528" s="22"/>
      <c r="R3528" s="22"/>
      <c r="S3528" s="22"/>
      <c r="T3528" s="22"/>
      <c r="U3528" s="22"/>
      <c r="V3528" s="22"/>
    </row>
    <row r="3529">
      <c r="A3529" s="15"/>
      <c r="B3529" s="17"/>
      <c r="C3529" s="17"/>
      <c r="D3529" s="4"/>
      <c r="E3529" s="4"/>
      <c r="F3529" s="18"/>
      <c r="G3529" s="19"/>
      <c r="H3529" s="4"/>
      <c r="I3529" s="20"/>
      <c r="J3529" s="21"/>
      <c r="K3529" s="11"/>
      <c r="L3529" s="22"/>
      <c r="M3529" s="22"/>
      <c r="N3529" s="22"/>
      <c r="O3529" s="22"/>
      <c r="P3529" s="22"/>
      <c r="Q3529" s="22"/>
      <c r="R3529" s="22"/>
      <c r="S3529" s="22"/>
      <c r="T3529" s="22"/>
      <c r="U3529" s="22"/>
      <c r="V3529" s="22"/>
    </row>
    <row r="3530">
      <c r="A3530" s="15"/>
      <c r="B3530" s="17"/>
      <c r="C3530" s="17"/>
      <c r="D3530" s="4"/>
      <c r="E3530" s="4"/>
      <c r="F3530" s="18"/>
      <c r="G3530" s="19"/>
      <c r="H3530" s="4"/>
      <c r="I3530" s="20"/>
      <c r="J3530" s="21"/>
      <c r="K3530" s="11"/>
      <c r="L3530" s="22"/>
      <c r="M3530" s="22"/>
      <c r="N3530" s="22"/>
      <c r="O3530" s="22"/>
      <c r="P3530" s="22"/>
      <c r="Q3530" s="22"/>
      <c r="R3530" s="22"/>
      <c r="S3530" s="22"/>
      <c r="T3530" s="22"/>
      <c r="U3530" s="22"/>
      <c r="V3530" s="22"/>
    </row>
    <row r="3531">
      <c r="A3531" s="15"/>
      <c r="B3531" s="17"/>
      <c r="C3531" s="17"/>
      <c r="D3531" s="4"/>
      <c r="E3531" s="4"/>
      <c r="F3531" s="18"/>
      <c r="G3531" s="19"/>
      <c r="H3531" s="4"/>
      <c r="I3531" s="20"/>
      <c r="J3531" s="21"/>
      <c r="K3531" s="11"/>
      <c r="L3531" s="22"/>
      <c r="M3531" s="22"/>
      <c r="N3531" s="22"/>
      <c r="O3531" s="22"/>
      <c r="P3531" s="22"/>
      <c r="Q3531" s="22"/>
      <c r="R3531" s="22"/>
      <c r="S3531" s="22"/>
      <c r="T3531" s="22"/>
      <c r="U3531" s="22"/>
      <c r="V3531" s="22"/>
    </row>
    <row r="3532">
      <c r="A3532" s="15"/>
      <c r="B3532" s="17"/>
      <c r="C3532" s="17"/>
      <c r="D3532" s="4"/>
      <c r="E3532" s="4"/>
      <c r="F3532" s="18"/>
      <c r="G3532" s="19"/>
      <c r="H3532" s="4"/>
      <c r="I3532" s="20"/>
      <c r="J3532" s="21"/>
      <c r="K3532" s="11"/>
      <c r="L3532" s="22"/>
      <c r="M3532" s="22"/>
      <c r="N3532" s="22"/>
      <c r="O3532" s="22"/>
      <c r="P3532" s="22"/>
      <c r="Q3532" s="22"/>
      <c r="R3532" s="22"/>
      <c r="S3532" s="22"/>
      <c r="T3532" s="22"/>
      <c r="U3532" s="22"/>
      <c r="V3532" s="22"/>
    </row>
    <row r="3533">
      <c r="A3533" s="15"/>
      <c r="B3533" s="17"/>
      <c r="C3533" s="17"/>
      <c r="D3533" s="4"/>
      <c r="E3533" s="4"/>
      <c r="F3533" s="18"/>
      <c r="G3533" s="19"/>
      <c r="H3533" s="4"/>
      <c r="I3533" s="20"/>
      <c r="J3533" s="21"/>
      <c r="K3533" s="11"/>
      <c r="L3533" s="22"/>
      <c r="M3533" s="22"/>
      <c r="N3533" s="22"/>
      <c r="O3533" s="22"/>
      <c r="P3533" s="22"/>
      <c r="Q3533" s="22"/>
      <c r="R3533" s="22"/>
      <c r="S3533" s="22"/>
      <c r="T3533" s="22"/>
      <c r="U3533" s="22"/>
      <c r="V3533" s="22"/>
    </row>
    <row r="3534">
      <c r="A3534" s="15"/>
      <c r="B3534" s="17"/>
      <c r="C3534" s="17"/>
      <c r="D3534" s="4"/>
      <c r="E3534" s="4"/>
      <c r="F3534" s="18"/>
      <c r="G3534" s="19"/>
      <c r="H3534" s="4"/>
      <c r="I3534" s="20"/>
      <c r="J3534" s="21"/>
      <c r="K3534" s="11"/>
      <c r="L3534" s="22"/>
      <c r="M3534" s="22"/>
      <c r="N3534" s="22"/>
      <c r="O3534" s="22"/>
      <c r="P3534" s="22"/>
      <c r="Q3534" s="22"/>
      <c r="R3534" s="22"/>
      <c r="S3534" s="22"/>
      <c r="T3534" s="22"/>
      <c r="U3534" s="22"/>
      <c r="V3534" s="22"/>
    </row>
    <row r="3535">
      <c r="A3535" s="15"/>
      <c r="B3535" s="17"/>
      <c r="C3535" s="17"/>
      <c r="D3535" s="4"/>
      <c r="E3535" s="4"/>
      <c r="F3535" s="18"/>
      <c r="G3535" s="19"/>
      <c r="H3535" s="4"/>
      <c r="I3535" s="20"/>
      <c r="J3535" s="21"/>
      <c r="K3535" s="11"/>
      <c r="L3535" s="22"/>
      <c r="M3535" s="22"/>
      <c r="N3535" s="22"/>
      <c r="O3535" s="22"/>
      <c r="P3535" s="22"/>
      <c r="Q3535" s="22"/>
      <c r="R3535" s="22"/>
      <c r="S3535" s="22"/>
      <c r="T3535" s="22"/>
      <c r="U3535" s="22"/>
      <c r="V3535" s="22"/>
    </row>
    <row r="3536">
      <c r="A3536" s="15"/>
      <c r="B3536" s="17"/>
      <c r="C3536" s="17"/>
      <c r="D3536" s="4"/>
      <c r="E3536" s="4"/>
      <c r="F3536" s="18"/>
      <c r="G3536" s="19"/>
      <c r="H3536" s="4"/>
      <c r="I3536" s="20"/>
      <c r="J3536" s="21"/>
      <c r="K3536" s="11"/>
      <c r="L3536" s="22"/>
      <c r="M3536" s="22"/>
      <c r="N3536" s="22"/>
      <c r="O3536" s="22"/>
      <c r="P3536" s="22"/>
      <c r="Q3536" s="22"/>
      <c r="R3536" s="22"/>
      <c r="S3536" s="22"/>
      <c r="T3536" s="22"/>
      <c r="U3536" s="22"/>
      <c r="V3536" s="22"/>
    </row>
    <row r="3537">
      <c r="A3537" s="15"/>
      <c r="B3537" s="17"/>
      <c r="C3537" s="17"/>
      <c r="D3537" s="4"/>
      <c r="E3537" s="4"/>
      <c r="F3537" s="18"/>
      <c r="G3537" s="19"/>
      <c r="H3537" s="4"/>
      <c r="I3537" s="20"/>
      <c r="J3537" s="21"/>
      <c r="K3537" s="11"/>
      <c r="L3537" s="22"/>
      <c r="M3537" s="22"/>
      <c r="N3537" s="22"/>
      <c r="O3537" s="22"/>
      <c r="P3537" s="22"/>
      <c r="Q3537" s="22"/>
      <c r="R3537" s="22"/>
      <c r="S3537" s="22"/>
      <c r="T3537" s="22"/>
      <c r="U3537" s="22"/>
      <c r="V3537" s="22"/>
    </row>
    <row r="3538">
      <c r="A3538" s="15"/>
      <c r="B3538" s="17"/>
      <c r="C3538" s="17"/>
      <c r="D3538" s="4"/>
      <c r="E3538" s="4"/>
      <c r="F3538" s="18"/>
      <c r="G3538" s="19"/>
      <c r="H3538" s="4"/>
      <c r="I3538" s="20"/>
      <c r="J3538" s="21"/>
      <c r="K3538" s="11"/>
      <c r="L3538" s="22"/>
      <c r="M3538" s="22"/>
      <c r="N3538" s="22"/>
      <c r="O3538" s="22"/>
      <c r="P3538" s="22"/>
      <c r="Q3538" s="22"/>
      <c r="R3538" s="22"/>
      <c r="S3538" s="22"/>
      <c r="T3538" s="22"/>
      <c r="U3538" s="22"/>
      <c r="V3538" s="22"/>
    </row>
    <row r="3539">
      <c r="A3539" s="15"/>
      <c r="B3539" s="17"/>
      <c r="C3539" s="17"/>
      <c r="D3539" s="4"/>
      <c r="E3539" s="4"/>
      <c r="F3539" s="18"/>
      <c r="G3539" s="19"/>
      <c r="H3539" s="4"/>
      <c r="I3539" s="20"/>
      <c r="J3539" s="21"/>
      <c r="K3539" s="11"/>
      <c r="L3539" s="22"/>
      <c r="M3539" s="22"/>
      <c r="N3539" s="22"/>
      <c r="O3539" s="22"/>
      <c r="P3539" s="22"/>
      <c r="Q3539" s="22"/>
      <c r="R3539" s="22"/>
      <c r="S3539" s="22"/>
      <c r="T3539" s="22"/>
      <c r="U3539" s="22"/>
      <c r="V3539" s="22"/>
    </row>
    <row r="3540">
      <c r="A3540" s="15"/>
      <c r="B3540" s="17"/>
      <c r="C3540" s="17"/>
      <c r="D3540" s="4"/>
      <c r="E3540" s="4"/>
      <c r="F3540" s="18"/>
      <c r="G3540" s="19"/>
      <c r="H3540" s="4"/>
      <c r="I3540" s="20"/>
      <c r="J3540" s="21"/>
      <c r="K3540" s="11"/>
      <c r="L3540" s="22"/>
      <c r="M3540" s="22"/>
      <c r="N3540" s="22"/>
      <c r="O3540" s="22"/>
      <c r="P3540" s="22"/>
      <c r="Q3540" s="22"/>
      <c r="R3540" s="22"/>
      <c r="S3540" s="22"/>
      <c r="T3540" s="22"/>
      <c r="U3540" s="22"/>
      <c r="V3540" s="22"/>
    </row>
    <row r="3541">
      <c r="A3541" s="15"/>
      <c r="B3541" s="17"/>
      <c r="C3541" s="17"/>
      <c r="D3541" s="4"/>
      <c r="E3541" s="4"/>
      <c r="F3541" s="18"/>
      <c r="G3541" s="19"/>
      <c r="H3541" s="4"/>
      <c r="I3541" s="20"/>
      <c r="J3541" s="21"/>
      <c r="K3541" s="11"/>
      <c r="L3541" s="22"/>
      <c r="M3541" s="22"/>
      <c r="N3541" s="22"/>
      <c r="O3541" s="22"/>
      <c r="P3541" s="22"/>
      <c r="Q3541" s="22"/>
      <c r="R3541" s="22"/>
      <c r="S3541" s="22"/>
      <c r="T3541" s="22"/>
      <c r="U3541" s="22"/>
      <c r="V3541" s="22"/>
    </row>
    <row r="3542">
      <c r="A3542" s="15"/>
      <c r="B3542" s="17"/>
      <c r="C3542" s="17"/>
      <c r="D3542" s="4"/>
      <c r="E3542" s="4"/>
      <c r="F3542" s="18"/>
      <c r="G3542" s="19"/>
      <c r="H3542" s="4"/>
      <c r="I3542" s="20"/>
      <c r="J3542" s="21"/>
      <c r="K3542" s="11"/>
      <c r="L3542" s="22"/>
      <c r="M3542" s="22"/>
      <c r="N3542" s="22"/>
      <c r="O3542" s="22"/>
      <c r="P3542" s="22"/>
      <c r="Q3542" s="22"/>
      <c r="R3542" s="22"/>
      <c r="S3542" s="22"/>
      <c r="T3542" s="22"/>
      <c r="U3542" s="22"/>
      <c r="V3542" s="22"/>
    </row>
    <row r="3543">
      <c r="A3543" s="15"/>
      <c r="B3543" s="17"/>
      <c r="C3543" s="17"/>
      <c r="D3543" s="4"/>
      <c r="E3543" s="4"/>
      <c r="F3543" s="18"/>
      <c r="G3543" s="19"/>
      <c r="H3543" s="4"/>
      <c r="I3543" s="20"/>
      <c r="J3543" s="21"/>
      <c r="K3543" s="11"/>
      <c r="L3543" s="22"/>
      <c r="M3543" s="22"/>
      <c r="N3543" s="22"/>
      <c r="O3543" s="22"/>
      <c r="P3543" s="22"/>
      <c r="Q3543" s="22"/>
      <c r="R3543" s="22"/>
      <c r="S3543" s="22"/>
      <c r="T3543" s="22"/>
      <c r="U3543" s="22"/>
      <c r="V3543" s="22"/>
    </row>
    <row r="3544">
      <c r="A3544" s="15"/>
      <c r="B3544" s="17"/>
      <c r="C3544" s="17"/>
      <c r="D3544" s="4"/>
      <c r="E3544" s="4"/>
      <c r="F3544" s="18"/>
      <c r="G3544" s="19"/>
      <c r="H3544" s="4"/>
      <c r="I3544" s="20"/>
      <c r="J3544" s="21"/>
      <c r="K3544" s="11"/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</row>
    <row r="3545">
      <c r="A3545" s="15"/>
      <c r="B3545" s="17"/>
      <c r="C3545" s="17"/>
      <c r="D3545" s="4"/>
      <c r="E3545" s="4"/>
      <c r="F3545" s="18"/>
      <c r="G3545" s="19"/>
      <c r="H3545" s="4"/>
      <c r="I3545" s="20"/>
      <c r="J3545" s="21"/>
      <c r="K3545" s="11"/>
      <c r="L3545" s="22"/>
      <c r="M3545" s="22"/>
      <c r="N3545" s="22"/>
      <c r="O3545" s="22"/>
      <c r="P3545" s="22"/>
      <c r="Q3545" s="22"/>
      <c r="R3545" s="22"/>
      <c r="S3545" s="22"/>
      <c r="T3545" s="22"/>
      <c r="U3545" s="22"/>
      <c r="V3545" s="22"/>
    </row>
    <row r="3546">
      <c r="A3546" s="15"/>
      <c r="B3546" s="17"/>
      <c r="C3546" s="17"/>
      <c r="D3546" s="4"/>
      <c r="E3546" s="4"/>
      <c r="F3546" s="18"/>
      <c r="G3546" s="19"/>
      <c r="H3546" s="4"/>
      <c r="I3546" s="20"/>
      <c r="J3546" s="21"/>
      <c r="K3546" s="11"/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</row>
    <row r="3547">
      <c r="A3547" s="15"/>
      <c r="B3547" s="17"/>
      <c r="C3547" s="17"/>
      <c r="D3547" s="4"/>
      <c r="E3547" s="4"/>
      <c r="F3547" s="18"/>
      <c r="G3547" s="19"/>
      <c r="H3547" s="4"/>
      <c r="I3547" s="20"/>
      <c r="J3547" s="21"/>
      <c r="K3547" s="11"/>
      <c r="L3547" s="22"/>
      <c r="M3547" s="22"/>
      <c r="N3547" s="22"/>
      <c r="O3547" s="22"/>
      <c r="P3547" s="22"/>
      <c r="Q3547" s="22"/>
      <c r="R3547" s="22"/>
      <c r="S3547" s="22"/>
      <c r="T3547" s="22"/>
      <c r="U3547" s="22"/>
      <c r="V3547" s="22"/>
    </row>
    <row r="3548">
      <c r="A3548" s="15"/>
      <c r="B3548" s="17"/>
      <c r="C3548" s="17"/>
      <c r="D3548" s="4"/>
      <c r="E3548" s="4"/>
      <c r="F3548" s="18"/>
      <c r="G3548" s="19"/>
      <c r="H3548" s="4"/>
      <c r="I3548" s="20"/>
      <c r="J3548" s="21"/>
      <c r="K3548" s="11"/>
      <c r="L3548" s="22"/>
      <c r="M3548" s="22"/>
      <c r="N3548" s="22"/>
      <c r="O3548" s="22"/>
      <c r="P3548" s="22"/>
      <c r="Q3548" s="22"/>
      <c r="R3548" s="22"/>
      <c r="S3548" s="22"/>
      <c r="T3548" s="22"/>
      <c r="U3548" s="22"/>
      <c r="V3548" s="22"/>
    </row>
    <row r="3549">
      <c r="A3549" s="15"/>
      <c r="B3549" s="17"/>
      <c r="C3549" s="17"/>
      <c r="D3549" s="4"/>
      <c r="E3549" s="4"/>
      <c r="F3549" s="18"/>
      <c r="G3549" s="19"/>
      <c r="H3549" s="4"/>
      <c r="I3549" s="20"/>
      <c r="J3549" s="21"/>
      <c r="K3549" s="11"/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</row>
    <row r="3550">
      <c r="A3550" s="15"/>
      <c r="B3550" s="17"/>
      <c r="C3550" s="17"/>
      <c r="D3550" s="4"/>
      <c r="E3550" s="4"/>
      <c r="F3550" s="18"/>
      <c r="G3550" s="19"/>
      <c r="H3550" s="4"/>
      <c r="I3550" s="20"/>
      <c r="J3550" s="21"/>
      <c r="K3550" s="11"/>
      <c r="L3550" s="22"/>
      <c r="M3550" s="22"/>
      <c r="N3550" s="22"/>
      <c r="O3550" s="22"/>
      <c r="P3550" s="22"/>
      <c r="Q3550" s="22"/>
      <c r="R3550" s="22"/>
      <c r="S3550" s="22"/>
      <c r="T3550" s="22"/>
      <c r="U3550" s="22"/>
      <c r="V3550" s="22"/>
    </row>
    <row r="3551">
      <c r="A3551" s="15"/>
      <c r="B3551" s="17"/>
      <c r="C3551" s="17"/>
      <c r="D3551" s="4"/>
      <c r="E3551" s="4"/>
      <c r="F3551" s="18"/>
      <c r="G3551" s="19"/>
      <c r="H3551" s="4"/>
      <c r="I3551" s="20"/>
      <c r="J3551" s="21"/>
      <c r="K3551" s="11"/>
      <c r="L3551" s="22"/>
      <c r="M3551" s="22"/>
      <c r="N3551" s="22"/>
      <c r="O3551" s="22"/>
      <c r="P3551" s="22"/>
      <c r="Q3551" s="22"/>
      <c r="R3551" s="22"/>
      <c r="S3551" s="22"/>
      <c r="T3551" s="22"/>
      <c r="U3551" s="22"/>
      <c r="V3551" s="22"/>
    </row>
    <row r="3552">
      <c r="A3552" s="15"/>
      <c r="B3552" s="17"/>
      <c r="C3552" s="17"/>
      <c r="D3552" s="4"/>
      <c r="E3552" s="4"/>
      <c r="F3552" s="18"/>
      <c r="G3552" s="19"/>
      <c r="H3552" s="4"/>
      <c r="I3552" s="20"/>
      <c r="J3552" s="21"/>
      <c r="K3552" s="11"/>
      <c r="L3552" s="22"/>
      <c r="M3552" s="22"/>
      <c r="N3552" s="22"/>
      <c r="O3552" s="22"/>
      <c r="P3552" s="22"/>
      <c r="Q3552" s="22"/>
      <c r="R3552" s="22"/>
      <c r="S3552" s="22"/>
      <c r="T3552" s="22"/>
      <c r="U3552" s="22"/>
      <c r="V3552" s="22"/>
    </row>
    <row r="3553">
      <c r="A3553" s="15"/>
      <c r="B3553" s="17"/>
      <c r="C3553" s="17"/>
      <c r="D3553" s="4"/>
      <c r="E3553" s="4"/>
      <c r="F3553" s="18"/>
      <c r="G3553" s="19"/>
      <c r="H3553" s="4"/>
      <c r="I3553" s="20"/>
      <c r="J3553" s="21"/>
      <c r="K3553" s="11"/>
      <c r="L3553" s="22"/>
      <c r="M3553" s="22"/>
      <c r="N3553" s="22"/>
      <c r="O3553" s="22"/>
      <c r="P3553" s="22"/>
      <c r="Q3553" s="22"/>
      <c r="R3553" s="22"/>
      <c r="S3553" s="22"/>
      <c r="T3553" s="22"/>
      <c r="U3553" s="22"/>
      <c r="V3553" s="22"/>
    </row>
    <row r="3554">
      <c r="A3554" s="15"/>
      <c r="B3554" s="17"/>
      <c r="C3554" s="17"/>
      <c r="D3554" s="4"/>
      <c r="E3554" s="4"/>
      <c r="F3554" s="18"/>
      <c r="G3554" s="19"/>
      <c r="H3554" s="4"/>
      <c r="I3554" s="20"/>
      <c r="J3554" s="21"/>
      <c r="K3554" s="11"/>
      <c r="L3554" s="22"/>
      <c r="M3554" s="22"/>
      <c r="N3554" s="22"/>
      <c r="O3554" s="22"/>
      <c r="P3554" s="22"/>
      <c r="Q3554" s="22"/>
      <c r="R3554" s="22"/>
      <c r="S3554" s="22"/>
      <c r="T3554" s="22"/>
      <c r="U3554" s="22"/>
      <c r="V3554" s="22"/>
    </row>
    <row r="3555">
      <c r="A3555" s="15"/>
      <c r="B3555" s="17"/>
      <c r="C3555" s="17"/>
      <c r="D3555" s="4"/>
      <c r="E3555" s="4"/>
      <c r="F3555" s="18"/>
      <c r="G3555" s="19"/>
      <c r="H3555" s="4"/>
      <c r="I3555" s="20"/>
      <c r="J3555" s="21"/>
      <c r="K3555" s="11"/>
      <c r="L3555" s="22"/>
      <c r="M3555" s="22"/>
      <c r="N3555" s="22"/>
      <c r="O3555" s="22"/>
      <c r="P3555" s="22"/>
      <c r="Q3555" s="22"/>
      <c r="R3555" s="22"/>
      <c r="S3555" s="22"/>
      <c r="T3555" s="22"/>
      <c r="U3555" s="22"/>
      <c r="V3555" s="22"/>
    </row>
    <row r="3556">
      <c r="A3556" s="15"/>
      <c r="B3556" s="17"/>
      <c r="C3556" s="17"/>
      <c r="D3556" s="4"/>
      <c r="E3556" s="4"/>
      <c r="F3556" s="18"/>
      <c r="G3556" s="19"/>
      <c r="H3556" s="4"/>
      <c r="I3556" s="20"/>
      <c r="J3556" s="21"/>
      <c r="K3556" s="11"/>
      <c r="L3556" s="22"/>
      <c r="M3556" s="22"/>
      <c r="N3556" s="22"/>
      <c r="O3556" s="22"/>
      <c r="P3556" s="22"/>
      <c r="Q3556" s="22"/>
      <c r="R3556" s="22"/>
      <c r="S3556" s="22"/>
      <c r="T3556" s="22"/>
      <c r="U3556" s="22"/>
      <c r="V3556" s="22"/>
    </row>
    <row r="3557">
      <c r="A3557" s="15"/>
      <c r="B3557" s="17"/>
      <c r="C3557" s="17"/>
      <c r="D3557" s="4"/>
      <c r="E3557" s="4"/>
      <c r="F3557" s="18"/>
      <c r="G3557" s="19"/>
      <c r="H3557" s="4"/>
      <c r="I3557" s="20"/>
      <c r="J3557" s="21"/>
      <c r="K3557" s="11"/>
      <c r="L3557" s="22"/>
      <c r="M3557" s="22"/>
      <c r="N3557" s="22"/>
      <c r="O3557" s="22"/>
      <c r="P3557" s="22"/>
      <c r="Q3557" s="22"/>
      <c r="R3557" s="22"/>
      <c r="S3557" s="22"/>
      <c r="T3557" s="22"/>
      <c r="U3557" s="22"/>
      <c r="V3557" s="22"/>
    </row>
    <row r="3558">
      <c r="A3558" s="15"/>
      <c r="B3558" s="17"/>
      <c r="C3558" s="17"/>
      <c r="D3558" s="4"/>
      <c r="E3558" s="4"/>
      <c r="F3558" s="18"/>
      <c r="G3558" s="19"/>
      <c r="H3558" s="4"/>
      <c r="I3558" s="20"/>
      <c r="J3558" s="21"/>
      <c r="K3558" s="11"/>
      <c r="L3558" s="22"/>
      <c r="M3558" s="22"/>
      <c r="N3558" s="22"/>
      <c r="O3558" s="22"/>
      <c r="P3558" s="22"/>
      <c r="Q3558" s="22"/>
      <c r="R3558" s="22"/>
      <c r="S3558" s="22"/>
      <c r="T3558" s="22"/>
      <c r="U3558" s="22"/>
      <c r="V3558" s="22"/>
    </row>
    <row r="3559">
      <c r="A3559" s="15"/>
      <c r="B3559" s="17"/>
      <c r="C3559" s="17"/>
      <c r="D3559" s="4"/>
      <c r="E3559" s="4"/>
      <c r="F3559" s="18"/>
      <c r="G3559" s="19"/>
      <c r="H3559" s="4"/>
      <c r="I3559" s="20"/>
      <c r="J3559" s="21"/>
      <c r="K3559" s="11"/>
      <c r="L3559" s="22"/>
      <c r="M3559" s="22"/>
      <c r="N3559" s="22"/>
      <c r="O3559" s="22"/>
      <c r="P3559" s="22"/>
      <c r="Q3559" s="22"/>
      <c r="R3559" s="22"/>
      <c r="S3559" s="22"/>
      <c r="T3559" s="22"/>
      <c r="U3559" s="22"/>
      <c r="V3559" s="22"/>
    </row>
    <row r="3560">
      <c r="A3560" s="15"/>
      <c r="B3560" s="17"/>
      <c r="C3560" s="17"/>
      <c r="D3560" s="4"/>
      <c r="E3560" s="4"/>
      <c r="F3560" s="18"/>
      <c r="G3560" s="19"/>
      <c r="H3560" s="4"/>
      <c r="I3560" s="20"/>
      <c r="J3560" s="21"/>
      <c r="K3560" s="11"/>
      <c r="L3560" s="22"/>
      <c r="M3560" s="22"/>
      <c r="N3560" s="22"/>
      <c r="O3560" s="22"/>
      <c r="P3560" s="22"/>
      <c r="Q3560" s="22"/>
      <c r="R3560" s="22"/>
      <c r="S3560" s="22"/>
      <c r="T3560" s="22"/>
      <c r="U3560" s="22"/>
      <c r="V3560" s="22"/>
    </row>
    <row r="3561">
      <c r="A3561" s="15"/>
      <c r="B3561" s="17"/>
      <c r="C3561" s="17"/>
      <c r="D3561" s="4"/>
      <c r="E3561" s="4"/>
      <c r="F3561" s="18"/>
      <c r="G3561" s="19"/>
      <c r="H3561" s="4"/>
      <c r="I3561" s="20"/>
      <c r="J3561" s="21"/>
      <c r="K3561" s="11"/>
      <c r="L3561" s="22"/>
      <c r="M3561" s="22"/>
      <c r="N3561" s="22"/>
      <c r="O3561" s="22"/>
      <c r="P3561" s="22"/>
      <c r="Q3561" s="22"/>
      <c r="R3561" s="22"/>
      <c r="S3561" s="22"/>
      <c r="T3561" s="22"/>
      <c r="U3561" s="22"/>
      <c r="V3561" s="22"/>
    </row>
    <row r="3562">
      <c r="A3562" s="15"/>
      <c r="B3562" s="17"/>
      <c r="C3562" s="17"/>
      <c r="D3562" s="4"/>
      <c r="E3562" s="4"/>
      <c r="F3562" s="18"/>
      <c r="G3562" s="19"/>
      <c r="H3562" s="4"/>
      <c r="I3562" s="20"/>
      <c r="J3562" s="21"/>
      <c r="K3562" s="11"/>
      <c r="L3562" s="22"/>
      <c r="M3562" s="22"/>
      <c r="N3562" s="22"/>
      <c r="O3562" s="22"/>
      <c r="P3562" s="22"/>
      <c r="Q3562" s="22"/>
      <c r="R3562" s="22"/>
      <c r="S3562" s="22"/>
      <c r="T3562" s="22"/>
      <c r="U3562" s="22"/>
      <c r="V3562" s="22"/>
    </row>
    <row r="3563">
      <c r="A3563" s="15"/>
      <c r="B3563" s="17"/>
      <c r="C3563" s="17"/>
      <c r="D3563" s="4"/>
      <c r="E3563" s="4"/>
      <c r="F3563" s="18"/>
      <c r="G3563" s="19"/>
      <c r="H3563" s="4"/>
      <c r="I3563" s="20"/>
      <c r="J3563" s="21"/>
      <c r="K3563" s="11"/>
      <c r="L3563" s="22"/>
      <c r="M3563" s="22"/>
      <c r="N3563" s="22"/>
      <c r="O3563" s="22"/>
      <c r="P3563" s="22"/>
      <c r="Q3563" s="22"/>
      <c r="R3563" s="22"/>
      <c r="S3563" s="22"/>
      <c r="T3563" s="22"/>
      <c r="U3563" s="22"/>
      <c r="V3563" s="22"/>
    </row>
    <row r="3564">
      <c r="A3564" s="15"/>
      <c r="B3564" s="17"/>
      <c r="C3564" s="17"/>
      <c r="D3564" s="4"/>
      <c r="E3564" s="4"/>
      <c r="F3564" s="18"/>
      <c r="G3564" s="19"/>
      <c r="H3564" s="4"/>
      <c r="I3564" s="20"/>
      <c r="J3564" s="21"/>
      <c r="K3564" s="11"/>
      <c r="L3564" s="22"/>
      <c r="M3564" s="22"/>
      <c r="N3564" s="22"/>
      <c r="O3564" s="22"/>
      <c r="P3564" s="22"/>
      <c r="Q3564" s="22"/>
      <c r="R3564" s="22"/>
      <c r="S3564" s="22"/>
      <c r="T3564" s="22"/>
      <c r="U3564" s="22"/>
      <c r="V3564" s="22"/>
    </row>
    <row r="3565">
      <c r="A3565" s="15"/>
      <c r="B3565" s="17"/>
      <c r="C3565" s="17"/>
      <c r="D3565" s="4"/>
      <c r="E3565" s="4"/>
      <c r="F3565" s="18"/>
      <c r="G3565" s="19"/>
      <c r="H3565" s="4"/>
      <c r="I3565" s="20"/>
      <c r="J3565" s="21"/>
      <c r="K3565" s="11"/>
      <c r="L3565" s="22"/>
      <c r="M3565" s="22"/>
      <c r="N3565" s="22"/>
      <c r="O3565" s="22"/>
      <c r="P3565" s="22"/>
      <c r="Q3565" s="22"/>
      <c r="R3565" s="22"/>
      <c r="S3565" s="22"/>
      <c r="T3565" s="22"/>
      <c r="U3565" s="22"/>
      <c r="V3565" s="22"/>
    </row>
    <row r="3566">
      <c r="A3566" s="15"/>
      <c r="B3566" s="17"/>
      <c r="C3566" s="17"/>
      <c r="D3566" s="4"/>
      <c r="E3566" s="4"/>
      <c r="F3566" s="18"/>
      <c r="G3566" s="19"/>
      <c r="H3566" s="4"/>
      <c r="I3566" s="20"/>
      <c r="J3566" s="21"/>
      <c r="K3566" s="11"/>
      <c r="L3566" s="22"/>
      <c r="M3566" s="22"/>
      <c r="N3566" s="22"/>
      <c r="O3566" s="22"/>
      <c r="P3566" s="22"/>
      <c r="Q3566" s="22"/>
      <c r="R3566" s="22"/>
      <c r="S3566" s="22"/>
      <c r="T3566" s="22"/>
      <c r="U3566" s="22"/>
      <c r="V3566" s="22"/>
    </row>
    <row r="3567">
      <c r="A3567" s="15"/>
      <c r="B3567" s="17"/>
      <c r="C3567" s="17"/>
      <c r="D3567" s="4"/>
      <c r="E3567" s="4"/>
      <c r="F3567" s="18"/>
      <c r="G3567" s="19"/>
      <c r="H3567" s="4"/>
      <c r="I3567" s="20"/>
      <c r="J3567" s="21"/>
      <c r="K3567" s="11"/>
      <c r="L3567" s="22"/>
      <c r="M3567" s="22"/>
      <c r="N3567" s="22"/>
      <c r="O3567" s="22"/>
      <c r="P3567" s="22"/>
      <c r="Q3567" s="22"/>
      <c r="R3567" s="22"/>
      <c r="S3567" s="22"/>
      <c r="T3567" s="22"/>
      <c r="U3567" s="22"/>
      <c r="V3567" s="22"/>
    </row>
    <row r="3568">
      <c r="A3568" s="15"/>
      <c r="B3568" s="17"/>
      <c r="C3568" s="17"/>
      <c r="D3568" s="4"/>
      <c r="E3568" s="4"/>
      <c r="F3568" s="18"/>
      <c r="G3568" s="19"/>
      <c r="H3568" s="4"/>
      <c r="I3568" s="20"/>
      <c r="J3568" s="21"/>
      <c r="K3568" s="11"/>
      <c r="L3568" s="22"/>
      <c r="M3568" s="22"/>
      <c r="N3568" s="22"/>
      <c r="O3568" s="22"/>
      <c r="P3568" s="22"/>
      <c r="Q3568" s="22"/>
      <c r="R3568" s="22"/>
      <c r="S3568" s="22"/>
      <c r="T3568" s="22"/>
      <c r="U3568" s="22"/>
      <c r="V3568" s="22"/>
    </row>
    <row r="3569">
      <c r="A3569" s="15"/>
      <c r="B3569" s="17"/>
      <c r="C3569" s="17"/>
      <c r="D3569" s="4"/>
      <c r="E3569" s="4"/>
      <c r="F3569" s="18"/>
      <c r="G3569" s="19"/>
      <c r="H3569" s="4"/>
      <c r="I3569" s="20"/>
      <c r="J3569" s="21"/>
      <c r="K3569" s="11"/>
      <c r="L3569" s="22"/>
      <c r="M3569" s="22"/>
      <c r="N3569" s="22"/>
      <c r="O3569" s="22"/>
      <c r="P3569" s="22"/>
      <c r="Q3569" s="22"/>
      <c r="R3569" s="22"/>
      <c r="S3569" s="22"/>
      <c r="T3569" s="22"/>
      <c r="U3569" s="22"/>
      <c r="V3569" s="22"/>
    </row>
    <row r="3570">
      <c r="A3570" s="15"/>
      <c r="B3570" s="17"/>
      <c r="C3570" s="17"/>
      <c r="D3570" s="4"/>
      <c r="E3570" s="4"/>
      <c r="F3570" s="18"/>
      <c r="G3570" s="19"/>
      <c r="H3570" s="4"/>
      <c r="I3570" s="20"/>
      <c r="J3570" s="21"/>
      <c r="K3570" s="11"/>
      <c r="L3570" s="22"/>
      <c r="M3570" s="22"/>
      <c r="N3570" s="22"/>
      <c r="O3570" s="22"/>
      <c r="P3570" s="22"/>
      <c r="Q3570" s="22"/>
      <c r="R3570" s="22"/>
      <c r="S3570" s="22"/>
      <c r="T3570" s="22"/>
      <c r="U3570" s="22"/>
      <c r="V3570" s="22"/>
    </row>
    <row r="3571">
      <c r="A3571" s="15"/>
      <c r="B3571" s="17"/>
      <c r="C3571" s="17"/>
      <c r="D3571" s="4"/>
      <c r="E3571" s="4"/>
      <c r="F3571" s="18"/>
      <c r="G3571" s="19"/>
      <c r="H3571" s="4"/>
      <c r="I3571" s="20"/>
      <c r="J3571" s="21"/>
      <c r="K3571" s="11"/>
      <c r="L3571" s="22"/>
      <c r="M3571" s="22"/>
      <c r="N3571" s="22"/>
      <c r="O3571" s="22"/>
      <c r="P3571" s="22"/>
      <c r="Q3571" s="22"/>
      <c r="R3571" s="22"/>
      <c r="S3571" s="22"/>
      <c r="T3571" s="22"/>
      <c r="U3571" s="22"/>
      <c r="V3571" s="22"/>
    </row>
    <row r="3572">
      <c r="A3572" s="15"/>
      <c r="B3572" s="17"/>
      <c r="C3572" s="17"/>
      <c r="D3572" s="4"/>
      <c r="E3572" s="4"/>
      <c r="F3572" s="18"/>
      <c r="G3572" s="19"/>
      <c r="H3572" s="4"/>
      <c r="I3572" s="20"/>
      <c r="J3572" s="21"/>
      <c r="K3572" s="11"/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</row>
    <row r="3573">
      <c r="A3573" s="15"/>
      <c r="B3573" s="17"/>
      <c r="C3573" s="17"/>
      <c r="D3573" s="4"/>
      <c r="E3573" s="4"/>
      <c r="F3573" s="18"/>
      <c r="G3573" s="19"/>
      <c r="H3573" s="4"/>
      <c r="I3573" s="20"/>
      <c r="J3573" s="21"/>
      <c r="K3573" s="11"/>
      <c r="L3573" s="22"/>
      <c r="M3573" s="22"/>
      <c r="N3573" s="22"/>
      <c r="O3573" s="22"/>
      <c r="P3573" s="22"/>
      <c r="Q3573" s="22"/>
      <c r="R3573" s="22"/>
      <c r="S3573" s="22"/>
      <c r="T3573" s="22"/>
      <c r="U3573" s="22"/>
      <c r="V3573" s="22"/>
    </row>
    <row r="3574">
      <c r="A3574" s="15"/>
      <c r="B3574" s="17"/>
      <c r="C3574" s="17"/>
      <c r="D3574" s="4"/>
      <c r="E3574" s="4"/>
      <c r="F3574" s="18"/>
      <c r="G3574" s="19"/>
      <c r="H3574" s="4"/>
      <c r="I3574" s="20"/>
      <c r="J3574" s="21"/>
      <c r="K3574" s="11"/>
      <c r="L3574" s="22"/>
      <c r="M3574" s="22"/>
      <c r="N3574" s="22"/>
      <c r="O3574" s="22"/>
      <c r="P3574" s="22"/>
      <c r="Q3574" s="22"/>
      <c r="R3574" s="22"/>
      <c r="S3574" s="22"/>
      <c r="T3574" s="22"/>
      <c r="U3574" s="22"/>
      <c r="V3574" s="22"/>
    </row>
    <row r="3575">
      <c r="A3575" s="15"/>
      <c r="B3575" s="17"/>
      <c r="C3575" s="17"/>
      <c r="D3575" s="4"/>
      <c r="E3575" s="4"/>
      <c r="F3575" s="18"/>
      <c r="G3575" s="19"/>
      <c r="H3575" s="4"/>
      <c r="I3575" s="20"/>
      <c r="J3575" s="21"/>
      <c r="K3575" s="11"/>
      <c r="L3575" s="22"/>
      <c r="M3575" s="22"/>
      <c r="N3575" s="22"/>
      <c r="O3575" s="22"/>
      <c r="P3575" s="22"/>
      <c r="Q3575" s="22"/>
      <c r="R3575" s="22"/>
      <c r="S3575" s="22"/>
      <c r="T3575" s="22"/>
      <c r="U3575" s="22"/>
      <c r="V3575" s="22"/>
    </row>
    <row r="3576">
      <c r="A3576" s="15"/>
      <c r="B3576" s="17"/>
      <c r="C3576" s="17"/>
      <c r="D3576" s="4"/>
      <c r="E3576" s="4"/>
      <c r="F3576" s="18"/>
      <c r="G3576" s="19"/>
      <c r="H3576" s="4"/>
      <c r="I3576" s="20"/>
      <c r="J3576" s="21"/>
      <c r="K3576" s="11"/>
      <c r="L3576" s="22"/>
      <c r="M3576" s="22"/>
      <c r="N3576" s="22"/>
      <c r="O3576" s="22"/>
      <c r="P3576" s="22"/>
      <c r="Q3576" s="22"/>
      <c r="R3576" s="22"/>
      <c r="S3576" s="22"/>
      <c r="T3576" s="22"/>
      <c r="U3576" s="22"/>
      <c r="V3576" s="22"/>
    </row>
    <row r="3577">
      <c r="A3577" s="15"/>
      <c r="B3577" s="17"/>
      <c r="C3577" s="17"/>
      <c r="D3577" s="4"/>
      <c r="E3577" s="4"/>
      <c r="F3577" s="18"/>
      <c r="G3577" s="19"/>
      <c r="H3577" s="4"/>
      <c r="I3577" s="20"/>
      <c r="J3577" s="21"/>
      <c r="K3577" s="11"/>
      <c r="L3577" s="22"/>
      <c r="M3577" s="22"/>
      <c r="N3577" s="22"/>
      <c r="O3577" s="22"/>
      <c r="P3577" s="22"/>
      <c r="Q3577" s="22"/>
      <c r="R3577" s="22"/>
      <c r="S3577" s="22"/>
      <c r="T3577" s="22"/>
      <c r="U3577" s="22"/>
      <c r="V3577" s="22"/>
    </row>
    <row r="3578">
      <c r="A3578" s="15"/>
      <c r="B3578" s="17"/>
      <c r="C3578" s="17"/>
      <c r="D3578" s="4"/>
      <c r="E3578" s="4"/>
      <c r="F3578" s="18"/>
      <c r="G3578" s="19"/>
      <c r="H3578" s="4"/>
      <c r="I3578" s="20"/>
      <c r="J3578" s="21"/>
      <c r="K3578" s="11"/>
      <c r="L3578" s="22"/>
      <c r="M3578" s="22"/>
      <c r="N3578" s="22"/>
      <c r="O3578" s="22"/>
      <c r="P3578" s="22"/>
      <c r="Q3578" s="22"/>
      <c r="R3578" s="22"/>
      <c r="S3578" s="22"/>
      <c r="T3578" s="22"/>
      <c r="U3578" s="22"/>
      <c r="V3578" s="22"/>
    </row>
    <row r="3579">
      <c r="A3579" s="15"/>
      <c r="B3579" s="17"/>
      <c r="C3579" s="17"/>
      <c r="D3579" s="4"/>
      <c r="E3579" s="4"/>
      <c r="F3579" s="18"/>
      <c r="G3579" s="19"/>
      <c r="H3579" s="4"/>
      <c r="I3579" s="20"/>
      <c r="J3579" s="21"/>
      <c r="K3579" s="11"/>
      <c r="L3579" s="22"/>
      <c r="M3579" s="22"/>
      <c r="N3579" s="22"/>
      <c r="O3579" s="22"/>
      <c r="P3579" s="22"/>
      <c r="Q3579" s="22"/>
      <c r="R3579" s="22"/>
      <c r="S3579" s="22"/>
      <c r="T3579" s="22"/>
      <c r="U3579" s="22"/>
      <c r="V3579" s="22"/>
    </row>
    <row r="3580">
      <c r="A3580" s="15"/>
      <c r="B3580" s="17"/>
      <c r="C3580" s="17"/>
      <c r="D3580" s="4"/>
      <c r="E3580" s="4"/>
      <c r="F3580" s="18"/>
      <c r="G3580" s="19"/>
      <c r="H3580" s="4"/>
      <c r="I3580" s="20"/>
      <c r="J3580" s="21"/>
      <c r="K3580" s="11"/>
      <c r="L3580" s="22"/>
      <c r="M3580" s="22"/>
      <c r="N3580" s="22"/>
      <c r="O3580" s="22"/>
      <c r="P3580" s="22"/>
      <c r="Q3580" s="22"/>
      <c r="R3580" s="22"/>
      <c r="S3580" s="22"/>
      <c r="T3580" s="22"/>
      <c r="U3580" s="22"/>
      <c r="V3580" s="22"/>
    </row>
    <row r="3581">
      <c r="A3581" s="15"/>
      <c r="B3581" s="17"/>
      <c r="C3581" s="17"/>
      <c r="D3581" s="4"/>
      <c r="E3581" s="4"/>
      <c r="F3581" s="18"/>
      <c r="G3581" s="19"/>
      <c r="H3581" s="4"/>
      <c r="I3581" s="20"/>
      <c r="J3581" s="21"/>
      <c r="K3581" s="11"/>
      <c r="L3581" s="22"/>
      <c r="M3581" s="22"/>
      <c r="N3581" s="22"/>
      <c r="O3581" s="22"/>
      <c r="P3581" s="22"/>
      <c r="Q3581" s="22"/>
      <c r="R3581" s="22"/>
      <c r="S3581" s="22"/>
      <c r="T3581" s="22"/>
      <c r="U3581" s="22"/>
      <c r="V3581" s="22"/>
    </row>
    <row r="3582">
      <c r="A3582" s="15"/>
      <c r="B3582" s="17"/>
      <c r="C3582" s="17"/>
      <c r="D3582" s="4"/>
      <c r="E3582" s="4"/>
      <c r="F3582" s="18"/>
      <c r="G3582" s="19"/>
      <c r="H3582" s="4"/>
      <c r="I3582" s="20"/>
      <c r="J3582" s="21"/>
      <c r="K3582" s="11"/>
      <c r="L3582" s="22"/>
      <c r="M3582" s="22"/>
      <c r="N3582" s="22"/>
      <c r="O3582" s="22"/>
      <c r="P3582" s="22"/>
      <c r="Q3582" s="22"/>
      <c r="R3582" s="22"/>
      <c r="S3582" s="22"/>
      <c r="T3582" s="22"/>
      <c r="U3582" s="22"/>
      <c r="V3582" s="22"/>
    </row>
    <row r="3583">
      <c r="A3583" s="15"/>
      <c r="B3583" s="17"/>
      <c r="C3583" s="17"/>
      <c r="D3583" s="4"/>
      <c r="E3583" s="4"/>
      <c r="F3583" s="18"/>
      <c r="G3583" s="19"/>
      <c r="H3583" s="4"/>
      <c r="I3583" s="20"/>
      <c r="J3583" s="21"/>
      <c r="K3583" s="11"/>
      <c r="L3583" s="22"/>
      <c r="M3583" s="22"/>
      <c r="N3583" s="22"/>
      <c r="O3583" s="22"/>
      <c r="P3583" s="22"/>
      <c r="Q3583" s="22"/>
      <c r="R3583" s="22"/>
      <c r="S3583" s="22"/>
      <c r="T3583" s="22"/>
      <c r="U3583" s="22"/>
      <c r="V3583" s="22"/>
    </row>
    <row r="3584">
      <c r="A3584" s="15"/>
      <c r="B3584" s="17"/>
      <c r="C3584" s="17"/>
      <c r="D3584" s="4"/>
      <c r="E3584" s="4"/>
      <c r="F3584" s="18"/>
      <c r="G3584" s="19"/>
      <c r="H3584" s="4"/>
      <c r="I3584" s="20"/>
      <c r="J3584" s="21"/>
      <c r="K3584" s="11"/>
      <c r="L3584" s="22"/>
      <c r="M3584" s="22"/>
      <c r="N3584" s="22"/>
      <c r="O3584" s="22"/>
      <c r="P3584" s="22"/>
      <c r="Q3584" s="22"/>
      <c r="R3584" s="22"/>
      <c r="S3584" s="22"/>
      <c r="T3584" s="22"/>
      <c r="U3584" s="22"/>
      <c r="V3584" s="22"/>
    </row>
    <row r="3585">
      <c r="A3585" s="15"/>
      <c r="B3585" s="17"/>
      <c r="C3585" s="17"/>
      <c r="D3585" s="4"/>
      <c r="E3585" s="4"/>
      <c r="F3585" s="18"/>
      <c r="G3585" s="19"/>
      <c r="H3585" s="4"/>
      <c r="I3585" s="20"/>
      <c r="J3585" s="21"/>
      <c r="K3585" s="11"/>
      <c r="L3585" s="22"/>
      <c r="M3585" s="22"/>
      <c r="N3585" s="22"/>
      <c r="O3585" s="22"/>
      <c r="P3585" s="22"/>
      <c r="Q3585" s="22"/>
      <c r="R3585" s="22"/>
      <c r="S3585" s="22"/>
      <c r="T3585" s="22"/>
      <c r="U3585" s="22"/>
      <c r="V3585" s="22"/>
    </row>
    <row r="3586">
      <c r="A3586" s="15"/>
      <c r="B3586" s="17"/>
      <c r="C3586" s="17"/>
      <c r="D3586" s="4"/>
      <c r="E3586" s="4"/>
      <c r="F3586" s="18"/>
      <c r="G3586" s="19"/>
      <c r="H3586" s="4"/>
      <c r="I3586" s="20"/>
      <c r="J3586" s="21"/>
      <c r="K3586" s="11"/>
      <c r="L3586" s="22"/>
      <c r="M3586" s="22"/>
      <c r="N3586" s="22"/>
      <c r="O3586" s="22"/>
      <c r="P3586" s="22"/>
      <c r="Q3586" s="22"/>
      <c r="R3586" s="22"/>
      <c r="S3586" s="22"/>
      <c r="T3586" s="22"/>
      <c r="U3586" s="22"/>
      <c r="V3586" s="22"/>
    </row>
    <row r="3587">
      <c r="A3587" s="15"/>
      <c r="B3587" s="17"/>
      <c r="C3587" s="17"/>
      <c r="D3587" s="4"/>
      <c r="E3587" s="4"/>
      <c r="F3587" s="18"/>
      <c r="G3587" s="19"/>
      <c r="H3587" s="4"/>
      <c r="I3587" s="20"/>
      <c r="J3587" s="21"/>
      <c r="K3587" s="11"/>
      <c r="L3587" s="22"/>
      <c r="M3587" s="22"/>
      <c r="N3587" s="22"/>
      <c r="O3587" s="22"/>
      <c r="P3587" s="22"/>
      <c r="Q3587" s="22"/>
      <c r="R3587" s="22"/>
      <c r="S3587" s="22"/>
      <c r="T3587" s="22"/>
      <c r="U3587" s="22"/>
      <c r="V3587" s="22"/>
    </row>
    <row r="3588">
      <c r="A3588" s="15"/>
      <c r="B3588" s="17"/>
      <c r="C3588" s="17"/>
      <c r="D3588" s="4"/>
      <c r="E3588" s="4"/>
      <c r="F3588" s="18"/>
      <c r="G3588" s="19"/>
      <c r="H3588" s="4"/>
      <c r="I3588" s="20"/>
      <c r="J3588" s="21"/>
      <c r="K3588" s="11"/>
      <c r="L3588" s="22"/>
      <c r="M3588" s="22"/>
      <c r="N3588" s="22"/>
      <c r="O3588" s="22"/>
      <c r="P3588" s="22"/>
      <c r="Q3588" s="22"/>
      <c r="R3588" s="22"/>
      <c r="S3588" s="22"/>
      <c r="T3588" s="22"/>
      <c r="U3588" s="22"/>
      <c r="V3588" s="22"/>
    </row>
    <row r="3589">
      <c r="A3589" s="15"/>
      <c r="B3589" s="17"/>
      <c r="C3589" s="17"/>
      <c r="D3589" s="4"/>
      <c r="E3589" s="4"/>
      <c r="F3589" s="18"/>
      <c r="G3589" s="19"/>
      <c r="H3589" s="4"/>
      <c r="I3589" s="20"/>
      <c r="J3589" s="21"/>
      <c r="K3589" s="11"/>
      <c r="L3589" s="22"/>
      <c r="M3589" s="22"/>
      <c r="N3589" s="22"/>
      <c r="O3589" s="22"/>
      <c r="P3589" s="22"/>
      <c r="Q3589" s="22"/>
      <c r="R3589" s="22"/>
      <c r="S3589" s="22"/>
      <c r="T3589" s="22"/>
      <c r="U3589" s="22"/>
      <c r="V3589" s="22"/>
    </row>
    <row r="3590">
      <c r="A3590" s="15"/>
      <c r="B3590" s="17"/>
      <c r="C3590" s="17"/>
      <c r="D3590" s="4"/>
      <c r="E3590" s="4"/>
      <c r="F3590" s="18"/>
      <c r="G3590" s="19"/>
      <c r="H3590" s="4"/>
      <c r="I3590" s="20"/>
      <c r="J3590" s="21"/>
      <c r="K3590" s="11"/>
      <c r="L3590" s="22"/>
      <c r="M3590" s="22"/>
      <c r="N3590" s="22"/>
      <c r="O3590" s="22"/>
      <c r="P3590" s="22"/>
      <c r="Q3590" s="22"/>
      <c r="R3590" s="22"/>
      <c r="S3590" s="22"/>
      <c r="T3590" s="22"/>
      <c r="U3590" s="22"/>
      <c r="V3590" s="22"/>
    </row>
    <row r="3591">
      <c r="A3591" s="15"/>
      <c r="B3591" s="17"/>
      <c r="C3591" s="17"/>
      <c r="D3591" s="4"/>
      <c r="E3591" s="4"/>
      <c r="F3591" s="18"/>
      <c r="G3591" s="19"/>
      <c r="H3591" s="4"/>
      <c r="I3591" s="20"/>
      <c r="J3591" s="21"/>
      <c r="K3591" s="11"/>
      <c r="L3591" s="22"/>
      <c r="M3591" s="22"/>
      <c r="N3591" s="22"/>
      <c r="O3591" s="22"/>
      <c r="P3591" s="22"/>
      <c r="Q3591" s="22"/>
      <c r="R3591" s="22"/>
      <c r="S3591" s="22"/>
      <c r="T3591" s="22"/>
      <c r="U3591" s="22"/>
      <c r="V3591" s="22"/>
    </row>
    <row r="3592">
      <c r="A3592" s="15"/>
      <c r="B3592" s="17"/>
      <c r="C3592" s="17"/>
      <c r="D3592" s="4"/>
      <c r="E3592" s="4"/>
      <c r="F3592" s="18"/>
      <c r="G3592" s="19"/>
      <c r="H3592" s="4"/>
      <c r="I3592" s="20"/>
      <c r="J3592" s="21"/>
      <c r="K3592" s="11"/>
      <c r="L3592" s="22"/>
      <c r="M3592" s="22"/>
      <c r="N3592" s="22"/>
      <c r="O3592" s="22"/>
      <c r="P3592" s="22"/>
      <c r="Q3592" s="22"/>
      <c r="R3592" s="22"/>
      <c r="S3592" s="22"/>
      <c r="T3592" s="22"/>
      <c r="U3592" s="22"/>
      <c r="V3592" s="22"/>
    </row>
    <row r="3593">
      <c r="A3593" s="15"/>
      <c r="B3593" s="17"/>
      <c r="C3593" s="17"/>
      <c r="D3593" s="4"/>
      <c r="E3593" s="4"/>
      <c r="F3593" s="18"/>
      <c r="G3593" s="19"/>
      <c r="H3593" s="4"/>
      <c r="I3593" s="20"/>
      <c r="J3593" s="21"/>
      <c r="K3593" s="11"/>
      <c r="L3593" s="22"/>
      <c r="M3593" s="22"/>
      <c r="N3593" s="22"/>
      <c r="O3593" s="22"/>
      <c r="P3593" s="22"/>
      <c r="Q3593" s="22"/>
      <c r="R3593" s="22"/>
      <c r="S3593" s="22"/>
      <c r="T3593" s="22"/>
      <c r="U3593" s="22"/>
      <c r="V3593" s="22"/>
    </row>
    <row r="3594">
      <c r="A3594" s="15"/>
      <c r="B3594" s="17"/>
      <c r="C3594" s="17"/>
      <c r="D3594" s="4"/>
      <c r="E3594" s="4"/>
      <c r="F3594" s="18"/>
      <c r="G3594" s="19"/>
      <c r="H3594" s="4"/>
      <c r="I3594" s="20"/>
      <c r="J3594" s="21"/>
      <c r="K3594" s="11"/>
      <c r="L3594" s="22"/>
      <c r="M3594" s="22"/>
      <c r="N3594" s="22"/>
      <c r="O3594" s="22"/>
      <c r="P3594" s="22"/>
      <c r="Q3594" s="22"/>
      <c r="R3594" s="22"/>
      <c r="S3594" s="22"/>
      <c r="T3594" s="22"/>
      <c r="U3594" s="22"/>
      <c r="V3594" s="22"/>
    </row>
    <row r="3595">
      <c r="A3595" s="15"/>
      <c r="B3595" s="17"/>
      <c r="C3595" s="17"/>
      <c r="D3595" s="4"/>
      <c r="E3595" s="4"/>
      <c r="F3595" s="18"/>
      <c r="G3595" s="19"/>
      <c r="H3595" s="4"/>
      <c r="I3595" s="20"/>
      <c r="J3595" s="21"/>
      <c r="K3595" s="11"/>
      <c r="L3595" s="22"/>
      <c r="M3595" s="22"/>
      <c r="N3595" s="22"/>
      <c r="O3595" s="22"/>
      <c r="P3595" s="22"/>
      <c r="Q3595" s="22"/>
      <c r="R3595" s="22"/>
      <c r="S3595" s="22"/>
      <c r="T3595" s="22"/>
      <c r="U3595" s="22"/>
      <c r="V3595" s="22"/>
    </row>
    <row r="3596">
      <c r="A3596" s="15"/>
      <c r="B3596" s="17"/>
      <c r="C3596" s="17"/>
      <c r="D3596" s="4"/>
      <c r="E3596" s="4"/>
      <c r="F3596" s="18"/>
      <c r="G3596" s="19"/>
      <c r="H3596" s="4"/>
      <c r="I3596" s="20"/>
      <c r="J3596" s="21"/>
      <c r="K3596" s="11"/>
      <c r="L3596" s="22"/>
      <c r="M3596" s="22"/>
      <c r="N3596" s="22"/>
      <c r="O3596" s="22"/>
      <c r="P3596" s="22"/>
      <c r="Q3596" s="22"/>
      <c r="R3596" s="22"/>
      <c r="S3596" s="22"/>
      <c r="T3596" s="22"/>
      <c r="U3596" s="22"/>
      <c r="V3596" s="22"/>
    </row>
    <row r="3597">
      <c r="A3597" s="15"/>
      <c r="B3597" s="17"/>
      <c r="C3597" s="17"/>
      <c r="D3597" s="4"/>
      <c r="E3597" s="4"/>
      <c r="F3597" s="18"/>
      <c r="G3597" s="19"/>
      <c r="H3597" s="4"/>
      <c r="I3597" s="20"/>
      <c r="J3597" s="21"/>
      <c r="K3597" s="11"/>
      <c r="L3597" s="22"/>
      <c r="M3597" s="22"/>
      <c r="N3597" s="22"/>
      <c r="O3597" s="22"/>
      <c r="P3597" s="22"/>
      <c r="Q3597" s="22"/>
      <c r="R3597" s="22"/>
      <c r="S3597" s="22"/>
      <c r="T3597" s="22"/>
      <c r="U3597" s="22"/>
      <c r="V3597" s="22"/>
    </row>
    <row r="3598">
      <c r="A3598" s="15"/>
      <c r="B3598" s="17"/>
      <c r="C3598" s="17"/>
      <c r="D3598" s="4"/>
      <c r="E3598" s="4"/>
      <c r="F3598" s="18"/>
      <c r="G3598" s="19"/>
      <c r="H3598" s="4"/>
      <c r="I3598" s="20"/>
      <c r="J3598" s="21"/>
      <c r="K3598" s="11"/>
      <c r="L3598" s="22"/>
      <c r="M3598" s="22"/>
      <c r="N3598" s="22"/>
      <c r="O3598" s="22"/>
      <c r="P3598" s="22"/>
      <c r="Q3598" s="22"/>
      <c r="R3598" s="22"/>
      <c r="S3598" s="22"/>
      <c r="T3598" s="22"/>
      <c r="U3598" s="22"/>
      <c r="V3598" s="22"/>
    </row>
    <row r="3599">
      <c r="A3599" s="15"/>
      <c r="B3599" s="17"/>
      <c r="C3599" s="17"/>
      <c r="D3599" s="4"/>
      <c r="E3599" s="4"/>
      <c r="F3599" s="18"/>
      <c r="G3599" s="19"/>
      <c r="H3599" s="4"/>
      <c r="I3599" s="20"/>
      <c r="J3599" s="21"/>
      <c r="K3599" s="11"/>
      <c r="L3599" s="22"/>
      <c r="M3599" s="22"/>
      <c r="N3599" s="22"/>
      <c r="O3599" s="22"/>
      <c r="P3599" s="22"/>
      <c r="Q3599" s="22"/>
      <c r="R3599" s="22"/>
      <c r="S3599" s="22"/>
      <c r="T3599" s="22"/>
      <c r="U3599" s="22"/>
      <c r="V3599" s="22"/>
    </row>
    <row r="3600">
      <c r="A3600" s="15"/>
      <c r="B3600" s="17"/>
      <c r="C3600" s="17"/>
      <c r="D3600" s="4"/>
      <c r="E3600" s="4"/>
      <c r="F3600" s="18"/>
      <c r="G3600" s="19"/>
      <c r="H3600" s="4"/>
      <c r="I3600" s="20"/>
      <c r="J3600" s="21"/>
      <c r="K3600" s="11"/>
      <c r="L3600" s="22"/>
      <c r="M3600" s="22"/>
      <c r="N3600" s="22"/>
      <c r="O3600" s="22"/>
      <c r="P3600" s="22"/>
      <c r="Q3600" s="22"/>
      <c r="R3600" s="22"/>
      <c r="S3600" s="22"/>
      <c r="T3600" s="22"/>
      <c r="U3600" s="22"/>
      <c r="V3600" s="22"/>
    </row>
    <row r="3601">
      <c r="A3601" s="15"/>
      <c r="B3601" s="17"/>
      <c r="C3601" s="17"/>
      <c r="D3601" s="4"/>
      <c r="E3601" s="4"/>
      <c r="F3601" s="18"/>
      <c r="G3601" s="19"/>
      <c r="H3601" s="4"/>
      <c r="I3601" s="20"/>
      <c r="J3601" s="21"/>
      <c r="K3601" s="11"/>
      <c r="L3601" s="22"/>
      <c r="M3601" s="22"/>
      <c r="N3601" s="22"/>
      <c r="O3601" s="22"/>
      <c r="P3601" s="22"/>
      <c r="Q3601" s="22"/>
      <c r="R3601" s="22"/>
      <c r="S3601" s="22"/>
      <c r="T3601" s="22"/>
      <c r="U3601" s="22"/>
      <c r="V3601" s="22"/>
    </row>
    <row r="3602">
      <c r="A3602" s="15"/>
      <c r="B3602" s="17"/>
      <c r="C3602" s="17"/>
      <c r="D3602" s="4"/>
      <c r="E3602" s="4"/>
      <c r="F3602" s="18"/>
      <c r="G3602" s="19"/>
      <c r="H3602" s="4"/>
      <c r="I3602" s="20"/>
      <c r="J3602" s="21"/>
      <c r="K3602" s="11"/>
      <c r="L3602" s="22"/>
      <c r="M3602" s="22"/>
      <c r="N3602" s="22"/>
      <c r="O3602" s="22"/>
      <c r="P3602" s="22"/>
      <c r="Q3602" s="22"/>
      <c r="R3602" s="22"/>
      <c r="S3602" s="22"/>
      <c r="T3602" s="22"/>
      <c r="U3602" s="22"/>
      <c r="V3602" s="22"/>
    </row>
    <row r="3603">
      <c r="A3603" s="15"/>
      <c r="B3603" s="17"/>
      <c r="C3603" s="17"/>
      <c r="D3603" s="4"/>
      <c r="E3603" s="4"/>
      <c r="F3603" s="18"/>
      <c r="G3603" s="19"/>
      <c r="H3603" s="4"/>
      <c r="I3603" s="20"/>
      <c r="J3603" s="21"/>
      <c r="K3603" s="11"/>
      <c r="L3603" s="22"/>
      <c r="M3603" s="22"/>
      <c r="N3603" s="22"/>
      <c r="O3603" s="22"/>
      <c r="P3603" s="22"/>
      <c r="Q3603" s="22"/>
      <c r="R3603" s="22"/>
      <c r="S3603" s="22"/>
      <c r="T3603" s="22"/>
      <c r="U3603" s="22"/>
      <c r="V3603" s="22"/>
    </row>
    <row r="3604">
      <c r="A3604" s="15"/>
      <c r="B3604" s="17"/>
      <c r="C3604" s="17"/>
      <c r="D3604" s="4"/>
      <c r="E3604" s="4"/>
      <c r="F3604" s="18"/>
      <c r="G3604" s="19"/>
      <c r="H3604" s="4"/>
      <c r="I3604" s="20"/>
      <c r="J3604" s="21"/>
      <c r="K3604" s="11"/>
      <c r="L3604" s="22"/>
      <c r="M3604" s="22"/>
      <c r="N3604" s="22"/>
      <c r="O3604" s="22"/>
      <c r="P3604" s="22"/>
      <c r="Q3604" s="22"/>
      <c r="R3604" s="22"/>
      <c r="S3604" s="22"/>
      <c r="T3604" s="22"/>
      <c r="U3604" s="22"/>
      <c r="V3604" s="22"/>
    </row>
    <row r="3605">
      <c r="A3605" s="15"/>
      <c r="B3605" s="17"/>
      <c r="C3605" s="17"/>
      <c r="D3605" s="4"/>
      <c r="E3605" s="4"/>
      <c r="F3605" s="18"/>
      <c r="G3605" s="19"/>
      <c r="H3605" s="4"/>
      <c r="I3605" s="20"/>
      <c r="J3605" s="21"/>
      <c r="K3605" s="11"/>
      <c r="L3605" s="22"/>
      <c r="M3605" s="22"/>
      <c r="N3605" s="22"/>
      <c r="O3605" s="22"/>
      <c r="P3605" s="22"/>
      <c r="Q3605" s="22"/>
      <c r="R3605" s="22"/>
      <c r="S3605" s="22"/>
      <c r="T3605" s="22"/>
      <c r="U3605" s="22"/>
      <c r="V3605" s="22"/>
    </row>
    <row r="3606">
      <c r="A3606" s="15"/>
      <c r="B3606" s="17"/>
      <c r="C3606" s="17"/>
      <c r="D3606" s="4"/>
      <c r="E3606" s="4"/>
      <c r="F3606" s="18"/>
      <c r="G3606" s="19"/>
      <c r="H3606" s="4"/>
      <c r="I3606" s="20"/>
      <c r="J3606" s="21"/>
      <c r="K3606" s="11"/>
      <c r="L3606" s="22"/>
      <c r="M3606" s="22"/>
      <c r="N3606" s="22"/>
      <c r="O3606" s="22"/>
      <c r="P3606" s="22"/>
      <c r="Q3606" s="22"/>
      <c r="R3606" s="22"/>
      <c r="S3606" s="22"/>
      <c r="T3606" s="22"/>
      <c r="U3606" s="22"/>
      <c r="V3606" s="22"/>
    </row>
    <row r="3607">
      <c r="A3607" s="15"/>
      <c r="B3607" s="17"/>
      <c r="C3607" s="17"/>
      <c r="D3607" s="4"/>
      <c r="E3607" s="4"/>
      <c r="F3607" s="18"/>
      <c r="G3607" s="19"/>
      <c r="H3607" s="4"/>
      <c r="I3607" s="20"/>
      <c r="J3607" s="21"/>
      <c r="K3607" s="11"/>
      <c r="L3607" s="22"/>
      <c r="M3607" s="22"/>
      <c r="N3607" s="22"/>
      <c r="O3607" s="22"/>
      <c r="P3607" s="22"/>
      <c r="Q3607" s="22"/>
      <c r="R3607" s="22"/>
      <c r="S3607" s="22"/>
      <c r="T3607" s="22"/>
      <c r="U3607" s="22"/>
      <c r="V3607" s="22"/>
    </row>
    <row r="3608">
      <c r="A3608" s="15"/>
      <c r="B3608" s="17"/>
      <c r="C3608" s="17"/>
      <c r="D3608" s="4"/>
      <c r="E3608" s="4"/>
      <c r="F3608" s="18"/>
      <c r="G3608" s="19"/>
      <c r="H3608" s="4"/>
      <c r="I3608" s="20"/>
      <c r="J3608" s="21"/>
      <c r="K3608" s="11"/>
      <c r="L3608" s="22"/>
      <c r="M3608" s="22"/>
      <c r="N3608" s="22"/>
      <c r="O3608" s="22"/>
      <c r="P3608" s="22"/>
      <c r="Q3608" s="22"/>
      <c r="R3608" s="22"/>
      <c r="S3608" s="22"/>
      <c r="T3608" s="22"/>
      <c r="U3608" s="22"/>
      <c r="V3608" s="22"/>
    </row>
    <row r="3609">
      <c r="A3609" s="15"/>
      <c r="B3609" s="17"/>
      <c r="C3609" s="17"/>
      <c r="D3609" s="4"/>
      <c r="E3609" s="4"/>
      <c r="F3609" s="18"/>
      <c r="G3609" s="19"/>
      <c r="H3609" s="4"/>
      <c r="I3609" s="20"/>
      <c r="J3609" s="21"/>
      <c r="K3609" s="11"/>
      <c r="L3609" s="22"/>
      <c r="M3609" s="22"/>
      <c r="N3609" s="22"/>
      <c r="O3609" s="22"/>
      <c r="P3609" s="22"/>
      <c r="Q3609" s="22"/>
      <c r="R3609" s="22"/>
      <c r="S3609" s="22"/>
      <c r="T3609" s="22"/>
      <c r="U3609" s="22"/>
      <c r="V3609" s="22"/>
    </row>
    <row r="3610">
      <c r="A3610" s="15"/>
      <c r="B3610" s="17"/>
      <c r="C3610" s="17"/>
      <c r="D3610" s="4"/>
      <c r="E3610" s="4"/>
      <c r="F3610" s="18"/>
      <c r="G3610" s="19"/>
      <c r="H3610" s="4"/>
      <c r="I3610" s="20"/>
      <c r="J3610" s="21"/>
      <c r="K3610" s="11"/>
      <c r="L3610" s="22"/>
      <c r="M3610" s="22"/>
      <c r="N3610" s="22"/>
      <c r="O3610" s="22"/>
      <c r="P3610" s="22"/>
      <c r="Q3610" s="22"/>
      <c r="R3610" s="22"/>
      <c r="S3610" s="22"/>
      <c r="T3610" s="22"/>
      <c r="U3610" s="22"/>
      <c r="V3610" s="22"/>
    </row>
    <row r="3611">
      <c r="A3611" s="15"/>
      <c r="B3611" s="17"/>
      <c r="C3611" s="17"/>
      <c r="D3611" s="4"/>
      <c r="E3611" s="4"/>
      <c r="F3611" s="18"/>
      <c r="G3611" s="19"/>
      <c r="H3611" s="4"/>
      <c r="I3611" s="20"/>
      <c r="J3611" s="21"/>
      <c r="K3611" s="11"/>
      <c r="L3611" s="22"/>
      <c r="M3611" s="22"/>
      <c r="N3611" s="22"/>
      <c r="O3611" s="22"/>
      <c r="P3611" s="22"/>
      <c r="Q3611" s="22"/>
      <c r="R3611" s="22"/>
      <c r="S3611" s="22"/>
      <c r="T3611" s="22"/>
      <c r="U3611" s="22"/>
      <c r="V3611" s="22"/>
    </row>
    <row r="3612">
      <c r="A3612" s="15"/>
      <c r="B3612" s="17"/>
      <c r="C3612" s="17"/>
      <c r="D3612" s="4"/>
      <c r="E3612" s="4"/>
      <c r="F3612" s="18"/>
      <c r="G3612" s="19"/>
      <c r="H3612" s="4"/>
      <c r="I3612" s="20"/>
      <c r="J3612" s="21"/>
      <c r="K3612" s="11"/>
      <c r="L3612" s="22"/>
      <c r="M3612" s="22"/>
      <c r="N3612" s="22"/>
      <c r="O3612" s="22"/>
      <c r="P3612" s="22"/>
      <c r="Q3612" s="22"/>
      <c r="R3612" s="22"/>
      <c r="S3612" s="22"/>
      <c r="T3612" s="22"/>
      <c r="U3612" s="22"/>
      <c r="V3612" s="22"/>
    </row>
    <row r="3613">
      <c r="A3613" s="15"/>
      <c r="B3613" s="17"/>
      <c r="C3613" s="17"/>
      <c r="D3613" s="4"/>
      <c r="E3613" s="4"/>
      <c r="F3613" s="18"/>
      <c r="G3613" s="19"/>
      <c r="H3613" s="4"/>
      <c r="I3613" s="20"/>
      <c r="J3613" s="21"/>
      <c r="K3613" s="11"/>
      <c r="L3613" s="22"/>
      <c r="M3613" s="22"/>
      <c r="N3613" s="22"/>
      <c r="O3613" s="22"/>
      <c r="P3613" s="22"/>
      <c r="Q3613" s="22"/>
      <c r="R3613" s="22"/>
      <c r="S3613" s="22"/>
      <c r="T3613" s="22"/>
      <c r="U3613" s="22"/>
      <c r="V3613" s="22"/>
    </row>
    <row r="3614">
      <c r="A3614" s="15"/>
      <c r="B3614" s="17"/>
      <c r="C3614" s="17"/>
      <c r="D3614" s="4"/>
      <c r="E3614" s="4"/>
      <c r="F3614" s="18"/>
      <c r="G3614" s="19"/>
      <c r="H3614" s="4"/>
      <c r="I3614" s="20"/>
      <c r="J3614" s="21"/>
      <c r="K3614" s="11"/>
      <c r="L3614" s="22"/>
      <c r="M3614" s="22"/>
      <c r="N3614" s="22"/>
      <c r="O3614" s="22"/>
      <c r="P3614" s="22"/>
      <c r="Q3614" s="22"/>
      <c r="R3614" s="22"/>
      <c r="S3614" s="22"/>
      <c r="T3614" s="22"/>
      <c r="U3614" s="22"/>
      <c r="V3614" s="22"/>
    </row>
    <row r="3615">
      <c r="A3615" s="15"/>
      <c r="B3615" s="17"/>
      <c r="C3615" s="17"/>
      <c r="D3615" s="4"/>
      <c r="E3615" s="4"/>
      <c r="F3615" s="18"/>
      <c r="G3615" s="19"/>
      <c r="H3615" s="4"/>
      <c r="I3615" s="20"/>
      <c r="J3615" s="21"/>
      <c r="K3615" s="11"/>
      <c r="L3615" s="22"/>
      <c r="M3615" s="22"/>
      <c r="N3615" s="22"/>
      <c r="O3615" s="22"/>
      <c r="P3615" s="22"/>
      <c r="Q3615" s="22"/>
      <c r="R3615" s="22"/>
      <c r="S3615" s="22"/>
      <c r="T3615" s="22"/>
      <c r="U3615" s="22"/>
      <c r="V3615" s="22"/>
    </row>
    <row r="3616">
      <c r="A3616" s="15"/>
      <c r="B3616" s="17"/>
      <c r="C3616" s="17"/>
      <c r="D3616" s="4"/>
      <c r="E3616" s="4"/>
      <c r="F3616" s="18"/>
      <c r="G3616" s="19"/>
      <c r="H3616" s="4"/>
      <c r="I3616" s="20"/>
      <c r="J3616" s="21"/>
      <c r="K3616" s="11"/>
      <c r="L3616" s="22"/>
      <c r="M3616" s="22"/>
      <c r="N3616" s="22"/>
      <c r="O3616" s="22"/>
      <c r="P3616" s="22"/>
      <c r="Q3616" s="22"/>
      <c r="R3616" s="22"/>
      <c r="S3616" s="22"/>
      <c r="T3616" s="22"/>
      <c r="U3616" s="22"/>
      <c r="V3616" s="22"/>
    </row>
    <row r="3617">
      <c r="A3617" s="15"/>
      <c r="B3617" s="17"/>
      <c r="C3617" s="17"/>
      <c r="D3617" s="4"/>
      <c r="E3617" s="4"/>
      <c r="F3617" s="18"/>
      <c r="G3617" s="19"/>
      <c r="H3617" s="4"/>
      <c r="I3617" s="20"/>
      <c r="J3617" s="21"/>
      <c r="K3617" s="11"/>
      <c r="L3617" s="22"/>
      <c r="M3617" s="22"/>
      <c r="N3617" s="22"/>
      <c r="O3617" s="22"/>
      <c r="P3617" s="22"/>
      <c r="Q3617" s="22"/>
      <c r="R3617" s="22"/>
      <c r="S3617" s="22"/>
      <c r="T3617" s="22"/>
      <c r="U3617" s="22"/>
      <c r="V3617" s="22"/>
    </row>
    <row r="3618">
      <c r="A3618" s="15"/>
      <c r="B3618" s="17"/>
      <c r="C3618" s="17"/>
      <c r="D3618" s="4"/>
      <c r="E3618" s="4"/>
      <c r="F3618" s="18"/>
      <c r="G3618" s="19"/>
      <c r="H3618" s="4"/>
      <c r="I3618" s="20"/>
      <c r="J3618" s="21"/>
      <c r="K3618" s="11"/>
      <c r="L3618" s="22"/>
      <c r="M3618" s="22"/>
      <c r="N3618" s="22"/>
      <c r="O3618" s="22"/>
      <c r="P3618" s="22"/>
      <c r="Q3618" s="22"/>
      <c r="R3618" s="22"/>
      <c r="S3618" s="22"/>
      <c r="T3618" s="22"/>
      <c r="U3618" s="22"/>
      <c r="V3618" s="22"/>
    </row>
    <row r="3619">
      <c r="A3619" s="15"/>
      <c r="B3619" s="17"/>
      <c r="C3619" s="17"/>
      <c r="D3619" s="4"/>
      <c r="E3619" s="4"/>
      <c r="F3619" s="18"/>
      <c r="G3619" s="19"/>
      <c r="H3619" s="4"/>
      <c r="I3619" s="20"/>
      <c r="J3619" s="21"/>
      <c r="K3619" s="11"/>
      <c r="L3619" s="22"/>
      <c r="M3619" s="22"/>
      <c r="N3619" s="22"/>
      <c r="O3619" s="22"/>
      <c r="P3619" s="22"/>
      <c r="Q3619" s="22"/>
      <c r="R3619" s="22"/>
      <c r="S3619" s="22"/>
      <c r="T3619" s="22"/>
      <c r="U3619" s="22"/>
      <c r="V3619" s="22"/>
    </row>
    <row r="3620">
      <c r="A3620" s="15"/>
      <c r="B3620" s="17"/>
      <c r="C3620" s="17"/>
      <c r="D3620" s="4"/>
      <c r="E3620" s="4"/>
      <c r="F3620" s="18"/>
      <c r="G3620" s="19"/>
      <c r="H3620" s="4"/>
      <c r="I3620" s="20"/>
      <c r="J3620" s="21"/>
      <c r="K3620" s="11"/>
      <c r="L3620" s="22"/>
      <c r="M3620" s="22"/>
      <c r="N3620" s="22"/>
      <c r="O3620" s="22"/>
      <c r="P3620" s="22"/>
      <c r="Q3620" s="22"/>
      <c r="R3620" s="22"/>
      <c r="S3620" s="22"/>
      <c r="T3620" s="22"/>
      <c r="U3620" s="22"/>
      <c r="V3620" s="22"/>
    </row>
    <row r="3621">
      <c r="A3621" s="15"/>
      <c r="B3621" s="17"/>
      <c r="C3621" s="17"/>
      <c r="D3621" s="4"/>
      <c r="E3621" s="4"/>
      <c r="F3621" s="18"/>
      <c r="G3621" s="19"/>
      <c r="H3621" s="4"/>
      <c r="I3621" s="20"/>
      <c r="J3621" s="21"/>
      <c r="K3621" s="11"/>
      <c r="L3621" s="22"/>
      <c r="M3621" s="22"/>
      <c r="N3621" s="22"/>
      <c r="O3621" s="22"/>
      <c r="P3621" s="22"/>
      <c r="Q3621" s="22"/>
      <c r="R3621" s="22"/>
      <c r="S3621" s="22"/>
      <c r="T3621" s="22"/>
      <c r="U3621" s="22"/>
      <c r="V3621" s="22"/>
    </row>
    <row r="3622">
      <c r="A3622" s="15"/>
      <c r="B3622" s="17"/>
      <c r="C3622" s="17"/>
      <c r="D3622" s="4"/>
      <c r="E3622" s="4"/>
      <c r="F3622" s="18"/>
      <c r="G3622" s="19"/>
      <c r="H3622" s="4"/>
      <c r="I3622" s="20"/>
      <c r="J3622" s="21"/>
      <c r="K3622" s="11"/>
      <c r="L3622" s="22"/>
      <c r="M3622" s="22"/>
      <c r="N3622" s="22"/>
      <c r="O3622" s="22"/>
      <c r="P3622" s="22"/>
      <c r="Q3622" s="22"/>
      <c r="R3622" s="22"/>
      <c r="S3622" s="22"/>
      <c r="T3622" s="22"/>
      <c r="U3622" s="22"/>
      <c r="V3622" s="22"/>
    </row>
    <row r="3623">
      <c r="A3623" s="15"/>
      <c r="B3623" s="17"/>
      <c r="C3623" s="17"/>
      <c r="D3623" s="4"/>
      <c r="E3623" s="4"/>
      <c r="F3623" s="18"/>
      <c r="G3623" s="19"/>
      <c r="H3623" s="4"/>
      <c r="I3623" s="20"/>
      <c r="J3623" s="21"/>
      <c r="K3623" s="11"/>
      <c r="L3623" s="22"/>
      <c r="M3623" s="22"/>
      <c r="N3623" s="22"/>
      <c r="O3623" s="22"/>
      <c r="P3623" s="22"/>
      <c r="Q3623" s="22"/>
      <c r="R3623" s="22"/>
      <c r="S3623" s="22"/>
      <c r="T3623" s="22"/>
      <c r="U3623" s="22"/>
      <c r="V3623" s="22"/>
    </row>
    <row r="3624">
      <c r="A3624" s="15"/>
      <c r="B3624" s="17"/>
      <c r="C3624" s="17"/>
      <c r="D3624" s="4"/>
      <c r="E3624" s="4"/>
      <c r="F3624" s="18"/>
      <c r="G3624" s="19"/>
      <c r="H3624" s="4"/>
      <c r="I3624" s="20"/>
      <c r="J3624" s="21"/>
      <c r="K3624" s="11"/>
      <c r="L3624" s="22"/>
      <c r="M3624" s="22"/>
      <c r="N3624" s="22"/>
      <c r="O3624" s="22"/>
      <c r="P3624" s="22"/>
      <c r="Q3624" s="22"/>
      <c r="R3624" s="22"/>
      <c r="S3624" s="22"/>
      <c r="T3624" s="22"/>
      <c r="U3624" s="22"/>
      <c r="V3624" s="22"/>
    </row>
    <row r="3625">
      <c r="A3625" s="15"/>
      <c r="B3625" s="17"/>
      <c r="C3625" s="17"/>
      <c r="D3625" s="4"/>
      <c r="E3625" s="4"/>
      <c r="F3625" s="18"/>
      <c r="G3625" s="19"/>
      <c r="H3625" s="4"/>
      <c r="I3625" s="20"/>
      <c r="J3625" s="21"/>
      <c r="K3625" s="11"/>
      <c r="L3625" s="22"/>
      <c r="M3625" s="22"/>
      <c r="N3625" s="22"/>
      <c r="O3625" s="22"/>
      <c r="P3625" s="22"/>
      <c r="Q3625" s="22"/>
      <c r="R3625" s="22"/>
      <c r="S3625" s="22"/>
      <c r="T3625" s="22"/>
      <c r="U3625" s="22"/>
      <c r="V3625" s="22"/>
    </row>
    <row r="3626">
      <c r="A3626" s="15"/>
      <c r="B3626" s="17"/>
      <c r="C3626" s="17"/>
      <c r="D3626" s="4"/>
      <c r="E3626" s="4"/>
      <c r="F3626" s="18"/>
      <c r="G3626" s="19"/>
      <c r="H3626" s="4"/>
      <c r="I3626" s="20"/>
      <c r="J3626" s="21"/>
      <c r="K3626" s="11"/>
      <c r="L3626" s="22"/>
      <c r="M3626" s="22"/>
      <c r="N3626" s="22"/>
      <c r="O3626" s="22"/>
      <c r="P3626" s="22"/>
      <c r="Q3626" s="22"/>
      <c r="R3626" s="22"/>
      <c r="S3626" s="22"/>
      <c r="T3626" s="22"/>
      <c r="U3626" s="22"/>
      <c r="V3626" s="22"/>
    </row>
    <row r="3627">
      <c r="A3627" s="15"/>
      <c r="B3627" s="17"/>
      <c r="C3627" s="17"/>
      <c r="D3627" s="4"/>
      <c r="E3627" s="4"/>
      <c r="F3627" s="18"/>
      <c r="G3627" s="19"/>
      <c r="H3627" s="4"/>
      <c r="I3627" s="20"/>
      <c r="J3627" s="21"/>
      <c r="K3627" s="11"/>
      <c r="L3627" s="22"/>
      <c r="M3627" s="22"/>
      <c r="N3627" s="22"/>
      <c r="O3627" s="22"/>
      <c r="P3627" s="22"/>
      <c r="Q3627" s="22"/>
      <c r="R3627" s="22"/>
      <c r="S3627" s="22"/>
      <c r="T3627" s="22"/>
      <c r="U3627" s="22"/>
      <c r="V3627" s="22"/>
    </row>
    <row r="3628">
      <c r="A3628" s="15"/>
      <c r="B3628" s="17"/>
      <c r="C3628" s="17"/>
      <c r="D3628" s="4"/>
      <c r="E3628" s="4"/>
      <c r="F3628" s="18"/>
      <c r="G3628" s="19"/>
      <c r="H3628" s="4"/>
      <c r="I3628" s="20"/>
      <c r="J3628" s="21"/>
      <c r="K3628" s="11"/>
      <c r="L3628" s="22"/>
      <c r="M3628" s="22"/>
      <c r="N3628" s="22"/>
      <c r="O3628" s="22"/>
      <c r="P3628" s="22"/>
      <c r="Q3628" s="22"/>
      <c r="R3628" s="22"/>
      <c r="S3628" s="22"/>
      <c r="T3628" s="22"/>
      <c r="U3628" s="22"/>
      <c r="V3628" s="22"/>
    </row>
    <row r="3629">
      <c r="A3629" s="15"/>
      <c r="B3629" s="17"/>
      <c r="C3629" s="17"/>
      <c r="D3629" s="4"/>
      <c r="E3629" s="4"/>
      <c r="F3629" s="18"/>
      <c r="G3629" s="19"/>
      <c r="H3629" s="4"/>
      <c r="I3629" s="20"/>
      <c r="J3629" s="21"/>
      <c r="K3629" s="11"/>
      <c r="L3629" s="22"/>
      <c r="M3629" s="22"/>
      <c r="N3629" s="22"/>
      <c r="O3629" s="22"/>
      <c r="P3629" s="22"/>
      <c r="Q3629" s="22"/>
      <c r="R3629" s="22"/>
      <c r="S3629" s="22"/>
      <c r="T3629" s="22"/>
      <c r="U3629" s="22"/>
      <c r="V3629" s="22"/>
    </row>
    <row r="3630">
      <c r="A3630" s="15"/>
      <c r="B3630" s="17"/>
      <c r="C3630" s="17"/>
      <c r="D3630" s="4"/>
      <c r="E3630" s="4"/>
      <c r="F3630" s="18"/>
      <c r="G3630" s="19"/>
      <c r="H3630" s="4"/>
      <c r="I3630" s="20"/>
      <c r="J3630" s="21"/>
      <c r="K3630" s="11"/>
      <c r="L3630" s="22"/>
      <c r="M3630" s="22"/>
      <c r="N3630" s="22"/>
      <c r="O3630" s="22"/>
      <c r="P3630" s="22"/>
      <c r="Q3630" s="22"/>
      <c r="R3630" s="22"/>
      <c r="S3630" s="22"/>
      <c r="T3630" s="22"/>
      <c r="U3630" s="22"/>
      <c r="V3630" s="22"/>
    </row>
    <row r="3631">
      <c r="A3631" s="15"/>
      <c r="B3631" s="17"/>
      <c r="C3631" s="17"/>
      <c r="D3631" s="4"/>
      <c r="E3631" s="4"/>
      <c r="F3631" s="18"/>
      <c r="G3631" s="19"/>
      <c r="H3631" s="4"/>
      <c r="I3631" s="20"/>
      <c r="J3631" s="21"/>
      <c r="K3631" s="11"/>
      <c r="L3631" s="22"/>
      <c r="M3631" s="22"/>
      <c r="N3631" s="22"/>
      <c r="O3631" s="22"/>
      <c r="P3631" s="22"/>
      <c r="Q3631" s="22"/>
      <c r="R3631" s="22"/>
      <c r="S3631" s="22"/>
      <c r="T3631" s="22"/>
      <c r="U3631" s="22"/>
      <c r="V3631" s="22"/>
    </row>
    <row r="3632">
      <c r="A3632" s="15"/>
      <c r="B3632" s="17"/>
      <c r="C3632" s="17"/>
      <c r="D3632" s="4"/>
      <c r="E3632" s="4"/>
      <c r="F3632" s="18"/>
      <c r="G3632" s="19"/>
      <c r="H3632" s="4"/>
      <c r="I3632" s="20"/>
      <c r="J3632" s="21"/>
      <c r="K3632" s="11"/>
      <c r="L3632" s="22"/>
      <c r="M3632" s="22"/>
      <c r="N3632" s="22"/>
      <c r="O3632" s="22"/>
      <c r="P3632" s="22"/>
      <c r="Q3632" s="22"/>
      <c r="R3632" s="22"/>
      <c r="S3632" s="22"/>
      <c r="T3632" s="22"/>
      <c r="U3632" s="22"/>
      <c r="V3632" s="22"/>
    </row>
    <row r="3633">
      <c r="A3633" s="15"/>
      <c r="B3633" s="17"/>
      <c r="C3633" s="17"/>
      <c r="D3633" s="4"/>
      <c r="E3633" s="4"/>
      <c r="F3633" s="18"/>
      <c r="G3633" s="19"/>
      <c r="H3633" s="4"/>
      <c r="I3633" s="20"/>
      <c r="J3633" s="21"/>
      <c r="K3633" s="11"/>
      <c r="L3633" s="22"/>
      <c r="M3633" s="22"/>
      <c r="N3633" s="22"/>
      <c r="O3633" s="22"/>
      <c r="P3633" s="22"/>
      <c r="Q3633" s="22"/>
      <c r="R3633" s="22"/>
      <c r="S3633" s="22"/>
      <c r="T3633" s="22"/>
      <c r="U3633" s="22"/>
      <c r="V3633" s="22"/>
    </row>
    <row r="3634">
      <c r="A3634" s="15"/>
      <c r="B3634" s="17"/>
      <c r="C3634" s="17"/>
      <c r="D3634" s="4"/>
      <c r="E3634" s="4"/>
      <c r="F3634" s="18"/>
      <c r="G3634" s="19"/>
      <c r="H3634" s="4"/>
      <c r="I3634" s="20"/>
      <c r="J3634" s="21"/>
      <c r="K3634" s="11"/>
      <c r="L3634" s="22"/>
      <c r="M3634" s="22"/>
      <c r="N3634" s="22"/>
      <c r="O3634" s="22"/>
      <c r="P3634" s="22"/>
      <c r="Q3634" s="22"/>
      <c r="R3634" s="22"/>
      <c r="S3634" s="22"/>
      <c r="T3634" s="22"/>
      <c r="U3634" s="22"/>
      <c r="V3634" s="22"/>
    </row>
    <row r="3635">
      <c r="A3635" s="15"/>
      <c r="B3635" s="17"/>
      <c r="C3635" s="17"/>
      <c r="D3635" s="4"/>
      <c r="E3635" s="4"/>
      <c r="F3635" s="18"/>
      <c r="G3635" s="19"/>
      <c r="H3635" s="4"/>
      <c r="I3635" s="20"/>
      <c r="J3635" s="21"/>
      <c r="K3635" s="11"/>
      <c r="L3635" s="22"/>
      <c r="M3635" s="22"/>
      <c r="N3635" s="22"/>
      <c r="O3635" s="22"/>
      <c r="P3635" s="22"/>
      <c r="Q3635" s="22"/>
      <c r="R3635" s="22"/>
      <c r="S3635" s="22"/>
      <c r="T3635" s="22"/>
      <c r="U3635" s="22"/>
      <c r="V3635" s="22"/>
    </row>
    <row r="3636">
      <c r="A3636" s="15"/>
      <c r="B3636" s="17"/>
      <c r="C3636" s="17"/>
      <c r="D3636" s="4"/>
      <c r="E3636" s="4"/>
      <c r="F3636" s="18"/>
      <c r="G3636" s="19"/>
      <c r="H3636" s="4"/>
      <c r="I3636" s="20"/>
      <c r="J3636" s="21"/>
      <c r="K3636" s="11"/>
      <c r="L3636" s="22"/>
      <c r="M3636" s="22"/>
      <c r="N3636" s="22"/>
      <c r="O3636" s="22"/>
      <c r="P3636" s="22"/>
      <c r="Q3636" s="22"/>
      <c r="R3636" s="22"/>
      <c r="S3636" s="22"/>
      <c r="T3636" s="22"/>
      <c r="U3636" s="22"/>
      <c r="V3636" s="22"/>
    </row>
    <row r="3637">
      <c r="A3637" s="15"/>
      <c r="B3637" s="17"/>
      <c r="C3637" s="17"/>
      <c r="D3637" s="4"/>
      <c r="E3637" s="4"/>
      <c r="F3637" s="18"/>
      <c r="G3637" s="19"/>
      <c r="H3637" s="4"/>
      <c r="I3637" s="20"/>
      <c r="J3637" s="21"/>
      <c r="K3637" s="11"/>
      <c r="L3637" s="22"/>
      <c r="M3637" s="22"/>
      <c r="N3637" s="22"/>
      <c r="O3637" s="22"/>
      <c r="P3637" s="22"/>
      <c r="Q3637" s="22"/>
      <c r="R3637" s="22"/>
      <c r="S3637" s="22"/>
      <c r="T3637" s="22"/>
      <c r="U3637" s="22"/>
      <c r="V3637" s="22"/>
    </row>
    <row r="3638">
      <c r="A3638" s="15"/>
      <c r="B3638" s="17"/>
      <c r="C3638" s="17"/>
      <c r="D3638" s="4"/>
      <c r="E3638" s="4"/>
      <c r="F3638" s="18"/>
      <c r="G3638" s="19"/>
      <c r="H3638" s="4"/>
      <c r="I3638" s="20"/>
      <c r="J3638" s="21"/>
      <c r="K3638" s="11"/>
      <c r="L3638" s="22"/>
      <c r="M3638" s="22"/>
      <c r="N3638" s="22"/>
      <c r="O3638" s="22"/>
      <c r="P3638" s="22"/>
      <c r="Q3638" s="22"/>
      <c r="R3638" s="22"/>
      <c r="S3638" s="22"/>
      <c r="T3638" s="22"/>
      <c r="U3638" s="22"/>
      <c r="V3638" s="22"/>
    </row>
    <row r="3639">
      <c r="A3639" s="15"/>
      <c r="B3639" s="17"/>
      <c r="C3639" s="17"/>
      <c r="D3639" s="4"/>
      <c r="E3639" s="4"/>
      <c r="F3639" s="18"/>
      <c r="G3639" s="19"/>
      <c r="H3639" s="4"/>
      <c r="I3639" s="20"/>
      <c r="J3639" s="21"/>
      <c r="K3639" s="11"/>
      <c r="L3639" s="22"/>
      <c r="M3639" s="22"/>
      <c r="N3639" s="22"/>
      <c r="O3639" s="22"/>
      <c r="P3639" s="22"/>
      <c r="Q3639" s="22"/>
      <c r="R3639" s="22"/>
      <c r="S3639" s="22"/>
      <c r="T3639" s="22"/>
      <c r="U3639" s="22"/>
      <c r="V3639" s="22"/>
    </row>
    <row r="3640">
      <c r="A3640" s="15"/>
      <c r="B3640" s="17"/>
      <c r="C3640" s="17"/>
      <c r="D3640" s="4"/>
      <c r="E3640" s="4"/>
      <c r="F3640" s="18"/>
      <c r="G3640" s="19"/>
      <c r="H3640" s="4"/>
      <c r="I3640" s="20"/>
      <c r="J3640" s="21"/>
      <c r="K3640" s="11"/>
      <c r="L3640" s="22"/>
      <c r="M3640" s="22"/>
      <c r="N3640" s="22"/>
      <c r="O3640" s="22"/>
      <c r="P3640" s="22"/>
      <c r="Q3640" s="22"/>
      <c r="R3640" s="22"/>
      <c r="S3640" s="22"/>
      <c r="T3640" s="22"/>
      <c r="U3640" s="22"/>
      <c r="V3640" s="22"/>
    </row>
    <row r="3641">
      <c r="A3641" s="15"/>
      <c r="B3641" s="17"/>
      <c r="C3641" s="17"/>
      <c r="D3641" s="4"/>
      <c r="E3641" s="4"/>
      <c r="F3641" s="18"/>
      <c r="G3641" s="19"/>
      <c r="H3641" s="4"/>
      <c r="I3641" s="20"/>
      <c r="J3641" s="21"/>
      <c r="K3641" s="11"/>
      <c r="L3641" s="22"/>
      <c r="M3641" s="22"/>
      <c r="N3641" s="22"/>
      <c r="O3641" s="22"/>
      <c r="P3641" s="22"/>
      <c r="Q3641" s="22"/>
      <c r="R3641" s="22"/>
      <c r="S3641" s="22"/>
      <c r="T3641" s="22"/>
      <c r="U3641" s="22"/>
      <c r="V3641" s="22"/>
    </row>
    <row r="3642">
      <c r="A3642" s="15"/>
      <c r="B3642" s="17"/>
      <c r="C3642" s="17"/>
      <c r="D3642" s="4"/>
      <c r="E3642" s="4"/>
      <c r="F3642" s="18"/>
      <c r="G3642" s="19"/>
      <c r="H3642" s="4"/>
      <c r="I3642" s="20"/>
      <c r="J3642" s="21"/>
      <c r="K3642" s="11"/>
      <c r="L3642" s="22"/>
      <c r="M3642" s="22"/>
      <c r="N3642" s="22"/>
      <c r="O3642" s="22"/>
      <c r="P3642" s="22"/>
      <c r="Q3642" s="22"/>
      <c r="R3642" s="22"/>
      <c r="S3642" s="22"/>
      <c r="T3642" s="22"/>
      <c r="U3642" s="22"/>
      <c r="V3642" s="22"/>
    </row>
    <row r="3643">
      <c r="A3643" s="15"/>
      <c r="B3643" s="17"/>
      <c r="C3643" s="17"/>
      <c r="D3643" s="4"/>
      <c r="E3643" s="4"/>
      <c r="F3643" s="18"/>
      <c r="G3643" s="19"/>
      <c r="H3643" s="4"/>
      <c r="I3643" s="20"/>
      <c r="J3643" s="21"/>
      <c r="K3643" s="11"/>
      <c r="L3643" s="22"/>
      <c r="M3643" s="22"/>
      <c r="N3643" s="22"/>
      <c r="O3643" s="22"/>
      <c r="P3643" s="22"/>
      <c r="Q3643" s="22"/>
      <c r="R3643" s="22"/>
      <c r="S3643" s="22"/>
      <c r="T3643" s="22"/>
      <c r="U3643" s="22"/>
      <c r="V3643" s="22"/>
    </row>
    <row r="3644">
      <c r="A3644" s="15"/>
      <c r="B3644" s="17"/>
      <c r="C3644" s="17"/>
      <c r="D3644" s="4"/>
      <c r="E3644" s="4"/>
      <c r="F3644" s="18"/>
      <c r="G3644" s="19"/>
      <c r="H3644" s="4"/>
      <c r="I3644" s="20"/>
      <c r="J3644" s="21"/>
      <c r="K3644" s="11"/>
      <c r="L3644" s="22"/>
      <c r="M3644" s="22"/>
      <c r="N3644" s="22"/>
      <c r="O3644" s="22"/>
      <c r="P3644" s="22"/>
      <c r="Q3644" s="22"/>
      <c r="R3644" s="22"/>
      <c r="S3644" s="22"/>
      <c r="T3644" s="22"/>
      <c r="U3644" s="22"/>
      <c r="V3644" s="22"/>
    </row>
    <row r="3645">
      <c r="A3645" s="15"/>
      <c r="B3645" s="17"/>
      <c r="C3645" s="17"/>
      <c r="D3645" s="4"/>
      <c r="E3645" s="4"/>
      <c r="F3645" s="18"/>
      <c r="G3645" s="19"/>
      <c r="H3645" s="4"/>
      <c r="I3645" s="20"/>
      <c r="J3645" s="21"/>
      <c r="K3645" s="11"/>
      <c r="L3645" s="22"/>
      <c r="M3645" s="22"/>
      <c r="N3645" s="22"/>
      <c r="O3645" s="22"/>
      <c r="P3645" s="22"/>
      <c r="Q3645" s="22"/>
      <c r="R3645" s="22"/>
      <c r="S3645" s="22"/>
      <c r="T3645" s="22"/>
      <c r="U3645" s="22"/>
      <c r="V3645" s="22"/>
    </row>
    <row r="3646">
      <c r="A3646" s="15"/>
      <c r="B3646" s="17"/>
      <c r="C3646" s="17"/>
      <c r="D3646" s="4"/>
      <c r="E3646" s="4"/>
      <c r="F3646" s="18"/>
      <c r="G3646" s="19"/>
      <c r="H3646" s="4"/>
      <c r="I3646" s="20"/>
      <c r="J3646" s="21"/>
      <c r="K3646" s="11"/>
      <c r="L3646" s="22"/>
      <c r="M3646" s="22"/>
      <c r="N3646" s="22"/>
      <c r="O3646" s="22"/>
      <c r="P3646" s="22"/>
      <c r="Q3646" s="22"/>
      <c r="R3646" s="22"/>
      <c r="S3646" s="22"/>
      <c r="T3646" s="22"/>
      <c r="U3646" s="22"/>
      <c r="V3646" s="22"/>
    </row>
    <row r="3647">
      <c r="A3647" s="15"/>
      <c r="B3647" s="17"/>
      <c r="C3647" s="17"/>
      <c r="D3647" s="4"/>
      <c r="E3647" s="4"/>
      <c r="F3647" s="18"/>
      <c r="G3647" s="19"/>
      <c r="H3647" s="4"/>
      <c r="I3647" s="20"/>
      <c r="J3647" s="21"/>
      <c r="K3647" s="11"/>
      <c r="L3647" s="22"/>
      <c r="M3647" s="22"/>
      <c r="N3647" s="22"/>
      <c r="O3647" s="22"/>
      <c r="P3647" s="22"/>
      <c r="Q3647" s="22"/>
      <c r="R3647" s="22"/>
      <c r="S3647" s="22"/>
      <c r="T3647" s="22"/>
      <c r="U3647" s="22"/>
      <c r="V3647" s="22"/>
    </row>
    <row r="3648">
      <c r="A3648" s="15"/>
      <c r="B3648" s="17"/>
      <c r="C3648" s="17"/>
      <c r="D3648" s="4"/>
      <c r="E3648" s="4"/>
      <c r="F3648" s="18"/>
      <c r="G3648" s="19"/>
      <c r="H3648" s="4"/>
      <c r="I3648" s="20"/>
      <c r="J3648" s="21"/>
      <c r="K3648" s="11"/>
      <c r="L3648" s="22"/>
      <c r="M3648" s="22"/>
      <c r="N3648" s="22"/>
      <c r="O3648" s="22"/>
      <c r="P3648" s="22"/>
      <c r="Q3648" s="22"/>
      <c r="R3648" s="22"/>
      <c r="S3648" s="22"/>
      <c r="T3648" s="22"/>
      <c r="U3648" s="22"/>
      <c r="V3648" s="22"/>
    </row>
    <row r="3649">
      <c r="A3649" s="15"/>
      <c r="B3649" s="17"/>
      <c r="C3649" s="17"/>
      <c r="D3649" s="4"/>
      <c r="E3649" s="4"/>
      <c r="F3649" s="18"/>
      <c r="G3649" s="19"/>
      <c r="H3649" s="4"/>
      <c r="I3649" s="20"/>
      <c r="J3649" s="21"/>
      <c r="K3649" s="11"/>
      <c r="L3649" s="22"/>
      <c r="M3649" s="22"/>
      <c r="N3649" s="22"/>
      <c r="O3649" s="22"/>
      <c r="P3649" s="22"/>
      <c r="Q3649" s="22"/>
      <c r="R3649" s="22"/>
      <c r="S3649" s="22"/>
      <c r="T3649" s="22"/>
      <c r="U3649" s="22"/>
      <c r="V3649" s="22"/>
    </row>
    <row r="3650">
      <c r="A3650" s="15"/>
      <c r="B3650" s="17"/>
      <c r="C3650" s="17"/>
      <c r="D3650" s="4"/>
      <c r="E3650" s="4"/>
      <c r="F3650" s="18"/>
      <c r="G3650" s="19"/>
      <c r="H3650" s="4"/>
      <c r="I3650" s="20"/>
      <c r="J3650" s="21"/>
      <c r="K3650" s="11"/>
      <c r="L3650" s="22"/>
      <c r="M3650" s="22"/>
      <c r="N3650" s="22"/>
      <c r="O3650" s="22"/>
      <c r="P3650" s="22"/>
      <c r="Q3650" s="22"/>
      <c r="R3650" s="22"/>
      <c r="S3650" s="22"/>
      <c r="T3650" s="22"/>
      <c r="U3650" s="22"/>
      <c r="V3650" s="22"/>
    </row>
    <row r="3651">
      <c r="A3651" s="15"/>
      <c r="B3651" s="17"/>
      <c r="C3651" s="17"/>
      <c r="D3651" s="4"/>
      <c r="E3651" s="4"/>
      <c r="F3651" s="18"/>
      <c r="G3651" s="19"/>
      <c r="H3651" s="4"/>
      <c r="I3651" s="20"/>
      <c r="J3651" s="21"/>
      <c r="K3651" s="11"/>
      <c r="L3651" s="22"/>
      <c r="M3651" s="22"/>
      <c r="N3651" s="22"/>
      <c r="O3651" s="22"/>
      <c r="P3651" s="22"/>
      <c r="Q3651" s="22"/>
      <c r="R3651" s="22"/>
      <c r="S3651" s="22"/>
      <c r="T3651" s="22"/>
      <c r="U3651" s="22"/>
      <c r="V3651" s="22"/>
    </row>
    <row r="3652">
      <c r="A3652" s="15"/>
      <c r="B3652" s="17"/>
      <c r="C3652" s="17"/>
      <c r="D3652" s="4"/>
      <c r="E3652" s="4"/>
      <c r="F3652" s="18"/>
      <c r="G3652" s="19"/>
      <c r="H3652" s="4"/>
      <c r="I3652" s="20"/>
      <c r="J3652" s="21"/>
      <c r="K3652" s="11"/>
      <c r="L3652" s="22"/>
      <c r="M3652" s="22"/>
      <c r="N3652" s="22"/>
      <c r="O3652" s="22"/>
      <c r="P3652" s="22"/>
      <c r="Q3652" s="22"/>
      <c r="R3652" s="22"/>
      <c r="S3652" s="22"/>
      <c r="T3652" s="22"/>
      <c r="U3652" s="22"/>
      <c r="V3652" s="22"/>
    </row>
    <row r="3653">
      <c r="A3653" s="15"/>
      <c r="B3653" s="17"/>
      <c r="C3653" s="17"/>
      <c r="D3653" s="4"/>
      <c r="E3653" s="4"/>
      <c r="F3653" s="18"/>
      <c r="G3653" s="19"/>
      <c r="H3653" s="4"/>
      <c r="I3653" s="20"/>
      <c r="J3653" s="21"/>
      <c r="K3653" s="11"/>
      <c r="L3653" s="22"/>
      <c r="M3653" s="22"/>
      <c r="N3653" s="22"/>
      <c r="O3653" s="22"/>
      <c r="P3653" s="22"/>
      <c r="Q3653" s="22"/>
      <c r="R3653" s="22"/>
      <c r="S3653" s="22"/>
      <c r="T3653" s="22"/>
      <c r="U3653" s="22"/>
      <c r="V3653" s="22"/>
    </row>
    <row r="3654">
      <c r="A3654" s="15"/>
      <c r="B3654" s="17"/>
      <c r="C3654" s="17"/>
      <c r="D3654" s="4"/>
      <c r="E3654" s="4"/>
      <c r="F3654" s="18"/>
      <c r="G3654" s="19"/>
      <c r="H3654" s="4"/>
      <c r="I3654" s="20"/>
      <c r="J3654" s="21"/>
      <c r="K3654" s="11"/>
      <c r="L3654" s="22"/>
      <c r="M3654" s="22"/>
      <c r="N3654" s="22"/>
      <c r="O3654" s="22"/>
      <c r="P3654" s="22"/>
      <c r="Q3654" s="22"/>
      <c r="R3654" s="22"/>
      <c r="S3654" s="22"/>
      <c r="T3654" s="22"/>
      <c r="U3654" s="22"/>
      <c r="V3654" s="22"/>
    </row>
    <row r="3655">
      <c r="A3655" s="15"/>
      <c r="B3655" s="17"/>
      <c r="C3655" s="17"/>
      <c r="D3655" s="4"/>
      <c r="E3655" s="4"/>
      <c r="F3655" s="18"/>
      <c r="G3655" s="19"/>
      <c r="H3655" s="4"/>
      <c r="I3655" s="20"/>
      <c r="J3655" s="21"/>
      <c r="K3655" s="11"/>
      <c r="L3655" s="22"/>
      <c r="M3655" s="22"/>
      <c r="N3655" s="22"/>
      <c r="O3655" s="22"/>
      <c r="P3655" s="22"/>
      <c r="Q3655" s="22"/>
      <c r="R3655" s="22"/>
      <c r="S3655" s="22"/>
      <c r="T3655" s="22"/>
      <c r="U3655" s="22"/>
      <c r="V3655" s="22"/>
    </row>
    <row r="3656">
      <c r="A3656" s="15"/>
      <c r="B3656" s="17"/>
      <c r="C3656" s="17"/>
      <c r="D3656" s="4"/>
      <c r="E3656" s="4"/>
      <c r="F3656" s="18"/>
      <c r="G3656" s="19"/>
      <c r="H3656" s="4"/>
      <c r="I3656" s="20"/>
      <c r="J3656" s="21"/>
      <c r="K3656" s="11"/>
      <c r="L3656" s="22"/>
      <c r="M3656" s="22"/>
      <c r="N3656" s="22"/>
      <c r="O3656" s="22"/>
      <c r="P3656" s="22"/>
      <c r="Q3656" s="22"/>
      <c r="R3656" s="22"/>
      <c r="S3656" s="22"/>
      <c r="T3656" s="22"/>
      <c r="U3656" s="22"/>
      <c r="V3656" s="22"/>
    </row>
    <row r="3657">
      <c r="A3657" s="15"/>
      <c r="B3657" s="17"/>
      <c r="C3657" s="17"/>
      <c r="D3657" s="4"/>
      <c r="E3657" s="4"/>
      <c r="F3657" s="18"/>
      <c r="G3657" s="19"/>
      <c r="H3657" s="4"/>
      <c r="I3657" s="20"/>
      <c r="J3657" s="21"/>
      <c r="K3657" s="11"/>
      <c r="L3657" s="22"/>
      <c r="M3657" s="22"/>
      <c r="N3657" s="22"/>
      <c r="O3657" s="22"/>
      <c r="P3657" s="22"/>
      <c r="Q3657" s="22"/>
      <c r="R3657" s="22"/>
      <c r="S3657" s="22"/>
      <c r="T3657" s="22"/>
      <c r="U3657" s="22"/>
      <c r="V3657" s="22"/>
    </row>
    <row r="3658">
      <c r="A3658" s="15"/>
      <c r="B3658" s="17"/>
      <c r="C3658" s="17"/>
      <c r="D3658" s="4"/>
      <c r="E3658" s="4"/>
      <c r="F3658" s="18"/>
      <c r="G3658" s="19"/>
      <c r="H3658" s="4"/>
      <c r="I3658" s="20"/>
      <c r="J3658" s="21"/>
      <c r="K3658" s="11"/>
      <c r="L3658" s="22"/>
      <c r="M3658" s="22"/>
      <c r="N3658" s="22"/>
      <c r="O3658" s="22"/>
      <c r="P3658" s="22"/>
      <c r="Q3658" s="22"/>
      <c r="R3658" s="22"/>
      <c r="S3658" s="22"/>
      <c r="T3658" s="22"/>
      <c r="U3658" s="22"/>
      <c r="V3658" s="22"/>
    </row>
    <row r="3659">
      <c r="A3659" s="15"/>
      <c r="B3659" s="17"/>
      <c r="C3659" s="17"/>
      <c r="D3659" s="4"/>
      <c r="E3659" s="4"/>
      <c r="F3659" s="18"/>
      <c r="G3659" s="19"/>
      <c r="H3659" s="4"/>
      <c r="I3659" s="20"/>
      <c r="J3659" s="21"/>
      <c r="K3659" s="11"/>
      <c r="L3659" s="22"/>
      <c r="M3659" s="22"/>
      <c r="N3659" s="22"/>
      <c r="O3659" s="22"/>
      <c r="P3659" s="22"/>
      <c r="Q3659" s="22"/>
      <c r="R3659" s="22"/>
      <c r="S3659" s="22"/>
      <c r="T3659" s="22"/>
      <c r="U3659" s="22"/>
      <c r="V3659" s="22"/>
    </row>
    <row r="3660">
      <c r="A3660" s="15"/>
      <c r="B3660" s="17"/>
      <c r="C3660" s="17"/>
      <c r="D3660" s="4"/>
      <c r="E3660" s="4"/>
      <c r="F3660" s="18"/>
      <c r="G3660" s="19"/>
      <c r="H3660" s="4"/>
      <c r="I3660" s="20"/>
      <c r="J3660" s="21"/>
      <c r="K3660" s="11"/>
      <c r="L3660" s="22"/>
      <c r="M3660" s="22"/>
      <c r="N3660" s="22"/>
      <c r="O3660" s="22"/>
      <c r="P3660" s="22"/>
      <c r="Q3660" s="22"/>
      <c r="R3660" s="22"/>
      <c r="S3660" s="22"/>
      <c r="T3660" s="22"/>
      <c r="U3660" s="22"/>
      <c r="V3660" s="22"/>
    </row>
    <row r="3661">
      <c r="A3661" s="15"/>
      <c r="B3661" s="17"/>
      <c r="C3661" s="17"/>
      <c r="D3661" s="4"/>
      <c r="E3661" s="4"/>
      <c r="F3661" s="18"/>
      <c r="G3661" s="19"/>
      <c r="H3661" s="4"/>
      <c r="I3661" s="20"/>
      <c r="J3661" s="21"/>
      <c r="K3661" s="11"/>
      <c r="L3661" s="22"/>
      <c r="M3661" s="22"/>
      <c r="N3661" s="22"/>
      <c r="O3661" s="22"/>
      <c r="P3661" s="22"/>
      <c r="Q3661" s="22"/>
      <c r="R3661" s="22"/>
      <c r="S3661" s="22"/>
      <c r="T3661" s="22"/>
      <c r="U3661" s="22"/>
      <c r="V3661" s="22"/>
    </row>
    <row r="3662">
      <c r="A3662" s="15"/>
      <c r="B3662" s="17"/>
      <c r="C3662" s="17"/>
      <c r="D3662" s="4"/>
      <c r="E3662" s="4"/>
      <c r="F3662" s="18"/>
      <c r="G3662" s="19"/>
      <c r="H3662" s="4"/>
      <c r="I3662" s="20"/>
      <c r="J3662" s="21"/>
      <c r="K3662" s="11"/>
      <c r="L3662" s="22"/>
      <c r="M3662" s="22"/>
      <c r="N3662" s="22"/>
      <c r="O3662" s="22"/>
      <c r="P3662" s="22"/>
      <c r="Q3662" s="22"/>
      <c r="R3662" s="22"/>
      <c r="S3662" s="22"/>
      <c r="T3662" s="22"/>
      <c r="U3662" s="22"/>
      <c r="V3662" s="22"/>
    </row>
    <row r="3663">
      <c r="A3663" s="15"/>
      <c r="B3663" s="17"/>
      <c r="C3663" s="17"/>
      <c r="D3663" s="4"/>
      <c r="E3663" s="4"/>
      <c r="F3663" s="18"/>
      <c r="G3663" s="19"/>
      <c r="H3663" s="4"/>
      <c r="I3663" s="20"/>
      <c r="J3663" s="21"/>
      <c r="K3663" s="11"/>
      <c r="L3663" s="22"/>
      <c r="M3663" s="22"/>
      <c r="N3663" s="22"/>
      <c r="O3663" s="22"/>
      <c r="P3663" s="22"/>
      <c r="Q3663" s="22"/>
      <c r="R3663" s="22"/>
      <c r="S3663" s="22"/>
      <c r="T3663" s="22"/>
      <c r="U3663" s="22"/>
      <c r="V3663" s="22"/>
    </row>
    <row r="3664">
      <c r="A3664" s="15"/>
      <c r="B3664" s="17"/>
      <c r="C3664" s="17"/>
      <c r="D3664" s="4"/>
      <c r="E3664" s="4"/>
      <c r="F3664" s="18"/>
      <c r="G3664" s="19"/>
      <c r="H3664" s="4"/>
      <c r="I3664" s="20"/>
      <c r="J3664" s="21"/>
      <c r="K3664" s="11"/>
      <c r="L3664" s="22"/>
      <c r="M3664" s="22"/>
      <c r="N3664" s="22"/>
      <c r="O3664" s="22"/>
      <c r="P3664" s="22"/>
      <c r="Q3664" s="22"/>
      <c r="R3664" s="22"/>
      <c r="S3664" s="22"/>
      <c r="T3664" s="22"/>
      <c r="U3664" s="22"/>
      <c r="V3664" s="22"/>
    </row>
    <row r="3665">
      <c r="A3665" s="15"/>
      <c r="B3665" s="17"/>
      <c r="C3665" s="17"/>
      <c r="D3665" s="4"/>
      <c r="E3665" s="4"/>
      <c r="F3665" s="18"/>
      <c r="G3665" s="19"/>
      <c r="H3665" s="4"/>
      <c r="I3665" s="20"/>
      <c r="J3665" s="21"/>
      <c r="K3665" s="11"/>
      <c r="L3665" s="22"/>
      <c r="M3665" s="22"/>
      <c r="N3665" s="22"/>
      <c r="O3665" s="22"/>
      <c r="P3665" s="22"/>
      <c r="Q3665" s="22"/>
      <c r="R3665" s="22"/>
      <c r="S3665" s="22"/>
      <c r="T3665" s="22"/>
      <c r="U3665" s="22"/>
      <c r="V3665" s="22"/>
    </row>
    <row r="3666">
      <c r="A3666" s="15"/>
      <c r="B3666" s="17"/>
      <c r="C3666" s="17"/>
      <c r="D3666" s="4"/>
      <c r="E3666" s="4"/>
      <c r="F3666" s="18"/>
      <c r="G3666" s="19"/>
      <c r="H3666" s="4"/>
      <c r="I3666" s="20"/>
      <c r="J3666" s="21"/>
      <c r="K3666" s="11"/>
      <c r="L3666" s="22"/>
      <c r="M3666" s="22"/>
      <c r="N3666" s="22"/>
      <c r="O3666" s="22"/>
      <c r="P3666" s="22"/>
      <c r="Q3666" s="22"/>
      <c r="R3666" s="22"/>
      <c r="S3666" s="22"/>
      <c r="T3666" s="22"/>
      <c r="U3666" s="22"/>
      <c r="V3666" s="22"/>
    </row>
    <row r="3667">
      <c r="A3667" s="15"/>
      <c r="B3667" s="17"/>
      <c r="C3667" s="17"/>
      <c r="D3667" s="4"/>
      <c r="E3667" s="4"/>
      <c r="F3667" s="18"/>
      <c r="G3667" s="19"/>
      <c r="H3667" s="4"/>
      <c r="I3667" s="20"/>
      <c r="J3667" s="21"/>
      <c r="K3667" s="11"/>
      <c r="L3667" s="22"/>
      <c r="M3667" s="22"/>
      <c r="N3667" s="22"/>
      <c r="O3667" s="22"/>
      <c r="P3667" s="22"/>
      <c r="Q3667" s="22"/>
      <c r="R3667" s="22"/>
      <c r="S3667" s="22"/>
      <c r="T3667" s="22"/>
      <c r="U3667" s="22"/>
      <c r="V3667" s="22"/>
    </row>
    <row r="3668">
      <c r="A3668" s="15"/>
      <c r="B3668" s="17"/>
      <c r="C3668" s="17"/>
      <c r="D3668" s="4"/>
      <c r="E3668" s="4"/>
      <c r="F3668" s="18"/>
      <c r="G3668" s="19"/>
      <c r="H3668" s="4"/>
      <c r="I3668" s="20"/>
      <c r="J3668" s="21"/>
      <c r="K3668" s="11"/>
      <c r="L3668" s="22"/>
      <c r="M3668" s="22"/>
      <c r="N3668" s="22"/>
      <c r="O3668" s="22"/>
      <c r="P3668" s="22"/>
      <c r="Q3668" s="22"/>
      <c r="R3668" s="22"/>
      <c r="S3668" s="22"/>
      <c r="T3668" s="22"/>
      <c r="U3668" s="22"/>
      <c r="V3668" s="22"/>
    </row>
    <row r="3669">
      <c r="A3669" s="15"/>
      <c r="B3669" s="17"/>
      <c r="C3669" s="17"/>
      <c r="D3669" s="4"/>
      <c r="E3669" s="4"/>
      <c r="F3669" s="18"/>
      <c r="G3669" s="19"/>
      <c r="H3669" s="4"/>
      <c r="I3669" s="20"/>
      <c r="J3669" s="21"/>
      <c r="K3669" s="11"/>
      <c r="L3669" s="22"/>
      <c r="M3669" s="22"/>
      <c r="N3669" s="22"/>
      <c r="O3669" s="22"/>
      <c r="P3669" s="22"/>
      <c r="Q3669" s="22"/>
      <c r="R3669" s="22"/>
      <c r="S3669" s="22"/>
      <c r="T3669" s="22"/>
      <c r="U3669" s="22"/>
      <c r="V3669" s="22"/>
    </row>
    <row r="3670">
      <c r="A3670" s="15"/>
      <c r="B3670" s="17"/>
      <c r="C3670" s="17"/>
      <c r="D3670" s="4"/>
      <c r="E3670" s="4"/>
      <c r="F3670" s="18"/>
      <c r="G3670" s="19"/>
      <c r="H3670" s="4"/>
      <c r="I3670" s="20"/>
      <c r="J3670" s="21"/>
      <c r="K3670" s="11"/>
      <c r="L3670" s="22"/>
      <c r="M3670" s="22"/>
      <c r="N3670" s="22"/>
      <c r="O3670" s="22"/>
      <c r="P3670" s="22"/>
      <c r="Q3670" s="22"/>
      <c r="R3670" s="22"/>
      <c r="S3670" s="22"/>
      <c r="T3670" s="22"/>
      <c r="U3670" s="22"/>
      <c r="V3670" s="22"/>
    </row>
    <row r="3671">
      <c r="A3671" s="15"/>
      <c r="B3671" s="17"/>
      <c r="C3671" s="17"/>
      <c r="D3671" s="4"/>
      <c r="E3671" s="4"/>
      <c r="F3671" s="18"/>
      <c r="G3671" s="19"/>
      <c r="H3671" s="4"/>
      <c r="I3671" s="20"/>
      <c r="J3671" s="21"/>
      <c r="K3671" s="11"/>
      <c r="L3671" s="22"/>
      <c r="M3671" s="22"/>
      <c r="N3671" s="22"/>
      <c r="O3671" s="22"/>
      <c r="P3671" s="22"/>
      <c r="Q3671" s="22"/>
      <c r="R3671" s="22"/>
      <c r="S3671" s="22"/>
      <c r="T3671" s="22"/>
      <c r="U3671" s="22"/>
      <c r="V3671" s="22"/>
    </row>
    <row r="3672">
      <c r="A3672" s="15"/>
      <c r="B3672" s="17"/>
      <c r="C3672" s="17"/>
      <c r="D3672" s="4"/>
      <c r="E3672" s="4"/>
      <c r="F3672" s="18"/>
      <c r="G3672" s="19"/>
      <c r="H3672" s="4"/>
      <c r="I3672" s="20"/>
      <c r="J3672" s="21"/>
      <c r="K3672" s="11"/>
      <c r="L3672" s="22"/>
      <c r="M3672" s="22"/>
      <c r="N3672" s="22"/>
      <c r="O3672" s="22"/>
      <c r="P3672" s="22"/>
      <c r="Q3672" s="22"/>
      <c r="R3672" s="22"/>
      <c r="S3672" s="22"/>
      <c r="T3672" s="22"/>
      <c r="U3672" s="22"/>
      <c r="V3672" s="22"/>
    </row>
    <row r="3673">
      <c r="A3673" s="15"/>
      <c r="B3673" s="17"/>
      <c r="C3673" s="17"/>
      <c r="D3673" s="4"/>
      <c r="E3673" s="4"/>
      <c r="F3673" s="18"/>
      <c r="G3673" s="19"/>
      <c r="H3673" s="4"/>
      <c r="I3673" s="20"/>
      <c r="J3673" s="21"/>
      <c r="K3673" s="11"/>
      <c r="L3673" s="22"/>
      <c r="M3673" s="22"/>
      <c r="N3673" s="22"/>
      <c r="O3673" s="22"/>
      <c r="P3673" s="22"/>
      <c r="Q3673" s="22"/>
      <c r="R3673" s="22"/>
      <c r="S3673" s="22"/>
      <c r="T3673" s="22"/>
      <c r="U3673" s="22"/>
      <c r="V3673" s="22"/>
    </row>
    <row r="3674">
      <c r="A3674" s="15"/>
      <c r="B3674" s="17"/>
      <c r="C3674" s="17"/>
      <c r="D3674" s="4"/>
      <c r="E3674" s="4"/>
      <c r="F3674" s="18"/>
      <c r="G3674" s="19"/>
      <c r="H3674" s="4"/>
      <c r="I3674" s="20"/>
      <c r="J3674" s="21"/>
      <c r="K3674" s="11"/>
      <c r="L3674" s="22"/>
      <c r="M3674" s="22"/>
      <c r="N3674" s="22"/>
      <c r="O3674" s="22"/>
      <c r="P3674" s="22"/>
      <c r="Q3674" s="22"/>
      <c r="R3674" s="22"/>
      <c r="S3674" s="22"/>
      <c r="T3674" s="22"/>
      <c r="U3674" s="22"/>
      <c r="V3674" s="22"/>
    </row>
    <row r="3675">
      <c r="A3675" s="15"/>
      <c r="B3675" s="17"/>
      <c r="C3675" s="17"/>
      <c r="D3675" s="4"/>
      <c r="E3675" s="4"/>
      <c r="F3675" s="18"/>
      <c r="G3675" s="19"/>
      <c r="H3675" s="4"/>
      <c r="I3675" s="20"/>
      <c r="J3675" s="21"/>
      <c r="K3675" s="11"/>
      <c r="L3675" s="22"/>
      <c r="M3675" s="22"/>
      <c r="N3675" s="22"/>
      <c r="O3675" s="22"/>
      <c r="P3675" s="22"/>
      <c r="Q3675" s="22"/>
      <c r="R3675" s="22"/>
      <c r="S3675" s="22"/>
      <c r="T3675" s="22"/>
      <c r="U3675" s="22"/>
      <c r="V3675" s="22"/>
    </row>
    <row r="3676">
      <c r="A3676" s="15"/>
      <c r="B3676" s="17"/>
      <c r="C3676" s="17"/>
      <c r="D3676" s="4"/>
      <c r="E3676" s="4"/>
      <c r="F3676" s="18"/>
      <c r="G3676" s="19"/>
      <c r="H3676" s="4"/>
      <c r="I3676" s="20"/>
      <c r="J3676" s="21"/>
      <c r="K3676" s="11"/>
      <c r="L3676" s="22"/>
      <c r="M3676" s="22"/>
      <c r="N3676" s="22"/>
      <c r="O3676" s="22"/>
      <c r="P3676" s="22"/>
      <c r="Q3676" s="22"/>
      <c r="R3676" s="22"/>
      <c r="S3676" s="22"/>
      <c r="T3676" s="22"/>
      <c r="U3676" s="22"/>
      <c r="V3676" s="22"/>
    </row>
    <row r="3677">
      <c r="A3677" s="15"/>
      <c r="B3677" s="17"/>
      <c r="C3677" s="17"/>
      <c r="D3677" s="4"/>
      <c r="E3677" s="4"/>
      <c r="F3677" s="18"/>
      <c r="G3677" s="19"/>
      <c r="H3677" s="4"/>
      <c r="I3677" s="20"/>
      <c r="J3677" s="21"/>
      <c r="K3677" s="11"/>
      <c r="L3677" s="22"/>
      <c r="M3677" s="22"/>
      <c r="N3677" s="22"/>
      <c r="O3677" s="22"/>
      <c r="P3677" s="22"/>
      <c r="Q3677" s="22"/>
      <c r="R3677" s="22"/>
      <c r="S3677" s="22"/>
      <c r="T3677" s="22"/>
      <c r="U3677" s="22"/>
      <c r="V3677" s="22"/>
    </row>
    <row r="3678">
      <c r="A3678" s="15"/>
      <c r="B3678" s="17"/>
      <c r="C3678" s="17"/>
      <c r="D3678" s="4"/>
      <c r="E3678" s="4"/>
      <c r="F3678" s="18"/>
      <c r="G3678" s="19"/>
      <c r="H3678" s="4"/>
      <c r="I3678" s="20"/>
      <c r="J3678" s="21"/>
      <c r="K3678" s="11"/>
      <c r="L3678" s="22"/>
      <c r="M3678" s="22"/>
      <c r="N3678" s="22"/>
      <c r="O3678" s="22"/>
      <c r="P3678" s="22"/>
      <c r="Q3678" s="22"/>
      <c r="R3678" s="22"/>
      <c r="S3678" s="22"/>
      <c r="T3678" s="22"/>
      <c r="U3678" s="22"/>
      <c r="V3678" s="22"/>
    </row>
    <row r="3679">
      <c r="A3679" s="15"/>
      <c r="B3679" s="17"/>
      <c r="C3679" s="17"/>
      <c r="D3679" s="4"/>
      <c r="E3679" s="4"/>
      <c r="F3679" s="18"/>
      <c r="G3679" s="19"/>
      <c r="H3679" s="4"/>
      <c r="I3679" s="20"/>
      <c r="J3679" s="21"/>
      <c r="K3679" s="11"/>
      <c r="L3679" s="22"/>
      <c r="M3679" s="22"/>
      <c r="N3679" s="22"/>
      <c r="O3679" s="22"/>
      <c r="P3679" s="22"/>
      <c r="Q3679" s="22"/>
      <c r="R3679" s="22"/>
      <c r="S3679" s="22"/>
      <c r="T3679" s="22"/>
      <c r="U3679" s="22"/>
      <c r="V3679" s="22"/>
    </row>
    <row r="3680">
      <c r="A3680" s="15"/>
      <c r="B3680" s="17"/>
      <c r="C3680" s="17"/>
      <c r="D3680" s="4"/>
      <c r="E3680" s="4"/>
      <c r="F3680" s="18"/>
      <c r="G3680" s="19"/>
      <c r="H3680" s="4"/>
      <c r="I3680" s="20"/>
      <c r="J3680" s="21"/>
      <c r="K3680" s="11"/>
      <c r="L3680" s="22"/>
      <c r="M3680" s="22"/>
      <c r="N3680" s="22"/>
      <c r="O3680" s="22"/>
      <c r="P3680" s="22"/>
      <c r="Q3680" s="22"/>
      <c r="R3680" s="22"/>
      <c r="S3680" s="22"/>
      <c r="T3680" s="22"/>
      <c r="U3680" s="22"/>
      <c r="V3680" s="22"/>
    </row>
    <row r="3681">
      <c r="A3681" s="15"/>
      <c r="B3681" s="17"/>
      <c r="C3681" s="17"/>
      <c r="D3681" s="4"/>
      <c r="E3681" s="4"/>
      <c r="F3681" s="18"/>
      <c r="G3681" s="19"/>
      <c r="H3681" s="4"/>
      <c r="I3681" s="20"/>
      <c r="J3681" s="21"/>
      <c r="K3681" s="11"/>
      <c r="L3681" s="22"/>
      <c r="M3681" s="22"/>
      <c r="N3681" s="22"/>
      <c r="O3681" s="22"/>
      <c r="P3681" s="22"/>
      <c r="Q3681" s="22"/>
      <c r="R3681" s="22"/>
      <c r="S3681" s="22"/>
      <c r="T3681" s="22"/>
      <c r="U3681" s="22"/>
      <c r="V3681" s="22"/>
    </row>
    <row r="3682">
      <c r="A3682" s="15"/>
      <c r="B3682" s="17"/>
      <c r="C3682" s="17"/>
      <c r="D3682" s="4"/>
      <c r="E3682" s="4"/>
      <c r="F3682" s="18"/>
      <c r="G3682" s="19"/>
      <c r="H3682" s="4"/>
      <c r="I3682" s="20"/>
      <c r="J3682" s="21"/>
      <c r="K3682" s="11"/>
      <c r="L3682" s="22"/>
      <c r="M3682" s="22"/>
      <c r="N3682" s="22"/>
      <c r="O3682" s="22"/>
      <c r="P3682" s="22"/>
      <c r="Q3682" s="22"/>
      <c r="R3682" s="22"/>
      <c r="S3682" s="22"/>
      <c r="T3682" s="22"/>
      <c r="U3682" s="22"/>
      <c r="V3682" s="22"/>
    </row>
    <row r="3683">
      <c r="A3683" s="15"/>
      <c r="B3683" s="17"/>
      <c r="C3683" s="17"/>
      <c r="D3683" s="4"/>
      <c r="E3683" s="4"/>
      <c r="F3683" s="18"/>
      <c r="G3683" s="19"/>
      <c r="H3683" s="4"/>
      <c r="I3683" s="20"/>
      <c r="J3683" s="21"/>
      <c r="K3683" s="11"/>
      <c r="L3683" s="22"/>
      <c r="M3683" s="22"/>
      <c r="N3683" s="22"/>
      <c r="O3683" s="22"/>
      <c r="P3683" s="22"/>
      <c r="Q3683" s="22"/>
      <c r="R3683" s="22"/>
      <c r="S3683" s="22"/>
      <c r="T3683" s="22"/>
      <c r="U3683" s="22"/>
      <c r="V3683" s="22"/>
    </row>
    <row r="3684">
      <c r="A3684" s="15"/>
      <c r="B3684" s="17"/>
      <c r="C3684" s="17"/>
      <c r="D3684" s="4"/>
      <c r="E3684" s="4"/>
      <c r="F3684" s="18"/>
      <c r="G3684" s="19"/>
      <c r="H3684" s="4"/>
      <c r="I3684" s="20"/>
      <c r="J3684" s="21"/>
      <c r="K3684" s="11"/>
      <c r="L3684" s="22"/>
      <c r="M3684" s="22"/>
      <c r="N3684" s="22"/>
      <c r="O3684" s="22"/>
      <c r="P3684" s="22"/>
      <c r="Q3684" s="22"/>
      <c r="R3684" s="22"/>
      <c r="S3684" s="22"/>
      <c r="T3684" s="22"/>
      <c r="U3684" s="22"/>
      <c r="V3684" s="22"/>
    </row>
    <row r="3685">
      <c r="A3685" s="15"/>
      <c r="B3685" s="17"/>
      <c r="C3685" s="17"/>
      <c r="D3685" s="4"/>
      <c r="E3685" s="4"/>
      <c r="F3685" s="18"/>
      <c r="G3685" s="19"/>
      <c r="H3685" s="4"/>
      <c r="I3685" s="20"/>
      <c r="J3685" s="21"/>
      <c r="K3685" s="11"/>
      <c r="L3685" s="22"/>
      <c r="M3685" s="22"/>
      <c r="N3685" s="22"/>
      <c r="O3685" s="22"/>
      <c r="P3685" s="22"/>
      <c r="Q3685" s="22"/>
      <c r="R3685" s="22"/>
      <c r="S3685" s="22"/>
      <c r="T3685" s="22"/>
      <c r="U3685" s="22"/>
      <c r="V3685" s="22"/>
    </row>
    <row r="3686">
      <c r="A3686" s="15"/>
      <c r="B3686" s="17"/>
      <c r="C3686" s="17"/>
      <c r="D3686" s="4"/>
      <c r="E3686" s="4"/>
      <c r="F3686" s="18"/>
      <c r="G3686" s="19"/>
      <c r="H3686" s="4"/>
      <c r="I3686" s="20"/>
      <c r="J3686" s="21"/>
      <c r="K3686" s="11"/>
      <c r="L3686" s="22"/>
      <c r="M3686" s="22"/>
      <c r="N3686" s="22"/>
      <c r="O3686" s="22"/>
      <c r="P3686" s="22"/>
      <c r="Q3686" s="22"/>
      <c r="R3686" s="22"/>
      <c r="S3686" s="22"/>
      <c r="T3686" s="22"/>
      <c r="U3686" s="22"/>
      <c r="V3686" s="22"/>
    </row>
    <row r="3687">
      <c r="A3687" s="15"/>
      <c r="B3687" s="17"/>
      <c r="C3687" s="17"/>
      <c r="D3687" s="4"/>
      <c r="E3687" s="4"/>
      <c r="F3687" s="18"/>
      <c r="G3687" s="19"/>
      <c r="H3687" s="4"/>
      <c r="I3687" s="20"/>
      <c r="J3687" s="21"/>
      <c r="K3687" s="11"/>
      <c r="L3687" s="22"/>
      <c r="M3687" s="22"/>
      <c r="N3687" s="22"/>
      <c r="O3687" s="22"/>
      <c r="P3687" s="22"/>
      <c r="Q3687" s="22"/>
      <c r="R3687" s="22"/>
      <c r="S3687" s="22"/>
      <c r="T3687" s="22"/>
      <c r="U3687" s="22"/>
      <c r="V3687" s="22"/>
    </row>
    <row r="3688">
      <c r="A3688" s="15"/>
      <c r="B3688" s="17"/>
      <c r="C3688" s="17"/>
      <c r="D3688" s="4"/>
      <c r="E3688" s="4"/>
      <c r="F3688" s="18"/>
      <c r="G3688" s="19"/>
      <c r="H3688" s="4"/>
      <c r="I3688" s="20"/>
      <c r="J3688" s="21"/>
      <c r="K3688" s="11"/>
      <c r="L3688" s="22"/>
      <c r="M3688" s="22"/>
      <c r="N3688" s="22"/>
      <c r="O3688" s="22"/>
      <c r="P3688" s="22"/>
      <c r="Q3688" s="22"/>
      <c r="R3688" s="22"/>
      <c r="S3688" s="22"/>
      <c r="T3688" s="22"/>
      <c r="U3688" s="22"/>
      <c r="V3688" s="22"/>
    </row>
    <row r="3689">
      <c r="A3689" s="15"/>
      <c r="B3689" s="17"/>
      <c r="C3689" s="17"/>
      <c r="D3689" s="4"/>
      <c r="E3689" s="4"/>
      <c r="F3689" s="18"/>
      <c r="G3689" s="19"/>
      <c r="H3689" s="4"/>
      <c r="I3689" s="20"/>
      <c r="J3689" s="21"/>
      <c r="K3689" s="11"/>
      <c r="L3689" s="22"/>
      <c r="M3689" s="22"/>
      <c r="N3689" s="22"/>
      <c r="O3689" s="22"/>
      <c r="P3689" s="22"/>
      <c r="Q3689" s="22"/>
      <c r="R3689" s="22"/>
      <c r="S3689" s="22"/>
      <c r="T3689" s="22"/>
      <c r="U3689" s="22"/>
      <c r="V3689" s="22"/>
    </row>
    <row r="3690">
      <c r="A3690" s="15"/>
      <c r="B3690" s="17"/>
      <c r="C3690" s="17"/>
      <c r="D3690" s="4"/>
      <c r="E3690" s="4"/>
      <c r="F3690" s="18"/>
      <c r="G3690" s="19"/>
      <c r="H3690" s="4"/>
      <c r="I3690" s="20"/>
      <c r="J3690" s="21"/>
      <c r="K3690" s="11"/>
      <c r="L3690" s="22"/>
      <c r="M3690" s="22"/>
      <c r="N3690" s="22"/>
      <c r="O3690" s="22"/>
      <c r="P3690" s="22"/>
      <c r="Q3690" s="22"/>
      <c r="R3690" s="22"/>
      <c r="S3690" s="22"/>
      <c r="T3690" s="22"/>
      <c r="U3690" s="22"/>
      <c r="V3690" s="22"/>
    </row>
    <row r="3691">
      <c r="A3691" s="15"/>
      <c r="B3691" s="17"/>
      <c r="C3691" s="17"/>
      <c r="D3691" s="4"/>
      <c r="E3691" s="4"/>
      <c r="F3691" s="18"/>
      <c r="G3691" s="19"/>
      <c r="H3691" s="4"/>
      <c r="I3691" s="20"/>
      <c r="J3691" s="21"/>
      <c r="K3691" s="11"/>
      <c r="L3691" s="22"/>
      <c r="M3691" s="22"/>
      <c r="N3691" s="22"/>
      <c r="O3691" s="22"/>
      <c r="P3691" s="22"/>
      <c r="Q3691" s="22"/>
      <c r="R3691" s="22"/>
      <c r="S3691" s="22"/>
      <c r="T3691" s="22"/>
      <c r="U3691" s="22"/>
      <c r="V3691" s="22"/>
    </row>
    <row r="3692">
      <c r="A3692" s="15"/>
      <c r="B3692" s="17"/>
      <c r="C3692" s="17"/>
      <c r="D3692" s="4"/>
      <c r="E3692" s="4"/>
      <c r="F3692" s="18"/>
      <c r="G3692" s="19"/>
      <c r="H3692" s="4"/>
      <c r="I3692" s="20"/>
      <c r="J3692" s="21"/>
      <c r="K3692" s="11"/>
      <c r="L3692" s="22"/>
      <c r="M3692" s="22"/>
      <c r="N3692" s="22"/>
      <c r="O3692" s="22"/>
      <c r="P3692" s="22"/>
      <c r="Q3692" s="22"/>
      <c r="R3692" s="22"/>
      <c r="S3692" s="22"/>
      <c r="T3692" s="22"/>
      <c r="U3692" s="22"/>
      <c r="V3692" s="22"/>
    </row>
    <row r="3693">
      <c r="A3693" s="15"/>
      <c r="B3693" s="17"/>
      <c r="C3693" s="17"/>
      <c r="D3693" s="4"/>
      <c r="E3693" s="4"/>
      <c r="F3693" s="18"/>
      <c r="G3693" s="19"/>
      <c r="H3693" s="4"/>
      <c r="I3693" s="20"/>
      <c r="J3693" s="21"/>
      <c r="K3693" s="11"/>
      <c r="L3693" s="22"/>
      <c r="M3693" s="22"/>
      <c r="N3693" s="22"/>
      <c r="O3693" s="22"/>
      <c r="P3693" s="22"/>
      <c r="Q3693" s="22"/>
      <c r="R3693" s="22"/>
      <c r="S3693" s="22"/>
      <c r="T3693" s="22"/>
      <c r="U3693" s="22"/>
      <c r="V3693" s="22"/>
    </row>
    <row r="3694">
      <c r="A3694" s="15"/>
      <c r="B3694" s="17"/>
      <c r="C3694" s="17"/>
      <c r="D3694" s="4"/>
      <c r="E3694" s="4"/>
      <c r="F3694" s="18"/>
      <c r="G3694" s="19"/>
      <c r="H3694" s="4"/>
      <c r="I3694" s="20"/>
      <c r="J3694" s="21"/>
      <c r="K3694" s="11"/>
      <c r="L3694" s="22"/>
      <c r="M3694" s="22"/>
      <c r="N3694" s="22"/>
      <c r="O3694" s="22"/>
      <c r="P3694" s="22"/>
      <c r="Q3694" s="22"/>
      <c r="R3694" s="22"/>
      <c r="S3694" s="22"/>
      <c r="T3694" s="22"/>
      <c r="U3694" s="22"/>
      <c r="V3694" s="22"/>
    </row>
    <row r="3695">
      <c r="A3695" s="15"/>
      <c r="B3695" s="17"/>
      <c r="C3695" s="17"/>
      <c r="D3695" s="4"/>
      <c r="E3695" s="4"/>
      <c r="F3695" s="18"/>
      <c r="G3695" s="19"/>
      <c r="H3695" s="4"/>
      <c r="I3695" s="20"/>
      <c r="J3695" s="21"/>
      <c r="K3695" s="11"/>
      <c r="L3695" s="22"/>
      <c r="M3695" s="22"/>
      <c r="N3695" s="22"/>
      <c r="O3695" s="22"/>
      <c r="P3695" s="22"/>
      <c r="Q3695" s="22"/>
      <c r="R3695" s="22"/>
      <c r="S3695" s="22"/>
      <c r="T3695" s="22"/>
      <c r="U3695" s="22"/>
      <c r="V3695" s="22"/>
    </row>
    <row r="3696">
      <c r="A3696" s="15"/>
      <c r="B3696" s="17"/>
      <c r="C3696" s="17"/>
      <c r="D3696" s="4"/>
      <c r="E3696" s="4"/>
      <c r="F3696" s="18"/>
      <c r="G3696" s="19"/>
      <c r="H3696" s="4"/>
      <c r="I3696" s="20"/>
      <c r="J3696" s="21"/>
      <c r="K3696" s="11"/>
      <c r="L3696" s="22"/>
      <c r="M3696" s="22"/>
      <c r="N3696" s="22"/>
      <c r="O3696" s="22"/>
      <c r="P3696" s="22"/>
      <c r="Q3696" s="22"/>
      <c r="R3696" s="22"/>
      <c r="S3696" s="22"/>
      <c r="T3696" s="22"/>
      <c r="U3696" s="22"/>
      <c r="V3696" s="22"/>
    </row>
    <row r="3697">
      <c r="A3697" s="15"/>
      <c r="B3697" s="17"/>
      <c r="C3697" s="17"/>
      <c r="D3697" s="4"/>
      <c r="E3697" s="4"/>
      <c r="F3697" s="18"/>
      <c r="G3697" s="19"/>
      <c r="H3697" s="4"/>
      <c r="I3697" s="20"/>
      <c r="J3697" s="21"/>
      <c r="K3697" s="11"/>
      <c r="L3697" s="22"/>
      <c r="M3697" s="22"/>
      <c r="N3697" s="22"/>
      <c r="O3697" s="22"/>
      <c r="P3697" s="22"/>
      <c r="Q3697" s="22"/>
      <c r="R3697" s="22"/>
      <c r="S3697" s="22"/>
      <c r="T3697" s="22"/>
      <c r="U3697" s="22"/>
      <c r="V3697" s="22"/>
    </row>
    <row r="3698">
      <c r="A3698" s="15"/>
      <c r="B3698" s="17"/>
      <c r="C3698" s="17"/>
      <c r="D3698" s="4"/>
      <c r="E3698" s="4"/>
      <c r="F3698" s="18"/>
      <c r="G3698" s="19"/>
      <c r="H3698" s="4"/>
      <c r="I3698" s="20"/>
      <c r="J3698" s="21"/>
      <c r="K3698" s="11"/>
      <c r="L3698" s="22"/>
      <c r="M3698" s="22"/>
      <c r="N3698" s="22"/>
      <c r="O3698" s="22"/>
      <c r="P3698" s="22"/>
      <c r="Q3698" s="22"/>
      <c r="R3698" s="22"/>
      <c r="S3698" s="22"/>
      <c r="T3698" s="22"/>
      <c r="U3698" s="22"/>
      <c r="V3698" s="22"/>
    </row>
    <row r="3699">
      <c r="A3699" s="15"/>
      <c r="B3699" s="17"/>
      <c r="C3699" s="17"/>
      <c r="D3699" s="4"/>
      <c r="E3699" s="4"/>
      <c r="F3699" s="18"/>
      <c r="G3699" s="19"/>
      <c r="H3699" s="4"/>
      <c r="I3699" s="20"/>
      <c r="J3699" s="21"/>
      <c r="K3699" s="11"/>
      <c r="L3699" s="22"/>
      <c r="M3699" s="22"/>
      <c r="N3699" s="22"/>
      <c r="O3699" s="22"/>
      <c r="P3699" s="22"/>
      <c r="Q3699" s="22"/>
      <c r="R3699" s="22"/>
      <c r="S3699" s="22"/>
      <c r="T3699" s="22"/>
      <c r="U3699" s="22"/>
      <c r="V3699" s="22"/>
    </row>
    <row r="3700">
      <c r="A3700" s="15"/>
      <c r="B3700" s="17"/>
      <c r="C3700" s="17"/>
      <c r="D3700" s="4"/>
      <c r="E3700" s="4"/>
      <c r="F3700" s="18"/>
      <c r="G3700" s="19"/>
      <c r="H3700" s="4"/>
      <c r="I3700" s="20"/>
      <c r="J3700" s="21"/>
      <c r="K3700" s="11"/>
      <c r="L3700" s="22"/>
      <c r="M3700" s="22"/>
      <c r="N3700" s="22"/>
      <c r="O3700" s="22"/>
      <c r="P3700" s="22"/>
      <c r="Q3700" s="22"/>
      <c r="R3700" s="22"/>
      <c r="S3700" s="22"/>
      <c r="T3700" s="22"/>
      <c r="U3700" s="22"/>
      <c r="V3700" s="22"/>
    </row>
    <row r="3701">
      <c r="A3701" s="15"/>
      <c r="B3701" s="17"/>
      <c r="C3701" s="17"/>
      <c r="D3701" s="4"/>
      <c r="E3701" s="4"/>
      <c r="F3701" s="18"/>
      <c r="G3701" s="19"/>
      <c r="H3701" s="4"/>
      <c r="I3701" s="20"/>
      <c r="J3701" s="21"/>
      <c r="K3701" s="11"/>
      <c r="L3701" s="22"/>
      <c r="M3701" s="22"/>
      <c r="N3701" s="22"/>
      <c r="O3701" s="22"/>
      <c r="P3701" s="22"/>
      <c r="Q3701" s="22"/>
      <c r="R3701" s="22"/>
      <c r="S3701" s="22"/>
      <c r="T3701" s="22"/>
      <c r="U3701" s="22"/>
      <c r="V3701" s="22"/>
    </row>
    <row r="3702">
      <c r="A3702" s="15"/>
      <c r="B3702" s="17"/>
      <c r="C3702" s="17"/>
      <c r="D3702" s="4"/>
      <c r="E3702" s="4"/>
      <c r="F3702" s="18"/>
      <c r="G3702" s="19"/>
      <c r="H3702" s="4"/>
      <c r="I3702" s="20"/>
      <c r="J3702" s="21"/>
      <c r="K3702" s="11"/>
      <c r="L3702" s="22"/>
      <c r="M3702" s="22"/>
      <c r="N3702" s="22"/>
      <c r="O3702" s="22"/>
      <c r="P3702" s="22"/>
      <c r="Q3702" s="22"/>
      <c r="R3702" s="22"/>
      <c r="S3702" s="22"/>
      <c r="T3702" s="22"/>
      <c r="U3702" s="22"/>
      <c r="V3702" s="22"/>
    </row>
    <row r="3703">
      <c r="A3703" s="15"/>
      <c r="B3703" s="17"/>
      <c r="C3703" s="17"/>
      <c r="D3703" s="4"/>
      <c r="E3703" s="4"/>
      <c r="F3703" s="18"/>
      <c r="G3703" s="19"/>
      <c r="H3703" s="4"/>
      <c r="I3703" s="20"/>
      <c r="J3703" s="21"/>
      <c r="K3703" s="11"/>
      <c r="L3703" s="22"/>
      <c r="M3703" s="22"/>
      <c r="N3703" s="22"/>
      <c r="O3703" s="22"/>
      <c r="P3703" s="22"/>
      <c r="Q3703" s="22"/>
      <c r="R3703" s="22"/>
      <c r="S3703" s="22"/>
      <c r="T3703" s="22"/>
      <c r="U3703" s="22"/>
      <c r="V3703" s="22"/>
    </row>
    <row r="3704">
      <c r="A3704" s="15"/>
      <c r="B3704" s="17"/>
      <c r="C3704" s="17"/>
      <c r="D3704" s="4"/>
      <c r="E3704" s="4"/>
      <c r="F3704" s="18"/>
      <c r="G3704" s="19"/>
      <c r="H3704" s="4"/>
      <c r="I3704" s="20"/>
      <c r="J3704" s="21"/>
      <c r="K3704" s="11"/>
      <c r="L3704" s="22"/>
      <c r="M3704" s="22"/>
      <c r="N3704" s="22"/>
      <c r="O3704" s="22"/>
      <c r="P3704" s="22"/>
      <c r="Q3704" s="22"/>
      <c r="R3704" s="22"/>
      <c r="S3704" s="22"/>
      <c r="T3704" s="22"/>
      <c r="U3704" s="22"/>
      <c r="V3704" s="22"/>
    </row>
    <row r="3705">
      <c r="A3705" s="15"/>
      <c r="B3705" s="17"/>
      <c r="C3705" s="17"/>
      <c r="D3705" s="4"/>
      <c r="E3705" s="4"/>
      <c r="F3705" s="18"/>
      <c r="G3705" s="19"/>
      <c r="H3705" s="4"/>
      <c r="I3705" s="20"/>
      <c r="J3705" s="21"/>
      <c r="K3705" s="11"/>
      <c r="L3705" s="22"/>
      <c r="M3705" s="22"/>
      <c r="N3705" s="22"/>
      <c r="O3705" s="22"/>
      <c r="P3705" s="22"/>
      <c r="Q3705" s="22"/>
      <c r="R3705" s="22"/>
      <c r="S3705" s="22"/>
      <c r="T3705" s="22"/>
      <c r="U3705" s="22"/>
      <c r="V3705" s="22"/>
    </row>
    <row r="3706">
      <c r="A3706" s="15"/>
      <c r="B3706" s="17"/>
      <c r="C3706" s="17"/>
      <c r="D3706" s="4"/>
      <c r="E3706" s="4"/>
      <c r="F3706" s="18"/>
      <c r="G3706" s="19"/>
      <c r="H3706" s="4"/>
      <c r="I3706" s="20"/>
      <c r="J3706" s="21"/>
      <c r="K3706" s="11"/>
      <c r="L3706" s="22"/>
      <c r="M3706" s="22"/>
      <c r="N3706" s="22"/>
      <c r="O3706" s="22"/>
      <c r="P3706" s="22"/>
      <c r="Q3706" s="22"/>
      <c r="R3706" s="22"/>
      <c r="S3706" s="22"/>
      <c r="T3706" s="22"/>
      <c r="U3706" s="22"/>
      <c r="V3706" s="22"/>
    </row>
    <row r="3707">
      <c r="A3707" s="15"/>
      <c r="B3707" s="17"/>
      <c r="C3707" s="17"/>
      <c r="D3707" s="4"/>
      <c r="E3707" s="4"/>
      <c r="F3707" s="18"/>
      <c r="G3707" s="19"/>
      <c r="H3707" s="4"/>
      <c r="I3707" s="20"/>
      <c r="J3707" s="21"/>
      <c r="K3707" s="11"/>
      <c r="L3707" s="22"/>
      <c r="M3707" s="22"/>
      <c r="N3707" s="22"/>
      <c r="O3707" s="22"/>
      <c r="P3707" s="22"/>
      <c r="Q3707" s="22"/>
      <c r="R3707" s="22"/>
      <c r="S3707" s="22"/>
      <c r="T3707" s="22"/>
      <c r="U3707" s="22"/>
      <c r="V3707" s="22"/>
    </row>
    <row r="3708">
      <c r="A3708" s="15"/>
      <c r="B3708" s="17"/>
      <c r="C3708" s="17"/>
      <c r="D3708" s="4"/>
      <c r="E3708" s="4"/>
      <c r="F3708" s="18"/>
      <c r="G3708" s="19"/>
      <c r="H3708" s="4"/>
      <c r="I3708" s="20"/>
      <c r="J3708" s="21"/>
      <c r="K3708" s="11"/>
      <c r="L3708" s="22"/>
      <c r="M3708" s="22"/>
      <c r="N3708" s="22"/>
      <c r="O3708" s="22"/>
      <c r="P3708" s="22"/>
      <c r="Q3708" s="22"/>
      <c r="R3708" s="22"/>
      <c r="S3708" s="22"/>
      <c r="T3708" s="22"/>
      <c r="U3708" s="22"/>
      <c r="V3708" s="22"/>
    </row>
    <row r="3709">
      <c r="A3709" s="15"/>
      <c r="B3709" s="17"/>
      <c r="C3709" s="17"/>
      <c r="D3709" s="4"/>
      <c r="E3709" s="4"/>
      <c r="F3709" s="18"/>
      <c r="G3709" s="19"/>
      <c r="H3709" s="4"/>
      <c r="I3709" s="20"/>
      <c r="J3709" s="21"/>
      <c r="K3709" s="11"/>
      <c r="L3709" s="22"/>
      <c r="M3709" s="22"/>
      <c r="N3709" s="22"/>
      <c r="O3709" s="22"/>
      <c r="P3709" s="22"/>
      <c r="Q3709" s="22"/>
      <c r="R3709" s="22"/>
      <c r="S3709" s="22"/>
      <c r="T3709" s="22"/>
      <c r="U3709" s="22"/>
      <c r="V3709" s="22"/>
    </row>
    <row r="3710">
      <c r="A3710" s="15"/>
      <c r="B3710" s="17"/>
      <c r="C3710" s="17"/>
      <c r="D3710" s="4"/>
      <c r="E3710" s="4"/>
      <c r="F3710" s="18"/>
      <c r="G3710" s="19"/>
      <c r="H3710" s="4"/>
      <c r="I3710" s="20"/>
      <c r="J3710" s="21"/>
      <c r="K3710" s="11"/>
      <c r="L3710" s="22"/>
      <c r="M3710" s="22"/>
      <c r="N3710" s="22"/>
      <c r="O3710" s="22"/>
      <c r="P3710" s="22"/>
      <c r="Q3710" s="22"/>
      <c r="R3710" s="22"/>
      <c r="S3710" s="22"/>
      <c r="T3710" s="22"/>
      <c r="U3710" s="22"/>
      <c r="V3710" s="22"/>
    </row>
    <row r="3711">
      <c r="A3711" s="15"/>
      <c r="B3711" s="17"/>
      <c r="C3711" s="17"/>
      <c r="D3711" s="4"/>
      <c r="E3711" s="4"/>
      <c r="F3711" s="18"/>
      <c r="G3711" s="19"/>
      <c r="H3711" s="4"/>
      <c r="I3711" s="20"/>
      <c r="J3711" s="21"/>
      <c r="K3711" s="11"/>
      <c r="L3711" s="22"/>
      <c r="M3711" s="22"/>
      <c r="N3711" s="22"/>
      <c r="O3711" s="22"/>
      <c r="P3711" s="22"/>
      <c r="Q3711" s="22"/>
      <c r="R3711" s="22"/>
      <c r="S3711" s="22"/>
      <c r="T3711" s="22"/>
      <c r="U3711" s="22"/>
      <c r="V3711" s="22"/>
    </row>
    <row r="3712">
      <c r="A3712" s="15"/>
      <c r="B3712" s="17"/>
      <c r="C3712" s="17"/>
      <c r="D3712" s="4"/>
      <c r="E3712" s="4"/>
      <c r="F3712" s="18"/>
      <c r="G3712" s="19"/>
      <c r="H3712" s="4"/>
      <c r="I3712" s="20"/>
      <c r="J3712" s="21"/>
      <c r="K3712" s="11"/>
      <c r="L3712" s="22"/>
      <c r="M3712" s="22"/>
      <c r="N3712" s="22"/>
      <c r="O3712" s="22"/>
      <c r="P3712" s="22"/>
      <c r="Q3712" s="22"/>
      <c r="R3712" s="22"/>
      <c r="S3712" s="22"/>
      <c r="T3712" s="22"/>
      <c r="U3712" s="22"/>
      <c r="V3712" s="22"/>
    </row>
    <row r="3713">
      <c r="A3713" s="15"/>
      <c r="B3713" s="17"/>
      <c r="C3713" s="17"/>
      <c r="D3713" s="4"/>
      <c r="E3713" s="4"/>
      <c r="F3713" s="18"/>
      <c r="G3713" s="19"/>
      <c r="H3713" s="4"/>
      <c r="I3713" s="20"/>
      <c r="J3713" s="21"/>
      <c r="K3713" s="11"/>
      <c r="L3713" s="22"/>
      <c r="M3713" s="22"/>
      <c r="N3713" s="22"/>
      <c r="O3713" s="22"/>
      <c r="P3713" s="22"/>
      <c r="Q3713" s="22"/>
      <c r="R3713" s="22"/>
      <c r="S3713" s="22"/>
      <c r="T3713" s="22"/>
      <c r="U3713" s="22"/>
      <c r="V3713" s="22"/>
    </row>
    <row r="3714">
      <c r="A3714" s="15"/>
      <c r="B3714" s="17"/>
      <c r="C3714" s="17"/>
      <c r="D3714" s="4"/>
      <c r="E3714" s="4"/>
      <c r="F3714" s="18"/>
      <c r="G3714" s="19"/>
      <c r="H3714" s="4"/>
      <c r="I3714" s="20"/>
      <c r="J3714" s="21"/>
      <c r="K3714" s="11"/>
      <c r="L3714" s="22"/>
      <c r="M3714" s="22"/>
      <c r="N3714" s="22"/>
      <c r="O3714" s="22"/>
      <c r="P3714" s="22"/>
      <c r="Q3714" s="22"/>
      <c r="R3714" s="22"/>
      <c r="S3714" s="22"/>
      <c r="T3714" s="22"/>
      <c r="U3714" s="22"/>
      <c r="V3714" s="22"/>
    </row>
    <row r="3715">
      <c r="A3715" s="15"/>
      <c r="B3715" s="17"/>
      <c r="C3715" s="17"/>
      <c r="D3715" s="4"/>
      <c r="E3715" s="4"/>
      <c r="F3715" s="18"/>
      <c r="G3715" s="19"/>
      <c r="H3715" s="4"/>
      <c r="I3715" s="20"/>
      <c r="J3715" s="21"/>
      <c r="K3715" s="11"/>
      <c r="L3715" s="22"/>
      <c r="M3715" s="22"/>
      <c r="N3715" s="22"/>
      <c r="O3715" s="22"/>
      <c r="P3715" s="22"/>
      <c r="Q3715" s="22"/>
      <c r="R3715" s="22"/>
      <c r="S3715" s="22"/>
      <c r="T3715" s="22"/>
      <c r="U3715" s="22"/>
      <c r="V3715" s="22"/>
    </row>
    <row r="3716">
      <c r="A3716" s="15"/>
      <c r="B3716" s="17"/>
      <c r="C3716" s="17"/>
      <c r="D3716" s="4"/>
      <c r="E3716" s="4"/>
      <c r="F3716" s="18"/>
      <c r="G3716" s="19"/>
      <c r="H3716" s="4"/>
      <c r="I3716" s="20"/>
      <c r="J3716" s="21"/>
      <c r="K3716" s="11"/>
      <c r="L3716" s="22"/>
      <c r="M3716" s="22"/>
      <c r="N3716" s="22"/>
      <c r="O3716" s="22"/>
      <c r="P3716" s="22"/>
      <c r="Q3716" s="22"/>
      <c r="R3716" s="22"/>
      <c r="S3716" s="22"/>
      <c r="T3716" s="22"/>
      <c r="U3716" s="22"/>
      <c r="V3716" s="22"/>
    </row>
    <row r="3717">
      <c r="A3717" s="15"/>
      <c r="B3717" s="17"/>
      <c r="C3717" s="17"/>
      <c r="D3717" s="4"/>
      <c r="E3717" s="4"/>
      <c r="F3717" s="18"/>
      <c r="G3717" s="19"/>
      <c r="H3717" s="4"/>
      <c r="I3717" s="20"/>
      <c r="J3717" s="21"/>
      <c r="K3717" s="11"/>
      <c r="L3717" s="22"/>
      <c r="M3717" s="22"/>
      <c r="N3717" s="22"/>
      <c r="O3717" s="22"/>
      <c r="P3717" s="22"/>
      <c r="Q3717" s="22"/>
      <c r="R3717" s="22"/>
      <c r="S3717" s="22"/>
      <c r="T3717" s="22"/>
      <c r="U3717" s="22"/>
      <c r="V3717" s="22"/>
    </row>
    <row r="3718">
      <c r="A3718" s="15"/>
      <c r="B3718" s="17"/>
      <c r="C3718" s="17"/>
      <c r="D3718" s="4"/>
      <c r="E3718" s="4"/>
      <c r="F3718" s="18"/>
      <c r="G3718" s="19"/>
      <c r="H3718" s="4"/>
      <c r="I3718" s="20"/>
      <c r="J3718" s="21"/>
      <c r="K3718" s="11"/>
      <c r="L3718" s="22"/>
      <c r="M3718" s="22"/>
      <c r="N3718" s="22"/>
      <c r="O3718" s="22"/>
      <c r="P3718" s="22"/>
      <c r="Q3718" s="22"/>
      <c r="R3718" s="22"/>
      <c r="S3718" s="22"/>
      <c r="T3718" s="22"/>
      <c r="U3718" s="22"/>
      <c r="V3718" s="22"/>
    </row>
    <row r="3719">
      <c r="A3719" s="15"/>
      <c r="B3719" s="17"/>
      <c r="C3719" s="17"/>
      <c r="D3719" s="4"/>
      <c r="E3719" s="4"/>
      <c r="F3719" s="18"/>
      <c r="G3719" s="19"/>
      <c r="H3719" s="4"/>
      <c r="I3719" s="20"/>
      <c r="J3719" s="21"/>
      <c r="K3719" s="11"/>
      <c r="L3719" s="22"/>
      <c r="M3719" s="22"/>
      <c r="N3719" s="22"/>
      <c r="O3719" s="22"/>
      <c r="P3719" s="22"/>
      <c r="Q3719" s="22"/>
      <c r="R3719" s="22"/>
      <c r="S3719" s="22"/>
      <c r="T3719" s="22"/>
      <c r="U3719" s="22"/>
      <c r="V3719" s="22"/>
    </row>
    <row r="3720">
      <c r="A3720" s="15"/>
      <c r="B3720" s="17"/>
      <c r="C3720" s="17"/>
      <c r="D3720" s="4"/>
      <c r="E3720" s="4"/>
      <c r="F3720" s="18"/>
      <c r="G3720" s="19"/>
      <c r="H3720" s="4"/>
      <c r="I3720" s="20"/>
      <c r="J3720" s="21"/>
      <c r="K3720" s="11"/>
      <c r="L3720" s="22"/>
      <c r="M3720" s="22"/>
      <c r="N3720" s="22"/>
      <c r="O3720" s="22"/>
      <c r="P3720" s="22"/>
      <c r="Q3720" s="22"/>
      <c r="R3720" s="22"/>
      <c r="S3720" s="22"/>
      <c r="T3720" s="22"/>
      <c r="U3720" s="22"/>
      <c r="V3720" s="22"/>
    </row>
    <row r="3721">
      <c r="A3721" s="15"/>
      <c r="B3721" s="17"/>
      <c r="C3721" s="17"/>
      <c r="D3721" s="4"/>
      <c r="E3721" s="4"/>
      <c r="F3721" s="18"/>
      <c r="G3721" s="19"/>
      <c r="H3721" s="4"/>
      <c r="I3721" s="20"/>
      <c r="J3721" s="21"/>
      <c r="K3721" s="11"/>
      <c r="L3721" s="22"/>
      <c r="M3721" s="22"/>
      <c r="N3721" s="22"/>
      <c r="O3721" s="22"/>
      <c r="P3721" s="22"/>
      <c r="Q3721" s="22"/>
      <c r="R3721" s="22"/>
      <c r="S3721" s="22"/>
      <c r="T3721" s="22"/>
      <c r="U3721" s="22"/>
      <c r="V3721" s="22"/>
    </row>
    <row r="3722">
      <c r="A3722" s="15"/>
      <c r="B3722" s="17"/>
      <c r="C3722" s="17"/>
      <c r="D3722" s="4"/>
      <c r="E3722" s="4"/>
      <c r="F3722" s="18"/>
      <c r="G3722" s="19"/>
      <c r="H3722" s="4"/>
      <c r="I3722" s="20"/>
      <c r="J3722" s="21"/>
      <c r="K3722" s="11"/>
      <c r="L3722" s="22"/>
      <c r="M3722" s="22"/>
      <c r="N3722" s="22"/>
      <c r="O3722" s="22"/>
      <c r="P3722" s="22"/>
      <c r="Q3722" s="22"/>
      <c r="R3722" s="22"/>
      <c r="S3722" s="22"/>
      <c r="T3722" s="22"/>
      <c r="U3722" s="22"/>
      <c r="V3722" s="22"/>
    </row>
    <row r="3723">
      <c r="A3723" s="15"/>
      <c r="B3723" s="17"/>
      <c r="C3723" s="17"/>
      <c r="D3723" s="4"/>
      <c r="E3723" s="4"/>
      <c r="F3723" s="18"/>
      <c r="G3723" s="19"/>
      <c r="H3723" s="4"/>
      <c r="I3723" s="20"/>
      <c r="J3723" s="21"/>
      <c r="K3723" s="11"/>
      <c r="L3723" s="22"/>
      <c r="M3723" s="22"/>
      <c r="N3723" s="22"/>
      <c r="O3723" s="22"/>
      <c r="P3723" s="22"/>
      <c r="Q3723" s="22"/>
      <c r="R3723" s="22"/>
      <c r="S3723" s="22"/>
      <c r="T3723" s="22"/>
      <c r="U3723" s="22"/>
      <c r="V3723" s="22"/>
    </row>
    <row r="3724">
      <c r="A3724" s="15"/>
      <c r="B3724" s="17"/>
      <c r="C3724" s="17"/>
      <c r="D3724" s="4"/>
      <c r="E3724" s="4"/>
      <c r="F3724" s="18"/>
      <c r="G3724" s="19"/>
      <c r="H3724" s="4"/>
      <c r="I3724" s="20"/>
      <c r="J3724" s="21"/>
      <c r="K3724" s="11"/>
      <c r="L3724" s="22"/>
      <c r="M3724" s="22"/>
      <c r="N3724" s="22"/>
      <c r="O3724" s="22"/>
      <c r="P3724" s="22"/>
      <c r="Q3724" s="22"/>
      <c r="R3724" s="22"/>
      <c r="S3724" s="22"/>
      <c r="T3724" s="22"/>
      <c r="U3724" s="22"/>
      <c r="V3724" s="22"/>
    </row>
    <row r="3725">
      <c r="A3725" s="15"/>
      <c r="B3725" s="17"/>
      <c r="C3725" s="17"/>
      <c r="D3725" s="4"/>
      <c r="E3725" s="4"/>
      <c r="F3725" s="18"/>
      <c r="G3725" s="19"/>
      <c r="H3725" s="4"/>
      <c r="I3725" s="20"/>
      <c r="J3725" s="21"/>
      <c r="K3725" s="11"/>
      <c r="L3725" s="22"/>
      <c r="M3725" s="22"/>
      <c r="N3725" s="22"/>
      <c r="O3725" s="22"/>
      <c r="P3725" s="22"/>
      <c r="Q3725" s="22"/>
      <c r="R3725" s="22"/>
      <c r="S3725" s="22"/>
      <c r="T3725" s="22"/>
      <c r="U3725" s="22"/>
      <c r="V3725" s="22"/>
    </row>
    <row r="3726">
      <c r="A3726" s="15"/>
      <c r="B3726" s="17"/>
      <c r="C3726" s="17"/>
      <c r="D3726" s="4"/>
      <c r="E3726" s="4"/>
      <c r="F3726" s="18"/>
      <c r="G3726" s="19"/>
      <c r="H3726" s="4"/>
      <c r="I3726" s="20"/>
      <c r="J3726" s="21"/>
      <c r="K3726" s="11"/>
      <c r="L3726" s="22"/>
      <c r="M3726" s="22"/>
      <c r="N3726" s="22"/>
      <c r="O3726" s="22"/>
      <c r="P3726" s="22"/>
      <c r="Q3726" s="22"/>
      <c r="R3726" s="22"/>
      <c r="S3726" s="22"/>
      <c r="T3726" s="22"/>
      <c r="U3726" s="22"/>
      <c r="V3726" s="22"/>
    </row>
    <row r="3727">
      <c r="A3727" s="15"/>
      <c r="B3727" s="17"/>
      <c r="C3727" s="17"/>
      <c r="D3727" s="4"/>
      <c r="E3727" s="4"/>
      <c r="F3727" s="18"/>
      <c r="G3727" s="19"/>
      <c r="H3727" s="4"/>
      <c r="I3727" s="20"/>
      <c r="J3727" s="21"/>
      <c r="K3727" s="11"/>
      <c r="L3727" s="22"/>
      <c r="M3727" s="22"/>
      <c r="N3727" s="22"/>
      <c r="O3727" s="22"/>
      <c r="P3727" s="22"/>
      <c r="Q3727" s="22"/>
      <c r="R3727" s="22"/>
      <c r="S3727" s="22"/>
      <c r="T3727" s="22"/>
      <c r="U3727" s="22"/>
      <c r="V3727" s="22"/>
    </row>
    <row r="3728">
      <c r="A3728" s="15"/>
      <c r="B3728" s="17"/>
      <c r="C3728" s="17"/>
      <c r="D3728" s="4"/>
      <c r="E3728" s="4"/>
      <c r="F3728" s="18"/>
      <c r="G3728" s="19"/>
      <c r="H3728" s="4"/>
      <c r="I3728" s="20"/>
      <c r="J3728" s="21"/>
      <c r="K3728" s="11"/>
      <c r="L3728" s="22"/>
      <c r="M3728" s="22"/>
      <c r="N3728" s="22"/>
      <c r="O3728" s="22"/>
      <c r="P3728" s="22"/>
      <c r="Q3728" s="22"/>
      <c r="R3728" s="22"/>
      <c r="S3728" s="22"/>
      <c r="T3728" s="22"/>
      <c r="U3728" s="22"/>
      <c r="V3728" s="22"/>
    </row>
    <row r="3729">
      <c r="A3729" s="15"/>
      <c r="B3729" s="17"/>
      <c r="C3729" s="17"/>
      <c r="D3729" s="4"/>
      <c r="E3729" s="4"/>
      <c r="F3729" s="18"/>
      <c r="G3729" s="19"/>
      <c r="H3729" s="4"/>
      <c r="I3729" s="20"/>
      <c r="J3729" s="21"/>
      <c r="K3729" s="11"/>
      <c r="L3729" s="22"/>
      <c r="M3729" s="22"/>
      <c r="N3729" s="22"/>
      <c r="O3729" s="22"/>
      <c r="P3729" s="22"/>
      <c r="Q3729" s="22"/>
      <c r="R3729" s="22"/>
      <c r="S3729" s="22"/>
      <c r="T3729" s="22"/>
      <c r="U3729" s="22"/>
      <c r="V3729" s="22"/>
    </row>
    <row r="3730">
      <c r="A3730" s="15"/>
      <c r="B3730" s="17"/>
      <c r="C3730" s="17"/>
      <c r="D3730" s="4"/>
      <c r="E3730" s="4"/>
      <c r="F3730" s="18"/>
      <c r="G3730" s="19"/>
      <c r="H3730" s="4"/>
      <c r="I3730" s="20"/>
      <c r="J3730" s="21"/>
      <c r="K3730" s="11"/>
      <c r="L3730" s="22"/>
      <c r="M3730" s="22"/>
      <c r="N3730" s="22"/>
      <c r="O3730" s="22"/>
      <c r="P3730" s="22"/>
      <c r="Q3730" s="22"/>
      <c r="R3730" s="22"/>
      <c r="S3730" s="22"/>
      <c r="T3730" s="22"/>
      <c r="U3730" s="22"/>
      <c r="V3730" s="22"/>
    </row>
    <row r="3731">
      <c r="A3731" s="15"/>
      <c r="B3731" s="17"/>
      <c r="C3731" s="17"/>
      <c r="D3731" s="4"/>
      <c r="E3731" s="4"/>
      <c r="F3731" s="18"/>
      <c r="G3731" s="19"/>
      <c r="H3731" s="4"/>
      <c r="I3731" s="20"/>
      <c r="J3731" s="21"/>
      <c r="K3731" s="11"/>
      <c r="L3731" s="22"/>
      <c r="M3731" s="22"/>
      <c r="N3731" s="22"/>
      <c r="O3731" s="22"/>
      <c r="P3731" s="22"/>
      <c r="Q3731" s="22"/>
      <c r="R3731" s="22"/>
      <c r="S3731" s="22"/>
      <c r="T3731" s="22"/>
      <c r="U3731" s="22"/>
      <c r="V3731" s="22"/>
    </row>
    <row r="3732">
      <c r="A3732" s="15"/>
      <c r="B3732" s="17"/>
      <c r="C3732" s="17"/>
      <c r="D3732" s="4"/>
      <c r="E3732" s="4"/>
      <c r="F3732" s="18"/>
      <c r="G3732" s="19"/>
      <c r="H3732" s="4"/>
      <c r="I3732" s="20"/>
      <c r="J3732" s="21"/>
      <c r="K3732" s="11"/>
      <c r="L3732" s="22"/>
      <c r="M3732" s="22"/>
      <c r="N3732" s="22"/>
      <c r="O3732" s="22"/>
      <c r="P3732" s="22"/>
      <c r="Q3732" s="22"/>
      <c r="R3732" s="22"/>
      <c r="S3732" s="22"/>
      <c r="T3732" s="22"/>
      <c r="U3732" s="22"/>
      <c r="V3732" s="22"/>
    </row>
    <row r="3733">
      <c r="A3733" s="15"/>
      <c r="B3733" s="17"/>
      <c r="C3733" s="17"/>
      <c r="D3733" s="4"/>
      <c r="E3733" s="4"/>
      <c r="F3733" s="18"/>
      <c r="G3733" s="19"/>
      <c r="H3733" s="4"/>
      <c r="I3733" s="20"/>
      <c r="J3733" s="21"/>
      <c r="K3733" s="11"/>
      <c r="L3733" s="22"/>
      <c r="M3733" s="22"/>
      <c r="N3733" s="22"/>
      <c r="O3733" s="22"/>
      <c r="P3733" s="22"/>
      <c r="Q3733" s="22"/>
      <c r="R3733" s="22"/>
      <c r="S3733" s="22"/>
      <c r="T3733" s="22"/>
      <c r="U3733" s="22"/>
      <c r="V3733" s="22"/>
    </row>
    <row r="3734">
      <c r="A3734" s="15"/>
      <c r="B3734" s="17"/>
      <c r="C3734" s="17"/>
      <c r="D3734" s="4"/>
      <c r="E3734" s="4"/>
      <c r="F3734" s="18"/>
      <c r="G3734" s="19"/>
      <c r="H3734" s="4"/>
      <c r="I3734" s="20"/>
      <c r="J3734" s="21"/>
      <c r="K3734" s="11"/>
      <c r="L3734" s="22"/>
      <c r="M3734" s="22"/>
      <c r="N3734" s="22"/>
      <c r="O3734" s="22"/>
      <c r="P3734" s="22"/>
      <c r="Q3734" s="22"/>
      <c r="R3734" s="22"/>
      <c r="S3734" s="22"/>
      <c r="T3734" s="22"/>
      <c r="U3734" s="22"/>
      <c r="V3734" s="22"/>
    </row>
    <row r="3735">
      <c r="A3735" s="15"/>
      <c r="B3735" s="17"/>
      <c r="C3735" s="17"/>
      <c r="D3735" s="4"/>
      <c r="E3735" s="4"/>
      <c r="F3735" s="18"/>
      <c r="G3735" s="19"/>
      <c r="H3735" s="4"/>
      <c r="I3735" s="20"/>
      <c r="J3735" s="21"/>
      <c r="K3735" s="11"/>
      <c r="L3735" s="22"/>
      <c r="M3735" s="22"/>
      <c r="N3735" s="22"/>
      <c r="O3735" s="22"/>
      <c r="P3735" s="22"/>
      <c r="Q3735" s="22"/>
      <c r="R3735" s="22"/>
      <c r="S3735" s="22"/>
      <c r="T3735" s="22"/>
      <c r="U3735" s="22"/>
      <c r="V3735" s="22"/>
    </row>
    <row r="3736">
      <c r="A3736" s="15"/>
      <c r="B3736" s="17"/>
      <c r="C3736" s="17"/>
      <c r="D3736" s="4"/>
      <c r="E3736" s="4"/>
      <c r="F3736" s="18"/>
      <c r="G3736" s="19"/>
      <c r="H3736" s="4"/>
      <c r="I3736" s="20"/>
      <c r="J3736" s="21"/>
      <c r="K3736" s="11"/>
      <c r="L3736" s="22"/>
      <c r="M3736" s="22"/>
      <c r="N3736" s="22"/>
      <c r="O3736" s="22"/>
      <c r="P3736" s="22"/>
      <c r="Q3736" s="22"/>
      <c r="R3736" s="22"/>
      <c r="S3736" s="22"/>
      <c r="T3736" s="22"/>
      <c r="U3736" s="22"/>
      <c r="V3736" s="22"/>
    </row>
    <row r="3737">
      <c r="A3737" s="15"/>
      <c r="B3737" s="17"/>
      <c r="C3737" s="17"/>
      <c r="D3737" s="4"/>
      <c r="E3737" s="4"/>
      <c r="F3737" s="18"/>
      <c r="G3737" s="19"/>
      <c r="H3737" s="4"/>
      <c r="I3737" s="20"/>
      <c r="J3737" s="21"/>
      <c r="K3737" s="11"/>
      <c r="L3737" s="22"/>
      <c r="M3737" s="22"/>
      <c r="N3737" s="22"/>
      <c r="O3737" s="22"/>
      <c r="P3737" s="22"/>
      <c r="Q3737" s="22"/>
      <c r="R3737" s="22"/>
      <c r="S3737" s="22"/>
      <c r="T3737" s="22"/>
      <c r="U3737" s="22"/>
      <c r="V3737" s="22"/>
    </row>
    <row r="3738">
      <c r="A3738" s="15"/>
      <c r="B3738" s="17"/>
      <c r="C3738" s="17"/>
      <c r="D3738" s="4"/>
      <c r="E3738" s="4"/>
      <c r="F3738" s="18"/>
      <c r="G3738" s="19"/>
      <c r="H3738" s="4"/>
      <c r="I3738" s="20"/>
      <c r="J3738" s="21"/>
      <c r="K3738" s="11"/>
      <c r="L3738" s="22"/>
      <c r="M3738" s="22"/>
      <c r="N3738" s="22"/>
      <c r="O3738" s="22"/>
      <c r="P3738" s="22"/>
      <c r="Q3738" s="22"/>
      <c r="R3738" s="22"/>
      <c r="S3738" s="22"/>
      <c r="T3738" s="22"/>
      <c r="U3738" s="22"/>
      <c r="V3738" s="22"/>
    </row>
    <row r="3739">
      <c r="A3739" s="15"/>
      <c r="B3739" s="17"/>
      <c r="C3739" s="17"/>
      <c r="D3739" s="4"/>
      <c r="E3739" s="4"/>
      <c r="F3739" s="18"/>
      <c r="G3739" s="19"/>
      <c r="H3739" s="4"/>
      <c r="I3739" s="20"/>
      <c r="J3739" s="21"/>
      <c r="K3739" s="11"/>
      <c r="L3739" s="22"/>
      <c r="M3739" s="22"/>
      <c r="N3739" s="22"/>
      <c r="O3739" s="22"/>
      <c r="P3739" s="22"/>
      <c r="Q3739" s="22"/>
      <c r="R3739" s="22"/>
      <c r="S3739" s="22"/>
      <c r="T3739" s="22"/>
      <c r="U3739" s="22"/>
      <c r="V3739" s="22"/>
    </row>
    <row r="3740">
      <c r="A3740" s="15"/>
      <c r="B3740" s="17"/>
      <c r="C3740" s="17"/>
      <c r="D3740" s="4"/>
      <c r="E3740" s="4"/>
      <c r="F3740" s="18"/>
      <c r="G3740" s="19"/>
      <c r="H3740" s="4"/>
      <c r="I3740" s="20"/>
      <c r="J3740" s="21"/>
      <c r="K3740" s="11"/>
      <c r="L3740" s="22"/>
      <c r="M3740" s="22"/>
      <c r="N3740" s="22"/>
      <c r="O3740" s="22"/>
      <c r="P3740" s="22"/>
      <c r="Q3740" s="22"/>
      <c r="R3740" s="22"/>
      <c r="S3740" s="22"/>
      <c r="T3740" s="22"/>
      <c r="U3740" s="22"/>
      <c r="V3740" s="22"/>
    </row>
    <row r="3741">
      <c r="A3741" s="15"/>
      <c r="B3741" s="17"/>
      <c r="C3741" s="17"/>
      <c r="D3741" s="4"/>
      <c r="E3741" s="4"/>
      <c r="F3741" s="18"/>
      <c r="G3741" s="19"/>
      <c r="H3741" s="4"/>
      <c r="I3741" s="20"/>
      <c r="J3741" s="21"/>
      <c r="K3741" s="11"/>
      <c r="L3741" s="22"/>
      <c r="M3741" s="22"/>
      <c r="N3741" s="22"/>
      <c r="O3741" s="22"/>
      <c r="P3741" s="22"/>
      <c r="Q3741" s="22"/>
      <c r="R3741" s="22"/>
      <c r="S3741" s="22"/>
      <c r="T3741" s="22"/>
      <c r="U3741" s="22"/>
      <c r="V3741" s="22"/>
    </row>
    <row r="3742">
      <c r="A3742" s="15"/>
      <c r="B3742" s="17"/>
      <c r="C3742" s="17"/>
      <c r="D3742" s="4"/>
      <c r="E3742" s="4"/>
      <c r="F3742" s="18"/>
      <c r="G3742" s="19"/>
      <c r="H3742" s="4"/>
      <c r="I3742" s="20"/>
      <c r="J3742" s="21"/>
      <c r="K3742" s="11"/>
      <c r="L3742" s="22"/>
      <c r="M3742" s="22"/>
      <c r="N3742" s="22"/>
      <c r="O3742" s="22"/>
      <c r="P3742" s="22"/>
      <c r="Q3742" s="22"/>
      <c r="R3742" s="22"/>
      <c r="S3742" s="22"/>
      <c r="T3742" s="22"/>
      <c r="U3742" s="22"/>
      <c r="V3742" s="22"/>
    </row>
    <row r="3743">
      <c r="A3743" s="15"/>
      <c r="B3743" s="17"/>
      <c r="C3743" s="17"/>
      <c r="D3743" s="4"/>
      <c r="E3743" s="4"/>
      <c r="F3743" s="18"/>
      <c r="G3743" s="19"/>
      <c r="H3743" s="4"/>
      <c r="I3743" s="20"/>
      <c r="J3743" s="21"/>
      <c r="K3743" s="11"/>
      <c r="L3743" s="22"/>
      <c r="M3743" s="22"/>
      <c r="N3743" s="22"/>
      <c r="O3743" s="22"/>
      <c r="P3743" s="22"/>
      <c r="Q3743" s="22"/>
      <c r="R3743" s="22"/>
      <c r="S3743" s="22"/>
      <c r="T3743" s="22"/>
      <c r="U3743" s="22"/>
      <c r="V3743" s="22"/>
    </row>
    <row r="3744">
      <c r="A3744" s="15"/>
      <c r="B3744" s="17"/>
      <c r="C3744" s="17"/>
      <c r="D3744" s="4"/>
      <c r="E3744" s="4"/>
      <c r="F3744" s="18"/>
      <c r="G3744" s="19"/>
      <c r="H3744" s="4"/>
      <c r="I3744" s="20"/>
      <c r="J3744" s="21"/>
      <c r="K3744" s="11"/>
      <c r="L3744" s="22"/>
      <c r="M3744" s="22"/>
      <c r="N3744" s="22"/>
      <c r="O3744" s="22"/>
      <c r="P3744" s="22"/>
      <c r="Q3744" s="22"/>
      <c r="R3744" s="22"/>
      <c r="S3744" s="22"/>
      <c r="T3744" s="22"/>
      <c r="U3744" s="22"/>
      <c r="V3744" s="22"/>
    </row>
    <row r="3745">
      <c r="A3745" s="15"/>
      <c r="B3745" s="17"/>
      <c r="C3745" s="17"/>
      <c r="D3745" s="4"/>
      <c r="E3745" s="4"/>
      <c r="F3745" s="18"/>
      <c r="G3745" s="19"/>
      <c r="H3745" s="4"/>
      <c r="I3745" s="20"/>
      <c r="J3745" s="21"/>
      <c r="K3745" s="11"/>
      <c r="L3745" s="22"/>
      <c r="M3745" s="22"/>
      <c r="N3745" s="22"/>
      <c r="O3745" s="22"/>
      <c r="P3745" s="22"/>
      <c r="Q3745" s="22"/>
      <c r="R3745" s="22"/>
      <c r="S3745" s="22"/>
      <c r="T3745" s="22"/>
      <c r="U3745" s="22"/>
      <c r="V3745" s="22"/>
    </row>
    <row r="3746">
      <c r="A3746" s="15"/>
      <c r="B3746" s="17"/>
      <c r="C3746" s="17"/>
      <c r="D3746" s="4"/>
      <c r="E3746" s="4"/>
      <c r="F3746" s="18"/>
      <c r="G3746" s="19"/>
      <c r="H3746" s="4"/>
      <c r="I3746" s="20"/>
      <c r="J3746" s="21"/>
      <c r="K3746" s="11"/>
      <c r="L3746" s="22"/>
      <c r="M3746" s="22"/>
      <c r="N3746" s="22"/>
      <c r="O3746" s="22"/>
      <c r="P3746" s="22"/>
      <c r="Q3746" s="22"/>
      <c r="R3746" s="22"/>
      <c r="S3746" s="22"/>
      <c r="T3746" s="22"/>
      <c r="U3746" s="22"/>
      <c r="V3746" s="22"/>
    </row>
    <row r="3747">
      <c r="A3747" s="15"/>
      <c r="B3747" s="17"/>
      <c r="C3747" s="17"/>
      <c r="D3747" s="4"/>
      <c r="E3747" s="4"/>
      <c r="F3747" s="18"/>
      <c r="G3747" s="19"/>
      <c r="H3747" s="4"/>
      <c r="I3747" s="20"/>
      <c r="J3747" s="21"/>
      <c r="K3747" s="11"/>
      <c r="L3747" s="22"/>
      <c r="M3747" s="22"/>
      <c r="N3747" s="22"/>
      <c r="O3747" s="22"/>
      <c r="P3747" s="22"/>
      <c r="Q3747" s="22"/>
      <c r="R3747" s="22"/>
      <c r="S3747" s="22"/>
      <c r="T3747" s="22"/>
      <c r="U3747" s="22"/>
      <c r="V3747" s="22"/>
    </row>
    <row r="3748">
      <c r="A3748" s="15"/>
      <c r="B3748" s="17"/>
      <c r="C3748" s="17"/>
      <c r="D3748" s="4"/>
      <c r="E3748" s="4"/>
      <c r="F3748" s="18"/>
      <c r="G3748" s="19"/>
      <c r="H3748" s="4"/>
      <c r="I3748" s="20"/>
      <c r="J3748" s="21"/>
      <c r="K3748" s="11"/>
      <c r="L3748" s="22"/>
      <c r="M3748" s="22"/>
      <c r="N3748" s="22"/>
      <c r="O3748" s="22"/>
      <c r="P3748" s="22"/>
      <c r="Q3748" s="22"/>
      <c r="R3748" s="22"/>
      <c r="S3748" s="22"/>
      <c r="T3748" s="22"/>
      <c r="U3748" s="22"/>
      <c r="V3748" s="22"/>
    </row>
    <row r="3749">
      <c r="A3749" s="15"/>
      <c r="B3749" s="17"/>
      <c r="C3749" s="17"/>
      <c r="D3749" s="4"/>
      <c r="E3749" s="4"/>
      <c r="F3749" s="18"/>
      <c r="G3749" s="19"/>
      <c r="H3749" s="4"/>
      <c r="I3749" s="20"/>
      <c r="J3749" s="21"/>
      <c r="K3749" s="11"/>
      <c r="L3749" s="22"/>
      <c r="M3749" s="22"/>
      <c r="N3749" s="22"/>
      <c r="O3749" s="22"/>
      <c r="P3749" s="22"/>
      <c r="Q3749" s="22"/>
      <c r="R3749" s="22"/>
      <c r="S3749" s="22"/>
      <c r="T3749" s="22"/>
      <c r="U3749" s="22"/>
      <c r="V3749" s="22"/>
    </row>
    <row r="3750">
      <c r="A3750" s="15"/>
      <c r="B3750" s="17"/>
      <c r="C3750" s="17"/>
      <c r="D3750" s="4"/>
      <c r="E3750" s="4"/>
      <c r="F3750" s="18"/>
      <c r="G3750" s="19"/>
      <c r="H3750" s="4"/>
      <c r="I3750" s="20"/>
      <c r="J3750" s="21"/>
      <c r="K3750" s="11"/>
      <c r="L3750" s="22"/>
      <c r="M3750" s="22"/>
      <c r="N3750" s="22"/>
      <c r="O3750" s="22"/>
      <c r="P3750" s="22"/>
      <c r="Q3750" s="22"/>
      <c r="R3750" s="22"/>
      <c r="S3750" s="22"/>
      <c r="T3750" s="22"/>
      <c r="U3750" s="22"/>
      <c r="V3750" s="22"/>
    </row>
    <row r="3751">
      <c r="A3751" s="15"/>
      <c r="B3751" s="17"/>
      <c r="C3751" s="17"/>
      <c r="D3751" s="4"/>
      <c r="E3751" s="4"/>
      <c r="F3751" s="18"/>
      <c r="G3751" s="19"/>
      <c r="H3751" s="4"/>
      <c r="I3751" s="20"/>
      <c r="J3751" s="21"/>
      <c r="K3751" s="11"/>
      <c r="L3751" s="22"/>
      <c r="M3751" s="22"/>
      <c r="N3751" s="22"/>
      <c r="O3751" s="22"/>
      <c r="P3751" s="22"/>
      <c r="Q3751" s="22"/>
      <c r="R3751" s="22"/>
      <c r="S3751" s="22"/>
      <c r="T3751" s="22"/>
      <c r="U3751" s="22"/>
      <c r="V3751" s="22"/>
    </row>
    <row r="3752">
      <c r="A3752" s="15"/>
      <c r="B3752" s="17"/>
      <c r="C3752" s="17"/>
      <c r="D3752" s="4"/>
      <c r="E3752" s="4"/>
      <c r="F3752" s="18"/>
      <c r="G3752" s="19"/>
      <c r="H3752" s="4"/>
      <c r="I3752" s="20"/>
      <c r="J3752" s="21"/>
      <c r="K3752" s="11"/>
      <c r="L3752" s="22"/>
      <c r="M3752" s="22"/>
      <c r="N3752" s="22"/>
      <c r="O3752" s="22"/>
      <c r="P3752" s="22"/>
      <c r="Q3752" s="22"/>
      <c r="R3752" s="22"/>
      <c r="S3752" s="22"/>
      <c r="T3752" s="22"/>
      <c r="U3752" s="22"/>
      <c r="V3752" s="22"/>
    </row>
    <row r="3753">
      <c r="A3753" s="15"/>
      <c r="B3753" s="17"/>
      <c r="C3753" s="17"/>
      <c r="D3753" s="4"/>
      <c r="E3753" s="4"/>
      <c r="F3753" s="18"/>
      <c r="G3753" s="19"/>
      <c r="H3753" s="4"/>
      <c r="I3753" s="20"/>
      <c r="J3753" s="21"/>
      <c r="K3753" s="11"/>
      <c r="L3753" s="22"/>
      <c r="M3753" s="22"/>
      <c r="N3753" s="22"/>
      <c r="O3753" s="22"/>
      <c r="P3753" s="22"/>
      <c r="Q3753" s="22"/>
      <c r="R3753" s="22"/>
      <c r="S3753" s="22"/>
      <c r="T3753" s="22"/>
      <c r="U3753" s="22"/>
      <c r="V3753" s="22"/>
    </row>
    <row r="3754">
      <c r="A3754" s="15"/>
      <c r="B3754" s="17"/>
      <c r="C3754" s="17"/>
      <c r="D3754" s="4"/>
      <c r="E3754" s="4"/>
      <c r="F3754" s="18"/>
      <c r="G3754" s="19"/>
      <c r="H3754" s="4"/>
      <c r="I3754" s="20"/>
      <c r="J3754" s="21"/>
      <c r="K3754" s="11"/>
      <c r="L3754" s="22"/>
      <c r="M3754" s="22"/>
      <c r="N3754" s="22"/>
      <c r="O3754" s="22"/>
      <c r="P3754" s="22"/>
      <c r="Q3754" s="22"/>
      <c r="R3754" s="22"/>
      <c r="S3754" s="22"/>
      <c r="T3754" s="22"/>
      <c r="U3754" s="22"/>
      <c r="V3754" s="22"/>
    </row>
    <row r="3755">
      <c r="A3755" s="15"/>
      <c r="B3755" s="17"/>
      <c r="C3755" s="17"/>
      <c r="D3755" s="4"/>
      <c r="E3755" s="4"/>
      <c r="F3755" s="18"/>
      <c r="G3755" s="19"/>
      <c r="H3755" s="4"/>
      <c r="I3755" s="20"/>
      <c r="J3755" s="21"/>
      <c r="K3755" s="11"/>
      <c r="L3755" s="22"/>
      <c r="M3755" s="22"/>
      <c r="N3755" s="22"/>
      <c r="O3755" s="22"/>
      <c r="P3755" s="22"/>
      <c r="Q3755" s="22"/>
      <c r="R3755" s="22"/>
      <c r="S3755" s="22"/>
      <c r="T3755" s="22"/>
      <c r="U3755" s="22"/>
      <c r="V3755" s="22"/>
    </row>
    <row r="3756">
      <c r="A3756" s="15"/>
      <c r="B3756" s="17"/>
      <c r="C3756" s="17"/>
      <c r="D3756" s="4"/>
      <c r="E3756" s="4"/>
      <c r="F3756" s="18"/>
      <c r="G3756" s="19"/>
      <c r="H3756" s="4"/>
      <c r="I3756" s="20"/>
      <c r="J3756" s="21"/>
      <c r="K3756" s="11"/>
      <c r="L3756" s="22"/>
      <c r="M3756" s="22"/>
      <c r="N3756" s="22"/>
      <c r="O3756" s="22"/>
      <c r="P3756" s="22"/>
      <c r="Q3756" s="22"/>
      <c r="R3756" s="22"/>
      <c r="S3756" s="22"/>
      <c r="T3756" s="22"/>
      <c r="U3756" s="22"/>
      <c r="V3756" s="22"/>
    </row>
    <row r="3757">
      <c r="A3757" s="15"/>
      <c r="B3757" s="17"/>
      <c r="C3757" s="17"/>
      <c r="D3757" s="4"/>
      <c r="E3757" s="4"/>
      <c r="F3757" s="18"/>
      <c r="G3757" s="19"/>
      <c r="H3757" s="4"/>
      <c r="I3757" s="20"/>
      <c r="J3757" s="21"/>
      <c r="K3757" s="11"/>
      <c r="L3757" s="22"/>
      <c r="M3757" s="22"/>
      <c r="N3757" s="22"/>
      <c r="O3757" s="22"/>
      <c r="P3757" s="22"/>
      <c r="Q3757" s="22"/>
      <c r="R3757" s="22"/>
      <c r="S3757" s="22"/>
      <c r="T3757" s="22"/>
      <c r="U3757" s="22"/>
      <c r="V3757" s="22"/>
    </row>
    <row r="3758">
      <c r="A3758" s="15"/>
      <c r="B3758" s="17"/>
      <c r="C3758" s="17"/>
      <c r="D3758" s="4"/>
      <c r="E3758" s="4"/>
      <c r="F3758" s="18"/>
      <c r="G3758" s="19"/>
      <c r="H3758" s="4"/>
      <c r="I3758" s="20"/>
      <c r="J3758" s="21"/>
      <c r="K3758" s="11"/>
      <c r="L3758" s="22"/>
      <c r="M3758" s="22"/>
      <c r="N3758" s="22"/>
      <c r="O3758" s="22"/>
      <c r="P3758" s="22"/>
      <c r="Q3758" s="22"/>
      <c r="R3758" s="22"/>
      <c r="S3758" s="22"/>
      <c r="T3758" s="22"/>
      <c r="U3758" s="22"/>
      <c r="V3758" s="22"/>
    </row>
    <row r="3759">
      <c r="A3759" s="15"/>
      <c r="B3759" s="17"/>
      <c r="C3759" s="17"/>
      <c r="D3759" s="4"/>
      <c r="E3759" s="4"/>
      <c r="F3759" s="18"/>
      <c r="G3759" s="19"/>
      <c r="H3759" s="4"/>
      <c r="I3759" s="20"/>
      <c r="J3759" s="21"/>
      <c r="K3759" s="11"/>
      <c r="L3759" s="22"/>
      <c r="M3759" s="22"/>
      <c r="N3759" s="22"/>
      <c r="O3759" s="22"/>
      <c r="P3759" s="22"/>
      <c r="Q3759" s="22"/>
      <c r="R3759" s="22"/>
      <c r="S3759" s="22"/>
      <c r="T3759" s="22"/>
      <c r="U3759" s="22"/>
      <c r="V3759" s="22"/>
    </row>
    <row r="3760">
      <c r="A3760" s="15"/>
      <c r="B3760" s="17"/>
      <c r="C3760" s="17"/>
      <c r="D3760" s="4"/>
      <c r="E3760" s="4"/>
      <c r="F3760" s="18"/>
      <c r="G3760" s="19"/>
      <c r="H3760" s="4"/>
      <c r="I3760" s="20"/>
      <c r="J3760" s="21"/>
      <c r="K3760" s="11"/>
      <c r="L3760" s="22"/>
      <c r="M3760" s="22"/>
      <c r="N3760" s="22"/>
      <c r="O3760" s="22"/>
      <c r="P3760" s="22"/>
      <c r="Q3760" s="22"/>
      <c r="R3760" s="22"/>
      <c r="S3760" s="22"/>
      <c r="T3760" s="22"/>
      <c r="U3760" s="22"/>
      <c r="V3760" s="22"/>
    </row>
    <row r="3761">
      <c r="A3761" s="15"/>
      <c r="B3761" s="17"/>
      <c r="C3761" s="17"/>
      <c r="D3761" s="4"/>
      <c r="E3761" s="4"/>
      <c r="F3761" s="18"/>
      <c r="G3761" s="19"/>
      <c r="H3761" s="4"/>
      <c r="I3761" s="20"/>
      <c r="J3761" s="21"/>
      <c r="K3761" s="11"/>
      <c r="L3761" s="22"/>
      <c r="M3761" s="22"/>
      <c r="N3761" s="22"/>
      <c r="O3761" s="22"/>
      <c r="P3761" s="22"/>
      <c r="Q3761" s="22"/>
      <c r="R3761" s="22"/>
      <c r="S3761" s="22"/>
      <c r="T3761" s="22"/>
      <c r="U3761" s="22"/>
      <c r="V3761" s="22"/>
    </row>
    <row r="3762">
      <c r="A3762" s="15"/>
      <c r="B3762" s="17"/>
      <c r="C3762" s="17"/>
      <c r="D3762" s="4"/>
      <c r="E3762" s="4"/>
      <c r="F3762" s="18"/>
      <c r="G3762" s="19"/>
      <c r="H3762" s="4"/>
      <c r="I3762" s="20"/>
      <c r="J3762" s="21"/>
      <c r="K3762" s="11"/>
      <c r="L3762" s="22"/>
      <c r="M3762" s="22"/>
      <c r="N3762" s="22"/>
      <c r="O3762" s="22"/>
      <c r="P3762" s="22"/>
      <c r="Q3762" s="22"/>
      <c r="R3762" s="22"/>
      <c r="S3762" s="22"/>
      <c r="T3762" s="22"/>
      <c r="U3762" s="22"/>
      <c r="V3762" s="22"/>
    </row>
    <row r="3763">
      <c r="A3763" s="15"/>
      <c r="B3763" s="17"/>
      <c r="C3763" s="17"/>
      <c r="D3763" s="4"/>
      <c r="E3763" s="4"/>
      <c r="F3763" s="18"/>
      <c r="G3763" s="19"/>
      <c r="H3763" s="4"/>
      <c r="I3763" s="20"/>
      <c r="J3763" s="21"/>
      <c r="K3763" s="11"/>
      <c r="L3763" s="22"/>
      <c r="M3763" s="22"/>
      <c r="N3763" s="22"/>
      <c r="O3763" s="22"/>
      <c r="P3763" s="22"/>
      <c r="Q3763" s="22"/>
      <c r="R3763" s="22"/>
      <c r="S3763" s="22"/>
      <c r="T3763" s="22"/>
      <c r="U3763" s="22"/>
      <c r="V3763" s="22"/>
    </row>
    <row r="3764">
      <c r="A3764" s="15"/>
      <c r="B3764" s="17"/>
      <c r="C3764" s="17"/>
      <c r="D3764" s="4"/>
      <c r="E3764" s="4"/>
      <c r="F3764" s="18"/>
      <c r="G3764" s="19"/>
      <c r="H3764" s="4"/>
      <c r="I3764" s="20"/>
      <c r="J3764" s="21"/>
      <c r="K3764" s="11"/>
      <c r="L3764" s="22"/>
      <c r="M3764" s="22"/>
      <c r="N3764" s="22"/>
      <c r="O3764" s="22"/>
      <c r="P3764" s="22"/>
      <c r="Q3764" s="22"/>
      <c r="R3764" s="22"/>
      <c r="S3764" s="22"/>
      <c r="T3764" s="22"/>
      <c r="U3764" s="22"/>
      <c r="V3764" s="22"/>
    </row>
    <row r="3765">
      <c r="A3765" s="15"/>
      <c r="B3765" s="17"/>
      <c r="C3765" s="17"/>
      <c r="D3765" s="4"/>
      <c r="E3765" s="4"/>
      <c r="F3765" s="18"/>
      <c r="G3765" s="19"/>
      <c r="H3765" s="4"/>
      <c r="I3765" s="20"/>
      <c r="J3765" s="21"/>
      <c r="K3765" s="11"/>
      <c r="L3765" s="22"/>
      <c r="M3765" s="22"/>
      <c r="N3765" s="22"/>
      <c r="O3765" s="22"/>
      <c r="P3765" s="22"/>
      <c r="Q3765" s="22"/>
      <c r="R3765" s="22"/>
      <c r="S3765" s="22"/>
      <c r="T3765" s="22"/>
      <c r="U3765" s="22"/>
      <c r="V3765" s="22"/>
    </row>
    <row r="3766">
      <c r="A3766" s="15"/>
      <c r="B3766" s="17"/>
      <c r="C3766" s="17"/>
      <c r="D3766" s="4"/>
      <c r="E3766" s="4"/>
      <c r="F3766" s="18"/>
      <c r="G3766" s="19"/>
      <c r="H3766" s="4"/>
      <c r="I3766" s="20"/>
      <c r="J3766" s="21"/>
      <c r="K3766" s="11"/>
      <c r="L3766" s="22"/>
      <c r="M3766" s="22"/>
      <c r="N3766" s="22"/>
      <c r="O3766" s="22"/>
      <c r="P3766" s="22"/>
      <c r="Q3766" s="22"/>
      <c r="R3766" s="22"/>
      <c r="S3766" s="22"/>
      <c r="T3766" s="22"/>
      <c r="U3766" s="22"/>
      <c r="V3766" s="22"/>
    </row>
    <row r="3767">
      <c r="A3767" s="15"/>
      <c r="B3767" s="17"/>
      <c r="C3767" s="17"/>
      <c r="D3767" s="4"/>
      <c r="E3767" s="4"/>
      <c r="F3767" s="18"/>
      <c r="G3767" s="19"/>
      <c r="H3767" s="4"/>
      <c r="I3767" s="20"/>
      <c r="J3767" s="21"/>
      <c r="K3767" s="11"/>
      <c r="L3767" s="22"/>
      <c r="M3767" s="22"/>
      <c r="N3767" s="22"/>
      <c r="O3767" s="22"/>
      <c r="P3767" s="22"/>
      <c r="Q3767" s="22"/>
      <c r="R3767" s="22"/>
      <c r="S3767" s="22"/>
      <c r="T3767" s="22"/>
      <c r="U3767" s="22"/>
      <c r="V3767" s="22"/>
    </row>
    <row r="3768">
      <c r="A3768" s="15"/>
      <c r="B3768" s="17"/>
      <c r="C3768" s="17"/>
      <c r="D3768" s="4"/>
      <c r="E3768" s="4"/>
      <c r="F3768" s="18"/>
      <c r="G3768" s="19"/>
      <c r="H3768" s="4"/>
      <c r="I3768" s="20"/>
      <c r="J3768" s="21"/>
      <c r="K3768" s="11"/>
      <c r="L3768" s="22"/>
      <c r="M3768" s="22"/>
      <c r="N3768" s="22"/>
      <c r="O3768" s="22"/>
      <c r="P3768" s="22"/>
      <c r="Q3768" s="22"/>
      <c r="R3768" s="22"/>
      <c r="S3768" s="22"/>
      <c r="T3768" s="22"/>
      <c r="U3768" s="22"/>
      <c r="V3768" s="22"/>
    </row>
    <row r="3769">
      <c r="A3769" s="15"/>
      <c r="B3769" s="17"/>
      <c r="C3769" s="17"/>
      <c r="D3769" s="4"/>
      <c r="E3769" s="4"/>
      <c r="F3769" s="18"/>
      <c r="G3769" s="19"/>
      <c r="H3769" s="4"/>
      <c r="I3769" s="20"/>
      <c r="J3769" s="21"/>
      <c r="K3769" s="11"/>
      <c r="L3769" s="22"/>
      <c r="M3769" s="22"/>
      <c r="N3769" s="22"/>
      <c r="O3769" s="22"/>
      <c r="P3769" s="22"/>
      <c r="Q3769" s="22"/>
      <c r="R3769" s="22"/>
      <c r="S3769" s="22"/>
      <c r="T3769" s="22"/>
      <c r="U3769" s="22"/>
      <c r="V3769" s="22"/>
    </row>
    <row r="3770">
      <c r="A3770" s="15"/>
      <c r="B3770" s="17"/>
      <c r="C3770" s="17"/>
      <c r="D3770" s="4"/>
      <c r="E3770" s="4"/>
      <c r="F3770" s="18"/>
      <c r="G3770" s="19"/>
      <c r="H3770" s="4"/>
      <c r="I3770" s="20"/>
      <c r="J3770" s="21"/>
      <c r="K3770" s="11"/>
      <c r="L3770" s="22"/>
      <c r="M3770" s="22"/>
      <c r="N3770" s="22"/>
      <c r="O3770" s="22"/>
      <c r="P3770" s="22"/>
      <c r="Q3770" s="22"/>
      <c r="R3770" s="22"/>
      <c r="S3770" s="22"/>
      <c r="T3770" s="22"/>
      <c r="U3770" s="22"/>
      <c r="V3770" s="22"/>
    </row>
    <row r="3771">
      <c r="A3771" s="15"/>
      <c r="B3771" s="17"/>
      <c r="C3771" s="17"/>
      <c r="D3771" s="4"/>
      <c r="E3771" s="4"/>
      <c r="F3771" s="18"/>
      <c r="G3771" s="19"/>
      <c r="H3771" s="4"/>
      <c r="I3771" s="20"/>
      <c r="J3771" s="21"/>
      <c r="K3771" s="11"/>
      <c r="L3771" s="22"/>
      <c r="M3771" s="22"/>
      <c r="N3771" s="22"/>
      <c r="O3771" s="22"/>
      <c r="P3771" s="22"/>
      <c r="Q3771" s="22"/>
      <c r="R3771" s="22"/>
      <c r="S3771" s="22"/>
      <c r="T3771" s="22"/>
      <c r="U3771" s="22"/>
      <c r="V3771" s="22"/>
    </row>
    <row r="3772">
      <c r="A3772" s="15"/>
      <c r="B3772" s="17"/>
      <c r="C3772" s="17"/>
      <c r="D3772" s="4"/>
      <c r="E3772" s="4"/>
      <c r="F3772" s="18"/>
      <c r="G3772" s="19"/>
      <c r="H3772" s="4"/>
      <c r="I3772" s="20"/>
      <c r="J3772" s="21"/>
      <c r="K3772" s="11"/>
      <c r="L3772" s="22"/>
      <c r="M3772" s="22"/>
      <c r="N3772" s="22"/>
      <c r="O3772" s="22"/>
      <c r="P3772" s="22"/>
      <c r="Q3772" s="22"/>
      <c r="R3772" s="22"/>
      <c r="S3772" s="22"/>
      <c r="T3772" s="22"/>
      <c r="U3772" s="22"/>
      <c r="V3772" s="22"/>
    </row>
    <row r="3773">
      <c r="A3773" s="15"/>
      <c r="B3773" s="17"/>
      <c r="C3773" s="17"/>
      <c r="D3773" s="4"/>
      <c r="E3773" s="4"/>
      <c r="F3773" s="18"/>
      <c r="G3773" s="19"/>
      <c r="H3773" s="4"/>
      <c r="I3773" s="20"/>
      <c r="J3773" s="21"/>
      <c r="K3773" s="11"/>
      <c r="L3773" s="22"/>
      <c r="M3773" s="22"/>
      <c r="N3773" s="22"/>
      <c r="O3773" s="22"/>
      <c r="P3773" s="22"/>
      <c r="Q3773" s="22"/>
      <c r="R3773" s="22"/>
      <c r="S3773" s="22"/>
      <c r="T3773" s="22"/>
      <c r="U3773" s="22"/>
      <c r="V3773" s="22"/>
    </row>
    <row r="3774">
      <c r="A3774" s="15"/>
      <c r="B3774" s="17"/>
      <c r="C3774" s="17"/>
      <c r="D3774" s="4"/>
      <c r="E3774" s="4"/>
      <c r="F3774" s="18"/>
      <c r="G3774" s="19"/>
      <c r="H3774" s="4"/>
      <c r="I3774" s="20"/>
      <c r="J3774" s="21"/>
      <c r="K3774" s="11"/>
      <c r="L3774" s="22"/>
      <c r="M3774" s="22"/>
      <c r="N3774" s="22"/>
      <c r="O3774" s="22"/>
      <c r="P3774" s="22"/>
      <c r="Q3774" s="22"/>
      <c r="R3774" s="22"/>
      <c r="S3774" s="22"/>
      <c r="T3774" s="22"/>
      <c r="U3774" s="22"/>
      <c r="V3774" s="22"/>
    </row>
    <row r="3775">
      <c r="A3775" s="15"/>
      <c r="B3775" s="17"/>
      <c r="C3775" s="17"/>
      <c r="D3775" s="4"/>
      <c r="E3775" s="4"/>
      <c r="F3775" s="18"/>
      <c r="G3775" s="19"/>
      <c r="H3775" s="4"/>
      <c r="I3775" s="20"/>
      <c r="J3775" s="21"/>
      <c r="K3775" s="11"/>
      <c r="L3775" s="22"/>
      <c r="M3775" s="22"/>
      <c r="N3775" s="22"/>
      <c r="O3775" s="22"/>
      <c r="P3775" s="22"/>
      <c r="Q3775" s="22"/>
      <c r="R3775" s="22"/>
      <c r="S3775" s="22"/>
      <c r="T3775" s="22"/>
      <c r="U3775" s="22"/>
      <c r="V3775" s="22"/>
    </row>
    <row r="3776">
      <c r="A3776" s="15"/>
      <c r="B3776" s="17"/>
      <c r="C3776" s="17"/>
      <c r="D3776" s="4"/>
      <c r="E3776" s="4"/>
      <c r="F3776" s="18"/>
      <c r="G3776" s="19"/>
      <c r="H3776" s="4"/>
      <c r="I3776" s="20"/>
      <c r="J3776" s="21"/>
      <c r="K3776" s="11"/>
      <c r="L3776" s="22"/>
      <c r="M3776" s="22"/>
      <c r="N3776" s="22"/>
      <c r="O3776" s="22"/>
      <c r="P3776" s="22"/>
      <c r="Q3776" s="22"/>
      <c r="R3776" s="22"/>
      <c r="S3776" s="22"/>
      <c r="T3776" s="22"/>
      <c r="U3776" s="22"/>
      <c r="V3776" s="22"/>
    </row>
    <row r="3777">
      <c r="A3777" s="15"/>
      <c r="B3777" s="17"/>
      <c r="C3777" s="17"/>
      <c r="D3777" s="4"/>
      <c r="E3777" s="4"/>
      <c r="F3777" s="18"/>
      <c r="G3777" s="19"/>
      <c r="H3777" s="4"/>
      <c r="I3777" s="20"/>
      <c r="J3777" s="21"/>
      <c r="K3777" s="11"/>
      <c r="L3777" s="22"/>
      <c r="M3777" s="22"/>
      <c r="N3777" s="22"/>
      <c r="O3777" s="22"/>
      <c r="P3777" s="22"/>
      <c r="Q3777" s="22"/>
      <c r="R3777" s="22"/>
      <c r="S3777" s="22"/>
      <c r="T3777" s="22"/>
      <c r="U3777" s="22"/>
      <c r="V3777" s="22"/>
    </row>
    <row r="3778">
      <c r="A3778" s="15"/>
      <c r="B3778" s="17"/>
      <c r="C3778" s="17"/>
      <c r="D3778" s="4"/>
      <c r="E3778" s="4"/>
      <c r="F3778" s="18"/>
      <c r="G3778" s="19"/>
      <c r="H3778" s="4"/>
      <c r="I3778" s="20"/>
      <c r="J3778" s="21"/>
      <c r="K3778" s="11"/>
      <c r="L3778" s="22"/>
      <c r="M3778" s="22"/>
      <c r="N3778" s="22"/>
      <c r="O3778" s="22"/>
      <c r="P3778" s="22"/>
      <c r="Q3778" s="22"/>
      <c r="R3778" s="22"/>
      <c r="S3778" s="22"/>
      <c r="T3778" s="22"/>
      <c r="U3778" s="22"/>
      <c r="V3778" s="22"/>
    </row>
    <row r="3779">
      <c r="A3779" s="15"/>
      <c r="B3779" s="17"/>
      <c r="C3779" s="17"/>
      <c r="D3779" s="4"/>
      <c r="E3779" s="4"/>
      <c r="F3779" s="18"/>
      <c r="G3779" s="19"/>
      <c r="H3779" s="4"/>
      <c r="I3779" s="20"/>
      <c r="J3779" s="21"/>
      <c r="K3779" s="11"/>
      <c r="L3779" s="22"/>
      <c r="M3779" s="22"/>
      <c r="N3779" s="22"/>
      <c r="O3779" s="22"/>
      <c r="P3779" s="22"/>
      <c r="Q3779" s="22"/>
      <c r="R3779" s="22"/>
      <c r="S3779" s="22"/>
      <c r="T3779" s="22"/>
      <c r="U3779" s="22"/>
      <c r="V3779" s="22"/>
    </row>
    <row r="3780">
      <c r="A3780" s="15"/>
      <c r="B3780" s="17"/>
      <c r="C3780" s="17"/>
      <c r="D3780" s="4"/>
      <c r="E3780" s="4"/>
      <c r="F3780" s="18"/>
      <c r="G3780" s="19"/>
      <c r="H3780" s="4"/>
      <c r="I3780" s="20"/>
      <c r="J3780" s="21"/>
      <c r="K3780" s="11"/>
      <c r="L3780" s="22"/>
      <c r="M3780" s="22"/>
      <c r="N3780" s="22"/>
      <c r="O3780" s="22"/>
      <c r="P3780" s="22"/>
      <c r="Q3780" s="22"/>
      <c r="R3780" s="22"/>
      <c r="S3780" s="22"/>
      <c r="T3780" s="22"/>
      <c r="U3780" s="22"/>
      <c r="V3780" s="22"/>
    </row>
    <row r="3781">
      <c r="A3781" s="15"/>
      <c r="B3781" s="17"/>
      <c r="C3781" s="17"/>
      <c r="D3781" s="4"/>
      <c r="E3781" s="4"/>
      <c r="F3781" s="18"/>
      <c r="G3781" s="19"/>
      <c r="H3781" s="4"/>
      <c r="I3781" s="20"/>
      <c r="J3781" s="21"/>
      <c r="K3781" s="11"/>
      <c r="L3781" s="22"/>
      <c r="M3781" s="22"/>
      <c r="N3781" s="22"/>
      <c r="O3781" s="22"/>
      <c r="P3781" s="22"/>
      <c r="Q3781" s="22"/>
      <c r="R3781" s="22"/>
      <c r="S3781" s="22"/>
      <c r="T3781" s="22"/>
      <c r="U3781" s="22"/>
      <c r="V3781" s="22"/>
    </row>
    <row r="3782">
      <c r="A3782" s="15"/>
      <c r="B3782" s="17"/>
      <c r="C3782" s="17"/>
      <c r="D3782" s="4"/>
      <c r="E3782" s="4"/>
      <c r="F3782" s="18"/>
      <c r="G3782" s="19"/>
      <c r="H3782" s="4"/>
      <c r="I3782" s="20"/>
      <c r="J3782" s="21"/>
      <c r="K3782" s="11"/>
      <c r="L3782" s="22"/>
      <c r="M3782" s="22"/>
      <c r="N3782" s="22"/>
      <c r="O3782" s="22"/>
      <c r="P3782" s="22"/>
      <c r="Q3782" s="22"/>
      <c r="R3782" s="22"/>
      <c r="S3782" s="22"/>
      <c r="T3782" s="22"/>
      <c r="U3782" s="22"/>
      <c r="V3782" s="22"/>
    </row>
    <row r="3783">
      <c r="A3783" s="15"/>
      <c r="B3783" s="17"/>
      <c r="C3783" s="17"/>
      <c r="D3783" s="4"/>
      <c r="E3783" s="4"/>
      <c r="F3783" s="18"/>
      <c r="G3783" s="19"/>
      <c r="H3783" s="4"/>
      <c r="I3783" s="20"/>
      <c r="J3783" s="21"/>
      <c r="K3783" s="11"/>
      <c r="L3783" s="22"/>
      <c r="M3783" s="22"/>
      <c r="N3783" s="22"/>
      <c r="O3783" s="22"/>
      <c r="P3783" s="22"/>
      <c r="Q3783" s="22"/>
      <c r="R3783" s="22"/>
      <c r="S3783" s="22"/>
      <c r="T3783" s="22"/>
      <c r="U3783" s="22"/>
      <c r="V3783" s="22"/>
    </row>
    <row r="3784">
      <c r="A3784" s="15"/>
      <c r="B3784" s="17"/>
      <c r="C3784" s="17"/>
      <c r="D3784" s="4"/>
      <c r="E3784" s="4"/>
      <c r="F3784" s="18"/>
      <c r="G3784" s="19"/>
      <c r="H3784" s="4"/>
      <c r="I3784" s="20"/>
      <c r="J3784" s="21"/>
      <c r="K3784" s="11"/>
      <c r="L3784" s="22"/>
      <c r="M3784" s="22"/>
      <c r="N3784" s="22"/>
      <c r="O3784" s="22"/>
      <c r="P3784" s="22"/>
      <c r="Q3784" s="22"/>
      <c r="R3784" s="22"/>
      <c r="S3784" s="22"/>
      <c r="T3784" s="22"/>
      <c r="U3784" s="22"/>
      <c r="V3784" s="22"/>
    </row>
    <row r="3785">
      <c r="A3785" s="15"/>
      <c r="B3785" s="17"/>
      <c r="C3785" s="17"/>
      <c r="D3785" s="4"/>
      <c r="E3785" s="4"/>
      <c r="F3785" s="18"/>
      <c r="G3785" s="19"/>
      <c r="H3785" s="4"/>
      <c r="I3785" s="20"/>
      <c r="J3785" s="21"/>
      <c r="K3785" s="11"/>
      <c r="L3785" s="22"/>
      <c r="M3785" s="22"/>
      <c r="N3785" s="22"/>
      <c r="O3785" s="22"/>
      <c r="P3785" s="22"/>
      <c r="Q3785" s="22"/>
      <c r="R3785" s="22"/>
      <c r="S3785" s="22"/>
      <c r="T3785" s="22"/>
      <c r="U3785" s="22"/>
      <c r="V3785" s="22"/>
    </row>
    <row r="3786">
      <c r="A3786" s="15"/>
      <c r="B3786" s="17"/>
      <c r="C3786" s="17"/>
      <c r="D3786" s="4"/>
      <c r="E3786" s="4"/>
      <c r="F3786" s="18"/>
      <c r="G3786" s="19"/>
      <c r="H3786" s="4"/>
      <c r="I3786" s="20"/>
      <c r="J3786" s="21"/>
      <c r="K3786" s="11"/>
      <c r="L3786" s="22"/>
      <c r="M3786" s="22"/>
      <c r="N3786" s="22"/>
      <c r="O3786" s="22"/>
      <c r="P3786" s="22"/>
      <c r="Q3786" s="22"/>
      <c r="R3786" s="22"/>
      <c r="S3786" s="22"/>
      <c r="T3786" s="22"/>
      <c r="U3786" s="22"/>
      <c r="V3786" s="22"/>
    </row>
    <row r="3787">
      <c r="A3787" s="15"/>
      <c r="B3787" s="17"/>
      <c r="C3787" s="17"/>
      <c r="D3787" s="4"/>
      <c r="E3787" s="4"/>
      <c r="F3787" s="18"/>
      <c r="G3787" s="19"/>
      <c r="H3787" s="4"/>
      <c r="I3787" s="20"/>
      <c r="J3787" s="21"/>
      <c r="K3787" s="11"/>
      <c r="L3787" s="22"/>
      <c r="M3787" s="22"/>
      <c r="N3787" s="22"/>
      <c r="O3787" s="22"/>
      <c r="P3787" s="22"/>
      <c r="Q3787" s="22"/>
      <c r="R3787" s="22"/>
      <c r="S3787" s="22"/>
      <c r="T3787" s="22"/>
      <c r="U3787" s="22"/>
      <c r="V3787" s="22"/>
    </row>
    <row r="3788">
      <c r="A3788" s="15"/>
      <c r="B3788" s="17"/>
      <c r="C3788" s="17"/>
      <c r="D3788" s="4"/>
      <c r="E3788" s="4"/>
      <c r="F3788" s="18"/>
      <c r="G3788" s="19"/>
      <c r="H3788" s="4"/>
      <c r="I3788" s="20"/>
      <c r="J3788" s="21"/>
      <c r="K3788" s="11"/>
      <c r="L3788" s="22"/>
      <c r="M3788" s="22"/>
      <c r="N3788" s="22"/>
      <c r="O3788" s="22"/>
      <c r="P3788" s="22"/>
      <c r="Q3788" s="22"/>
      <c r="R3788" s="22"/>
      <c r="S3788" s="22"/>
      <c r="T3788" s="22"/>
      <c r="U3788" s="22"/>
      <c r="V3788" s="22"/>
    </row>
    <row r="3789">
      <c r="A3789" s="15"/>
      <c r="B3789" s="17"/>
      <c r="C3789" s="17"/>
      <c r="D3789" s="4"/>
      <c r="E3789" s="4"/>
      <c r="F3789" s="18"/>
      <c r="G3789" s="19"/>
      <c r="H3789" s="4"/>
      <c r="I3789" s="20"/>
      <c r="J3789" s="21"/>
      <c r="K3789" s="11"/>
      <c r="L3789" s="22"/>
      <c r="M3789" s="22"/>
      <c r="N3789" s="22"/>
      <c r="O3789" s="22"/>
      <c r="P3789" s="22"/>
      <c r="Q3789" s="22"/>
      <c r="R3789" s="22"/>
      <c r="S3789" s="22"/>
      <c r="T3789" s="22"/>
      <c r="U3789" s="22"/>
      <c r="V3789" s="22"/>
    </row>
    <row r="3790">
      <c r="A3790" s="15"/>
      <c r="B3790" s="17"/>
      <c r="C3790" s="17"/>
      <c r="D3790" s="4"/>
      <c r="E3790" s="4"/>
      <c r="F3790" s="18"/>
      <c r="G3790" s="19"/>
      <c r="H3790" s="4"/>
      <c r="I3790" s="20"/>
      <c r="J3790" s="21"/>
      <c r="K3790" s="11"/>
      <c r="L3790" s="22"/>
      <c r="M3790" s="22"/>
      <c r="N3790" s="22"/>
      <c r="O3790" s="22"/>
      <c r="P3790" s="22"/>
      <c r="Q3790" s="22"/>
      <c r="R3790" s="22"/>
      <c r="S3790" s="22"/>
      <c r="T3790" s="22"/>
      <c r="U3790" s="22"/>
      <c r="V3790" s="22"/>
    </row>
    <row r="3791">
      <c r="A3791" s="15"/>
      <c r="B3791" s="17"/>
      <c r="C3791" s="17"/>
      <c r="D3791" s="4"/>
      <c r="E3791" s="4"/>
      <c r="F3791" s="18"/>
      <c r="G3791" s="19"/>
      <c r="H3791" s="4"/>
      <c r="I3791" s="20"/>
      <c r="J3791" s="21"/>
      <c r="K3791" s="11"/>
      <c r="L3791" s="22"/>
      <c r="M3791" s="22"/>
      <c r="N3791" s="22"/>
      <c r="O3791" s="22"/>
      <c r="P3791" s="22"/>
      <c r="Q3791" s="22"/>
      <c r="R3791" s="22"/>
      <c r="S3791" s="22"/>
      <c r="T3791" s="22"/>
      <c r="U3791" s="22"/>
      <c r="V3791" s="22"/>
    </row>
    <row r="3792">
      <c r="A3792" s="15"/>
      <c r="B3792" s="17"/>
      <c r="C3792" s="17"/>
      <c r="D3792" s="4"/>
      <c r="E3792" s="4"/>
      <c r="F3792" s="18"/>
      <c r="G3792" s="19"/>
      <c r="H3792" s="4"/>
      <c r="I3792" s="20"/>
      <c r="J3792" s="21"/>
      <c r="K3792" s="11"/>
      <c r="L3792" s="22"/>
      <c r="M3792" s="22"/>
      <c r="N3792" s="22"/>
      <c r="O3792" s="22"/>
      <c r="P3792" s="22"/>
      <c r="Q3792" s="22"/>
      <c r="R3792" s="22"/>
      <c r="S3792" s="22"/>
      <c r="T3792" s="22"/>
      <c r="U3792" s="22"/>
      <c r="V3792" s="22"/>
    </row>
    <row r="3793">
      <c r="A3793" s="15"/>
      <c r="B3793" s="17"/>
      <c r="C3793" s="17"/>
      <c r="D3793" s="4"/>
      <c r="E3793" s="4"/>
      <c r="F3793" s="18"/>
      <c r="G3793" s="19"/>
      <c r="H3793" s="4"/>
      <c r="I3793" s="20"/>
      <c r="J3793" s="21"/>
      <c r="K3793" s="11"/>
      <c r="L3793" s="22"/>
      <c r="M3793" s="22"/>
      <c r="N3793" s="22"/>
      <c r="O3793" s="22"/>
      <c r="P3793" s="22"/>
      <c r="Q3793" s="22"/>
      <c r="R3793" s="22"/>
      <c r="S3793" s="22"/>
      <c r="T3793" s="22"/>
      <c r="U3793" s="22"/>
      <c r="V3793" s="22"/>
    </row>
    <row r="3794">
      <c r="A3794" s="15"/>
      <c r="B3794" s="17"/>
      <c r="C3794" s="17"/>
      <c r="D3794" s="4"/>
      <c r="E3794" s="4"/>
      <c r="F3794" s="18"/>
      <c r="G3794" s="19"/>
      <c r="H3794" s="4"/>
      <c r="I3794" s="20"/>
      <c r="J3794" s="21"/>
      <c r="K3794" s="11"/>
      <c r="L3794" s="22"/>
      <c r="M3794" s="22"/>
      <c r="N3794" s="22"/>
      <c r="O3794" s="22"/>
      <c r="P3794" s="22"/>
      <c r="Q3794" s="22"/>
      <c r="R3794" s="22"/>
      <c r="S3794" s="22"/>
      <c r="T3794" s="22"/>
      <c r="U3794" s="22"/>
      <c r="V3794" s="22"/>
    </row>
    <row r="3795">
      <c r="A3795" s="15"/>
      <c r="B3795" s="17"/>
      <c r="C3795" s="17"/>
      <c r="D3795" s="4"/>
      <c r="E3795" s="4"/>
      <c r="F3795" s="18"/>
      <c r="G3795" s="19"/>
      <c r="H3795" s="4"/>
      <c r="I3795" s="20"/>
      <c r="J3795" s="21"/>
      <c r="K3795" s="11"/>
      <c r="L3795" s="22"/>
      <c r="M3795" s="22"/>
      <c r="N3795" s="22"/>
      <c r="O3795" s="22"/>
      <c r="P3795" s="22"/>
      <c r="Q3795" s="22"/>
      <c r="R3795" s="22"/>
      <c r="S3795" s="22"/>
      <c r="T3795" s="22"/>
      <c r="U3795" s="22"/>
      <c r="V3795" s="22"/>
    </row>
    <row r="3796">
      <c r="A3796" s="15"/>
      <c r="B3796" s="17"/>
      <c r="C3796" s="17"/>
      <c r="D3796" s="4"/>
      <c r="E3796" s="4"/>
      <c r="F3796" s="18"/>
      <c r="G3796" s="19"/>
      <c r="H3796" s="4"/>
      <c r="I3796" s="20"/>
      <c r="J3796" s="21"/>
      <c r="K3796" s="11"/>
      <c r="L3796" s="22"/>
      <c r="M3796" s="22"/>
      <c r="N3796" s="22"/>
      <c r="O3796" s="22"/>
      <c r="P3796" s="22"/>
      <c r="Q3796" s="22"/>
      <c r="R3796" s="22"/>
      <c r="S3796" s="22"/>
      <c r="T3796" s="22"/>
      <c r="U3796" s="22"/>
      <c r="V3796" s="22"/>
    </row>
    <row r="3797">
      <c r="A3797" s="15"/>
      <c r="B3797" s="17"/>
      <c r="C3797" s="17"/>
      <c r="D3797" s="4"/>
      <c r="E3797" s="4"/>
      <c r="F3797" s="18"/>
      <c r="G3797" s="19"/>
      <c r="H3797" s="4"/>
      <c r="I3797" s="20"/>
      <c r="J3797" s="21"/>
      <c r="K3797" s="11"/>
      <c r="L3797" s="22"/>
      <c r="M3797" s="22"/>
      <c r="N3797" s="22"/>
      <c r="O3797" s="22"/>
      <c r="P3797" s="22"/>
      <c r="Q3797" s="22"/>
      <c r="R3797" s="22"/>
      <c r="S3797" s="22"/>
      <c r="T3797" s="22"/>
      <c r="U3797" s="22"/>
      <c r="V3797" s="22"/>
    </row>
    <row r="3798">
      <c r="A3798" s="15"/>
      <c r="B3798" s="17"/>
      <c r="C3798" s="17"/>
      <c r="D3798" s="4"/>
      <c r="E3798" s="4"/>
      <c r="F3798" s="18"/>
      <c r="G3798" s="19"/>
      <c r="H3798" s="4"/>
      <c r="I3798" s="20"/>
      <c r="J3798" s="21"/>
      <c r="K3798" s="11"/>
      <c r="L3798" s="22"/>
      <c r="M3798" s="22"/>
      <c r="N3798" s="22"/>
      <c r="O3798" s="22"/>
      <c r="P3798" s="22"/>
      <c r="Q3798" s="22"/>
      <c r="R3798" s="22"/>
      <c r="S3798" s="22"/>
      <c r="T3798" s="22"/>
      <c r="U3798" s="22"/>
      <c r="V3798" s="22"/>
    </row>
    <row r="3799">
      <c r="A3799" s="15"/>
      <c r="B3799" s="17"/>
      <c r="C3799" s="17"/>
      <c r="D3799" s="4"/>
      <c r="E3799" s="4"/>
      <c r="F3799" s="18"/>
      <c r="G3799" s="19"/>
      <c r="H3799" s="4"/>
      <c r="I3799" s="20"/>
      <c r="J3799" s="21"/>
      <c r="K3799" s="11"/>
      <c r="L3799" s="22"/>
      <c r="M3799" s="22"/>
      <c r="N3799" s="22"/>
      <c r="O3799" s="22"/>
      <c r="P3799" s="22"/>
      <c r="Q3799" s="22"/>
      <c r="R3799" s="22"/>
      <c r="S3799" s="22"/>
      <c r="T3799" s="22"/>
      <c r="U3799" s="22"/>
      <c r="V3799" s="22"/>
    </row>
    <row r="3800">
      <c r="A3800" s="15"/>
      <c r="B3800" s="17"/>
      <c r="C3800" s="17"/>
      <c r="D3800" s="4"/>
      <c r="E3800" s="4"/>
      <c r="F3800" s="18"/>
      <c r="G3800" s="19"/>
      <c r="H3800" s="4"/>
      <c r="I3800" s="20"/>
      <c r="J3800" s="21"/>
      <c r="K3800" s="11"/>
      <c r="L3800" s="22"/>
      <c r="M3800" s="22"/>
      <c r="N3800" s="22"/>
      <c r="O3800" s="22"/>
      <c r="P3800" s="22"/>
      <c r="Q3800" s="22"/>
      <c r="R3800" s="22"/>
      <c r="S3800" s="22"/>
      <c r="T3800" s="22"/>
      <c r="U3800" s="22"/>
      <c r="V3800" s="22"/>
    </row>
    <row r="3801">
      <c r="A3801" s="15"/>
      <c r="B3801" s="17"/>
      <c r="C3801" s="17"/>
      <c r="D3801" s="4"/>
      <c r="E3801" s="4"/>
      <c r="F3801" s="18"/>
      <c r="G3801" s="19"/>
      <c r="H3801" s="4"/>
      <c r="I3801" s="20"/>
      <c r="J3801" s="21"/>
      <c r="K3801" s="11"/>
      <c r="L3801" s="22"/>
      <c r="M3801" s="22"/>
      <c r="N3801" s="22"/>
      <c r="O3801" s="22"/>
      <c r="P3801" s="22"/>
      <c r="Q3801" s="22"/>
      <c r="R3801" s="22"/>
      <c r="S3801" s="22"/>
      <c r="T3801" s="22"/>
      <c r="U3801" s="22"/>
      <c r="V3801" s="22"/>
    </row>
    <row r="3802">
      <c r="A3802" s="15"/>
      <c r="B3802" s="17"/>
      <c r="C3802" s="17"/>
      <c r="D3802" s="4"/>
      <c r="E3802" s="4"/>
      <c r="F3802" s="18"/>
      <c r="G3802" s="19"/>
      <c r="H3802" s="4"/>
      <c r="I3802" s="20"/>
      <c r="J3802" s="21"/>
      <c r="K3802" s="11"/>
      <c r="L3802" s="22"/>
      <c r="M3802" s="22"/>
      <c r="N3802" s="22"/>
      <c r="O3802" s="22"/>
      <c r="P3802" s="22"/>
      <c r="Q3802" s="22"/>
      <c r="R3802" s="22"/>
      <c r="S3802" s="22"/>
      <c r="T3802" s="22"/>
      <c r="U3802" s="22"/>
      <c r="V3802" s="22"/>
    </row>
    <row r="3803">
      <c r="A3803" s="15"/>
      <c r="B3803" s="17"/>
      <c r="C3803" s="17"/>
      <c r="D3803" s="4"/>
      <c r="E3803" s="4"/>
      <c r="F3803" s="18"/>
      <c r="G3803" s="19"/>
      <c r="H3803" s="4"/>
      <c r="I3803" s="20"/>
      <c r="J3803" s="21"/>
      <c r="K3803" s="11"/>
      <c r="L3803" s="22"/>
      <c r="M3803" s="22"/>
      <c r="N3803" s="22"/>
      <c r="O3803" s="22"/>
      <c r="P3803" s="22"/>
      <c r="Q3803" s="22"/>
      <c r="R3803" s="22"/>
      <c r="S3803" s="22"/>
      <c r="T3803" s="22"/>
      <c r="U3803" s="22"/>
      <c r="V3803" s="22"/>
    </row>
    <row r="3804">
      <c r="A3804" s="15"/>
      <c r="B3804" s="17"/>
      <c r="C3804" s="17"/>
      <c r="D3804" s="4"/>
      <c r="E3804" s="4"/>
      <c r="F3804" s="18"/>
      <c r="G3804" s="19"/>
      <c r="H3804" s="4"/>
      <c r="I3804" s="20"/>
      <c r="J3804" s="21"/>
      <c r="K3804" s="11"/>
      <c r="L3804" s="22"/>
      <c r="M3804" s="22"/>
      <c r="N3804" s="22"/>
      <c r="O3804" s="22"/>
      <c r="P3804" s="22"/>
      <c r="Q3804" s="22"/>
      <c r="R3804" s="22"/>
      <c r="S3804" s="22"/>
      <c r="T3804" s="22"/>
      <c r="U3804" s="22"/>
      <c r="V3804" s="22"/>
    </row>
    <row r="3805">
      <c r="A3805" s="15"/>
      <c r="B3805" s="17"/>
      <c r="C3805" s="17"/>
      <c r="D3805" s="4"/>
      <c r="E3805" s="4"/>
      <c r="F3805" s="18"/>
      <c r="G3805" s="19"/>
      <c r="H3805" s="4"/>
      <c r="I3805" s="20"/>
      <c r="J3805" s="21"/>
      <c r="K3805" s="11"/>
      <c r="L3805" s="22"/>
      <c r="M3805" s="22"/>
      <c r="N3805" s="22"/>
      <c r="O3805" s="22"/>
      <c r="P3805" s="22"/>
      <c r="Q3805" s="22"/>
      <c r="R3805" s="22"/>
      <c r="S3805" s="22"/>
      <c r="T3805" s="22"/>
      <c r="U3805" s="22"/>
      <c r="V3805" s="22"/>
    </row>
    <row r="3806">
      <c r="A3806" s="15"/>
      <c r="B3806" s="17"/>
      <c r="C3806" s="17"/>
      <c r="D3806" s="4"/>
      <c r="E3806" s="4"/>
      <c r="F3806" s="18"/>
      <c r="G3806" s="19"/>
      <c r="H3806" s="4"/>
      <c r="I3806" s="20"/>
      <c r="J3806" s="21"/>
      <c r="K3806" s="11"/>
      <c r="L3806" s="22"/>
      <c r="M3806" s="22"/>
      <c r="N3806" s="22"/>
      <c r="O3806" s="22"/>
      <c r="P3806" s="22"/>
      <c r="Q3806" s="22"/>
      <c r="R3806" s="22"/>
      <c r="S3806" s="22"/>
      <c r="T3806" s="22"/>
      <c r="U3806" s="22"/>
      <c r="V3806" s="22"/>
    </row>
    <row r="3807">
      <c r="A3807" s="15"/>
      <c r="B3807" s="17"/>
      <c r="C3807" s="17"/>
      <c r="D3807" s="4"/>
      <c r="E3807" s="4"/>
      <c r="F3807" s="18"/>
      <c r="G3807" s="19"/>
      <c r="H3807" s="4"/>
      <c r="I3807" s="20"/>
      <c r="J3807" s="21"/>
      <c r="K3807" s="11"/>
      <c r="L3807" s="22"/>
      <c r="M3807" s="22"/>
      <c r="N3807" s="22"/>
      <c r="O3807" s="22"/>
      <c r="P3807" s="22"/>
      <c r="Q3807" s="22"/>
      <c r="R3807" s="22"/>
      <c r="S3807" s="22"/>
      <c r="T3807" s="22"/>
      <c r="U3807" s="22"/>
      <c r="V3807" s="22"/>
    </row>
    <row r="3808">
      <c r="A3808" s="15"/>
      <c r="B3808" s="17"/>
      <c r="C3808" s="17"/>
      <c r="D3808" s="4"/>
      <c r="E3808" s="4"/>
      <c r="F3808" s="18"/>
      <c r="G3808" s="19"/>
      <c r="H3808" s="4"/>
      <c r="I3808" s="20"/>
      <c r="J3808" s="21"/>
      <c r="K3808" s="11"/>
      <c r="L3808" s="22"/>
      <c r="M3808" s="22"/>
      <c r="N3808" s="22"/>
      <c r="O3808" s="22"/>
      <c r="P3808" s="22"/>
      <c r="Q3808" s="22"/>
      <c r="R3808" s="22"/>
      <c r="S3808" s="22"/>
      <c r="T3808" s="22"/>
      <c r="U3808" s="22"/>
      <c r="V3808" s="22"/>
    </row>
    <row r="3809">
      <c r="A3809" s="15"/>
      <c r="B3809" s="17"/>
      <c r="C3809" s="17"/>
      <c r="D3809" s="4"/>
      <c r="E3809" s="4"/>
      <c r="F3809" s="18"/>
      <c r="G3809" s="19"/>
      <c r="H3809" s="4"/>
      <c r="I3809" s="20"/>
      <c r="J3809" s="21"/>
      <c r="K3809" s="11"/>
      <c r="L3809" s="22"/>
      <c r="M3809" s="22"/>
      <c r="N3809" s="22"/>
      <c r="O3809" s="22"/>
      <c r="P3809" s="22"/>
      <c r="Q3809" s="22"/>
      <c r="R3809" s="22"/>
      <c r="S3809" s="22"/>
      <c r="T3809" s="22"/>
      <c r="U3809" s="22"/>
      <c r="V3809" s="22"/>
    </row>
    <row r="3810">
      <c r="A3810" s="15"/>
      <c r="B3810" s="17"/>
      <c r="C3810" s="17"/>
      <c r="D3810" s="4"/>
      <c r="E3810" s="4"/>
      <c r="F3810" s="18"/>
      <c r="G3810" s="19"/>
      <c r="H3810" s="4"/>
      <c r="I3810" s="20"/>
      <c r="J3810" s="21"/>
      <c r="K3810" s="11"/>
      <c r="L3810" s="22"/>
      <c r="M3810" s="22"/>
      <c r="N3810" s="22"/>
      <c r="O3810" s="22"/>
      <c r="P3810" s="22"/>
      <c r="Q3810" s="22"/>
      <c r="R3810" s="22"/>
      <c r="S3810" s="22"/>
      <c r="T3810" s="22"/>
      <c r="U3810" s="22"/>
      <c r="V3810" s="22"/>
    </row>
    <row r="3811">
      <c r="A3811" s="15"/>
      <c r="B3811" s="17"/>
      <c r="C3811" s="17"/>
      <c r="D3811" s="4"/>
      <c r="E3811" s="4"/>
      <c r="F3811" s="18"/>
      <c r="G3811" s="19"/>
      <c r="H3811" s="4"/>
      <c r="I3811" s="20"/>
      <c r="J3811" s="21"/>
      <c r="K3811" s="11"/>
      <c r="L3811" s="22"/>
      <c r="M3811" s="22"/>
      <c r="N3811" s="22"/>
      <c r="O3811" s="22"/>
      <c r="P3811" s="22"/>
      <c r="Q3811" s="22"/>
      <c r="R3811" s="22"/>
      <c r="S3811" s="22"/>
      <c r="T3811" s="22"/>
      <c r="U3811" s="22"/>
      <c r="V3811" s="22"/>
    </row>
    <row r="3812">
      <c r="A3812" s="15"/>
      <c r="B3812" s="17"/>
      <c r="C3812" s="17"/>
      <c r="D3812" s="4"/>
      <c r="E3812" s="4"/>
      <c r="F3812" s="18"/>
      <c r="G3812" s="19"/>
      <c r="H3812" s="4"/>
      <c r="I3812" s="20"/>
      <c r="J3812" s="21"/>
      <c r="K3812" s="11"/>
      <c r="L3812" s="22"/>
      <c r="M3812" s="22"/>
      <c r="N3812" s="22"/>
      <c r="O3812" s="22"/>
      <c r="P3812" s="22"/>
      <c r="Q3812" s="22"/>
      <c r="R3812" s="22"/>
      <c r="S3812" s="22"/>
      <c r="T3812" s="22"/>
      <c r="U3812" s="22"/>
      <c r="V3812" s="22"/>
    </row>
    <row r="3813">
      <c r="A3813" s="15"/>
      <c r="B3813" s="17"/>
      <c r="C3813" s="17"/>
      <c r="D3813" s="4"/>
      <c r="E3813" s="4"/>
      <c r="F3813" s="18"/>
      <c r="G3813" s="19"/>
      <c r="H3813" s="4"/>
      <c r="I3813" s="20"/>
      <c r="J3813" s="21"/>
      <c r="K3813" s="11"/>
      <c r="L3813" s="22"/>
      <c r="M3813" s="22"/>
      <c r="N3813" s="22"/>
      <c r="O3813" s="22"/>
      <c r="P3813" s="22"/>
      <c r="Q3813" s="22"/>
      <c r="R3813" s="22"/>
      <c r="S3813" s="22"/>
      <c r="T3813" s="22"/>
      <c r="U3813" s="22"/>
      <c r="V3813" s="22"/>
    </row>
    <row r="3814">
      <c r="A3814" s="15"/>
      <c r="B3814" s="17"/>
      <c r="C3814" s="17"/>
      <c r="D3814" s="4"/>
      <c r="E3814" s="4"/>
      <c r="F3814" s="18"/>
      <c r="G3814" s="19"/>
      <c r="H3814" s="4"/>
      <c r="I3814" s="20"/>
      <c r="J3814" s="21"/>
      <c r="K3814" s="11"/>
      <c r="L3814" s="22"/>
      <c r="M3814" s="22"/>
      <c r="N3814" s="22"/>
      <c r="O3814" s="22"/>
      <c r="P3814" s="22"/>
      <c r="Q3814" s="22"/>
      <c r="R3814" s="22"/>
      <c r="S3814" s="22"/>
      <c r="T3814" s="22"/>
      <c r="U3814" s="22"/>
      <c r="V3814" s="22"/>
    </row>
    <row r="3815">
      <c r="A3815" s="15"/>
      <c r="B3815" s="17"/>
      <c r="C3815" s="17"/>
      <c r="D3815" s="4"/>
      <c r="E3815" s="4"/>
      <c r="F3815" s="18"/>
      <c r="G3815" s="19"/>
      <c r="H3815" s="4"/>
      <c r="I3815" s="20"/>
      <c r="J3815" s="21"/>
      <c r="K3815" s="11"/>
      <c r="L3815" s="22"/>
      <c r="M3815" s="22"/>
      <c r="N3815" s="22"/>
      <c r="O3815" s="22"/>
      <c r="P3815" s="22"/>
      <c r="Q3815" s="22"/>
      <c r="R3815" s="22"/>
      <c r="S3815" s="22"/>
      <c r="T3815" s="22"/>
      <c r="U3815" s="22"/>
      <c r="V3815" s="22"/>
    </row>
    <row r="3816">
      <c r="A3816" s="15"/>
      <c r="B3816" s="17"/>
      <c r="C3816" s="17"/>
      <c r="D3816" s="4"/>
      <c r="E3816" s="4"/>
      <c r="F3816" s="18"/>
      <c r="G3816" s="19"/>
      <c r="H3816" s="4"/>
      <c r="I3816" s="20"/>
      <c r="J3816" s="21"/>
      <c r="K3816" s="11"/>
      <c r="L3816" s="22"/>
      <c r="M3816" s="22"/>
      <c r="N3816" s="22"/>
      <c r="O3816" s="22"/>
      <c r="P3816" s="22"/>
      <c r="Q3816" s="22"/>
      <c r="R3816" s="22"/>
      <c r="S3816" s="22"/>
      <c r="T3816" s="22"/>
      <c r="U3816" s="22"/>
      <c r="V3816" s="22"/>
    </row>
    <row r="3817">
      <c r="A3817" s="15"/>
      <c r="B3817" s="17"/>
      <c r="C3817" s="17"/>
      <c r="D3817" s="4"/>
      <c r="E3817" s="4"/>
      <c r="F3817" s="18"/>
      <c r="G3817" s="19"/>
      <c r="H3817" s="4"/>
      <c r="I3817" s="20"/>
      <c r="J3817" s="21"/>
      <c r="K3817" s="11"/>
      <c r="L3817" s="22"/>
      <c r="M3817" s="22"/>
      <c r="N3817" s="22"/>
      <c r="O3817" s="22"/>
      <c r="P3817" s="22"/>
      <c r="Q3817" s="22"/>
      <c r="R3817" s="22"/>
      <c r="S3817" s="22"/>
      <c r="T3817" s="22"/>
      <c r="U3817" s="22"/>
      <c r="V3817" s="22"/>
    </row>
    <row r="3818">
      <c r="A3818" s="15"/>
      <c r="B3818" s="17"/>
      <c r="C3818" s="17"/>
      <c r="D3818" s="4"/>
      <c r="E3818" s="4"/>
      <c r="F3818" s="18"/>
      <c r="G3818" s="19"/>
      <c r="H3818" s="4"/>
      <c r="I3818" s="20"/>
      <c r="J3818" s="21"/>
      <c r="K3818" s="11"/>
      <c r="L3818" s="22"/>
      <c r="M3818" s="22"/>
      <c r="N3818" s="22"/>
      <c r="O3818" s="22"/>
      <c r="P3818" s="22"/>
      <c r="Q3818" s="22"/>
      <c r="R3818" s="22"/>
      <c r="S3818" s="22"/>
      <c r="T3818" s="22"/>
      <c r="U3818" s="22"/>
      <c r="V3818" s="22"/>
    </row>
    <row r="3819">
      <c r="A3819" s="15"/>
      <c r="B3819" s="17"/>
      <c r="C3819" s="17"/>
      <c r="D3819" s="4"/>
      <c r="E3819" s="4"/>
      <c r="F3819" s="18"/>
      <c r="G3819" s="19"/>
      <c r="H3819" s="4"/>
      <c r="I3819" s="20"/>
      <c r="J3819" s="21"/>
      <c r="K3819" s="11"/>
      <c r="L3819" s="22"/>
      <c r="M3819" s="22"/>
      <c r="N3819" s="22"/>
      <c r="O3819" s="22"/>
      <c r="P3819" s="22"/>
      <c r="Q3819" s="22"/>
      <c r="R3819" s="22"/>
      <c r="S3819" s="22"/>
      <c r="T3819" s="22"/>
      <c r="U3819" s="22"/>
      <c r="V3819" s="22"/>
    </row>
    <row r="3820">
      <c r="A3820" s="15"/>
      <c r="B3820" s="17"/>
      <c r="C3820" s="17"/>
      <c r="D3820" s="4"/>
      <c r="E3820" s="4"/>
      <c r="F3820" s="18"/>
      <c r="G3820" s="19"/>
      <c r="H3820" s="4"/>
      <c r="I3820" s="20"/>
      <c r="J3820" s="21"/>
      <c r="K3820" s="11"/>
      <c r="L3820" s="22"/>
      <c r="M3820" s="22"/>
      <c r="N3820" s="22"/>
      <c r="O3820" s="22"/>
      <c r="P3820" s="22"/>
      <c r="Q3820" s="22"/>
      <c r="R3820" s="22"/>
      <c r="S3820" s="22"/>
      <c r="T3820" s="22"/>
      <c r="U3820" s="22"/>
      <c r="V3820" s="22"/>
    </row>
    <row r="3821">
      <c r="A3821" s="15"/>
      <c r="B3821" s="17"/>
      <c r="C3821" s="17"/>
      <c r="D3821" s="4"/>
      <c r="E3821" s="4"/>
      <c r="F3821" s="18"/>
      <c r="G3821" s="19"/>
      <c r="H3821" s="4"/>
      <c r="I3821" s="20"/>
      <c r="J3821" s="21"/>
      <c r="K3821" s="11"/>
      <c r="L3821" s="22"/>
      <c r="M3821" s="22"/>
      <c r="N3821" s="22"/>
      <c r="O3821" s="22"/>
      <c r="P3821" s="22"/>
      <c r="Q3821" s="22"/>
      <c r="R3821" s="22"/>
      <c r="S3821" s="22"/>
      <c r="T3821" s="22"/>
      <c r="U3821" s="22"/>
      <c r="V3821" s="22"/>
    </row>
    <row r="3822">
      <c r="A3822" s="15"/>
      <c r="B3822" s="17"/>
      <c r="C3822" s="17"/>
      <c r="D3822" s="4"/>
      <c r="E3822" s="4"/>
      <c r="F3822" s="18"/>
      <c r="G3822" s="19"/>
      <c r="H3822" s="4"/>
      <c r="I3822" s="20"/>
      <c r="J3822" s="21"/>
      <c r="K3822" s="11"/>
      <c r="L3822" s="22"/>
      <c r="M3822" s="22"/>
      <c r="N3822" s="22"/>
      <c r="O3822" s="22"/>
      <c r="P3822" s="22"/>
      <c r="Q3822" s="22"/>
      <c r="R3822" s="22"/>
      <c r="S3822" s="22"/>
      <c r="T3822" s="22"/>
      <c r="U3822" s="22"/>
      <c r="V3822" s="22"/>
    </row>
    <row r="3823">
      <c r="A3823" s="15"/>
      <c r="B3823" s="17"/>
      <c r="C3823" s="17"/>
      <c r="D3823" s="4"/>
      <c r="E3823" s="4"/>
      <c r="F3823" s="18"/>
      <c r="G3823" s="19"/>
      <c r="H3823" s="4"/>
      <c r="I3823" s="20"/>
      <c r="J3823" s="21"/>
      <c r="K3823" s="11"/>
      <c r="L3823" s="22"/>
      <c r="M3823" s="22"/>
      <c r="N3823" s="22"/>
      <c r="O3823" s="22"/>
      <c r="P3823" s="22"/>
      <c r="Q3823" s="22"/>
      <c r="R3823" s="22"/>
      <c r="S3823" s="22"/>
      <c r="T3823" s="22"/>
      <c r="U3823" s="22"/>
      <c r="V3823" s="22"/>
    </row>
    <row r="3824">
      <c r="A3824" s="15"/>
      <c r="B3824" s="17"/>
      <c r="C3824" s="17"/>
      <c r="D3824" s="4"/>
      <c r="E3824" s="4"/>
      <c r="F3824" s="18"/>
      <c r="G3824" s="19"/>
      <c r="H3824" s="4"/>
      <c r="I3824" s="20"/>
      <c r="J3824" s="21"/>
      <c r="K3824" s="11"/>
      <c r="L3824" s="22"/>
      <c r="M3824" s="22"/>
      <c r="N3824" s="22"/>
      <c r="O3824" s="22"/>
      <c r="P3824" s="22"/>
      <c r="Q3824" s="22"/>
      <c r="R3824" s="22"/>
      <c r="S3824" s="22"/>
      <c r="T3824" s="22"/>
      <c r="U3824" s="22"/>
      <c r="V3824" s="22"/>
    </row>
    <row r="3825">
      <c r="A3825" s="15"/>
      <c r="B3825" s="17"/>
      <c r="C3825" s="17"/>
      <c r="D3825" s="4"/>
      <c r="E3825" s="4"/>
      <c r="F3825" s="18"/>
      <c r="G3825" s="19"/>
      <c r="H3825" s="4"/>
      <c r="I3825" s="20"/>
      <c r="J3825" s="21"/>
      <c r="K3825" s="11"/>
      <c r="L3825" s="22"/>
      <c r="M3825" s="22"/>
      <c r="N3825" s="22"/>
      <c r="O3825" s="22"/>
      <c r="P3825" s="22"/>
      <c r="Q3825" s="22"/>
      <c r="R3825" s="22"/>
      <c r="S3825" s="22"/>
      <c r="T3825" s="22"/>
      <c r="U3825" s="22"/>
      <c r="V3825" s="22"/>
    </row>
    <row r="3826">
      <c r="A3826" s="15"/>
      <c r="B3826" s="17"/>
      <c r="C3826" s="17"/>
      <c r="D3826" s="4"/>
      <c r="E3826" s="4"/>
      <c r="F3826" s="18"/>
      <c r="G3826" s="19"/>
      <c r="H3826" s="4"/>
      <c r="I3826" s="20"/>
      <c r="J3826" s="21"/>
      <c r="K3826" s="11"/>
      <c r="L3826" s="22"/>
      <c r="M3826" s="22"/>
      <c r="N3826" s="22"/>
      <c r="O3826" s="22"/>
      <c r="P3826" s="22"/>
      <c r="Q3826" s="22"/>
      <c r="R3826" s="22"/>
      <c r="S3826" s="22"/>
      <c r="T3826" s="22"/>
      <c r="U3826" s="22"/>
      <c r="V3826" s="22"/>
    </row>
    <row r="3827">
      <c r="A3827" s="15"/>
      <c r="B3827" s="17"/>
      <c r="C3827" s="17"/>
      <c r="D3827" s="4"/>
      <c r="E3827" s="4"/>
      <c r="F3827" s="18"/>
      <c r="G3827" s="19"/>
      <c r="H3827" s="4"/>
      <c r="I3827" s="20"/>
      <c r="J3827" s="21"/>
      <c r="K3827" s="11"/>
      <c r="L3827" s="22"/>
      <c r="M3827" s="22"/>
      <c r="N3827" s="22"/>
      <c r="O3827" s="22"/>
      <c r="P3827" s="22"/>
      <c r="Q3827" s="22"/>
      <c r="R3827" s="22"/>
      <c r="S3827" s="22"/>
      <c r="T3827" s="22"/>
      <c r="U3827" s="22"/>
      <c r="V3827" s="22"/>
    </row>
    <row r="3828">
      <c r="A3828" s="15"/>
      <c r="B3828" s="17"/>
      <c r="C3828" s="17"/>
      <c r="D3828" s="4"/>
      <c r="E3828" s="4"/>
      <c r="F3828" s="18"/>
      <c r="G3828" s="19"/>
      <c r="H3828" s="4"/>
      <c r="I3828" s="20"/>
      <c r="J3828" s="21"/>
      <c r="K3828" s="11"/>
      <c r="L3828" s="22"/>
      <c r="M3828" s="22"/>
      <c r="N3828" s="22"/>
      <c r="O3828" s="22"/>
      <c r="P3828" s="22"/>
      <c r="Q3828" s="22"/>
      <c r="R3828" s="22"/>
      <c r="S3828" s="22"/>
      <c r="T3828" s="22"/>
      <c r="U3828" s="22"/>
      <c r="V3828" s="22"/>
    </row>
    <row r="3829">
      <c r="A3829" s="15"/>
      <c r="B3829" s="17"/>
      <c r="C3829" s="17"/>
      <c r="D3829" s="4"/>
      <c r="E3829" s="4"/>
      <c r="F3829" s="18"/>
      <c r="G3829" s="19"/>
      <c r="H3829" s="4"/>
      <c r="I3829" s="20"/>
      <c r="J3829" s="21"/>
      <c r="K3829" s="11"/>
      <c r="L3829" s="22"/>
      <c r="M3829" s="22"/>
      <c r="N3829" s="22"/>
      <c r="O3829" s="22"/>
      <c r="P3829" s="22"/>
      <c r="Q3829" s="22"/>
      <c r="R3829" s="22"/>
      <c r="S3829" s="22"/>
      <c r="T3829" s="22"/>
      <c r="U3829" s="22"/>
      <c r="V3829" s="22"/>
    </row>
    <row r="3830">
      <c r="A3830" s="15"/>
      <c r="B3830" s="17"/>
      <c r="C3830" s="17"/>
      <c r="D3830" s="4"/>
      <c r="E3830" s="4"/>
      <c r="F3830" s="18"/>
      <c r="G3830" s="19"/>
      <c r="H3830" s="4"/>
      <c r="I3830" s="20"/>
      <c r="J3830" s="21"/>
      <c r="K3830" s="11"/>
      <c r="L3830" s="22"/>
      <c r="M3830" s="22"/>
      <c r="N3830" s="22"/>
      <c r="O3830" s="22"/>
      <c r="P3830" s="22"/>
      <c r="Q3830" s="22"/>
      <c r="R3830" s="22"/>
      <c r="S3830" s="22"/>
      <c r="T3830" s="22"/>
      <c r="U3830" s="22"/>
      <c r="V3830" s="22"/>
    </row>
    <row r="3831">
      <c r="A3831" s="15"/>
      <c r="B3831" s="17"/>
      <c r="C3831" s="17"/>
      <c r="D3831" s="4"/>
      <c r="E3831" s="4"/>
      <c r="F3831" s="18"/>
      <c r="G3831" s="19"/>
      <c r="H3831" s="4"/>
      <c r="I3831" s="20"/>
      <c r="J3831" s="21"/>
      <c r="K3831" s="11"/>
      <c r="L3831" s="22"/>
      <c r="M3831" s="22"/>
      <c r="N3831" s="22"/>
      <c r="O3831" s="22"/>
      <c r="P3831" s="22"/>
      <c r="Q3831" s="22"/>
      <c r="R3831" s="22"/>
      <c r="S3831" s="22"/>
      <c r="T3831" s="22"/>
      <c r="U3831" s="22"/>
      <c r="V3831" s="22"/>
    </row>
    <row r="3832">
      <c r="A3832" s="15"/>
      <c r="B3832" s="17"/>
      <c r="C3832" s="17"/>
      <c r="D3832" s="4"/>
      <c r="E3832" s="4"/>
      <c r="F3832" s="18"/>
      <c r="G3832" s="19"/>
      <c r="H3832" s="4"/>
      <c r="I3832" s="20"/>
      <c r="J3832" s="21"/>
      <c r="K3832" s="11"/>
      <c r="L3832" s="22"/>
      <c r="M3832" s="22"/>
      <c r="N3832" s="22"/>
      <c r="O3832" s="22"/>
      <c r="P3832" s="22"/>
      <c r="Q3832" s="22"/>
      <c r="R3832" s="22"/>
      <c r="S3832" s="22"/>
      <c r="T3832" s="22"/>
      <c r="U3832" s="22"/>
      <c r="V3832" s="22"/>
    </row>
    <row r="3833">
      <c r="A3833" s="15"/>
      <c r="B3833" s="17"/>
      <c r="C3833" s="17"/>
      <c r="D3833" s="4"/>
      <c r="E3833" s="4"/>
      <c r="F3833" s="18"/>
      <c r="G3833" s="19"/>
      <c r="H3833" s="4"/>
      <c r="I3833" s="20"/>
      <c r="J3833" s="21"/>
      <c r="K3833" s="11"/>
      <c r="L3833" s="22"/>
      <c r="M3833" s="22"/>
      <c r="N3833" s="22"/>
      <c r="O3833" s="22"/>
      <c r="P3833" s="22"/>
      <c r="Q3833" s="22"/>
      <c r="R3833" s="22"/>
      <c r="S3833" s="22"/>
      <c r="T3833" s="22"/>
      <c r="U3833" s="22"/>
      <c r="V3833" s="22"/>
    </row>
    <row r="3834">
      <c r="A3834" s="15"/>
      <c r="B3834" s="17"/>
      <c r="C3834" s="17"/>
      <c r="D3834" s="4"/>
      <c r="E3834" s="4"/>
      <c r="F3834" s="18"/>
      <c r="G3834" s="19"/>
      <c r="H3834" s="4"/>
      <c r="I3834" s="20"/>
      <c r="J3834" s="21"/>
      <c r="K3834" s="11"/>
      <c r="L3834" s="22"/>
      <c r="M3834" s="22"/>
      <c r="N3834" s="22"/>
      <c r="O3834" s="22"/>
      <c r="P3834" s="22"/>
      <c r="Q3834" s="22"/>
      <c r="R3834" s="22"/>
      <c r="S3834" s="22"/>
      <c r="T3834" s="22"/>
      <c r="U3834" s="22"/>
      <c r="V3834" s="22"/>
    </row>
    <row r="3835">
      <c r="A3835" s="15"/>
      <c r="B3835" s="17"/>
      <c r="C3835" s="17"/>
      <c r="D3835" s="4"/>
      <c r="E3835" s="4"/>
      <c r="F3835" s="18"/>
      <c r="G3835" s="19"/>
      <c r="H3835" s="4"/>
      <c r="I3835" s="20"/>
      <c r="J3835" s="21"/>
      <c r="K3835" s="11"/>
      <c r="L3835" s="22"/>
      <c r="M3835" s="22"/>
      <c r="N3835" s="22"/>
      <c r="O3835" s="22"/>
      <c r="P3835" s="22"/>
      <c r="Q3835" s="22"/>
      <c r="R3835" s="22"/>
      <c r="S3835" s="22"/>
      <c r="T3835" s="22"/>
      <c r="U3835" s="22"/>
      <c r="V3835" s="22"/>
    </row>
    <row r="3836">
      <c r="A3836" s="15"/>
      <c r="B3836" s="17"/>
      <c r="C3836" s="17"/>
      <c r="D3836" s="4"/>
      <c r="E3836" s="4"/>
      <c r="F3836" s="18"/>
      <c r="G3836" s="19"/>
      <c r="H3836" s="4"/>
      <c r="I3836" s="20"/>
      <c r="J3836" s="21"/>
      <c r="K3836" s="11"/>
      <c r="L3836" s="22"/>
      <c r="M3836" s="22"/>
      <c r="N3836" s="22"/>
      <c r="O3836" s="22"/>
      <c r="P3836" s="22"/>
      <c r="Q3836" s="22"/>
      <c r="R3836" s="22"/>
      <c r="S3836" s="22"/>
      <c r="T3836" s="22"/>
      <c r="U3836" s="22"/>
      <c r="V3836" s="22"/>
    </row>
    <row r="3837">
      <c r="A3837" s="15"/>
      <c r="B3837" s="17"/>
      <c r="C3837" s="17"/>
      <c r="D3837" s="4"/>
      <c r="E3837" s="4"/>
      <c r="F3837" s="18"/>
      <c r="G3837" s="19"/>
      <c r="H3837" s="4"/>
      <c r="I3837" s="20"/>
      <c r="J3837" s="21"/>
      <c r="K3837" s="11"/>
      <c r="L3837" s="22"/>
      <c r="M3837" s="22"/>
      <c r="N3837" s="22"/>
      <c r="O3837" s="22"/>
      <c r="P3837" s="22"/>
      <c r="Q3837" s="22"/>
      <c r="R3837" s="22"/>
      <c r="S3837" s="22"/>
      <c r="T3837" s="22"/>
      <c r="U3837" s="22"/>
      <c r="V3837" s="22"/>
    </row>
    <row r="3838">
      <c r="A3838" s="15"/>
      <c r="B3838" s="17"/>
      <c r="C3838" s="17"/>
      <c r="D3838" s="4"/>
      <c r="E3838" s="4"/>
      <c r="F3838" s="18"/>
      <c r="G3838" s="19"/>
      <c r="H3838" s="4"/>
      <c r="I3838" s="20"/>
      <c r="J3838" s="21"/>
      <c r="K3838" s="11"/>
      <c r="L3838" s="22"/>
      <c r="M3838" s="22"/>
      <c r="N3838" s="22"/>
      <c r="O3838" s="22"/>
      <c r="P3838" s="22"/>
      <c r="Q3838" s="22"/>
      <c r="R3838" s="22"/>
      <c r="S3838" s="22"/>
      <c r="T3838" s="22"/>
      <c r="U3838" s="22"/>
      <c r="V3838" s="22"/>
    </row>
    <row r="3839">
      <c r="A3839" s="15"/>
      <c r="B3839" s="17"/>
      <c r="C3839" s="17"/>
      <c r="D3839" s="4"/>
      <c r="E3839" s="4"/>
      <c r="F3839" s="18"/>
      <c r="G3839" s="19"/>
      <c r="H3839" s="4"/>
      <c r="I3839" s="20"/>
      <c r="J3839" s="21"/>
      <c r="K3839" s="11"/>
      <c r="L3839" s="22"/>
      <c r="M3839" s="22"/>
      <c r="N3839" s="22"/>
      <c r="O3839" s="22"/>
      <c r="P3839" s="22"/>
      <c r="Q3839" s="22"/>
      <c r="R3839" s="22"/>
      <c r="S3839" s="22"/>
      <c r="T3839" s="22"/>
      <c r="U3839" s="22"/>
      <c r="V3839" s="22"/>
    </row>
    <row r="3840">
      <c r="A3840" s="15"/>
      <c r="B3840" s="17"/>
      <c r="C3840" s="17"/>
      <c r="D3840" s="4"/>
      <c r="E3840" s="4"/>
      <c r="F3840" s="18"/>
      <c r="G3840" s="19"/>
      <c r="H3840" s="4"/>
      <c r="I3840" s="20"/>
      <c r="J3840" s="21"/>
      <c r="K3840" s="11"/>
      <c r="L3840" s="22"/>
      <c r="M3840" s="22"/>
      <c r="N3840" s="22"/>
      <c r="O3840" s="22"/>
      <c r="P3840" s="22"/>
      <c r="Q3840" s="22"/>
      <c r="R3840" s="22"/>
      <c r="S3840" s="22"/>
      <c r="T3840" s="22"/>
      <c r="U3840" s="22"/>
      <c r="V3840" s="22"/>
    </row>
    <row r="3841">
      <c r="A3841" s="15"/>
      <c r="B3841" s="17"/>
      <c r="C3841" s="17"/>
      <c r="D3841" s="4"/>
      <c r="E3841" s="4"/>
      <c r="F3841" s="18"/>
      <c r="G3841" s="19"/>
      <c r="H3841" s="4"/>
      <c r="I3841" s="20"/>
      <c r="J3841" s="21"/>
      <c r="K3841" s="11"/>
      <c r="L3841" s="22"/>
      <c r="M3841" s="22"/>
      <c r="N3841" s="22"/>
      <c r="O3841" s="22"/>
      <c r="P3841" s="22"/>
      <c r="Q3841" s="22"/>
      <c r="R3841" s="22"/>
      <c r="S3841" s="22"/>
      <c r="T3841" s="22"/>
      <c r="U3841" s="22"/>
      <c r="V3841" s="22"/>
    </row>
    <row r="3842">
      <c r="A3842" s="15"/>
      <c r="B3842" s="17"/>
      <c r="C3842" s="17"/>
      <c r="D3842" s="4"/>
      <c r="E3842" s="4"/>
      <c r="F3842" s="18"/>
      <c r="G3842" s="19"/>
      <c r="H3842" s="4"/>
      <c r="I3842" s="20"/>
      <c r="J3842" s="21"/>
      <c r="K3842" s="11"/>
      <c r="L3842" s="22"/>
      <c r="M3842" s="22"/>
      <c r="N3842" s="22"/>
      <c r="O3842" s="22"/>
      <c r="P3842" s="22"/>
      <c r="Q3842" s="22"/>
      <c r="R3842" s="22"/>
      <c r="S3842" s="22"/>
      <c r="T3842" s="22"/>
      <c r="U3842" s="22"/>
      <c r="V3842" s="22"/>
    </row>
    <row r="3843">
      <c r="A3843" s="15"/>
      <c r="B3843" s="17"/>
      <c r="C3843" s="17"/>
      <c r="D3843" s="4"/>
      <c r="E3843" s="4"/>
      <c r="F3843" s="18"/>
      <c r="G3843" s="19"/>
      <c r="H3843" s="4"/>
      <c r="I3843" s="20"/>
      <c r="J3843" s="21"/>
      <c r="K3843" s="11"/>
      <c r="L3843" s="22"/>
      <c r="M3843" s="22"/>
      <c r="N3843" s="22"/>
      <c r="O3843" s="22"/>
      <c r="P3843" s="22"/>
      <c r="Q3843" s="22"/>
      <c r="R3843" s="22"/>
      <c r="S3843" s="22"/>
      <c r="T3843" s="22"/>
      <c r="U3843" s="22"/>
      <c r="V3843" s="22"/>
    </row>
    <row r="3844">
      <c r="A3844" s="15"/>
      <c r="B3844" s="17"/>
      <c r="C3844" s="17"/>
      <c r="D3844" s="4"/>
      <c r="E3844" s="4"/>
      <c r="F3844" s="18"/>
      <c r="G3844" s="19"/>
      <c r="H3844" s="4"/>
      <c r="I3844" s="20"/>
      <c r="J3844" s="21"/>
      <c r="K3844" s="11"/>
      <c r="L3844" s="22"/>
      <c r="M3844" s="22"/>
      <c r="N3844" s="22"/>
      <c r="O3844" s="22"/>
      <c r="P3844" s="22"/>
      <c r="Q3844" s="22"/>
      <c r="R3844" s="22"/>
      <c r="S3844" s="22"/>
      <c r="T3844" s="22"/>
      <c r="U3844" s="22"/>
      <c r="V3844" s="22"/>
    </row>
    <row r="3845">
      <c r="A3845" s="15"/>
      <c r="B3845" s="17"/>
      <c r="C3845" s="17"/>
      <c r="D3845" s="4"/>
      <c r="E3845" s="4"/>
      <c r="F3845" s="18"/>
      <c r="G3845" s="19"/>
      <c r="H3845" s="4"/>
      <c r="I3845" s="20"/>
      <c r="J3845" s="21"/>
      <c r="K3845" s="11"/>
      <c r="L3845" s="22"/>
      <c r="M3845" s="22"/>
      <c r="N3845" s="22"/>
      <c r="O3845" s="22"/>
      <c r="P3845" s="22"/>
      <c r="Q3845" s="22"/>
      <c r="R3845" s="22"/>
      <c r="S3845" s="22"/>
      <c r="T3845" s="22"/>
      <c r="U3845" s="22"/>
      <c r="V3845" s="22"/>
    </row>
    <row r="3846">
      <c r="A3846" s="15"/>
      <c r="B3846" s="17"/>
      <c r="C3846" s="17"/>
      <c r="D3846" s="4"/>
      <c r="E3846" s="4"/>
      <c r="F3846" s="18"/>
      <c r="G3846" s="19"/>
      <c r="H3846" s="4"/>
      <c r="I3846" s="20"/>
      <c r="J3846" s="21"/>
      <c r="K3846" s="11"/>
      <c r="L3846" s="22"/>
      <c r="M3846" s="22"/>
      <c r="N3846" s="22"/>
      <c r="O3846" s="22"/>
      <c r="P3846" s="22"/>
      <c r="Q3846" s="22"/>
      <c r="R3846" s="22"/>
      <c r="S3846" s="22"/>
      <c r="T3846" s="22"/>
      <c r="U3846" s="22"/>
      <c r="V3846" s="22"/>
    </row>
    <row r="3847">
      <c r="A3847" s="15"/>
      <c r="B3847" s="17"/>
      <c r="C3847" s="17"/>
      <c r="D3847" s="4"/>
      <c r="E3847" s="4"/>
      <c r="F3847" s="18"/>
      <c r="G3847" s="19"/>
      <c r="H3847" s="4"/>
      <c r="I3847" s="20"/>
      <c r="J3847" s="21"/>
      <c r="K3847" s="11"/>
      <c r="L3847" s="22"/>
      <c r="M3847" s="22"/>
      <c r="N3847" s="22"/>
      <c r="O3847" s="22"/>
      <c r="P3847" s="22"/>
      <c r="Q3847" s="22"/>
      <c r="R3847" s="22"/>
      <c r="S3847" s="22"/>
      <c r="T3847" s="22"/>
      <c r="U3847" s="22"/>
      <c r="V3847" s="22"/>
    </row>
    <row r="3848">
      <c r="A3848" s="15"/>
      <c r="B3848" s="17"/>
      <c r="C3848" s="17"/>
      <c r="D3848" s="4"/>
      <c r="E3848" s="4"/>
      <c r="F3848" s="18"/>
      <c r="G3848" s="19"/>
      <c r="H3848" s="4"/>
      <c r="I3848" s="20"/>
      <c r="J3848" s="21"/>
      <c r="K3848" s="11"/>
      <c r="L3848" s="22"/>
      <c r="M3848" s="22"/>
      <c r="N3848" s="22"/>
      <c r="O3848" s="22"/>
      <c r="P3848" s="22"/>
      <c r="Q3848" s="22"/>
      <c r="R3848" s="22"/>
      <c r="S3848" s="22"/>
      <c r="T3848" s="22"/>
      <c r="U3848" s="22"/>
      <c r="V3848" s="22"/>
    </row>
    <row r="3849">
      <c r="A3849" s="15"/>
      <c r="B3849" s="17"/>
      <c r="C3849" s="17"/>
      <c r="D3849" s="4"/>
      <c r="E3849" s="4"/>
      <c r="F3849" s="18"/>
      <c r="G3849" s="19"/>
      <c r="H3849" s="4"/>
      <c r="I3849" s="20"/>
      <c r="J3849" s="21"/>
      <c r="K3849" s="11"/>
      <c r="L3849" s="22"/>
      <c r="M3849" s="22"/>
      <c r="N3849" s="22"/>
      <c r="O3849" s="22"/>
      <c r="P3849" s="22"/>
      <c r="Q3849" s="22"/>
      <c r="R3849" s="22"/>
      <c r="S3849" s="22"/>
      <c r="T3849" s="22"/>
      <c r="U3849" s="22"/>
      <c r="V3849" s="22"/>
    </row>
    <row r="3850">
      <c r="A3850" s="15"/>
      <c r="B3850" s="17"/>
      <c r="C3850" s="17"/>
      <c r="D3850" s="4"/>
      <c r="E3850" s="4"/>
      <c r="F3850" s="18"/>
      <c r="G3850" s="19"/>
      <c r="H3850" s="4"/>
      <c r="I3850" s="20"/>
      <c r="J3850" s="21"/>
      <c r="K3850" s="11"/>
      <c r="L3850" s="22"/>
      <c r="M3850" s="22"/>
      <c r="N3850" s="22"/>
      <c r="O3850" s="22"/>
      <c r="P3850" s="22"/>
      <c r="Q3850" s="22"/>
      <c r="R3850" s="22"/>
      <c r="S3850" s="22"/>
      <c r="T3850" s="22"/>
      <c r="U3850" s="22"/>
      <c r="V3850" s="22"/>
    </row>
    <row r="3851">
      <c r="A3851" s="15"/>
      <c r="B3851" s="17"/>
      <c r="C3851" s="17"/>
      <c r="D3851" s="4"/>
      <c r="E3851" s="4"/>
      <c r="F3851" s="18"/>
      <c r="G3851" s="19"/>
      <c r="H3851" s="4"/>
      <c r="I3851" s="20"/>
      <c r="J3851" s="21"/>
      <c r="K3851" s="11"/>
      <c r="L3851" s="22"/>
      <c r="M3851" s="22"/>
      <c r="N3851" s="22"/>
      <c r="O3851" s="22"/>
      <c r="P3851" s="22"/>
      <c r="Q3851" s="22"/>
      <c r="R3851" s="22"/>
      <c r="S3851" s="22"/>
      <c r="T3851" s="22"/>
      <c r="U3851" s="22"/>
      <c r="V3851" s="22"/>
    </row>
    <row r="3852">
      <c r="A3852" s="15"/>
      <c r="B3852" s="17"/>
      <c r="C3852" s="17"/>
      <c r="D3852" s="4"/>
      <c r="E3852" s="4"/>
      <c r="F3852" s="18"/>
      <c r="G3852" s="19"/>
      <c r="H3852" s="4"/>
      <c r="I3852" s="20"/>
      <c r="J3852" s="21"/>
      <c r="K3852" s="11"/>
      <c r="L3852" s="22"/>
      <c r="M3852" s="22"/>
      <c r="N3852" s="22"/>
      <c r="O3852" s="22"/>
      <c r="P3852" s="22"/>
      <c r="Q3852" s="22"/>
      <c r="R3852" s="22"/>
      <c r="S3852" s="22"/>
      <c r="T3852" s="22"/>
      <c r="U3852" s="22"/>
      <c r="V3852" s="22"/>
    </row>
    <row r="3853">
      <c r="A3853" s="15"/>
      <c r="B3853" s="17"/>
      <c r="C3853" s="17"/>
      <c r="D3853" s="4"/>
      <c r="E3853" s="4"/>
      <c r="F3853" s="18"/>
      <c r="G3853" s="19"/>
      <c r="H3853" s="4"/>
      <c r="I3853" s="20"/>
      <c r="J3853" s="21"/>
      <c r="K3853" s="11"/>
      <c r="L3853" s="22"/>
      <c r="M3853" s="22"/>
      <c r="N3853" s="22"/>
      <c r="O3853" s="22"/>
      <c r="P3853" s="22"/>
      <c r="Q3853" s="22"/>
      <c r="R3853" s="22"/>
      <c r="S3853" s="22"/>
      <c r="T3853" s="22"/>
      <c r="U3853" s="22"/>
      <c r="V3853" s="22"/>
    </row>
    <row r="3854">
      <c r="A3854" s="15"/>
      <c r="B3854" s="17"/>
      <c r="C3854" s="17"/>
      <c r="D3854" s="4"/>
      <c r="E3854" s="4"/>
      <c r="F3854" s="18"/>
      <c r="G3854" s="19"/>
      <c r="H3854" s="4"/>
      <c r="I3854" s="20"/>
      <c r="J3854" s="21"/>
      <c r="K3854" s="11"/>
      <c r="L3854" s="22"/>
      <c r="M3854" s="22"/>
      <c r="N3854" s="22"/>
      <c r="O3854" s="22"/>
      <c r="P3854" s="22"/>
      <c r="Q3854" s="22"/>
      <c r="R3854" s="22"/>
      <c r="S3854" s="22"/>
      <c r="T3854" s="22"/>
      <c r="U3854" s="22"/>
      <c r="V3854" s="22"/>
    </row>
    <row r="3855">
      <c r="A3855" s="15"/>
      <c r="B3855" s="17"/>
      <c r="C3855" s="17"/>
      <c r="D3855" s="4"/>
      <c r="E3855" s="4"/>
      <c r="F3855" s="18"/>
      <c r="G3855" s="19"/>
      <c r="H3855" s="4"/>
      <c r="I3855" s="20"/>
      <c r="J3855" s="21"/>
      <c r="K3855" s="11"/>
      <c r="L3855" s="22"/>
      <c r="M3855" s="22"/>
      <c r="N3855" s="22"/>
      <c r="O3855" s="22"/>
      <c r="P3855" s="22"/>
      <c r="Q3855" s="22"/>
      <c r="R3855" s="22"/>
      <c r="S3855" s="22"/>
      <c r="T3855" s="22"/>
      <c r="U3855" s="22"/>
      <c r="V3855" s="22"/>
    </row>
    <row r="3856">
      <c r="A3856" s="15"/>
      <c r="B3856" s="17"/>
      <c r="C3856" s="17"/>
      <c r="D3856" s="4"/>
      <c r="E3856" s="4"/>
      <c r="F3856" s="18"/>
      <c r="G3856" s="19"/>
      <c r="H3856" s="4"/>
      <c r="I3856" s="20"/>
      <c r="J3856" s="21"/>
      <c r="K3856" s="11"/>
      <c r="L3856" s="22"/>
      <c r="M3856" s="22"/>
      <c r="N3856" s="22"/>
      <c r="O3856" s="22"/>
      <c r="P3856" s="22"/>
      <c r="Q3856" s="22"/>
      <c r="R3856" s="22"/>
      <c r="S3856" s="22"/>
      <c r="T3856" s="22"/>
      <c r="U3856" s="22"/>
      <c r="V3856" s="22"/>
    </row>
    <row r="3857">
      <c r="A3857" s="15"/>
      <c r="B3857" s="17"/>
      <c r="C3857" s="17"/>
      <c r="D3857" s="4"/>
      <c r="E3857" s="4"/>
      <c r="F3857" s="18"/>
      <c r="G3857" s="19"/>
      <c r="H3857" s="4"/>
      <c r="I3857" s="20"/>
      <c r="J3857" s="21"/>
      <c r="K3857" s="11"/>
      <c r="L3857" s="22"/>
      <c r="M3857" s="22"/>
      <c r="N3857" s="22"/>
      <c r="O3857" s="22"/>
      <c r="P3857" s="22"/>
      <c r="Q3857" s="22"/>
      <c r="R3857" s="22"/>
      <c r="S3857" s="22"/>
      <c r="T3857" s="22"/>
      <c r="U3857" s="22"/>
      <c r="V3857" s="22"/>
    </row>
    <row r="3858">
      <c r="A3858" s="15"/>
      <c r="B3858" s="17"/>
      <c r="C3858" s="17"/>
      <c r="D3858" s="4"/>
      <c r="E3858" s="4"/>
      <c r="F3858" s="18"/>
      <c r="G3858" s="19"/>
      <c r="H3858" s="4"/>
      <c r="I3858" s="20"/>
      <c r="J3858" s="21"/>
      <c r="K3858" s="11"/>
      <c r="L3858" s="22"/>
      <c r="M3858" s="22"/>
      <c r="N3858" s="22"/>
      <c r="O3858" s="22"/>
      <c r="P3858" s="22"/>
      <c r="Q3858" s="22"/>
      <c r="R3858" s="22"/>
      <c r="S3858" s="22"/>
      <c r="T3858" s="22"/>
      <c r="U3858" s="22"/>
      <c r="V3858" s="22"/>
    </row>
    <row r="3859">
      <c r="A3859" s="15"/>
      <c r="B3859" s="17"/>
      <c r="C3859" s="17"/>
      <c r="D3859" s="4"/>
      <c r="E3859" s="4"/>
      <c r="F3859" s="18"/>
      <c r="G3859" s="19"/>
      <c r="H3859" s="4"/>
      <c r="I3859" s="20"/>
      <c r="J3859" s="21"/>
      <c r="K3859" s="11"/>
      <c r="L3859" s="22"/>
      <c r="M3859" s="22"/>
      <c r="N3859" s="22"/>
      <c r="O3859" s="22"/>
      <c r="P3859" s="22"/>
      <c r="Q3859" s="22"/>
      <c r="R3859" s="22"/>
      <c r="S3859" s="22"/>
      <c r="T3859" s="22"/>
      <c r="U3859" s="22"/>
      <c r="V3859" s="22"/>
    </row>
    <row r="3860">
      <c r="A3860" s="15"/>
      <c r="B3860" s="17"/>
      <c r="C3860" s="17"/>
      <c r="D3860" s="4"/>
      <c r="E3860" s="4"/>
      <c r="F3860" s="18"/>
      <c r="G3860" s="19"/>
      <c r="H3860" s="4"/>
      <c r="I3860" s="20"/>
      <c r="J3860" s="21"/>
      <c r="K3860" s="11"/>
      <c r="L3860" s="22"/>
      <c r="M3860" s="22"/>
      <c r="N3860" s="22"/>
      <c r="O3860" s="22"/>
      <c r="P3860" s="22"/>
      <c r="Q3860" s="22"/>
      <c r="R3860" s="22"/>
      <c r="S3860" s="22"/>
      <c r="T3860" s="22"/>
      <c r="U3860" s="22"/>
      <c r="V3860" s="22"/>
    </row>
    <row r="3861">
      <c r="A3861" s="15"/>
      <c r="B3861" s="17"/>
      <c r="C3861" s="17"/>
      <c r="D3861" s="4"/>
      <c r="E3861" s="4"/>
      <c r="F3861" s="18"/>
      <c r="G3861" s="19"/>
      <c r="H3861" s="4"/>
      <c r="I3861" s="20"/>
      <c r="J3861" s="21"/>
      <c r="K3861" s="11"/>
      <c r="L3861" s="22"/>
      <c r="M3861" s="22"/>
      <c r="N3861" s="22"/>
      <c r="O3861" s="22"/>
      <c r="P3861" s="22"/>
      <c r="Q3861" s="22"/>
      <c r="R3861" s="22"/>
      <c r="S3861" s="22"/>
      <c r="T3861" s="22"/>
      <c r="U3861" s="22"/>
      <c r="V3861" s="22"/>
    </row>
    <row r="3862">
      <c r="A3862" s="15"/>
      <c r="B3862" s="17"/>
      <c r="C3862" s="17"/>
      <c r="D3862" s="4"/>
      <c r="E3862" s="4"/>
      <c r="F3862" s="18"/>
      <c r="G3862" s="19"/>
      <c r="H3862" s="4"/>
      <c r="I3862" s="20"/>
      <c r="J3862" s="21"/>
      <c r="K3862" s="11"/>
      <c r="L3862" s="22"/>
      <c r="M3862" s="22"/>
      <c r="N3862" s="22"/>
      <c r="O3862" s="22"/>
      <c r="P3862" s="22"/>
      <c r="Q3862" s="22"/>
      <c r="R3862" s="22"/>
      <c r="S3862" s="22"/>
      <c r="T3862" s="22"/>
      <c r="U3862" s="22"/>
      <c r="V3862" s="22"/>
    </row>
    <row r="3863">
      <c r="A3863" s="15"/>
      <c r="B3863" s="17"/>
      <c r="C3863" s="17"/>
      <c r="D3863" s="4"/>
      <c r="E3863" s="4"/>
      <c r="F3863" s="18"/>
      <c r="G3863" s="19"/>
      <c r="H3863" s="4"/>
      <c r="I3863" s="20"/>
      <c r="J3863" s="21"/>
      <c r="K3863" s="11"/>
      <c r="L3863" s="22"/>
      <c r="M3863" s="22"/>
      <c r="N3863" s="22"/>
      <c r="O3863" s="22"/>
      <c r="P3863" s="22"/>
      <c r="Q3863" s="22"/>
      <c r="R3863" s="22"/>
      <c r="S3863" s="22"/>
      <c r="T3863" s="22"/>
      <c r="U3863" s="22"/>
      <c r="V3863" s="22"/>
    </row>
    <row r="3864">
      <c r="A3864" s="15"/>
      <c r="B3864" s="17"/>
      <c r="C3864" s="17"/>
      <c r="D3864" s="4"/>
      <c r="E3864" s="4"/>
      <c r="F3864" s="18"/>
      <c r="G3864" s="19"/>
      <c r="H3864" s="4"/>
      <c r="I3864" s="20"/>
      <c r="J3864" s="21"/>
      <c r="K3864" s="11"/>
      <c r="L3864" s="22"/>
      <c r="M3864" s="22"/>
      <c r="N3864" s="22"/>
      <c r="O3864" s="22"/>
      <c r="P3864" s="22"/>
      <c r="Q3864" s="22"/>
      <c r="R3864" s="22"/>
      <c r="S3864" s="22"/>
      <c r="T3864" s="22"/>
      <c r="U3864" s="22"/>
      <c r="V3864" s="22"/>
    </row>
    <row r="3865">
      <c r="A3865" s="15"/>
      <c r="B3865" s="17"/>
      <c r="C3865" s="17"/>
      <c r="D3865" s="4"/>
      <c r="E3865" s="4"/>
      <c r="F3865" s="18"/>
      <c r="G3865" s="19"/>
      <c r="H3865" s="4"/>
      <c r="I3865" s="20"/>
      <c r="J3865" s="21"/>
      <c r="K3865" s="11"/>
      <c r="L3865" s="22"/>
      <c r="M3865" s="22"/>
      <c r="N3865" s="22"/>
      <c r="O3865" s="22"/>
      <c r="P3865" s="22"/>
      <c r="Q3865" s="22"/>
      <c r="R3865" s="22"/>
      <c r="S3865" s="22"/>
      <c r="T3865" s="22"/>
      <c r="U3865" s="22"/>
      <c r="V3865" s="22"/>
    </row>
    <row r="3866">
      <c r="A3866" s="15"/>
      <c r="B3866" s="17"/>
      <c r="C3866" s="17"/>
      <c r="D3866" s="4"/>
      <c r="E3866" s="4"/>
      <c r="F3866" s="18"/>
      <c r="G3866" s="19"/>
      <c r="H3866" s="4"/>
      <c r="I3866" s="20"/>
      <c r="J3866" s="21"/>
      <c r="K3866" s="11"/>
      <c r="L3866" s="22"/>
      <c r="M3866" s="22"/>
      <c r="N3866" s="22"/>
      <c r="O3866" s="22"/>
      <c r="P3866" s="22"/>
      <c r="Q3866" s="22"/>
      <c r="R3866" s="22"/>
      <c r="S3866" s="22"/>
      <c r="T3866" s="22"/>
      <c r="U3866" s="22"/>
      <c r="V3866" s="22"/>
    </row>
    <row r="3867">
      <c r="A3867" s="15"/>
      <c r="B3867" s="17"/>
      <c r="C3867" s="17"/>
      <c r="D3867" s="4"/>
      <c r="E3867" s="4"/>
      <c r="F3867" s="18"/>
      <c r="G3867" s="19"/>
      <c r="H3867" s="4"/>
      <c r="I3867" s="20"/>
      <c r="J3867" s="21"/>
      <c r="K3867" s="11"/>
      <c r="L3867" s="22"/>
      <c r="M3867" s="22"/>
      <c r="N3867" s="22"/>
      <c r="O3867" s="22"/>
      <c r="P3867" s="22"/>
      <c r="Q3867" s="22"/>
      <c r="R3867" s="22"/>
      <c r="S3867" s="22"/>
      <c r="T3867" s="22"/>
      <c r="U3867" s="22"/>
      <c r="V3867" s="22"/>
    </row>
    <row r="3868">
      <c r="A3868" s="15"/>
      <c r="B3868" s="17"/>
      <c r="C3868" s="17"/>
      <c r="D3868" s="4"/>
      <c r="E3868" s="4"/>
      <c r="F3868" s="18"/>
      <c r="G3868" s="19"/>
      <c r="H3868" s="4"/>
      <c r="I3868" s="20"/>
      <c r="J3868" s="21"/>
      <c r="K3868" s="11"/>
      <c r="L3868" s="22"/>
      <c r="M3868" s="22"/>
      <c r="N3868" s="22"/>
      <c r="O3868" s="22"/>
      <c r="P3868" s="22"/>
      <c r="Q3868" s="22"/>
      <c r="R3868" s="22"/>
      <c r="S3868" s="22"/>
      <c r="T3868" s="22"/>
      <c r="U3868" s="22"/>
      <c r="V3868" s="22"/>
    </row>
    <row r="3869">
      <c r="A3869" s="15"/>
      <c r="B3869" s="17"/>
      <c r="C3869" s="17"/>
      <c r="D3869" s="4"/>
      <c r="E3869" s="4"/>
      <c r="F3869" s="18"/>
      <c r="G3869" s="19"/>
      <c r="H3869" s="4"/>
      <c r="I3869" s="20"/>
      <c r="J3869" s="21"/>
      <c r="K3869" s="11"/>
      <c r="L3869" s="22"/>
      <c r="M3869" s="22"/>
      <c r="N3869" s="22"/>
      <c r="O3869" s="22"/>
      <c r="P3869" s="22"/>
      <c r="Q3869" s="22"/>
      <c r="R3869" s="22"/>
      <c r="S3869" s="22"/>
      <c r="T3869" s="22"/>
      <c r="U3869" s="22"/>
      <c r="V3869" s="22"/>
    </row>
    <row r="3870">
      <c r="A3870" s="15"/>
      <c r="B3870" s="17"/>
      <c r="C3870" s="17"/>
      <c r="D3870" s="4"/>
      <c r="E3870" s="4"/>
      <c r="F3870" s="18"/>
      <c r="G3870" s="19"/>
      <c r="H3870" s="4"/>
      <c r="I3870" s="20"/>
      <c r="J3870" s="21"/>
      <c r="K3870" s="11"/>
      <c r="L3870" s="22"/>
      <c r="M3870" s="22"/>
      <c r="N3870" s="22"/>
      <c r="O3870" s="22"/>
      <c r="P3870" s="22"/>
      <c r="Q3870" s="22"/>
      <c r="R3870" s="22"/>
      <c r="S3870" s="22"/>
      <c r="T3870" s="22"/>
      <c r="U3870" s="22"/>
      <c r="V3870" s="22"/>
    </row>
    <row r="3871">
      <c r="A3871" s="15"/>
      <c r="B3871" s="17"/>
      <c r="C3871" s="17"/>
      <c r="D3871" s="4"/>
      <c r="E3871" s="4"/>
      <c r="F3871" s="18"/>
      <c r="G3871" s="19"/>
      <c r="H3871" s="4"/>
      <c r="I3871" s="20"/>
      <c r="J3871" s="21"/>
      <c r="K3871" s="11"/>
      <c r="L3871" s="22"/>
      <c r="M3871" s="22"/>
      <c r="N3871" s="22"/>
      <c r="O3871" s="22"/>
      <c r="P3871" s="22"/>
      <c r="Q3871" s="22"/>
      <c r="R3871" s="22"/>
      <c r="S3871" s="22"/>
      <c r="T3871" s="22"/>
      <c r="U3871" s="22"/>
      <c r="V3871" s="22"/>
    </row>
    <row r="3872">
      <c r="A3872" s="15"/>
      <c r="B3872" s="17"/>
      <c r="C3872" s="17"/>
      <c r="D3872" s="4"/>
      <c r="E3872" s="4"/>
      <c r="F3872" s="18"/>
      <c r="G3872" s="19"/>
      <c r="H3872" s="4"/>
      <c r="I3872" s="20"/>
      <c r="J3872" s="21"/>
      <c r="K3872" s="11"/>
      <c r="L3872" s="22"/>
      <c r="M3872" s="22"/>
      <c r="N3872" s="22"/>
      <c r="O3872" s="22"/>
      <c r="P3872" s="22"/>
      <c r="Q3872" s="22"/>
      <c r="R3872" s="22"/>
      <c r="S3872" s="22"/>
      <c r="T3872" s="22"/>
      <c r="U3872" s="22"/>
      <c r="V3872" s="22"/>
    </row>
    <row r="3873">
      <c r="A3873" s="15"/>
      <c r="B3873" s="17"/>
      <c r="C3873" s="17"/>
      <c r="D3873" s="4"/>
      <c r="E3873" s="4"/>
      <c r="F3873" s="18"/>
      <c r="G3873" s="19"/>
      <c r="H3873" s="4"/>
      <c r="I3873" s="20"/>
      <c r="J3873" s="21"/>
      <c r="K3873" s="11"/>
      <c r="L3873" s="22"/>
      <c r="M3873" s="22"/>
      <c r="N3873" s="22"/>
      <c r="O3873" s="22"/>
      <c r="P3873" s="22"/>
      <c r="Q3873" s="22"/>
      <c r="R3873" s="22"/>
      <c r="S3873" s="22"/>
      <c r="T3873" s="22"/>
      <c r="U3873" s="22"/>
      <c r="V3873" s="22"/>
    </row>
    <row r="3874">
      <c r="A3874" s="15"/>
      <c r="B3874" s="17"/>
      <c r="C3874" s="17"/>
      <c r="D3874" s="4"/>
      <c r="E3874" s="4"/>
      <c r="F3874" s="18"/>
      <c r="G3874" s="19"/>
      <c r="H3874" s="4"/>
      <c r="I3874" s="20"/>
      <c r="J3874" s="21"/>
      <c r="K3874" s="11"/>
      <c r="L3874" s="22"/>
      <c r="M3874" s="22"/>
      <c r="N3874" s="22"/>
      <c r="O3874" s="22"/>
      <c r="P3874" s="22"/>
      <c r="Q3874" s="22"/>
      <c r="R3874" s="22"/>
      <c r="S3874" s="22"/>
      <c r="T3874" s="22"/>
      <c r="U3874" s="22"/>
      <c r="V3874" s="22"/>
    </row>
    <row r="3875">
      <c r="A3875" s="15"/>
      <c r="B3875" s="17"/>
      <c r="C3875" s="17"/>
      <c r="D3875" s="4"/>
      <c r="E3875" s="4"/>
      <c r="F3875" s="18"/>
      <c r="G3875" s="19"/>
      <c r="H3875" s="4"/>
      <c r="I3875" s="20"/>
      <c r="J3875" s="21"/>
      <c r="K3875" s="11"/>
      <c r="L3875" s="22"/>
      <c r="M3875" s="22"/>
      <c r="N3875" s="22"/>
      <c r="O3875" s="22"/>
      <c r="P3875" s="22"/>
      <c r="Q3875" s="22"/>
      <c r="R3875" s="22"/>
      <c r="S3875" s="22"/>
      <c r="T3875" s="22"/>
      <c r="U3875" s="22"/>
      <c r="V3875" s="22"/>
    </row>
    <row r="3876">
      <c r="A3876" s="15"/>
      <c r="B3876" s="17"/>
      <c r="C3876" s="17"/>
      <c r="D3876" s="4"/>
      <c r="E3876" s="4"/>
      <c r="F3876" s="18"/>
      <c r="G3876" s="19"/>
      <c r="H3876" s="4"/>
      <c r="I3876" s="20"/>
      <c r="J3876" s="21"/>
      <c r="K3876" s="11"/>
      <c r="L3876" s="22"/>
      <c r="M3876" s="22"/>
      <c r="N3876" s="22"/>
      <c r="O3876" s="22"/>
      <c r="P3876" s="22"/>
      <c r="Q3876" s="22"/>
      <c r="R3876" s="22"/>
      <c r="S3876" s="22"/>
      <c r="T3876" s="22"/>
      <c r="U3876" s="22"/>
      <c r="V3876" s="22"/>
    </row>
    <row r="3877">
      <c r="A3877" s="15"/>
      <c r="B3877" s="17"/>
      <c r="C3877" s="17"/>
      <c r="D3877" s="4"/>
      <c r="E3877" s="4"/>
      <c r="F3877" s="18"/>
      <c r="G3877" s="19"/>
      <c r="H3877" s="4"/>
      <c r="I3877" s="20"/>
      <c r="J3877" s="21"/>
      <c r="K3877" s="11"/>
      <c r="L3877" s="22"/>
      <c r="M3877" s="22"/>
      <c r="N3877" s="22"/>
      <c r="O3877" s="22"/>
      <c r="P3877" s="22"/>
      <c r="Q3877" s="22"/>
      <c r="R3877" s="22"/>
      <c r="S3877" s="22"/>
      <c r="T3877" s="22"/>
      <c r="U3877" s="22"/>
      <c r="V3877" s="22"/>
    </row>
    <row r="3878">
      <c r="A3878" s="15"/>
      <c r="B3878" s="17"/>
      <c r="C3878" s="17"/>
      <c r="D3878" s="4"/>
      <c r="E3878" s="4"/>
      <c r="F3878" s="18"/>
      <c r="G3878" s="19"/>
      <c r="H3878" s="4"/>
      <c r="I3878" s="20"/>
      <c r="J3878" s="21"/>
      <c r="K3878" s="11"/>
      <c r="L3878" s="22"/>
      <c r="M3878" s="22"/>
      <c r="N3878" s="22"/>
      <c r="O3878" s="22"/>
      <c r="P3878" s="22"/>
      <c r="Q3878" s="22"/>
      <c r="R3878" s="22"/>
      <c r="S3878" s="22"/>
      <c r="T3878" s="22"/>
      <c r="U3878" s="22"/>
      <c r="V3878" s="22"/>
    </row>
    <row r="3879">
      <c r="A3879" s="15"/>
      <c r="B3879" s="17"/>
      <c r="C3879" s="17"/>
      <c r="D3879" s="4"/>
      <c r="E3879" s="4"/>
      <c r="F3879" s="18"/>
      <c r="G3879" s="19"/>
      <c r="H3879" s="4"/>
      <c r="I3879" s="20"/>
      <c r="J3879" s="21"/>
      <c r="K3879" s="11"/>
      <c r="L3879" s="22"/>
      <c r="M3879" s="22"/>
      <c r="N3879" s="22"/>
      <c r="O3879" s="22"/>
      <c r="P3879" s="22"/>
      <c r="Q3879" s="22"/>
      <c r="R3879" s="22"/>
      <c r="S3879" s="22"/>
      <c r="T3879" s="22"/>
      <c r="U3879" s="22"/>
      <c r="V3879" s="22"/>
    </row>
    <row r="3880">
      <c r="A3880" s="15"/>
      <c r="B3880" s="17"/>
      <c r="C3880" s="17"/>
      <c r="D3880" s="4"/>
      <c r="E3880" s="4"/>
      <c r="F3880" s="18"/>
      <c r="G3880" s="19"/>
      <c r="H3880" s="4"/>
      <c r="I3880" s="20"/>
      <c r="J3880" s="21"/>
      <c r="K3880" s="11"/>
      <c r="L3880" s="22"/>
      <c r="M3880" s="22"/>
      <c r="N3880" s="22"/>
      <c r="O3880" s="22"/>
      <c r="P3880" s="22"/>
      <c r="Q3880" s="22"/>
      <c r="R3880" s="22"/>
      <c r="S3880" s="22"/>
      <c r="T3880" s="22"/>
      <c r="U3880" s="22"/>
      <c r="V3880" s="22"/>
    </row>
    <row r="3881">
      <c r="A3881" s="15"/>
      <c r="B3881" s="17"/>
      <c r="C3881" s="17"/>
      <c r="D3881" s="4"/>
      <c r="E3881" s="4"/>
      <c r="F3881" s="18"/>
      <c r="G3881" s="19"/>
      <c r="H3881" s="4"/>
      <c r="I3881" s="20"/>
      <c r="J3881" s="21"/>
      <c r="K3881" s="11"/>
      <c r="L3881" s="22"/>
      <c r="M3881" s="22"/>
      <c r="N3881" s="22"/>
      <c r="O3881" s="22"/>
      <c r="P3881" s="22"/>
      <c r="Q3881" s="22"/>
      <c r="R3881" s="22"/>
      <c r="S3881" s="22"/>
      <c r="T3881" s="22"/>
      <c r="U3881" s="22"/>
      <c r="V3881" s="22"/>
    </row>
    <row r="3882">
      <c r="A3882" s="15"/>
      <c r="B3882" s="17"/>
      <c r="C3882" s="17"/>
      <c r="D3882" s="4"/>
      <c r="E3882" s="4"/>
      <c r="F3882" s="18"/>
      <c r="G3882" s="19"/>
      <c r="H3882" s="4"/>
      <c r="I3882" s="20"/>
      <c r="J3882" s="21"/>
      <c r="K3882" s="11"/>
      <c r="L3882" s="22"/>
      <c r="M3882" s="22"/>
      <c r="N3882" s="22"/>
      <c r="O3882" s="22"/>
      <c r="P3882" s="22"/>
      <c r="Q3882" s="22"/>
      <c r="R3882" s="22"/>
      <c r="S3882" s="22"/>
      <c r="T3882" s="22"/>
      <c r="U3882" s="22"/>
      <c r="V3882" s="22"/>
    </row>
    <row r="3883">
      <c r="A3883" s="15"/>
      <c r="B3883" s="17"/>
      <c r="C3883" s="17"/>
      <c r="D3883" s="4"/>
      <c r="E3883" s="4"/>
      <c r="F3883" s="18"/>
      <c r="G3883" s="19"/>
      <c r="H3883" s="4"/>
      <c r="I3883" s="20"/>
      <c r="J3883" s="21"/>
      <c r="K3883" s="11"/>
      <c r="L3883" s="22"/>
      <c r="M3883" s="22"/>
      <c r="N3883" s="22"/>
      <c r="O3883" s="22"/>
      <c r="P3883" s="22"/>
      <c r="Q3883" s="22"/>
      <c r="R3883" s="22"/>
      <c r="S3883" s="22"/>
      <c r="T3883" s="22"/>
      <c r="U3883" s="22"/>
      <c r="V3883" s="22"/>
    </row>
    <row r="3884">
      <c r="A3884" s="15"/>
      <c r="B3884" s="17"/>
      <c r="C3884" s="17"/>
      <c r="D3884" s="4"/>
      <c r="E3884" s="4"/>
      <c r="F3884" s="18"/>
      <c r="G3884" s="19"/>
      <c r="H3884" s="4"/>
      <c r="I3884" s="20"/>
      <c r="J3884" s="21"/>
      <c r="K3884" s="11"/>
      <c r="L3884" s="22"/>
      <c r="M3884" s="22"/>
      <c r="N3884" s="22"/>
      <c r="O3884" s="22"/>
      <c r="P3884" s="22"/>
      <c r="Q3884" s="22"/>
      <c r="R3884" s="22"/>
      <c r="S3884" s="22"/>
      <c r="T3884" s="22"/>
      <c r="U3884" s="22"/>
      <c r="V3884" s="22"/>
    </row>
    <row r="3885">
      <c r="A3885" s="15"/>
      <c r="B3885" s="17"/>
      <c r="C3885" s="17"/>
      <c r="D3885" s="4"/>
      <c r="E3885" s="4"/>
      <c r="F3885" s="18"/>
      <c r="G3885" s="19"/>
      <c r="H3885" s="4"/>
      <c r="I3885" s="20"/>
      <c r="J3885" s="21"/>
      <c r="K3885" s="11"/>
      <c r="L3885" s="22"/>
      <c r="M3885" s="22"/>
      <c r="N3885" s="22"/>
      <c r="O3885" s="22"/>
      <c r="P3885" s="22"/>
      <c r="Q3885" s="22"/>
      <c r="R3885" s="22"/>
      <c r="S3885" s="22"/>
      <c r="T3885" s="22"/>
      <c r="U3885" s="22"/>
      <c r="V3885" s="22"/>
    </row>
    <row r="3886">
      <c r="A3886" s="15"/>
      <c r="B3886" s="17"/>
      <c r="C3886" s="17"/>
      <c r="D3886" s="4"/>
      <c r="E3886" s="4"/>
      <c r="F3886" s="18"/>
      <c r="G3886" s="19"/>
      <c r="H3886" s="4"/>
      <c r="I3886" s="20"/>
      <c r="J3886" s="21"/>
      <c r="K3886" s="11"/>
      <c r="L3886" s="22"/>
      <c r="M3886" s="22"/>
      <c r="N3886" s="22"/>
      <c r="O3886" s="22"/>
      <c r="P3886" s="22"/>
      <c r="Q3886" s="22"/>
      <c r="R3886" s="22"/>
      <c r="S3886" s="22"/>
      <c r="T3886" s="22"/>
      <c r="U3886" s="22"/>
      <c r="V3886" s="22"/>
    </row>
    <row r="3887">
      <c r="A3887" s="15"/>
      <c r="B3887" s="17"/>
      <c r="C3887" s="17"/>
      <c r="D3887" s="4"/>
      <c r="E3887" s="4"/>
      <c r="F3887" s="18"/>
      <c r="G3887" s="19"/>
      <c r="H3887" s="4"/>
      <c r="I3887" s="20"/>
      <c r="J3887" s="21"/>
      <c r="K3887" s="11"/>
      <c r="L3887" s="22"/>
      <c r="M3887" s="22"/>
      <c r="N3887" s="22"/>
      <c r="O3887" s="22"/>
      <c r="P3887" s="22"/>
      <c r="Q3887" s="22"/>
      <c r="R3887" s="22"/>
      <c r="S3887" s="22"/>
      <c r="T3887" s="22"/>
      <c r="U3887" s="22"/>
      <c r="V3887" s="22"/>
    </row>
    <row r="3888">
      <c r="A3888" s="15"/>
      <c r="B3888" s="17"/>
      <c r="C3888" s="17"/>
      <c r="D3888" s="4"/>
      <c r="E3888" s="4"/>
      <c r="F3888" s="18"/>
      <c r="G3888" s="19"/>
      <c r="H3888" s="4"/>
      <c r="I3888" s="20"/>
      <c r="J3888" s="21"/>
      <c r="K3888" s="11"/>
      <c r="L3888" s="22"/>
      <c r="M3888" s="22"/>
      <c r="N3888" s="22"/>
      <c r="O3888" s="22"/>
      <c r="P3888" s="22"/>
      <c r="Q3888" s="22"/>
      <c r="R3888" s="22"/>
      <c r="S3888" s="22"/>
      <c r="T3888" s="22"/>
      <c r="U3888" s="22"/>
      <c r="V3888" s="22"/>
    </row>
    <row r="3889">
      <c r="A3889" s="15"/>
      <c r="B3889" s="17"/>
      <c r="C3889" s="17"/>
      <c r="D3889" s="4"/>
      <c r="E3889" s="4"/>
      <c r="F3889" s="18"/>
      <c r="G3889" s="19"/>
      <c r="H3889" s="4"/>
      <c r="I3889" s="20"/>
      <c r="J3889" s="21"/>
      <c r="K3889" s="11"/>
      <c r="L3889" s="22"/>
      <c r="M3889" s="22"/>
      <c r="N3889" s="22"/>
      <c r="O3889" s="22"/>
      <c r="P3889" s="22"/>
      <c r="Q3889" s="22"/>
      <c r="R3889" s="22"/>
      <c r="S3889" s="22"/>
      <c r="T3889" s="22"/>
      <c r="U3889" s="22"/>
      <c r="V3889" s="22"/>
    </row>
    <row r="3890">
      <c r="A3890" s="15"/>
      <c r="B3890" s="17"/>
      <c r="C3890" s="17"/>
      <c r="D3890" s="4"/>
      <c r="E3890" s="4"/>
      <c r="F3890" s="18"/>
      <c r="G3890" s="19"/>
      <c r="H3890" s="4"/>
      <c r="I3890" s="20"/>
      <c r="J3890" s="21"/>
      <c r="K3890" s="11"/>
      <c r="L3890" s="22"/>
      <c r="M3890" s="22"/>
      <c r="N3890" s="22"/>
      <c r="O3890" s="22"/>
      <c r="P3890" s="22"/>
      <c r="Q3890" s="22"/>
      <c r="R3890" s="22"/>
      <c r="S3890" s="22"/>
      <c r="T3890" s="22"/>
      <c r="U3890" s="22"/>
      <c r="V3890" s="22"/>
    </row>
    <row r="3891">
      <c r="A3891" s="15"/>
      <c r="B3891" s="17"/>
      <c r="C3891" s="17"/>
      <c r="D3891" s="4"/>
      <c r="E3891" s="4"/>
      <c r="F3891" s="18"/>
      <c r="G3891" s="19"/>
      <c r="H3891" s="4"/>
      <c r="I3891" s="20"/>
      <c r="J3891" s="21"/>
      <c r="K3891" s="11"/>
      <c r="L3891" s="22"/>
      <c r="M3891" s="22"/>
      <c r="N3891" s="22"/>
      <c r="O3891" s="22"/>
      <c r="P3891" s="22"/>
      <c r="Q3891" s="22"/>
      <c r="R3891" s="22"/>
      <c r="S3891" s="22"/>
      <c r="T3891" s="22"/>
      <c r="U3891" s="22"/>
      <c r="V3891" s="22"/>
    </row>
    <row r="3892">
      <c r="A3892" s="15"/>
      <c r="B3892" s="17"/>
      <c r="C3892" s="17"/>
      <c r="D3892" s="4"/>
      <c r="E3892" s="4"/>
      <c r="F3892" s="18"/>
      <c r="G3892" s="19"/>
      <c r="H3892" s="4"/>
      <c r="I3892" s="20"/>
      <c r="J3892" s="21"/>
      <c r="K3892" s="11"/>
      <c r="L3892" s="22"/>
      <c r="M3892" s="22"/>
      <c r="N3892" s="22"/>
      <c r="O3892" s="22"/>
      <c r="P3892" s="22"/>
      <c r="Q3892" s="22"/>
      <c r="R3892" s="22"/>
      <c r="S3892" s="22"/>
      <c r="T3892" s="22"/>
      <c r="U3892" s="22"/>
      <c r="V3892" s="22"/>
    </row>
    <row r="3893">
      <c r="A3893" s="15"/>
      <c r="B3893" s="17"/>
      <c r="C3893" s="17"/>
      <c r="D3893" s="4"/>
      <c r="E3893" s="4"/>
      <c r="F3893" s="18"/>
      <c r="G3893" s="19"/>
      <c r="H3893" s="4"/>
      <c r="I3893" s="20"/>
      <c r="J3893" s="21"/>
      <c r="K3893" s="11"/>
      <c r="L3893" s="22"/>
      <c r="M3893" s="22"/>
      <c r="N3893" s="22"/>
      <c r="O3893" s="22"/>
      <c r="P3893" s="22"/>
      <c r="Q3893" s="22"/>
      <c r="R3893" s="22"/>
      <c r="S3893" s="22"/>
      <c r="T3893" s="22"/>
      <c r="U3893" s="22"/>
      <c r="V3893" s="22"/>
    </row>
    <row r="3894">
      <c r="A3894" s="15"/>
      <c r="B3894" s="17"/>
      <c r="C3894" s="17"/>
      <c r="D3894" s="4"/>
      <c r="E3894" s="4"/>
      <c r="F3894" s="18"/>
      <c r="G3894" s="19"/>
      <c r="H3894" s="4"/>
      <c r="I3894" s="20"/>
      <c r="J3894" s="21"/>
      <c r="K3894" s="11"/>
      <c r="L3894" s="22"/>
      <c r="M3894" s="22"/>
      <c r="N3894" s="22"/>
      <c r="O3894" s="22"/>
      <c r="P3894" s="22"/>
      <c r="Q3894" s="22"/>
      <c r="R3894" s="22"/>
      <c r="S3894" s="22"/>
      <c r="T3894" s="22"/>
      <c r="U3894" s="22"/>
      <c r="V3894" s="22"/>
    </row>
    <row r="3895">
      <c r="A3895" s="15"/>
      <c r="B3895" s="17"/>
      <c r="C3895" s="17"/>
      <c r="D3895" s="4"/>
      <c r="E3895" s="4"/>
      <c r="F3895" s="18"/>
      <c r="G3895" s="19"/>
      <c r="H3895" s="4"/>
      <c r="I3895" s="20"/>
      <c r="J3895" s="21"/>
      <c r="K3895" s="11"/>
      <c r="L3895" s="22"/>
      <c r="M3895" s="22"/>
      <c r="N3895" s="22"/>
      <c r="O3895" s="22"/>
      <c r="P3895" s="22"/>
      <c r="Q3895" s="22"/>
      <c r="R3895" s="22"/>
      <c r="S3895" s="22"/>
      <c r="T3895" s="22"/>
      <c r="U3895" s="22"/>
      <c r="V3895" s="22"/>
    </row>
    <row r="3896">
      <c r="A3896" s="15"/>
      <c r="B3896" s="17"/>
      <c r="C3896" s="17"/>
      <c r="D3896" s="4"/>
      <c r="E3896" s="4"/>
      <c r="F3896" s="18"/>
      <c r="G3896" s="19"/>
      <c r="H3896" s="4"/>
      <c r="I3896" s="20"/>
      <c r="J3896" s="21"/>
      <c r="K3896" s="11"/>
      <c r="L3896" s="22"/>
      <c r="M3896" s="22"/>
      <c r="N3896" s="22"/>
      <c r="O3896" s="22"/>
      <c r="P3896" s="22"/>
      <c r="Q3896" s="22"/>
      <c r="R3896" s="22"/>
      <c r="S3896" s="22"/>
      <c r="T3896" s="22"/>
      <c r="U3896" s="22"/>
      <c r="V3896" s="22"/>
    </row>
    <row r="3897">
      <c r="A3897" s="15"/>
      <c r="B3897" s="17"/>
      <c r="C3897" s="17"/>
      <c r="D3897" s="4"/>
      <c r="E3897" s="4"/>
      <c r="F3897" s="18"/>
      <c r="G3897" s="19"/>
      <c r="H3897" s="4"/>
      <c r="I3897" s="20"/>
      <c r="J3897" s="21"/>
      <c r="K3897" s="11"/>
      <c r="L3897" s="22"/>
      <c r="M3897" s="22"/>
      <c r="N3897" s="22"/>
      <c r="O3897" s="22"/>
      <c r="P3897" s="22"/>
      <c r="Q3897" s="22"/>
      <c r="R3897" s="22"/>
      <c r="S3897" s="22"/>
      <c r="T3897" s="22"/>
      <c r="U3897" s="22"/>
      <c r="V3897" s="22"/>
    </row>
    <row r="3898">
      <c r="A3898" s="15"/>
      <c r="B3898" s="17"/>
      <c r="C3898" s="17"/>
      <c r="D3898" s="4"/>
      <c r="E3898" s="4"/>
      <c r="F3898" s="18"/>
      <c r="G3898" s="19"/>
      <c r="H3898" s="4"/>
      <c r="I3898" s="20"/>
      <c r="J3898" s="21"/>
      <c r="K3898" s="11"/>
      <c r="L3898" s="22"/>
      <c r="M3898" s="22"/>
      <c r="N3898" s="22"/>
      <c r="O3898" s="22"/>
      <c r="P3898" s="22"/>
      <c r="Q3898" s="22"/>
      <c r="R3898" s="22"/>
      <c r="S3898" s="22"/>
      <c r="T3898" s="22"/>
      <c r="U3898" s="22"/>
      <c r="V3898" s="22"/>
    </row>
    <row r="3899">
      <c r="A3899" s="15"/>
      <c r="B3899" s="17"/>
      <c r="C3899" s="17"/>
      <c r="D3899" s="4"/>
      <c r="E3899" s="4"/>
      <c r="F3899" s="18"/>
      <c r="G3899" s="19"/>
      <c r="H3899" s="4"/>
      <c r="I3899" s="20"/>
      <c r="J3899" s="21"/>
      <c r="K3899" s="11"/>
      <c r="L3899" s="22"/>
      <c r="M3899" s="22"/>
      <c r="N3899" s="22"/>
      <c r="O3899" s="22"/>
      <c r="P3899" s="22"/>
      <c r="Q3899" s="22"/>
      <c r="R3899" s="22"/>
      <c r="S3899" s="22"/>
      <c r="T3899" s="22"/>
      <c r="U3899" s="22"/>
      <c r="V3899" s="22"/>
    </row>
    <row r="3900">
      <c r="A3900" s="15"/>
      <c r="B3900" s="17"/>
      <c r="C3900" s="17"/>
      <c r="D3900" s="4"/>
      <c r="E3900" s="4"/>
      <c r="F3900" s="18"/>
      <c r="G3900" s="19"/>
      <c r="H3900" s="4"/>
      <c r="I3900" s="20"/>
      <c r="J3900" s="21"/>
      <c r="K3900" s="11"/>
      <c r="L3900" s="22"/>
      <c r="M3900" s="22"/>
      <c r="N3900" s="22"/>
      <c r="O3900" s="22"/>
      <c r="P3900" s="22"/>
      <c r="Q3900" s="22"/>
      <c r="R3900" s="22"/>
      <c r="S3900" s="22"/>
      <c r="T3900" s="22"/>
      <c r="U3900" s="22"/>
      <c r="V3900" s="22"/>
    </row>
    <row r="3901">
      <c r="A3901" s="15"/>
      <c r="B3901" s="17"/>
      <c r="C3901" s="17"/>
      <c r="D3901" s="4"/>
      <c r="E3901" s="4"/>
      <c r="F3901" s="18"/>
      <c r="G3901" s="19"/>
      <c r="H3901" s="4"/>
      <c r="I3901" s="20"/>
      <c r="J3901" s="21"/>
      <c r="K3901" s="11"/>
      <c r="L3901" s="22"/>
      <c r="M3901" s="22"/>
      <c r="N3901" s="22"/>
      <c r="O3901" s="22"/>
      <c r="P3901" s="22"/>
      <c r="Q3901" s="22"/>
      <c r="R3901" s="22"/>
      <c r="S3901" s="22"/>
      <c r="T3901" s="22"/>
      <c r="U3901" s="22"/>
      <c r="V3901" s="22"/>
    </row>
    <row r="3902">
      <c r="A3902" s="15"/>
      <c r="B3902" s="17"/>
      <c r="C3902" s="17"/>
      <c r="D3902" s="4"/>
      <c r="E3902" s="4"/>
      <c r="F3902" s="18"/>
      <c r="G3902" s="19"/>
      <c r="H3902" s="4"/>
      <c r="I3902" s="20"/>
      <c r="J3902" s="21"/>
      <c r="K3902" s="11"/>
      <c r="L3902" s="22"/>
      <c r="M3902" s="22"/>
      <c r="N3902" s="22"/>
      <c r="O3902" s="22"/>
      <c r="P3902" s="22"/>
      <c r="Q3902" s="22"/>
      <c r="R3902" s="22"/>
      <c r="S3902" s="22"/>
      <c r="T3902" s="22"/>
      <c r="U3902" s="22"/>
      <c r="V3902" s="22"/>
    </row>
    <row r="3903">
      <c r="A3903" s="15"/>
      <c r="B3903" s="17"/>
      <c r="C3903" s="17"/>
      <c r="D3903" s="4"/>
      <c r="E3903" s="4"/>
      <c r="F3903" s="18"/>
      <c r="G3903" s="19"/>
      <c r="H3903" s="4"/>
      <c r="I3903" s="20"/>
      <c r="J3903" s="21"/>
      <c r="K3903" s="11"/>
      <c r="L3903" s="22"/>
      <c r="M3903" s="22"/>
      <c r="N3903" s="22"/>
      <c r="O3903" s="22"/>
      <c r="P3903" s="22"/>
      <c r="Q3903" s="22"/>
      <c r="R3903" s="22"/>
      <c r="S3903" s="22"/>
      <c r="T3903" s="22"/>
      <c r="U3903" s="22"/>
      <c r="V3903" s="22"/>
    </row>
    <row r="3904">
      <c r="A3904" s="15"/>
      <c r="B3904" s="17"/>
      <c r="C3904" s="17"/>
      <c r="D3904" s="4"/>
      <c r="E3904" s="4"/>
      <c r="F3904" s="18"/>
      <c r="G3904" s="19"/>
      <c r="H3904" s="4"/>
      <c r="I3904" s="20"/>
      <c r="J3904" s="21"/>
      <c r="K3904" s="11"/>
      <c r="L3904" s="22"/>
      <c r="M3904" s="22"/>
      <c r="N3904" s="22"/>
      <c r="O3904" s="22"/>
      <c r="P3904" s="22"/>
      <c r="Q3904" s="22"/>
      <c r="R3904" s="22"/>
      <c r="S3904" s="22"/>
      <c r="T3904" s="22"/>
      <c r="U3904" s="22"/>
      <c r="V3904" s="22"/>
    </row>
    <row r="3905">
      <c r="A3905" s="15"/>
      <c r="B3905" s="17"/>
      <c r="C3905" s="17"/>
      <c r="D3905" s="4"/>
      <c r="E3905" s="4"/>
      <c r="F3905" s="18"/>
      <c r="G3905" s="19"/>
      <c r="H3905" s="4"/>
      <c r="I3905" s="20"/>
      <c r="J3905" s="21"/>
      <c r="K3905" s="11"/>
      <c r="L3905" s="22"/>
      <c r="M3905" s="22"/>
      <c r="N3905" s="22"/>
      <c r="O3905" s="22"/>
      <c r="P3905" s="22"/>
      <c r="Q3905" s="22"/>
      <c r="R3905" s="22"/>
      <c r="S3905" s="22"/>
      <c r="T3905" s="22"/>
      <c r="U3905" s="22"/>
      <c r="V3905" s="22"/>
    </row>
    <row r="3906">
      <c r="A3906" s="15"/>
      <c r="B3906" s="17"/>
      <c r="C3906" s="17"/>
      <c r="D3906" s="4"/>
      <c r="E3906" s="4"/>
      <c r="F3906" s="18"/>
      <c r="G3906" s="19"/>
      <c r="H3906" s="4"/>
      <c r="I3906" s="20"/>
      <c r="J3906" s="21"/>
      <c r="K3906" s="11"/>
      <c r="L3906" s="22"/>
      <c r="M3906" s="22"/>
      <c r="N3906" s="22"/>
      <c r="O3906" s="22"/>
      <c r="P3906" s="22"/>
      <c r="Q3906" s="22"/>
      <c r="R3906" s="22"/>
      <c r="S3906" s="22"/>
      <c r="T3906" s="22"/>
      <c r="U3906" s="22"/>
      <c r="V3906" s="22"/>
    </row>
    <row r="3907">
      <c r="A3907" s="15"/>
      <c r="B3907" s="17"/>
      <c r="C3907" s="17"/>
      <c r="D3907" s="4"/>
      <c r="E3907" s="4"/>
      <c r="F3907" s="18"/>
      <c r="G3907" s="19"/>
      <c r="H3907" s="4"/>
      <c r="I3907" s="20"/>
      <c r="J3907" s="21"/>
      <c r="K3907" s="11"/>
      <c r="L3907" s="22"/>
      <c r="M3907" s="22"/>
      <c r="N3907" s="22"/>
      <c r="O3907" s="22"/>
      <c r="P3907" s="22"/>
      <c r="Q3907" s="22"/>
      <c r="R3907" s="22"/>
      <c r="S3907" s="22"/>
      <c r="T3907" s="22"/>
      <c r="U3907" s="22"/>
      <c r="V3907" s="22"/>
    </row>
    <row r="3908">
      <c r="A3908" s="15"/>
      <c r="B3908" s="17"/>
      <c r="C3908" s="17"/>
      <c r="D3908" s="4"/>
      <c r="E3908" s="4"/>
      <c r="F3908" s="18"/>
      <c r="G3908" s="19"/>
      <c r="H3908" s="4"/>
      <c r="I3908" s="20"/>
      <c r="J3908" s="21"/>
      <c r="K3908" s="11"/>
      <c r="L3908" s="22"/>
      <c r="M3908" s="22"/>
      <c r="N3908" s="22"/>
      <c r="O3908" s="22"/>
      <c r="P3908" s="22"/>
      <c r="Q3908" s="22"/>
      <c r="R3908" s="22"/>
      <c r="S3908" s="22"/>
      <c r="T3908" s="22"/>
      <c r="U3908" s="22"/>
      <c r="V3908" s="22"/>
    </row>
    <row r="3909">
      <c r="A3909" s="15"/>
      <c r="B3909" s="17"/>
      <c r="C3909" s="17"/>
      <c r="D3909" s="4"/>
      <c r="E3909" s="4"/>
      <c r="F3909" s="18"/>
      <c r="G3909" s="19"/>
      <c r="H3909" s="4"/>
      <c r="I3909" s="20"/>
      <c r="J3909" s="21"/>
      <c r="K3909" s="11"/>
      <c r="L3909" s="22"/>
      <c r="M3909" s="22"/>
      <c r="N3909" s="22"/>
      <c r="O3909" s="22"/>
      <c r="P3909" s="22"/>
      <c r="Q3909" s="22"/>
      <c r="R3909" s="22"/>
      <c r="S3909" s="22"/>
      <c r="T3909" s="22"/>
      <c r="U3909" s="22"/>
      <c r="V3909" s="22"/>
    </row>
    <row r="3910">
      <c r="A3910" s="15"/>
      <c r="B3910" s="17"/>
      <c r="C3910" s="17"/>
      <c r="D3910" s="4"/>
      <c r="E3910" s="4"/>
      <c r="F3910" s="18"/>
      <c r="G3910" s="19"/>
      <c r="H3910" s="4"/>
      <c r="I3910" s="20"/>
      <c r="J3910" s="21"/>
      <c r="K3910" s="11"/>
      <c r="L3910" s="22"/>
      <c r="M3910" s="22"/>
      <c r="N3910" s="22"/>
      <c r="O3910" s="22"/>
      <c r="P3910" s="22"/>
      <c r="Q3910" s="22"/>
      <c r="R3910" s="22"/>
      <c r="S3910" s="22"/>
      <c r="T3910" s="22"/>
      <c r="U3910" s="22"/>
      <c r="V3910" s="22"/>
    </row>
    <row r="3911">
      <c r="A3911" s="15"/>
      <c r="B3911" s="17"/>
      <c r="C3911" s="17"/>
      <c r="D3911" s="4"/>
      <c r="E3911" s="4"/>
      <c r="F3911" s="18"/>
      <c r="G3911" s="19"/>
      <c r="H3911" s="4"/>
      <c r="I3911" s="20"/>
      <c r="J3911" s="21"/>
      <c r="K3911" s="11"/>
      <c r="L3911" s="22"/>
      <c r="M3911" s="22"/>
      <c r="N3911" s="22"/>
      <c r="O3911" s="22"/>
      <c r="P3911" s="22"/>
      <c r="Q3911" s="22"/>
      <c r="R3911" s="22"/>
      <c r="S3911" s="22"/>
      <c r="T3911" s="22"/>
      <c r="U3911" s="22"/>
      <c r="V3911" s="22"/>
    </row>
    <row r="3912">
      <c r="A3912" s="15"/>
      <c r="B3912" s="17"/>
      <c r="C3912" s="17"/>
      <c r="D3912" s="4"/>
      <c r="E3912" s="4"/>
      <c r="F3912" s="18"/>
      <c r="G3912" s="19"/>
      <c r="H3912" s="4"/>
      <c r="I3912" s="20"/>
      <c r="J3912" s="21"/>
      <c r="K3912" s="11"/>
      <c r="L3912" s="22"/>
      <c r="M3912" s="22"/>
      <c r="N3912" s="22"/>
      <c r="O3912" s="22"/>
      <c r="P3912" s="22"/>
      <c r="Q3912" s="22"/>
      <c r="R3912" s="22"/>
      <c r="S3912" s="22"/>
      <c r="T3912" s="22"/>
      <c r="U3912" s="22"/>
      <c r="V3912" s="22"/>
    </row>
    <row r="3913">
      <c r="A3913" s="15"/>
      <c r="B3913" s="17"/>
      <c r="C3913" s="17"/>
      <c r="D3913" s="4"/>
      <c r="E3913" s="4"/>
      <c r="F3913" s="18"/>
      <c r="G3913" s="19"/>
      <c r="H3913" s="4"/>
      <c r="I3913" s="20"/>
      <c r="J3913" s="21"/>
      <c r="K3913" s="11"/>
      <c r="L3913" s="22"/>
      <c r="M3913" s="22"/>
      <c r="N3913" s="22"/>
      <c r="O3913" s="22"/>
      <c r="P3913" s="22"/>
      <c r="Q3913" s="22"/>
      <c r="R3913" s="22"/>
      <c r="S3913" s="22"/>
      <c r="T3913" s="22"/>
      <c r="U3913" s="22"/>
      <c r="V3913" s="22"/>
    </row>
    <row r="3914">
      <c r="A3914" s="15"/>
      <c r="B3914" s="17"/>
      <c r="C3914" s="17"/>
      <c r="D3914" s="4"/>
      <c r="E3914" s="4"/>
      <c r="F3914" s="18"/>
      <c r="G3914" s="19"/>
      <c r="H3914" s="4"/>
      <c r="I3914" s="20"/>
      <c r="J3914" s="21"/>
      <c r="K3914" s="11"/>
      <c r="L3914" s="22"/>
      <c r="M3914" s="22"/>
      <c r="N3914" s="22"/>
      <c r="O3914" s="22"/>
      <c r="P3914" s="22"/>
      <c r="Q3914" s="22"/>
      <c r="R3914" s="22"/>
      <c r="S3914" s="22"/>
      <c r="T3914" s="22"/>
      <c r="U3914" s="22"/>
      <c r="V3914" s="22"/>
    </row>
    <row r="3915">
      <c r="A3915" s="15"/>
      <c r="B3915" s="17"/>
      <c r="C3915" s="17"/>
      <c r="D3915" s="4"/>
      <c r="E3915" s="4"/>
      <c r="F3915" s="18"/>
      <c r="G3915" s="19"/>
      <c r="H3915" s="4"/>
      <c r="I3915" s="20"/>
      <c r="J3915" s="21"/>
      <c r="K3915" s="11"/>
      <c r="L3915" s="22"/>
      <c r="M3915" s="22"/>
      <c r="N3915" s="22"/>
      <c r="O3915" s="22"/>
      <c r="P3915" s="22"/>
      <c r="Q3915" s="22"/>
      <c r="R3915" s="22"/>
      <c r="S3915" s="22"/>
      <c r="T3915" s="22"/>
      <c r="U3915" s="22"/>
      <c r="V3915" s="22"/>
    </row>
    <row r="3916">
      <c r="A3916" s="15"/>
      <c r="B3916" s="17"/>
      <c r="C3916" s="17"/>
      <c r="D3916" s="4"/>
      <c r="E3916" s="4"/>
      <c r="F3916" s="18"/>
      <c r="G3916" s="19"/>
      <c r="H3916" s="4"/>
      <c r="I3916" s="20"/>
      <c r="J3916" s="21"/>
      <c r="K3916" s="11"/>
      <c r="L3916" s="22"/>
      <c r="M3916" s="22"/>
      <c r="N3916" s="22"/>
      <c r="O3916" s="22"/>
      <c r="P3916" s="22"/>
      <c r="Q3916" s="22"/>
      <c r="R3916" s="22"/>
      <c r="S3916" s="22"/>
      <c r="T3916" s="22"/>
      <c r="U3916" s="22"/>
      <c r="V3916" s="22"/>
    </row>
    <row r="3917">
      <c r="A3917" s="15"/>
      <c r="B3917" s="17"/>
      <c r="C3917" s="17"/>
      <c r="D3917" s="4"/>
      <c r="E3917" s="4"/>
      <c r="F3917" s="18"/>
      <c r="G3917" s="19"/>
      <c r="H3917" s="4"/>
      <c r="I3917" s="20"/>
      <c r="J3917" s="21"/>
      <c r="K3917" s="11"/>
      <c r="L3917" s="22"/>
      <c r="M3917" s="22"/>
      <c r="N3917" s="22"/>
      <c r="O3917" s="22"/>
      <c r="P3917" s="22"/>
      <c r="Q3917" s="22"/>
      <c r="R3917" s="22"/>
      <c r="S3917" s="22"/>
      <c r="T3917" s="22"/>
      <c r="U3917" s="22"/>
      <c r="V3917" s="22"/>
    </row>
    <row r="3918">
      <c r="A3918" s="15"/>
      <c r="B3918" s="17"/>
      <c r="C3918" s="17"/>
      <c r="D3918" s="4"/>
      <c r="E3918" s="4"/>
      <c r="F3918" s="18"/>
      <c r="G3918" s="19"/>
      <c r="H3918" s="4"/>
      <c r="I3918" s="20"/>
      <c r="J3918" s="21"/>
      <c r="K3918" s="11"/>
      <c r="L3918" s="22"/>
      <c r="M3918" s="22"/>
      <c r="N3918" s="22"/>
      <c r="O3918" s="22"/>
      <c r="P3918" s="22"/>
      <c r="Q3918" s="22"/>
      <c r="R3918" s="22"/>
      <c r="S3918" s="22"/>
      <c r="T3918" s="22"/>
      <c r="U3918" s="22"/>
      <c r="V3918" s="22"/>
    </row>
    <row r="3919">
      <c r="A3919" s="15"/>
      <c r="B3919" s="17"/>
      <c r="C3919" s="17"/>
      <c r="D3919" s="4"/>
      <c r="E3919" s="4"/>
      <c r="F3919" s="18"/>
      <c r="G3919" s="19"/>
      <c r="H3919" s="4"/>
      <c r="I3919" s="20"/>
      <c r="J3919" s="21"/>
      <c r="K3919" s="11"/>
      <c r="L3919" s="22"/>
      <c r="M3919" s="22"/>
      <c r="N3919" s="22"/>
      <c r="O3919" s="22"/>
      <c r="P3919" s="22"/>
      <c r="Q3919" s="22"/>
      <c r="R3919" s="22"/>
      <c r="S3919" s="22"/>
      <c r="T3919" s="22"/>
      <c r="U3919" s="22"/>
      <c r="V3919" s="22"/>
    </row>
    <row r="3920">
      <c r="A3920" s="15"/>
      <c r="B3920" s="17"/>
      <c r="C3920" s="17"/>
      <c r="D3920" s="4"/>
      <c r="E3920" s="4"/>
      <c r="F3920" s="18"/>
      <c r="G3920" s="19"/>
      <c r="H3920" s="4"/>
      <c r="I3920" s="20"/>
      <c r="J3920" s="21"/>
      <c r="K3920" s="11"/>
      <c r="L3920" s="22"/>
      <c r="M3920" s="22"/>
      <c r="N3920" s="22"/>
      <c r="O3920" s="22"/>
      <c r="P3920" s="22"/>
      <c r="Q3920" s="22"/>
      <c r="R3920" s="22"/>
      <c r="S3920" s="22"/>
      <c r="T3920" s="22"/>
      <c r="U3920" s="22"/>
      <c r="V3920" s="22"/>
    </row>
    <row r="3921">
      <c r="A3921" s="15"/>
      <c r="B3921" s="17"/>
      <c r="C3921" s="17"/>
      <c r="D3921" s="4"/>
      <c r="E3921" s="4"/>
      <c r="F3921" s="18"/>
      <c r="G3921" s="19"/>
      <c r="H3921" s="4"/>
      <c r="I3921" s="20"/>
      <c r="J3921" s="21"/>
      <c r="K3921" s="11"/>
      <c r="L3921" s="22"/>
      <c r="M3921" s="22"/>
      <c r="N3921" s="22"/>
      <c r="O3921" s="22"/>
      <c r="P3921" s="22"/>
      <c r="Q3921" s="22"/>
      <c r="R3921" s="22"/>
      <c r="S3921" s="22"/>
      <c r="T3921" s="22"/>
      <c r="U3921" s="22"/>
      <c r="V3921" s="22"/>
    </row>
    <row r="3922">
      <c r="A3922" s="15"/>
      <c r="B3922" s="17"/>
      <c r="C3922" s="17"/>
      <c r="D3922" s="4"/>
      <c r="E3922" s="4"/>
      <c r="F3922" s="18"/>
      <c r="G3922" s="19"/>
      <c r="H3922" s="4"/>
      <c r="I3922" s="20"/>
      <c r="J3922" s="21"/>
      <c r="K3922" s="11"/>
      <c r="L3922" s="22"/>
      <c r="M3922" s="22"/>
      <c r="N3922" s="22"/>
      <c r="O3922" s="22"/>
      <c r="P3922" s="22"/>
      <c r="Q3922" s="22"/>
      <c r="R3922" s="22"/>
      <c r="S3922" s="22"/>
      <c r="T3922" s="22"/>
      <c r="U3922" s="22"/>
      <c r="V3922" s="22"/>
    </row>
    <row r="3923">
      <c r="A3923" s="15"/>
      <c r="B3923" s="17"/>
      <c r="C3923" s="17"/>
      <c r="D3923" s="4"/>
      <c r="E3923" s="4"/>
      <c r="F3923" s="18"/>
      <c r="G3923" s="19"/>
      <c r="H3923" s="4"/>
      <c r="I3923" s="20"/>
      <c r="J3923" s="21"/>
      <c r="K3923" s="11"/>
      <c r="L3923" s="22"/>
      <c r="M3923" s="22"/>
      <c r="N3923" s="22"/>
      <c r="O3923" s="22"/>
      <c r="P3923" s="22"/>
      <c r="Q3923" s="22"/>
      <c r="R3923" s="22"/>
      <c r="S3923" s="22"/>
      <c r="T3923" s="22"/>
      <c r="U3923" s="22"/>
      <c r="V3923" s="22"/>
    </row>
    <row r="3924">
      <c r="A3924" s="15"/>
      <c r="B3924" s="17"/>
      <c r="C3924" s="17"/>
      <c r="D3924" s="4"/>
      <c r="E3924" s="4"/>
      <c r="F3924" s="18"/>
      <c r="G3924" s="19"/>
      <c r="H3924" s="4"/>
      <c r="I3924" s="20"/>
      <c r="J3924" s="21"/>
      <c r="K3924" s="11"/>
      <c r="L3924" s="22"/>
      <c r="M3924" s="22"/>
      <c r="N3924" s="22"/>
      <c r="O3924" s="22"/>
      <c r="P3924" s="22"/>
      <c r="Q3924" s="22"/>
      <c r="R3924" s="22"/>
      <c r="S3924" s="22"/>
      <c r="T3924" s="22"/>
      <c r="U3924" s="22"/>
      <c r="V3924" s="22"/>
    </row>
    <row r="3925">
      <c r="A3925" s="15"/>
      <c r="B3925" s="17"/>
      <c r="C3925" s="17"/>
      <c r="D3925" s="4"/>
      <c r="E3925" s="4"/>
      <c r="F3925" s="18"/>
      <c r="G3925" s="19"/>
      <c r="H3925" s="4"/>
      <c r="I3925" s="20"/>
      <c r="J3925" s="21"/>
      <c r="K3925" s="11"/>
      <c r="L3925" s="22"/>
      <c r="M3925" s="22"/>
      <c r="N3925" s="22"/>
      <c r="O3925" s="22"/>
      <c r="P3925" s="22"/>
      <c r="Q3925" s="22"/>
      <c r="R3925" s="22"/>
      <c r="S3925" s="22"/>
      <c r="T3925" s="22"/>
      <c r="U3925" s="22"/>
      <c r="V3925" s="22"/>
    </row>
    <row r="3926">
      <c r="A3926" s="15"/>
      <c r="B3926" s="17"/>
      <c r="C3926" s="17"/>
      <c r="D3926" s="4"/>
      <c r="E3926" s="4"/>
      <c r="F3926" s="18"/>
      <c r="G3926" s="19"/>
      <c r="H3926" s="4"/>
      <c r="I3926" s="20"/>
      <c r="J3926" s="21"/>
      <c r="K3926" s="11"/>
      <c r="L3926" s="22"/>
      <c r="M3926" s="22"/>
      <c r="N3926" s="22"/>
      <c r="O3926" s="22"/>
      <c r="P3926" s="22"/>
      <c r="Q3926" s="22"/>
      <c r="R3926" s="22"/>
      <c r="S3926" s="22"/>
      <c r="T3926" s="22"/>
      <c r="U3926" s="22"/>
      <c r="V3926" s="22"/>
    </row>
    <row r="3927">
      <c r="A3927" s="15"/>
      <c r="B3927" s="17"/>
      <c r="C3927" s="17"/>
      <c r="D3927" s="4"/>
      <c r="E3927" s="4"/>
      <c r="F3927" s="18"/>
      <c r="G3927" s="19"/>
      <c r="H3927" s="4"/>
      <c r="I3927" s="20"/>
      <c r="J3927" s="21"/>
      <c r="K3927" s="11"/>
      <c r="L3927" s="22"/>
      <c r="M3927" s="22"/>
      <c r="N3927" s="22"/>
      <c r="O3927" s="22"/>
      <c r="P3927" s="22"/>
      <c r="Q3927" s="22"/>
      <c r="R3927" s="22"/>
      <c r="S3927" s="22"/>
      <c r="T3927" s="22"/>
      <c r="U3927" s="22"/>
      <c r="V3927" s="22"/>
    </row>
    <row r="3928">
      <c r="A3928" s="15"/>
      <c r="B3928" s="17"/>
      <c r="C3928" s="17"/>
      <c r="D3928" s="4"/>
      <c r="E3928" s="4"/>
      <c r="F3928" s="18"/>
      <c r="G3928" s="19"/>
      <c r="H3928" s="4"/>
      <c r="I3928" s="20"/>
      <c r="J3928" s="21"/>
      <c r="K3928" s="11"/>
      <c r="L3928" s="22"/>
      <c r="M3928" s="22"/>
      <c r="N3928" s="22"/>
      <c r="O3928" s="22"/>
      <c r="P3928" s="22"/>
      <c r="Q3928" s="22"/>
      <c r="R3928" s="22"/>
      <c r="S3928" s="22"/>
      <c r="T3928" s="22"/>
      <c r="U3928" s="22"/>
      <c r="V3928" s="22"/>
    </row>
    <row r="3929">
      <c r="A3929" s="15"/>
      <c r="B3929" s="17"/>
      <c r="C3929" s="17"/>
      <c r="D3929" s="4"/>
      <c r="E3929" s="4"/>
      <c r="F3929" s="18"/>
      <c r="G3929" s="19"/>
      <c r="H3929" s="4"/>
      <c r="I3929" s="20"/>
      <c r="J3929" s="21"/>
      <c r="K3929" s="11"/>
      <c r="L3929" s="22"/>
      <c r="M3929" s="22"/>
      <c r="N3929" s="22"/>
      <c r="O3929" s="22"/>
      <c r="P3929" s="22"/>
      <c r="Q3929" s="22"/>
      <c r="R3929" s="22"/>
      <c r="S3929" s="22"/>
      <c r="T3929" s="22"/>
      <c r="U3929" s="22"/>
      <c r="V3929" s="22"/>
    </row>
    <row r="3930">
      <c r="A3930" s="15"/>
      <c r="B3930" s="17"/>
      <c r="C3930" s="17"/>
      <c r="D3930" s="4"/>
      <c r="E3930" s="4"/>
      <c r="F3930" s="18"/>
      <c r="G3930" s="19"/>
      <c r="H3930" s="4"/>
      <c r="I3930" s="20"/>
      <c r="J3930" s="21"/>
      <c r="K3930" s="11"/>
      <c r="L3930" s="22"/>
      <c r="M3930" s="22"/>
      <c r="N3930" s="22"/>
      <c r="O3930" s="22"/>
      <c r="P3930" s="22"/>
      <c r="Q3930" s="22"/>
      <c r="R3930" s="22"/>
      <c r="S3930" s="22"/>
      <c r="T3930" s="22"/>
      <c r="U3930" s="22"/>
      <c r="V3930" s="22"/>
    </row>
    <row r="3931">
      <c r="A3931" s="15"/>
      <c r="B3931" s="17"/>
      <c r="C3931" s="17"/>
      <c r="D3931" s="4"/>
      <c r="E3931" s="4"/>
      <c r="F3931" s="18"/>
      <c r="G3931" s="19"/>
      <c r="H3931" s="4"/>
      <c r="I3931" s="20"/>
      <c r="J3931" s="21"/>
      <c r="K3931" s="11"/>
      <c r="L3931" s="22"/>
      <c r="M3931" s="22"/>
      <c r="N3931" s="22"/>
      <c r="O3931" s="22"/>
      <c r="P3931" s="22"/>
      <c r="Q3931" s="22"/>
      <c r="R3931" s="22"/>
      <c r="S3931" s="22"/>
      <c r="T3931" s="22"/>
      <c r="U3931" s="22"/>
      <c r="V3931" s="22"/>
    </row>
    <row r="3932">
      <c r="A3932" s="15"/>
      <c r="B3932" s="17"/>
      <c r="C3932" s="17"/>
      <c r="D3932" s="4"/>
      <c r="E3932" s="4"/>
      <c r="F3932" s="18"/>
      <c r="G3932" s="19"/>
      <c r="H3932" s="4"/>
      <c r="I3932" s="20"/>
      <c r="J3932" s="21"/>
      <c r="K3932" s="11"/>
      <c r="L3932" s="22"/>
      <c r="M3932" s="22"/>
      <c r="N3932" s="22"/>
      <c r="O3932" s="22"/>
      <c r="P3932" s="22"/>
      <c r="Q3932" s="22"/>
      <c r="R3932" s="22"/>
      <c r="S3932" s="22"/>
      <c r="T3932" s="22"/>
      <c r="U3932" s="22"/>
      <c r="V3932" s="22"/>
    </row>
    <row r="3933">
      <c r="A3933" s="15"/>
      <c r="B3933" s="17"/>
      <c r="C3933" s="17"/>
      <c r="D3933" s="4"/>
      <c r="E3933" s="4"/>
      <c r="F3933" s="18"/>
      <c r="G3933" s="19"/>
      <c r="H3933" s="4"/>
      <c r="I3933" s="20"/>
      <c r="J3933" s="21"/>
      <c r="K3933" s="11"/>
      <c r="L3933" s="22"/>
      <c r="M3933" s="22"/>
      <c r="N3933" s="22"/>
      <c r="O3933" s="22"/>
      <c r="P3933" s="22"/>
      <c r="Q3933" s="22"/>
      <c r="R3933" s="22"/>
      <c r="S3933" s="22"/>
      <c r="T3933" s="22"/>
      <c r="U3933" s="22"/>
      <c r="V3933" s="22"/>
    </row>
    <row r="3934">
      <c r="A3934" s="15"/>
      <c r="B3934" s="17"/>
      <c r="C3934" s="17"/>
      <c r="D3934" s="4"/>
      <c r="E3934" s="4"/>
      <c r="F3934" s="18"/>
      <c r="G3934" s="19"/>
      <c r="H3934" s="4"/>
      <c r="I3934" s="20"/>
      <c r="J3934" s="21"/>
      <c r="K3934" s="11"/>
      <c r="L3934" s="22"/>
      <c r="M3934" s="22"/>
      <c r="N3934" s="22"/>
      <c r="O3934" s="22"/>
      <c r="P3934" s="22"/>
      <c r="Q3934" s="22"/>
      <c r="R3934" s="22"/>
      <c r="S3934" s="22"/>
      <c r="T3934" s="22"/>
      <c r="U3934" s="22"/>
      <c r="V3934" s="22"/>
    </row>
    <row r="3935">
      <c r="A3935" s="15"/>
      <c r="B3935" s="17"/>
      <c r="C3935" s="17"/>
      <c r="D3935" s="4"/>
      <c r="E3935" s="4"/>
      <c r="F3935" s="18"/>
      <c r="G3935" s="19"/>
      <c r="H3935" s="4"/>
      <c r="I3935" s="20"/>
      <c r="J3935" s="21"/>
      <c r="K3935" s="11"/>
      <c r="L3935" s="22"/>
      <c r="M3935" s="22"/>
      <c r="N3935" s="22"/>
      <c r="O3935" s="22"/>
      <c r="P3935" s="22"/>
      <c r="Q3935" s="22"/>
      <c r="R3935" s="22"/>
      <c r="S3935" s="22"/>
      <c r="T3935" s="22"/>
      <c r="U3935" s="22"/>
      <c r="V3935" s="22"/>
    </row>
    <row r="3936">
      <c r="A3936" s="15"/>
      <c r="B3936" s="17"/>
      <c r="C3936" s="17"/>
      <c r="D3936" s="4"/>
      <c r="E3936" s="4"/>
      <c r="F3936" s="18"/>
      <c r="G3936" s="19"/>
      <c r="H3936" s="4"/>
      <c r="I3936" s="20"/>
      <c r="J3936" s="21"/>
      <c r="K3936" s="11"/>
      <c r="L3936" s="22"/>
      <c r="M3936" s="22"/>
      <c r="N3936" s="22"/>
      <c r="O3936" s="22"/>
      <c r="P3936" s="22"/>
      <c r="Q3936" s="22"/>
      <c r="R3936" s="22"/>
      <c r="S3936" s="22"/>
      <c r="T3936" s="22"/>
      <c r="U3936" s="22"/>
      <c r="V3936" s="22"/>
    </row>
    <row r="3937">
      <c r="A3937" s="15"/>
      <c r="B3937" s="17"/>
      <c r="C3937" s="17"/>
      <c r="D3937" s="4"/>
      <c r="E3937" s="4"/>
      <c r="F3937" s="18"/>
      <c r="G3937" s="19"/>
      <c r="H3937" s="4"/>
      <c r="I3937" s="20"/>
      <c r="J3937" s="21"/>
      <c r="K3937" s="11"/>
      <c r="L3937" s="22"/>
      <c r="M3937" s="22"/>
      <c r="N3937" s="22"/>
      <c r="O3937" s="22"/>
      <c r="P3937" s="22"/>
      <c r="Q3937" s="22"/>
      <c r="R3937" s="22"/>
      <c r="S3937" s="22"/>
      <c r="T3937" s="22"/>
      <c r="U3937" s="22"/>
      <c r="V3937" s="22"/>
    </row>
    <row r="3938">
      <c r="A3938" s="15"/>
      <c r="B3938" s="17"/>
      <c r="C3938" s="17"/>
      <c r="D3938" s="4"/>
      <c r="E3938" s="4"/>
      <c r="F3938" s="18"/>
      <c r="G3938" s="19"/>
      <c r="H3938" s="4"/>
      <c r="I3938" s="20"/>
      <c r="J3938" s="21"/>
      <c r="K3938" s="11"/>
      <c r="L3938" s="22"/>
      <c r="M3938" s="22"/>
      <c r="N3938" s="22"/>
      <c r="O3938" s="22"/>
      <c r="P3938" s="22"/>
      <c r="Q3938" s="22"/>
      <c r="R3938" s="22"/>
      <c r="S3938" s="22"/>
      <c r="T3938" s="22"/>
      <c r="U3938" s="22"/>
      <c r="V3938" s="22"/>
    </row>
    <row r="3939">
      <c r="A3939" s="15"/>
      <c r="B3939" s="17"/>
      <c r="C3939" s="17"/>
      <c r="D3939" s="4"/>
      <c r="E3939" s="4"/>
      <c r="F3939" s="18"/>
      <c r="G3939" s="19"/>
      <c r="H3939" s="4"/>
      <c r="I3939" s="20"/>
      <c r="J3939" s="21"/>
      <c r="K3939" s="11"/>
      <c r="L3939" s="22"/>
      <c r="M3939" s="22"/>
      <c r="N3939" s="22"/>
      <c r="O3939" s="22"/>
      <c r="P3939" s="22"/>
      <c r="Q3939" s="22"/>
      <c r="R3939" s="22"/>
      <c r="S3939" s="22"/>
      <c r="T3939" s="22"/>
      <c r="U3939" s="22"/>
      <c r="V3939" s="22"/>
    </row>
    <row r="3940">
      <c r="A3940" s="15"/>
      <c r="B3940" s="17"/>
      <c r="C3940" s="17"/>
      <c r="D3940" s="4"/>
      <c r="E3940" s="4"/>
      <c r="F3940" s="18"/>
      <c r="G3940" s="19"/>
      <c r="H3940" s="4"/>
      <c r="I3940" s="20"/>
      <c r="J3940" s="21"/>
      <c r="K3940" s="11"/>
      <c r="L3940" s="22"/>
      <c r="M3940" s="22"/>
      <c r="N3940" s="22"/>
      <c r="O3940" s="22"/>
      <c r="P3940" s="22"/>
      <c r="Q3940" s="22"/>
      <c r="R3940" s="22"/>
      <c r="S3940" s="22"/>
      <c r="T3940" s="22"/>
      <c r="U3940" s="22"/>
      <c r="V3940" s="22"/>
    </row>
    <row r="3941">
      <c r="A3941" s="15"/>
      <c r="B3941" s="17"/>
      <c r="C3941" s="17"/>
      <c r="D3941" s="4"/>
      <c r="E3941" s="4"/>
      <c r="F3941" s="18"/>
      <c r="G3941" s="19"/>
      <c r="H3941" s="4"/>
      <c r="I3941" s="20"/>
      <c r="J3941" s="21"/>
      <c r="K3941" s="11"/>
      <c r="L3941" s="22"/>
      <c r="M3941" s="22"/>
      <c r="N3941" s="22"/>
      <c r="O3941" s="22"/>
      <c r="P3941" s="22"/>
      <c r="Q3941" s="22"/>
      <c r="R3941" s="22"/>
      <c r="S3941" s="22"/>
      <c r="T3941" s="22"/>
      <c r="U3941" s="22"/>
      <c r="V3941" s="22"/>
    </row>
    <row r="3942">
      <c r="A3942" s="15"/>
      <c r="B3942" s="17"/>
      <c r="C3942" s="17"/>
      <c r="D3942" s="4"/>
      <c r="E3942" s="4"/>
      <c r="F3942" s="18"/>
      <c r="G3942" s="19"/>
      <c r="H3942" s="4"/>
      <c r="I3942" s="20"/>
      <c r="J3942" s="21"/>
      <c r="K3942" s="11"/>
      <c r="L3942" s="22"/>
      <c r="M3942" s="22"/>
      <c r="N3942" s="22"/>
      <c r="O3942" s="22"/>
      <c r="P3942" s="22"/>
      <c r="Q3942" s="22"/>
      <c r="R3942" s="22"/>
      <c r="S3942" s="22"/>
      <c r="T3942" s="22"/>
      <c r="U3942" s="22"/>
      <c r="V3942" s="22"/>
    </row>
    <row r="3943">
      <c r="A3943" s="15"/>
      <c r="B3943" s="17"/>
      <c r="C3943" s="17"/>
      <c r="D3943" s="4"/>
      <c r="E3943" s="4"/>
      <c r="F3943" s="18"/>
      <c r="G3943" s="19"/>
      <c r="H3943" s="4"/>
      <c r="I3943" s="20"/>
      <c r="J3943" s="21"/>
      <c r="K3943" s="11"/>
      <c r="L3943" s="22"/>
      <c r="M3943" s="22"/>
      <c r="N3943" s="22"/>
      <c r="O3943" s="22"/>
      <c r="P3943" s="22"/>
      <c r="Q3943" s="22"/>
      <c r="R3943" s="22"/>
      <c r="S3943" s="22"/>
      <c r="T3943" s="22"/>
      <c r="U3943" s="22"/>
      <c r="V3943" s="22"/>
    </row>
    <row r="3944">
      <c r="A3944" s="15"/>
      <c r="B3944" s="17"/>
      <c r="C3944" s="17"/>
      <c r="D3944" s="4"/>
      <c r="E3944" s="4"/>
      <c r="F3944" s="18"/>
      <c r="G3944" s="19"/>
      <c r="H3944" s="4"/>
      <c r="I3944" s="20"/>
      <c r="J3944" s="21"/>
      <c r="K3944" s="11"/>
      <c r="L3944" s="22"/>
      <c r="M3944" s="22"/>
      <c r="N3944" s="22"/>
      <c r="O3944" s="22"/>
      <c r="P3944" s="22"/>
      <c r="Q3944" s="22"/>
      <c r="R3944" s="22"/>
      <c r="S3944" s="22"/>
      <c r="T3944" s="22"/>
      <c r="U3944" s="22"/>
      <c r="V3944" s="22"/>
    </row>
    <row r="3945">
      <c r="A3945" s="15"/>
      <c r="B3945" s="17"/>
      <c r="C3945" s="17"/>
      <c r="D3945" s="4"/>
      <c r="E3945" s="4"/>
      <c r="F3945" s="18"/>
      <c r="G3945" s="19"/>
      <c r="H3945" s="4"/>
      <c r="I3945" s="20"/>
      <c r="J3945" s="21"/>
      <c r="K3945" s="11"/>
      <c r="L3945" s="22"/>
      <c r="M3945" s="22"/>
      <c r="N3945" s="22"/>
      <c r="O3945" s="22"/>
      <c r="P3945" s="22"/>
      <c r="Q3945" s="22"/>
      <c r="R3945" s="22"/>
      <c r="S3945" s="22"/>
      <c r="T3945" s="22"/>
      <c r="U3945" s="22"/>
      <c r="V3945" s="22"/>
    </row>
    <row r="3946">
      <c r="A3946" s="15"/>
      <c r="B3946" s="17"/>
      <c r="C3946" s="17"/>
      <c r="D3946" s="4"/>
      <c r="E3946" s="4"/>
      <c r="F3946" s="18"/>
      <c r="G3946" s="19"/>
      <c r="H3946" s="4"/>
      <c r="I3946" s="20"/>
      <c r="J3946" s="21"/>
      <c r="K3946" s="11"/>
      <c r="L3946" s="22"/>
      <c r="M3946" s="22"/>
      <c r="N3946" s="22"/>
      <c r="O3946" s="22"/>
      <c r="P3946" s="22"/>
      <c r="Q3946" s="22"/>
      <c r="R3946" s="22"/>
      <c r="S3946" s="22"/>
      <c r="T3946" s="22"/>
      <c r="U3946" s="22"/>
      <c r="V3946" s="22"/>
    </row>
    <row r="3947">
      <c r="A3947" s="15"/>
      <c r="B3947" s="17"/>
      <c r="C3947" s="17"/>
      <c r="D3947" s="4"/>
      <c r="E3947" s="4"/>
      <c r="F3947" s="18"/>
      <c r="G3947" s="19"/>
      <c r="H3947" s="4"/>
      <c r="I3947" s="20"/>
      <c r="J3947" s="21"/>
      <c r="K3947" s="11"/>
      <c r="L3947" s="22"/>
      <c r="M3947" s="22"/>
      <c r="N3947" s="22"/>
      <c r="O3947" s="22"/>
      <c r="P3947" s="22"/>
      <c r="Q3947" s="22"/>
      <c r="R3947" s="22"/>
      <c r="S3947" s="22"/>
      <c r="T3947" s="22"/>
      <c r="U3947" s="22"/>
      <c r="V3947" s="22"/>
    </row>
    <row r="3948">
      <c r="A3948" s="15"/>
      <c r="B3948" s="17"/>
      <c r="C3948" s="17"/>
      <c r="D3948" s="4"/>
      <c r="E3948" s="4"/>
      <c r="F3948" s="18"/>
      <c r="G3948" s="19"/>
      <c r="H3948" s="4"/>
      <c r="I3948" s="20"/>
      <c r="J3948" s="21"/>
      <c r="K3948" s="11"/>
      <c r="L3948" s="22"/>
      <c r="M3948" s="22"/>
      <c r="N3948" s="22"/>
      <c r="O3948" s="22"/>
      <c r="P3948" s="22"/>
      <c r="Q3948" s="22"/>
      <c r="R3948" s="22"/>
      <c r="S3948" s="22"/>
      <c r="T3948" s="22"/>
      <c r="U3948" s="22"/>
      <c r="V3948" s="22"/>
    </row>
    <row r="3949">
      <c r="A3949" s="15"/>
      <c r="B3949" s="17"/>
      <c r="C3949" s="17"/>
      <c r="D3949" s="4"/>
      <c r="E3949" s="4"/>
      <c r="F3949" s="18"/>
      <c r="G3949" s="19"/>
      <c r="H3949" s="4"/>
      <c r="I3949" s="20"/>
      <c r="J3949" s="21"/>
      <c r="K3949" s="11"/>
      <c r="L3949" s="22"/>
      <c r="M3949" s="22"/>
      <c r="N3949" s="22"/>
      <c r="O3949" s="22"/>
      <c r="P3949" s="22"/>
      <c r="Q3949" s="22"/>
      <c r="R3949" s="22"/>
      <c r="S3949" s="22"/>
      <c r="T3949" s="22"/>
      <c r="U3949" s="22"/>
      <c r="V3949" s="22"/>
    </row>
    <row r="3950">
      <c r="A3950" s="15"/>
      <c r="B3950" s="17"/>
      <c r="C3950" s="17"/>
      <c r="D3950" s="4"/>
      <c r="E3950" s="4"/>
      <c r="F3950" s="18"/>
      <c r="G3950" s="19"/>
      <c r="H3950" s="4"/>
      <c r="I3950" s="20"/>
      <c r="J3950" s="21"/>
      <c r="K3950" s="11"/>
      <c r="L3950" s="22"/>
      <c r="M3950" s="22"/>
      <c r="N3950" s="22"/>
      <c r="O3950" s="22"/>
      <c r="P3950" s="22"/>
      <c r="Q3950" s="22"/>
      <c r="R3950" s="22"/>
      <c r="S3950" s="22"/>
      <c r="T3950" s="22"/>
      <c r="U3950" s="22"/>
      <c r="V3950" s="22"/>
    </row>
    <row r="3951">
      <c r="A3951" s="15"/>
      <c r="B3951" s="17"/>
      <c r="C3951" s="17"/>
      <c r="D3951" s="4"/>
      <c r="E3951" s="4"/>
      <c r="F3951" s="18"/>
      <c r="G3951" s="19"/>
      <c r="H3951" s="4"/>
      <c r="I3951" s="20"/>
      <c r="J3951" s="21"/>
      <c r="K3951" s="11"/>
      <c r="L3951" s="22"/>
      <c r="M3951" s="22"/>
      <c r="N3951" s="22"/>
      <c r="O3951" s="22"/>
      <c r="P3951" s="22"/>
      <c r="Q3951" s="22"/>
      <c r="R3951" s="22"/>
      <c r="S3951" s="22"/>
      <c r="T3951" s="22"/>
      <c r="U3951" s="22"/>
      <c r="V3951" s="22"/>
    </row>
    <row r="3952">
      <c r="A3952" s="15"/>
      <c r="B3952" s="17"/>
      <c r="C3952" s="17"/>
      <c r="D3952" s="4"/>
      <c r="E3952" s="4"/>
      <c r="F3952" s="18"/>
      <c r="G3952" s="19"/>
      <c r="H3952" s="4"/>
      <c r="I3952" s="20"/>
      <c r="J3952" s="21"/>
      <c r="K3952" s="11"/>
      <c r="L3952" s="22"/>
      <c r="M3952" s="22"/>
      <c r="N3952" s="22"/>
      <c r="O3952" s="22"/>
      <c r="P3952" s="22"/>
      <c r="Q3952" s="22"/>
      <c r="R3952" s="22"/>
      <c r="S3952" s="22"/>
      <c r="T3952" s="22"/>
      <c r="U3952" s="22"/>
      <c r="V3952" s="22"/>
    </row>
    <row r="3953">
      <c r="A3953" s="15"/>
      <c r="B3953" s="17"/>
      <c r="C3953" s="17"/>
      <c r="D3953" s="4"/>
      <c r="E3953" s="4"/>
      <c r="F3953" s="18"/>
      <c r="G3953" s="19"/>
      <c r="H3953" s="4"/>
      <c r="I3953" s="20"/>
      <c r="J3953" s="21"/>
      <c r="K3953" s="11"/>
      <c r="L3953" s="22"/>
      <c r="M3953" s="22"/>
      <c r="N3953" s="22"/>
      <c r="O3953" s="22"/>
      <c r="P3953" s="22"/>
      <c r="Q3953" s="22"/>
      <c r="R3953" s="22"/>
      <c r="S3953" s="22"/>
      <c r="T3953" s="22"/>
      <c r="U3953" s="22"/>
      <c r="V3953" s="22"/>
    </row>
    <row r="3954">
      <c r="A3954" s="15"/>
      <c r="B3954" s="17"/>
      <c r="C3954" s="17"/>
      <c r="D3954" s="4"/>
      <c r="E3954" s="4"/>
      <c r="F3954" s="18"/>
      <c r="G3954" s="19"/>
      <c r="H3954" s="4"/>
      <c r="I3954" s="20"/>
      <c r="J3954" s="21"/>
      <c r="K3954" s="11"/>
      <c r="L3954" s="22"/>
      <c r="M3954" s="22"/>
      <c r="N3954" s="22"/>
      <c r="O3954" s="22"/>
      <c r="P3954" s="22"/>
      <c r="Q3954" s="22"/>
      <c r="R3954" s="22"/>
      <c r="S3954" s="22"/>
      <c r="T3954" s="22"/>
      <c r="U3954" s="22"/>
      <c r="V3954" s="22"/>
    </row>
    <row r="3955">
      <c r="A3955" s="15"/>
      <c r="B3955" s="17"/>
      <c r="C3955" s="17"/>
      <c r="D3955" s="4"/>
      <c r="E3955" s="4"/>
      <c r="F3955" s="18"/>
      <c r="G3955" s="19"/>
      <c r="H3955" s="4"/>
      <c r="I3955" s="20"/>
      <c r="J3955" s="21"/>
      <c r="K3955" s="11"/>
      <c r="L3955" s="22"/>
      <c r="M3955" s="22"/>
      <c r="N3955" s="22"/>
      <c r="O3955" s="22"/>
      <c r="P3955" s="22"/>
      <c r="Q3955" s="22"/>
      <c r="R3955" s="22"/>
      <c r="S3955" s="22"/>
      <c r="T3955" s="22"/>
      <c r="U3955" s="22"/>
      <c r="V3955" s="22"/>
    </row>
    <row r="3956">
      <c r="A3956" s="15"/>
      <c r="B3956" s="17"/>
      <c r="C3956" s="17"/>
      <c r="D3956" s="4"/>
      <c r="E3956" s="4"/>
      <c r="F3956" s="18"/>
      <c r="G3956" s="19"/>
      <c r="H3956" s="4"/>
      <c r="I3956" s="20"/>
      <c r="J3956" s="21"/>
      <c r="K3956" s="11"/>
      <c r="L3956" s="22"/>
      <c r="M3956" s="22"/>
      <c r="N3956" s="22"/>
      <c r="O3956" s="22"/>
      <c r="P3956" s="22"/>
      <c r="Q3956" s="22"/>
      <c r="R3956" s="22"/>
      <c r="S3956" s="22"/>
      <c r="T3956" s="22"/>
      <c r="U3956" s="22"/>
      <c r="V3956" s="22"/>
    </row>
    <row r="3957">
      <c r="A3957" s="15"/>
      <c r="B3957" s="17"/>
      <c r="C3957" s="17"/>
      <c r="D3957" s="4"/>
      <c r="E3957" s="4"/>
      <c r="F3957" s="18"/>
      <c r="G3957" s="19"/>
      <c r="H3957" s="4"/>
      <c r="I3957" s="20"/>
      <c r="J3957" s="21"/>
      <c r="K3957" s="11"/>
      <c r="L3957" s="22"/>
      <c r="M3957" s="22"/>
      <c r="N3957" s="22"/>
      <c r="O3957" s="22"/>
      <c r="P3957" s="22"/>
      <c r="Q3957" s="22"/>
      <c r="R3957" s="22"/>
      <c r="S3957" s="22"/>
      <c r="T3957" s="22"/>
      <c r="U3957" s="22"/>
      <c r="V3957" s="22"/>
    </row>
    <row r="3958">
      <c r="A3958" s="15"/>
      <c r="B3958" s="17"/>
      <c r="C3958" s="17"/>
      <c r="D3958" s="4"/>
      <c r="E3958" s="4"/>
      <c r="F3958" s="18"/>
      <c r="G3958" s="19"/>
      <c r="H3958" s="4"/>
      <c r="I3958" s="20"/>
      <c r="J3958" s="21"/>
      <c r="K3958" s="11"/>
      <c r="L3958" s="22"/>
      <c r="M3958" s="22"/>
      <c r="N3958" s="22"/>
      <c r="O3958" s="22"/>
      <c r="P3958" s="22"/>
      <c r="Q3958" s="22"/>
      <c r="R3958" s="22"/>
      <c r="S3958" s="22"/>
      <c r="T3958" s="22"/>
      <c r="U3958" s="22"/>
      <c r="V3958" s="22"/>
    </row>
    <row r="3959">
      <c r="A3959" s="15"/>
      <c r="B3959" s="17"/>
      <c r="C3959" s="17"/>
      <c r="D3959" s="4"/>
      <c r="E3959" s="4"/>
      <c r="F3959" s="18"/>
      <c r="G3959" s="19"/>
      <c r="H3959" s="4"/>
      <c r="I3959" s="20"/>
      <c r="J3959" s="21"/>
      <c r="K3959" s="11"/>
      <c r="L3959" s="22"/>
      <c r="M3959" s="22"/>
      <c r="N3959" s="22"/>
      <c r="O3959" s="22"/>
      <c r="P3959" s="22"/>
      <c r="Q3959" s="22"/>
      <c r="R3959" s="22"/>
      <c r="S3959" s="22"/>
      <c r="T3959" s="22"/>
      <c r="U3959" s="22"/>
      <c r="V3959" s="22"/>
    </row>
    <row r="3960">
      <c r="A3960" s="15"/>
      <c r="B3960" s="17"/>
      <c r="C3960" s="17"/>
      <c r="D3960" s="4"/>
      <c r="E3960" s="4"/>
      <c r="F3960" s="18"/>
      <c r="G3960" s="19"/>
      <c r="H3960" s="4"/>
      <c r="I3960" s="20"/>
      <c r="J3960" s="21"/>
      <c r="K3960" s="11"/>
      <c r="L3960" s="22"/>
      <c r="M3960" s="22"/>
      <c r="N3960" s="22"/>
      <c r="O3960" s="22"/>
      <c r="P3960" s="22"/>
      <c r="Q3960" s="22"/>
      <c r="R3960" s="22"/>
      <c r="S3960" s="22"/>
      <c r="T3960" s="22"/>
      <c r="U3960" s="22"/>
      <c r="V3960" s="22"/>
    </row>
    <row r="3961">
      <c r="A3961" s="15"/>
      <c r="B3961" s="17"/>
      <c r="C3961" s="17"/>
      <c r="D3961" s="4"/>
      <c r="E3961" s="4"/>
      <c r="F3961" s="18"/>
      <c r="G3961" s="19"/>
      <c r="H3961" s="4"/>
      <c r="I3961" s="20"/>
      <c r="J3961" s="21"/>
      <c r="K3961" s="11"/>
      <c r="L3961" s="22"/>
      <c r="M3961" s="22"/>
      <c r="N3961" s="22"/>
      <c r="O3961" s="22"/>
      <c r="P3961" s="22"/>
      <c r="Q3961" s="22"/>
      <c r="R3961" s="22"/>
      <c r="S3961" s="22"/>
      <c r="T3961" s="22"/>
      <c r="U3961" s="22"/>
      <c r="V3961" s="22"/>
    </row>
    <row r="3962">
      <c r="A3962" s="15"/>
      <c r="B3962" s="17"/>
      <c r="C3962" s="17"/>
      <c r="D3962" s="4"/>
      <c r="E3962" s="4"/>
      <c r="F3962" s="18"/>
      <c r="G3962" s="19"/>
      <c r="H3962" s="4"/>
      <c r="I3962" s="20"/>
      <c r="J3962" s="21"/>
      <c r="K3962" s="11"/>
      <c r="L3962" s="22"/>
      <c r="M3962" s="22"/>
      <c r="N3962" s="22"/>
      <c r="O3962" s="22"/>
      <c r="P3962" s="22"/>
      <c r="Q3962" s="22"/>
      <c r="R3962" s="22"/>
      <c r="S3962" s="22"/>
      <c r="T3962" s="22"/>
      <c r="U3962" s="22"/>
      <c r="V3962" s="22"/>
    </row>
    <row r="3963">
      <c r="A3963" s="15"/>
      <c r="B3963" s="17"/>
      <c r="C3963" s="17"/>
      <c r="D3963" s="4"/>
      <c r="E3963" s="4"/>
      <c r="F3963" s="18"/>
      <c r="G3963" s="19"/>
      <c r="H3963" s="4"/>
      <c r="I3963" s="20"/>
      <c r="J3963" s="21"/>
      <c r="K3963" s="11"/>
      <c r="L3963" s="22"/>
      <c r="M3963" s="22"/>
      <c r="N3963" s="22"/>
      <c r="O3963" s="22"/>
      <c r="P3963" s="22"/>
      <c r="Q3963" s="22"/>
      <c r="R3963" s="22"/>
      <c r="S3963" s="22"/>
      <c r="T3963" s="22"/>
      <c r="U3963" s="22"/>
      <c r="V3963" s="22"/>
    </row>
    <row r="3964">
      <c r="A3964" s="15"/>
      <c r="B3964" s="17"/>
      <c r="C3964" s="17"/>
      <c r="D3964" s="4"/>
      <c r="E3964" s="4"/>
      <c r="F3964" s="18"/>
      <c r="G3964" s="19"/>
      <c r="H3964" s="4"/>
      <c r="I3964" s="20"/>
      <c r="J3964" s="21"/>
      <c r="K3964" s="11"/>
      <c r="L3964" s="22"/>
      <c r="M3964" s="22"/>
      <c r="N3964" s="22"/>
      <c r="O3964" s="22"/>
      <c r="P3964" s="22"/>
      <c r="Q3964" s="22"/>
      <c r="R3964" s="22"/>
      <c r="S3964" s="22"/>
      <c r="T3964" s="22"/>
      <c r="U3964" s="22"/>
      <c r="V3964" s="22"/>
    </row>
    <row r="3965">
      <c r="A3965" s="15"/>
      <c r="B3965" s="17"/>
      <c r="C3965" s="17"/>
      <c r="D3965" s="4"/>
      <c r="E3965" s="4"/>
      <c r="F3965" s="18"/>
      <c r="G3965" s="19"/>
      <c r="H3965" s="4"/>
      <c r="I3965" s="20"/>
      <c r="J3965" s="21"/>
      <c r="K3965" s="11"/>
      <c r="L3965" s="22"/>
      <c r="M3965" s="22"/>
      <c r="N3965" s="22"/>
      <c r="O3965" s="22"/>
      <c r="P3965" s="22"/>
      <c r="Q3965" s="22"/>
      <c r="R3965" s="22"/>
      <c r="S3965" s="22"/>
      <c r="T3965" s="22"/>
      <c r="U3965" s="22"/>
      <c r="V3965" s="22"/>
    </row>
    <row r="3966">
      <c r="A3966" s="15"/>
      <c r="B3966" s="17"/>
      <c r="C3966" s="17"/>
      <c r="D3966" s="4"/>
      <c r="E3966" s="4"/>
      <c r="F3966" s="18"/>
      <c r="G3966" s="19"/>
      <c r="H3966" s="4"/>
      <c r="I3966" s="20"/>
      <c r="J3966" s="21"/>
      <c r="K3966" s="11"/>
      <c r="L3966" s="22"/>
      <c r="M3966" s="22"/>
      <c r="N3966" s="22"/>
      <c r="O3966" s="22"/>
      <c r="P3966" s="22"/>
      <c r="Q3966" s="22"/>
      <c r="R3966" s="22"/>
      <c r="S3966" s="22"/>
      <c r="T3966" s="22"/>
      <c r="U3966" s="22"/>
      <c r="V3966" s="22"/>
    </row>
    <row r="3967">
      <c r="A3967" s="15"/>
      <c r="B3967" s="17"/>
      <c r="C3967" s="17"/>
      <c r="D3967" s="4"/>
      <c r="E3967" s="4"/>
      <c r="F3967" s="18"/>
      <c r="G3967" s="19"/>
      <c r="H3967" s="4"/>
      <c r="I3967" s="20"/>
      <c r="J3967" s="21"/>
      <c r="K3967" s="11"/>
      <c r="L3967" s="22"/>
      <c r="M3967" s="22"/>
      <c r="N3967" s="22"/>
      <c r="O3967" s="22"/>
      <c r="P3967" s="22"/>
      <c r="Q3967" s="22"/>
      <c r="R3967" s="22"/>
      <c r="S3967" s="22"/>
      <c r="T3967" s="22"/>
      <c r="U3967" s="22"/>
      <c r="V3967" s="22"/>
    </row>
    <row r="3968">
      <c r="A3968" s="15"/>
      <c r="B3968" s="17"/>
      <c r="C3968" s="17"/>
      <c r="D3968" s="4"/>
      <c r="E3968" s="4"/>
      <c r="F3968" s="18"/>
      <c r="G3968" s="19"/>
      <c r="H3968" s="4"/>
      <c r="I3968" s="20"/>
      <c r="J3968" s="21"/>
      <c r="K3968" s="11"/>
      <c r="L3968" s="22"/>
      <c r="M3968" s="22"/>
      <c r="N3968" s="22"/>
      <c r="O3968" s="22"/>
      <c r="P3968" s="22"/>
      <c r="Q3968" s="22"/>
      <c r="R3968" s="22"/>
      <c r="S3968" s="22"/>
      <c r="T3968" s="22"/>
      <c r="U3968" s="22"/>
      <c r="V3968" s="22"/>
    </row>
    <row r="3969">
      <c r="A3969" s="15"/>
      <c r="B3969" s="17"/>
      <c r="C3969" s="17"/>
      <c r="D3969" s="4"/>
      <c r="E3969" s="4"/>
      <c r="F3969" s="18"/>
      <c r="G3969" s="19"/>
      <c r="H3969" s="4"/>
      <c r="I3969" s="20"/>
      <c r="J3969" s="21"/>
      <c r="K3969" s="11"/>
      <c r="L3969" s="22"/>
      <c r="M3969" s="22"/>
      <c r="N3969" s="22"/>
      <c r="O3969" s="22"/>
      <c r="P3969" s="22"/>
      <c r="Q3969" s="22"/>
      <c r="R3969" s="22"/>
      <c r="S3969" s="22"/>
      <c r="T3969" s="22"/>
      <c r="U3969" s="22"/>
      <c r="V3969" s="22"/>
    </row>
    <row r="3970">
      <c r="A3970" s="15"/>
      <c r="B3970" s="17"/>
      <c r="C3970" s="17"/>
      <c r="D3970" s="4"/>
      <c r="E3970" s="4"/>
      <c r="F3970" s="18"/>
      <c r="G3970" s="19"/>
      <c r="H3970" s="4"/>
      <c r="I3970" s="20"/>
      <c r="J3970" s="21"/>
      <c r="K3970" s="11"/>
      <c r="L3970" s="22"/>
      <c r="M3970" s="22"/>
      <c r="N3970" s="22"/>
      <c r="O3970" s="22"/>
      <c r="P3970" s="22"/>
      <c r="Q3970" s="22"/>
      <c r="R3970" s="22"/>
      <c r="S3970" s="22"/>
      <c r="T3970" s="22"/>
      <c r="U3970" s="22"/>
      <c r="V3970" s="22"/>
    </row>
    <row r="3971">
      <c r="A3971" s="15"/>
      <c r="B3971" s="17"/>
      <c r="C3971" s="17"/>
      <c r="D3971" s="4"/>
      <c r="E3971" s="4"/>
      <c r="F3971" s="18"/>
      <c r="G3971" s="19"/>
      <c r="H3971" s="4"/>
      <c r="I3971" s="20"/>
      <c r="J3971" s="21"/>
      <c r="K3971" s="11"/>
      <c r="L3971" s="22"/>
      <c r="M3971" s="22"/>
      <c r="N3971" s="22"/>
      <c r="O3971" s="22"/>
      <c r="P3971" s="22"/>
      <c r="Q3971" s="22"/>
      <c r="R3971" s="22"/>
      <c r="S3971" s="22"/>
      <c r="T3971" s="22"/>
      <c r="U3971" s="22"/>
      <c r="V3971" s="22"/>
    </row>
    <row r="3972">
      <c r="A3972" s="15"/>
      <c r="B3972" s="17"/>
      <c r="C3972" s="17"/>
      <c r="D3972" s="4"/>
      <c r="E3972" s="4"/>
      <c r="F3972" s="18"/>
      <c r="G3972" s="19"/>
      <c r="H3972" s="4"/>
      <c r="I3972" s="20"/>
      <c r="J3972" s="21"/>
      <c r="K3972" s="11"/>
      <c r="L3972" s="22"/>
      <c r="M3972" s="22"/>
      <c r="N3972" s="22"/>
      <c r="O3972" s="22"/>
      <c r="P3972" s="22"/>
      <c r="Q3972" s="22"/>
      <c r="R3972" s="22"/>
      <c r="S3972" s="22"/>
      <c r="T3972" s="22"/>
      <c r="U3972" s="22"/>
      <c r="V3972" s="22"/>
    </row>
    <row r="3973">
      <c r="A3973" s="15"/>
      <c r="B3973" s="17"/>
      <c r="C3973" s="17"/>
      <c r="D3973" s="4"/>
      <c r="E3973" s="4"/>
      <c r="F3973" s="18"/>
      <c r="G3973" s="19"/>
      <c r="H3973" s="4"/>
      <c r="I3973" s="20"/>
      <c r="J3973" s="21"/>
      <c r="K3973" s="11"/>
      <c r="L3973" s="22"/>
      <c r="M3973" s="22"/>
      <c r="N3973" s="22"/>
      <c r="O3973" s="22"/>
      <c r="P3973" s="22"/>
      <c r="Q3973" s="22"/>
      <c r="R3973" s="22"/>
      <c r="S3973" s="22"/>
      <c r="T3973" s="22"/>
      <c r="U3973" s="22"/>
      <c r="V3973" s="22"/>
    </row>
    <row r="3974">
      <c r="A3974" s="15"/>
      <c r="B3974" s="17"/>
      <c r="C3974" s="17"/>
      <c r="D3974" s="4"/>
      <c r="E3974" s="4"/>
      <c r="F3974" s="18"/>
      <c r="G3974" s="19"/>
      <c r="H3974" s="4"/>
      <c r="I3974" s="20"/>
      <c r="J3974" s="21"/>
      <c r="K3974" s="11"/>
      <c r="L3974" s="22"/>
      <c r="M3974" s="22"/>
      <c r="N3974" s="22"/>
      <c r="O3974" s="22"/>
      <c r="P3974" s="22"/>
      <c r="Q3974" s="22"/>
      <c r="R3974" s="22"/>
      <c r="S3974" s="22"/>
      <c r="T3974" s="22"/>
      <c r="U3974" s="22"/>
      <c r="V3974" s="22"/>
    </row>
    <row r="3975">
      <c r="A3975" s="15"/>
      <c r="B3975" s="17"/>
      <c r="C3975" s="17"/>
      <c r="D3975" s="4"/>
      <c r="E3975" s="4"/>
      <c r="F3975" s="18"/>
      <c r="G3975" s="19"/>
      <c r="H3975" s="4"/>
      <c r="I3975" s="20"/>
      <c r="J3975" s="21"/>
      <c r="K3975" s="11"/>
      <c r="L3975" s="22"/>
      <c r="M3975" s="22"/>
      <c r="N3975" s="22"/>
      <c r="O3975" s="22"/>
      <c r="P3975" s="22"/>
      <c r="Q3975" s="22"/>
      <c r="R3975" s="22"/>
      <c r="S3975" s="22"/>
      <c r="T3975" s="22"/>
      <c r="U3975" s="22"/>
      <c r="V3975" s="22"/>
    </row>
    <row r="3976">
      <c r="A3976" s="15"/>
      <c r="B3976" s="17"/>
      <c r="C3976" s="17"/>
      <c r="D3976" s="4"/>
      <c r="E3976" s="4"/>
      <c r="F3976" s="18"/>
      <c r="G3976" s="19"/>
      <c r="H3976" s="4"/>
      <c r="I3976" s="20"/>
      <c r="J3976" s="21"/>
      <c r="K3976" s="11"/>
      <c r="L3976" s="22"/>
      <c r="M3976" s="22"/>
      <c r="N3976" s="22"/>
      <c r="O3976" s="22"/>
      <c r="P3976" s="22"/>
      <c r="Q3976" s="22"/>
      <c r="R3976" s="22"/>
      <c r="S3976" s="22"/>
      <c r="T3976" s="22"/>
      <c r="U3976" s="22"/>
      <c r="V3976" s="22"/>
    </row>
    <row r="3977">
      <c r="A3977" s="15"/>
      <c r="B3977" s="17"/>
      <c r="C3977" s="17"/>
      <c r="D3977" s="4"/>
      <c r="E3977" s="4"/>
      <c r="F3977" s="18"/>
      <c r="G3977" s="19"/>
      <c r="H3977" s="4"/>
      <c r="I3977" s="20"/>
      <c r="J3977" s="21"/>
      <c r="K3977" s="11"/>
      <c r="L3977" s="22"/>
      <c r="M3977" s="22"/>
      <c r="N3977" s="22"/>
      <c r="O3977" s="22"/>
      <c r="P3977" s="22"/>
      <c r="Q3977" s="22"/>
      <c r="R3977" s="22"/>
      <c r="S3977" s="22"/>
      <c r="T3977" s="22"/>
      <c r="U3977" s="22"/>
      <c r="V3977" s="22"/>
    </row>
    <row r="3978">
      <c r="A3978" s="15"/>
      <c r="B3978" s="17"/>
      <c r="C3978" s="17"/>
      <c r="D3978" s="4"/>
      <c r="E3978" s="4"/>
      <c r="F3978" s="18"/>
      <c r="G3978" s="19"/>
      <c r="H3978" s="4"/>
      <c r="I3978" s="20"/>
      <c r="J3978" s="21"/>
      <c r="K3978" s="11"/>
      <c r="L3978" s="22"/>
      <c r="M3978" s="22"/>
      <c r="N3978" s="22"/>
      <c r="O3978" s="22"/>
      <c r="P3978" s="22"/>
      <c r="Q3978" s="22"/>
      <c r="R3978" s="22"/>
      <c r="S3978" s="22"/>
      <c r="T3978" s="22"/>
      <c r="U3978" s="22"/>
      <c r="V3978" s="22"/>
    </row>
    <row r="3979">
      <c r="A3979" s="15"/>
      <c r="B3979" s="17"/>
      <c r="C3979" s="17"/>
      <c r="D3979" s="4"/>
      <c r="E3979" s="4"/>
      <c r="F3979" s="18"/>
      <c r="G3979" s="19"/>
      <c r="H3979" s="4"/>
      <c r="I3979" s="20"/>
      <c r="J3979" s="21"/>
      <c r="K3979" s="11"/>
      <c r="L3979" s="22"/>
      <c r="M3979" s="22"/>
      <c r="N3979" s="22"/>
      <c r="O3979" s="22"/>
      <c r="P3979" s="22"/>
      <c r="Q3979" s="22"/>
      <c r="R3979" s="22"/>
      <c r="S3979" s="22"/>
      <c r="T3979" s="22"/>
      <c r="U3979" s="22"/>
      <c r="V3979" s="22"/>
    </row>
    <row r="3980">
      <c r="A3980" s="15"/>
      <c r="B3980" s="17"/>
      <c r="C3980" s="17"/>
      <c r="D3980" s="4"/>
      <c r="E3980" s="4"/>
      <c r="F3980" s="18"/>
      <c r="G3980" s="19"/>
      <c r="H3980" s="4"/>
      <c r="I3980" s="20"/>
      <c r="J3980" s="21"/>
      <c r="K3980" s="11"/>
      <c r="L3980" s="22"/>
      <c r="M3980" s="22"/>
      <c r="N3980" s="22"/>
      <c r="O3980" s="22"/>
      <c r="P3980" s="22"/>
      <c r="Q3980" s="22"/>
      <c r="R3980" s="22"/>
      <c r="S3980" s="22"/>
      <c r="T3980" s="22"/>
      <c r="U3980" s="22"/>
      <c r="V3980" s="22"/>
    </row>
    <row r="3981">
      <c r="A3981" s="15"/>
      <c r="B3981" s="17"/>
      <c r="C3981" s="17"/>
      <c r="D3981" s="4"/>
      <c r="E3981" s="4"/>
      <c r="F3981" s="18"/>
      <c r="G3981" s="19"/>
      <c r="H3981" s="4"/>
      <c r="I3981" s="20"/>
      <c r="J3981" s="21"/>
      <c r="K3981" s="11"/>
      <c r="L3981" s="22"/>
      <c r="M3981" s="22"/>
      <c r="N3981" s="22"/>
      <c r="O3981" s="22"/>
      <c r="P3981" s="22"/>
      <c r="Q3981" s="22"/>
      <c r="R3981" s="22"/>
      <c r="S3981" s="22"/>
      <c r="T3981" s="22"/>
      <c r="U3981" s="22"/>
      <c r="V3981" s="22"/>
    </row>
    <row r="3982">
      <c r="A3982" s="15"/>
      <c r="B3982" s="17"/>
      <c r="C3982" s="17"/>
      <c r="D3982" s="4"/>
      <c r="E3982" s="4"/>
      <c r="F3982" s="18"/>
      <c r="G3982" s="19"/>
      <c r="H3982" s="4"/>
      <c r="I3982" s="20"/>
      <c r="J3982" s="21"/>
      <c r="K3982" s="11"/>
      <c r="L3982" s="22"/>
      <c r="M3982" s="22"/>
      <c r="N3982" s="22"/>
      <c r="O3982" s="22"/>
      <c r="P3982" s="22"/>
      <c r="Q3982" s="22"/>
      <c r="R3982" s="22"/>
      <c r="S3982" s="22"/>
      <c r="T3982" s="22"/>
      <c r="U3982" s="22"/>
      <c r="V3982" s="22"/>
    </row>
    <row r="3983">
      <c r="A3983" s="15"/>
      <c r="B3983" s="17"/>
      <c r="C3983" s="17"/>
      <c r="D3983" s="4"/>
      <c r="E3983" s="4"/>
      <c r="F3983" s="18"/>
      <c r="G3983" s="19"/>
      <c r="H3983" s="4"/>
      <c r="I3983" s="20"/>
      <c r="J3983" s="21"/>
      <c r="K3983" s="11"/>
      <c r="L3983" s="22"/>
      <c r="M3983" s="22"/>
      <c r="N3983" s="22"/>
      <c r="O3983" s="22"/>
      <c r="P3983" s="22"/>
      <c r="Q3983" s="22"/>
      <c r="R3983" s="22"/>
      <c r="S3983" s="22"/>
      <c r="T3983" s="22"/>
      <c r="U3983" s="22"/>
      <c r="V3983" s="22"/>
    </row>
    <row r="3984">
      <c r="A3984" s="15"/>
      <c r="B3984" s="17"/>
      <c r="C3984" s="17"/>
      <c r="D3984" s="4"/>
      <c r="E3984" s="4"/>
      <c r="F3984" s="18"/>
      <c r="G3984" s="19"/>
      <c r="H3984" s="4"/>
      <c r="I3984" s="20"/>
      <c r="J3984" s="21"/>
      <c r="K3984" s="11"/>
      <c r="L3984" s="22"/>
      <c r="M3984" s="22"/>
      <c r="N3984" s="22"/>
      <c r="O3984" s="22"/>
      <c r="P3984" s="22"/>
      <c r="Q3984" s="22"/>
      <c r="R3984" s="22"/>
      <c r="S3984" s="22"/>
      <c r="T3984" s="22"/>
      <c r="U3984" s="22"/>
      <c r="V3984" s="22"/>
    </row>
    <row r="3985">
      <c r="A3985" s="15"/>
      <c r="B3985" s="17"/>
      <c r="C3985" s="17"/>
      <c r="D3985" s="4"/>
      <c r="E3985" s="4"/>
      <c r="F3985" s="18"/>
      <c r="G3985" s="19"/>
      <c r="H3985" s="4"/>
      <c r="I3985" s="20"/>
      <c r="J3985" s="21"/>
      <c r="K3985" s="11"/>
      <c r="L3985" s="22"/>
      <c r="M3985" s="22"/>
      <c r="N3985" s="22"/>
      <c r="O3985" s="22"/>
      <c r="P3985" s="22"/>
      <c r="Q3985" s="22"/>
      <c r="R3985" s="22"/>
      <c r="S3985" s="22"/>
      <c r="T3985" s="22"/>
      <c r="U3985" s="22"/>
      <c r="V3985" s="22"/>
    </row>
    <row r="3986">
      <c r="A3986" s="15"/>
      <c r="B3986" s="17"/>
      <c r="C3986" s="17"/>
      <c r="D3986" s="4"/>
      <c r="E3986" s="4"/>
      <c r="F3986" s="18"/>
      <c r="G3986" s="19"/>
      <c r="H3986" s="4"/>
      <c r="I3986" s="20"/>
      <c r="J3986" s="21"/>
      <c r="K3986" s="11"/>
      <c r="L3986" s="22"/>
      <c r="M3986" s="22"/>
      <c r="N3986" s="22"/>
      <c r="O3986" s="22"/>
      <c r="P3986" s="22"/>
      <c r="Q3986" s="22"/>
      <c r="R3986" s="22"/>
      <c r="S3986" s="22"/>
      <c r="T3986" s="22"/>
      <c r="U3986" s="22"/>
      <c r="V3986" s="22"/>
    </row>
    <row r="3987">
      <c r="A3987" s="15"/>
      <c r="B3987" s="17"/>
      <c r="C3987" s="17"/>
      <c r="D3987" s="4"/>
      <c r="E3987" s="4"/>
      <c r="F3987" s="18"/>
      <c r="G3987" s="19"/>
      <c r="H3987" s="4"/>
      <c r="I3987" s="20"/>
      <c r="J3987" s="21"/>
      <c r="K3987" s="11"/>
      <c r="L3987" s="22"/>
      <c r="M3987" s="22"/>
      <c r="N3987" s="22"/>
      <c r="O3987" s="22"/>
      <c r="P3987" s="22"/>
      <c r="Q3987" s="22"/>
      <c r="R3987" s="22"/>
      <c r="S3987" s="22"/>
      <c r="T3987" s="22"/>
      <c r="U3987" s="22"/>
      <c r="V3987" s="22"/>
    </row>
    <row r="3988">
      <c r="A3988" s="15"/>
      <c r="B3988" s="17"/>
      <c r="C3988" s="17"/>
      <c r="D3988" s="4"/>
      <c r="E3988" s="4"/>
      <c r="F3988" s="18"/>
      <c r="G3988" s="19"/>
      <c r="H3988" s="4"/>
      <c r="I3988" s="20"/>
      <c r="J3988" s="21"/>
      <c r="K3988" s="11"/>
      <c r="L3988" s="22"/>
      <c r="M3988" s="22"/>
      <c r="N3988" s="22"/>
      <c r="O3988" s="22"/>
      <c r="P3988" s="22"/>
      <c r="Q3988" s="22"/>
      <c r="R3988" s="22"/>
      <c r="S3988" s="22"/>
      <c r="T3988" s="22"/>
      <c r="U3988" s="22"/>
      <c r="V3988" s="22"/>
    </row>
    <row r="3989">
      <c r="A3989" s="15"/>
      <c r="B3989" s="17"/>
      <c r="C3989" s="17"/>
      <c r="D3989" s="4"/>
      <c r="E3989" s="4"/>
      <c r="F3989" s="18"/>
      <c r="G3989" s="19"/>
      <c r="H3989" s="4"/>
      <c r="I3989" s="20"/>
      <c r="J3989" s="21"/>
      <c r="K3989" s="11"/>
      <c r="L3989" s="22"/>
      <c r="M3989" s="22"/>
      <c r="N3989" s="22"/>
      <c r="O3989" s="22"/>
      <c r="P3989" s="22"/>
      <c r="Q3989" s="22"/>
      <c r="R3989" s="22"/>
      <c r="S3989" s="22"/>
      <c r="T3989" s="22"/>
      <c r="U3989" s="22"/>
      <c r="V3989" s="22"/>
    </row>
    <row r="3990">
      <c r="A3990" s="15"/>
      <c r="B3990" s="17"/>
      <c r="C3990" s="17"/>
      <c r="D3990" s="4"/>
      <c r="E3990" s="4"/>
      <c r="F3990" s="18"/>
      <c r="G3990" s="19"/>
      <c r="H3990" s="4"/>
      <c r="I3990" s="20"/>
      <c r="J3990" s="21"/>
      <c r="K3990" s="11"/>
      <c r="L3990" s="22"/>
      <c r="M3990" s="22"/>
      <c r="N3990" s="22"/>
      <c r="O3990" s="22"/>
      <c r="P3990" s="22"/>
      <c r="Q3990" s="22"/>
      <c r="R3990" s="22"/>
      <c r="S3990" s="22"/>
      <c r="T3990" s="22"/>
      <c r="U3990" s="22"/>
      <c r="V3990" s="22"/>
    </row>
    <row r="3991">
      <c r="A3991" s="15"/>
      <c r="B3991" s="17"/>
      <c r="C3991" s="17"/>
      <c r="D3991" s="4"/>
      <c r="E3991" s="4"/>
      <c r="F3991" s="18"/>
      <c r="G3991" s="19"/>
      <c r="H3991" s="4"/>
      <c r="I3991" s="20"/>
      <c r="J3991" s="21"/>
      <c r="K3991" s="11"/>
      <c r="L3991" s="22"/>
      <c r="M3991" s="22"/>
      <c r="N3991" s="22"/>
      <c r="O3991" s="22"/>
      <c r="P3991" s="22"/>
      <c r="Q3991" s="22"/>
      <c r="R3991" s="22"/>
      <c r="S3991" s="22"/>
      <c r="T3991" s="22"/>
      <c r="U3991" s="22"/>
      <c r="V3991" s="22"/>
    </row>
    <row r="3992">
      <c r="A3992" s="15"/>
      <c r="B3992" s="17"/>
      <c r="C3992" s="17"/>
      <c r="D3992" s="4"/>
      <c r="E3992" s="4"/>
      <c r="F3992" s="18"/>
      <c r="G3992" s="19"/>
      <c r="H3992" s="4"/>
      <c r="I3992" s="20"/>
      <c r="J3992" s="21"/>
      <c r="K3992" s="11"/>
      <c r="L3992" s="22"/>
      <c r="M3992" s="22"/>
      <c r="N3992" s="22"/>
      <c r="O3992" s="22"/>
      <c r="P3992" s="22"/>
      <c r="Q3992" s="22"/>
      <c r="R3992" s="22"/>
      <c r="S3992" s="22"/>
      <c r="T3992" s="22"/>
      <c r="U3992" s="22"/>
      <c r="V3992" s="22"/>
    </row>
    <row r="3993">
      <c r="A3993" s="15"/>
      <c r="B3993" s="17"/>
      <c r="C3993" s="17"/>
      <c r="D3993" s="4"/>
      <c r="E3993" s="4"/>
      <c r="F3993" s="18"/>
      <c r="G3993" s="19"/>
      <c r="H3993" s="4"/>
      <c r="I3993" s="20"/>
      <c r="J3993" s="21"/>
      <c r="K3993" s="11"/>
      <c r="L3993" s="22"/>
      <c r="M3993" s="22"/>
      <c r="N3993" s="22"/>
      <c r="O3993" s="22"/>
      <c r="P3993" s="22"/>
      <c r="Q3993" s="22"/>
      <c r="R3993" s="22"/>
      <c r="S3993" s="22"/>
      <c r="T3993" s="22"/>
      <c r="U3993" s="22"/>
      <c r="V3993" s="22"/>
    </row>
    <row r="3994">
      <c r="A3994" s="15"/>
      <c r="B3994" s="17"/>
      <c r="C3994" s="17"/>
      <c r="D3994" s="4"/>
      <c r="E3994" s="4"/>
      <c r="F3994" s="18"/>
      <c r="G3994" s="19"/>
      <c r="H3994" s="4"/>
      <c r="I3994" s="20"/>
      <c r="J3994" s="21"/>
      <c r="K3994" s="11"/>
      <c r="L3994" s="22"/>
      <c r="M3994" s="22"/>
      <c r="N3994" s="22"/>
      <c r="O3994" s="22"/>
      <c r="P3994" s="22"/>
      <c r="Q3994" s="22"/>
      <c r="R3994" s="22"/>
      <c r="S3994" s="22"/>
      <c r="T3994" s="22"/>
      <c r="U3994" s="22"/>
      <c r="V3994" s="22"/>
    </row>
    <row r="3995">
      <c r="A3995" s="15"/>
      <c r="B3995" s="17"/>
      <c r="C3995" s="17"/>
      <c r="D3995" s="4"/>
      <c r="E3995" s="4"/>
      <c r="F3995" s="18"/>
      <c r="G3995" s="19"/>
      <c r="H3995" s="4"/>
      <c r="I3995" s="20"/>
      <c r="J3995" s="21"/>
      <c r="K3995" s="11"/>
      <c r="L3995" s="22"/>
      <c r="M3995" s="22"/>
      <c r="N3995" s="22"/>
      <c r="O3995" s="22"/>
      <c r="P3995" s="22"/>
      <c r="Q3995" s="22"/>
      <c r="R3995" s="22"/>
      <c r="S3995" s="22"/>
      <c r="T3995" s="22"/>
      <c r="U3995" s="22"/>
      <c r="V3995" s="22"/>
    </row>
    <row r="3996">
      <c r="A3996" s="15"/>
      <c r="B3996" s="17"/>
      <c r="C3996" s="17"/>
      <c r="D3996" s="4"/>
      <c r="E3996" s="4"/>
      <c r="F3996" s="18"/>
      <c r="G3996" s="19"/>
      <c r="H3996" s="4"/>
      <c r="I3996" s="20"/>
      <c r="J3996" s="21"/>
      <c r="K3996" s="11"/>
      <c r="L3996" s="22"/>
      <c r="M3996" s="22"/>
      <c r="N3996" s="22"/>
      <c r="O3996" s="22"/>
      <c r="P3996" s="22"/>
      <c r="Q3996" s="22"/>
      <c r="R3996" s="22"/>
      <c r="S3996" s="22"/>
      <c r="T3996" s="22"/>
      <c r="U3996" s="22"/>
      <c r="V3996" s="22"/>
    </row>
    <row r="3997">
      <c r="A3997" s="15"/>
      <c r="B3997" s="17"/>
      <c r="C3997" s="17"/>
      <c r="D3997" s="4"/>
      <c r="E3997" s="4"/>
      <c r="F3997" s="18"/>
      <c r="G3997" s="19"/>
      <c r="H3997" s="4"/>
      <c r="I3997" s="20"/>
      <c r="J3997" s="21"/>
      <c r="K3997" s="11"/>
      <c r="L3997" s="22"/>
      <c r="M3997" s="22"/>
      <c r="N3997" s="22"/>
      <c r="O3997" s="22"/>
      <c r="P3997" s="22"/>
      <c r="Q3997" s="22"/>
      <c r="R3997" s="22"/>
      <c r="S3997" s="22"/>
      <c r="T3997" s="22"/>
      <c r="U3997" s="22"/>
      <c r="V3997" s="22"/>
    </row>
    <row r="3998">
      <c r="A3998" s="15"/>
      <c r="B3998" s="17"/>
      <c r="C3998" s="17"/>
      <c r="D3998" s="4"/>
      <c r="E3998" s="4"/>
      <c r="F3998" s="18"/>
      <c r="G3998" s="19"/>
      <c r="H3998" s="4"/>
      <c r="I3998" s="20"/>
      <c r="J3998" s="21"/>
      <c r="K3998" s="11"/>
      <c r="L3998" s="22"/>
      <c r="M3998" s="22"/>
      <c r="N3998" s="22"/>
      <c r="O3998" s="22"/>
      <c r="P3998" s="22"/>
      <c r="Q3998" s="22"/>
      <c r="R3998" s="22"/>
      <c r="S3998" s="22"/>
      <c r="T3998" s="22"/>
      <c r="U3998" s="22"/>
      <c r="V3998" s="22"/>
    </row>
    <row r="3999">
      <c r="A3999" s="15"/>
      <c r="B3999" s="17"/>
      <c r="C3999" s="17"/>
      <c r="D3999" s="4"/>
      <c r="E3999" s="4"/>
      <c r="F3999" s="18"/>
      <c r="G3999" s="19"/>
      <c r="H3999" s="4"/>
      <c r="I3999" s="20"/>
      <c r="J3999" s="21"/>
      <c r="K3999" s="11"/>
      <c r="L3999" s="22"/>
      <c r="M3999" s="22"/>
      <c r="N3999" s="22"/>
      <c r="O3999" s="22"/>
      <c r="P3999" s="22"/>
      <c r="Q3999" s="22"/>
      <c r="R3999" s="22"/>
      <c r="S3999" s="22"/>
      <c r="T3999" s="22"/>
      <c r="U3999" s="22"/>
      <c r="V3999" s="22"/>
    </row>
    <row r="4000">
      <c r="A4000" s="15"/>
      <c r="B4000" s="17"/>
      <c r="C4000" s="17"/>
      <c r="D4000" s="4"/>
      <c r="E4000" s="4"/>
      <c r="F4000" s="18"/>
      <c r="G4000" s="19"/>
      <c r="H4000" s="4"/>
      <c r="I4000" s="20"/>
      <c r="J4000" s="21"/>
      <c r="K4000" s="11"/>
      <c r="L4000" s="22"/>
      <c r="M4000" s="22"/>
      <c r="N4000" s="22"/>
      <c r="O4000" s="22"/>
      <c r="P4000" s="22"/>
      <c r="Q4000" s="22"/>
      <c r="R4000" s="22"/>
      <c r="S4000" s="22"/>
      <c r="T4000" s="22"/>
      <c r="U4000" s="22"/>
      <c r="V4000" s="22"/>
    </row>
    <row r="4001">
      <c r="A4001" s="15"/>
      <c r="B4001" s="17"/>
      <c r="C4001" s="17"/>
      <c r="D4001" s="4"/>
      <c r="E4001" s="4"/>
      <c r="F4001" s="18"/>
      <c r="G4001" s="19"/>
      <c r="H4001" s="4"/>
      <c r="I4001" s="20"/>
      <c r="J4001" s="21"/>
      <c r="K4001" s="11"/>
      <c r="L4001" s="22"/>
      <c r="M4001" s="22"/>
      <c r="N4001" s="22"/>
      <c r="O4001" s="22"/>
      <c r="P4001" s="22"/>
      <c r="Q4001" s="22"/>
      <c r="R4001" s="22"/>
      <c r="S4001" s="22"/>
      <c r="T4001" s="22"/>
      <c r="U4001" s="22"/>
      <c r="V4001" s="22"/>
    </row>
    <row r="4002">
      <c r="A4002" s="15"/>
      <c r="B4002" s="17"/>
      <c r="C4002" s="17"/>
      <c r="D4002" s="4"/>
      <c r="E4002" s="4"/>
      <c r="F4002" s="18"/>
      <c r="G4002" s="19"/>
      <c r="H4002" s="4"/>
      <c r="I4002" s="20"/>
      <c r="J4002" s="21"/>
      <c r="K4002" s="11"/>
      <c r="L4002" s="22"/>
      <c r="M4002" s="22"/>
      <c r="N4002" s="22"/>
      <c r="O4002" s="22"/>
      <c r="P4002" s="22"/>
      <c r="Q4002" s="22"/>
      <c r="R4002" s="22"/>
      <c r="S4002" s="22"/>
      <c r="T4002" s="22"/>
      <c r="U4002" s="22"/>
      <c r="V4002" s="22"/>
    </row>
    <row r="4003">
      <c r="A4003" s="15"/>
      <c r="B4003" s="17"/>
      <c r="C4003" s="17"/>
      <c r="D4003" s="4"/>
      <c r="E4003" s="4"/>
      <c r="F4003" s="18"/>
      <c r="G4003" s="19"/>
      <c r="H4003" s="4"/>
      <c r="I4003" s="20"/>
      <c r="J4003" s="21"/>
      <c r="K4003" s="11"/>
      <c r="L4003" s="22"/>
      <c r="M4003" s="22"/>
      <c r="N4003" s="22"/>
      <c r="O4003" s="22"/>
      <c r="P4003" s="22"/>
      <c r="Q4003" s="22"/>
      <c r="R4003" s="22"/>
      <c r="S4003" s="22"/>
      <c r="T4003" s="22"/>
      <c r="U4003" s="22"/>
      <c r="V4003" s="22"/>
    </row>
    <row r="4004">
      <c r="A4004" s="15"/>
      <c r="B4004" s="17"/>
      <c r="C4004" s="17"/>
      <c r="D4004" s="4"/>
      <c r="E4004" s="4"/>
      <c r="F4004" s="18"/>
      <c r="G4004" s="19"/>
      <c r="H4004" s="4"/>
      <c r="I4004" s="20"/>
      <c r="J4004" s="21"/>
      <c r="K4004" s="11"/>
      <c r="L4004" s="22"/>
      <c r="M4004" s="22"/>
      <c r="N4004" s="22"/>
      <c r="O4004" s="22"/>
      <c r="P4004" s="22"/>
      <c r="Q4004" s="22"/>
      <c r="R4004" s="22"/>
      <c r="S4004" s="22"/>
      <c r="T4004" s="22"/>
      <c r="U4004" s="22"/>
      <c r="V4004" s="22"/>
    </row>
    <row r="4005">
      <c r="A4005" s="15"/>
      <c r="B4005" s="17"/>
      <c r="C4005" s="17"/>
      <c r="D4005" s="4"/>
      <c r="E4005" s="4"/>
      <c r="F4005" s="18"/>
      <c r="G4005" s="19"/>
      <c r="H4005" s="4"/>
      <c r="I4005" s="20"/>
      <c r="J4005" s="21"/>
      <c r="K4005" s="11"/>
      <c r="L4005" s="22"/>
      <c r="M4005" s="22"/>
      <c r="N4005" s="22"/>
      <c r="O4005" s="22"/>
      <c r="P4005" s="22"/>
      <c r="Q4005" s="22"/>
      <c r="R4005" s="22"/>
      <c r="S4005" s="22"/>
      <c r="T4005" s="22"/>
      <c r="U4005" s="22"/>
      <c r="V4005" s="22"/>
    </row>
    <row r="4006">
      <c r="A4006" s="15"/>
      <c r="B4006" s="17"/>
      <c r="C4006" s="17"/>
      <c r="D4006" s="4"/>
      <c r="E4006" s="4"/>
      <c r="F4006" s="18"/>
      <c r="G4006" s="19"/>
      <c r="H4006" s="4"/>
      <c r="I4006" s="20"/>
      <c r="J4006" s="21"/>
      <c r="K4006" s="11"/>
      <c r="L4006" s="22"/>
      <c r="M4006" s="22"/>
      <c r="N4006" s="22"/>
      <c r="O4006" s="22"/>
      <c r="P4006" s="22"/>
      <c r="Q4006" s="22"/>
      <c r="R4006" s="22"/>
      <c r="S4006" s="22"/>
      <c r="T4006" s="22"/>
      <c r="U4006" s="22"/>
      <c r="V4006" s="22"/>
    </row>
    <row r="4007">
      <c r="A4007" s="15"/>
      <c r="B4007" s="17"/>
      <c r="C4007" s="17"/>
      <c r="D4007" s="4"/>
      <c r="E4007" s="4"/>
      <c r="F4007" s="18"/>
      <c r="G4007" s="19"/>
      <c r="H4007" s="4"/>
      <c r="I4007" s="20"/>
      <c r="J4007" s="21"/>
      <c r="K4007" s="11"/>
      <c r="L4007" s="22"/>
      <c r="M4007" s="22"/>
      <c r="N4007" s="22"/>
      <c r="O4007" s="22"/>
      <c r="P4007" s="22"/>
      <c r="Q4007" s="22"/>
      <c r="R4007" s="22"/>
      <c r="S4007" s="22"/>
      <c r="T4007" s="22"/>
      <c r="U4007" s="22"/>
      <c r="V4007" s="22"/>
    </row>
    <row r="4008">
      <c r="A4008" s="15"/>
      <c r="B4008" s="17"/>
      <c r="C4008" s="17"/>
      <c r="D4008" s="4"/>
      <c r="E4008" s="4"/>
      <c r="F4008" s="18"/>
      <c r="G4008" s="19"/>
      <c r="H4008" s="4"/>
      <c r="I4008" s="20"/>
      <c r="J4008" s="21"/>
      <c r="K4008" s="11"/>
      <c r="L4008" s="22"/>
      <c r="M4008" s="22"/>
      <c r="N4008" s="22"/>
      <c r="O4008" s="22"/>
      <c r="P4008" s="22"/>
      <c r="Q4008" s="22"/>
      <c r="R4008" s="22"/>
      <c r="S4008" s="22"/>
      <c r="T4008" s="22"/>
      <c r="U4008" s="22"/>
      <c r="V4008" s="22"/>
    </row>
    <row r="4009">
      <c r="A4009" s="15"/>
      <c r="B4009" s="17"/>
      <c r="C4009" s="17"/>
      <c r="D4009" s="4"/>
      <c r="E4009" s="4"/>
      <c r="F4009" s="18"/>
      <c r="G4009" s="19"/>
      <c r="H4009" s="4"/>
      <c r="I4009" s="20"/>
      <c r="J4009" s="21"/>
      <c r="K4009" s="11"/>
      <c r="L4009" s="22"/>
      <c r="M4009" s="22"/>
      <c r="N4009" s="22"/>
      <c r="O4009" s="22"/>
      <c r="P4009" s="22"/>
      <c r="Q4009" s="22"/>
      <c r="R4009" s="22"/>
      <c r="S4009" s="22"/>
      <c r="T4009" s="22"/>
      <c r="U4009" s="22"/>
      <c r="V4009" s="22"/>
    </row>
    <row r="4010">
      <c r="A4010" s="15"/>
      <c r="B4010" s="17"/>
      <c r="C4010" s="17"/>
      <c r="D4010" s="4"/>
      <c r="E4010" s="4"/>
      <c r="F4010" s="18"/>
      <c r="G4010" s="19"/>
      <c r="H4010" s="4"/>
      <c r="I4010" s="20"/>
      <c r="J4010" s="21"/>
      <c r="K4010" s="11"/>
      <c r="L4010" s="22"/>
      <c r="M4010" s="22"/>
      <c r="N4010" s="22"/>
      <c r="O4010" s="22"/>
      <c r="P4010" s="22"/>
      <c r="Q4010" s="22"/>
      <c r="R4010" s="22"/>
      <c r="S4010" s="22"/>
      <c r="T4010" s="22"/>
      <c r="U4010" s="22"/>
      <c r="V4010" s="22"/>
    </row>
    <row r="4011">
      <c r="A4011" s="15"/>
      <c r="B4011" s="17"/>
      <c r="C4011" s="17"/>
      <c r="D4011" s="4"/>
      <c r="E4011" s="4"/>
      <c r="F4011" s="18"/>
      <c r="G4011" s="19"/>
      <c r="H4011" s="4"/>
      <c r="I4011" s="20"/>
      <c r="J4011" s="21"/>
      <c r="K4011" s="11"/>
      <c r="L4011" s="22"/>
      <c r="M4011" s="22"/>
      <c r="N4011" s="22"/>
      <c r="O4011" s="22"/>
      <c r="P4011" s="22"/>
      <c r="Q4011" s="22"/>
      <c r="R4011" s="22"/>
      <c r="S4011" s="22"/>
      <c r="T4011" s="22"/>
      <c r="U4011" s="22"/>
      <c r="V4011" s="22"/>
    </row>
    <row r="4012">
      <c r="A4012" s="15"/>
      <c r="B4012" s="17"/>
      <c r="C4012" s="17"/>
      <c r="D4012" s="4"/>
      <c r="E4012" s="4"/>
      <c r="F4012" s="18"/>
      <c r="G4012" s="19"/>
      <c r="H4012" s="4"/>
      <c r="I4012" s="20"/>
      <c r="J4012" s="21"/>
      <c r="K4012" s="11"/>
      <c r="L4012" s="22"/>
      <c r="M4012" s="22"/>
      <c r="N4012" s="22"/>
      <c r="O4012" s="22"/>
      <c r="P4012" s="22"/>
      <c r="Q4012" s="22"/>
      <c r="R4012" s="22"/>
      <c r="S4012" s="22"/>
      <c r="T4012" s="22"/>
      <c r="U4012" s="22"/>
      <c r="V4012" s="22"/>
    </row>
    <row r="4013">
      <c r="A4013" s="15"/>
      <c r="B4013" s="17"/>
      <c r="C4013" s="17"/>
      <c r="D4013" s="4"/>
      <c r="E4013" s="4"/>
      <c r="F4013" s="18"/>
      <c r="G4013" s="19"/>
      <c r="H4013" s="4"/>
      <c r="I4013" s="20"/>
      <c r="J4013" s="21"/>
      <c r="K4013" s="11"/>
      <c r="L4013" s="22"/>
      <c r="M4013" s="22"/>
      <c r="N4013" s="22"/>
      <c r="O4013" s="22"/>
      <c r="P4013" s="22"/>
      <c r="Q4013" s="22"/>
      <c r="R4013" s="22"/>
      <c r="S4013" s="22"/>
      <c r="T4013" s="22"/>
      <c r="U4013" s="22"/>
      <c r="V4013" s="22"/>
    </row>
    <row r="4014">
      <c r="A4014" s="15"/>
      <c r="B4014" s="17"/>
      <c r="C4014" s="17"/>
      <c r="D4014" s="4"/>
      <c r="E4014" s="4"/>
      <c r="F4014" s="18"/>
      <c r="G4014" s="19"/>
      <c r="H4014" s="4"/>
      <c r="I4014" s="20"/>
      <c r="J4014" s="21"/>
      <c r="K4014" s="11"/>
      <c r="L4014" s="22"/>
      <c r="M4014" s="22"/>
      <c r="N4014" s="22"/>
      <c r="O4014" s="22"/>
      <c r="P4014" s="22"/>
      <c r="Q4014" s="22"/>
      <c r="R4014" s="22"/>
      <c r="S4014" s="22"/>
      <c r="T4014" s="22"/>
      <c r="U4014" s="22"/>
      <c r="V4014" s="22"/>
    </row>
    <row r="4015">
      <c r="A4015" s="15"/>
      <c r="B4015" s="17"/>
      <c r="C4015" s="17"/>
      <c r="D4015" s="4"/>
      <c r="E4015" s="4"/>
      <c r="F4015" s="18"/>
      <c r="G4015" s="19"/>
      <c r="H4015" s="4"/>
      <c r="I4015" s="20"/>
      <c r="J4015" s="21"/>
      <c r="K4015" s="11"/>
      <c r="L4015" s="22"/>
      <c r="M4015" s="22"/>
      <c r="N4015" s="22"/>
      <c r="O4015" s="22"/>
      <c r="P4015" s="22"/>
      <c r="Q4015" s="22"/>
      <c r="R4015" s="22"/>
      <c r="S4015" s="22"/>
      <c r="T4015" s="22"/>
      <c r="U4015" s="22"/>
      <c r="V4015" s="22"/>
    </row>
    <row r="4016">
      <c r="A4016" s="15"/>
      <c r="B4016" s="17"/>
      <c r="C4016" s="17"/>
      <c r="D4016" s="4"/>
      <c r="E4016" s="4"/>
      <c r="F4016" s="18"/>
      <c r="G4016" s="19"/>
      <c r="H4016" s="4"/>
      <c r="I4016" s="20"/>
      <c r="J4016" s="21"/>
      <c r="K4016" s="11"/>
      <c r="L4016" s="22"/>
      <c r="M4016" s="22"/>
      <c r="N4016" s="22"/>
      <c r="O4016" s="22"/>
      <c r="P4016" s="22"/>
      <c r="Q4016" s="22"/>
      <c r="R4016" s="22"/>
      <c r="S4016" s="22"/>
      <c r="T4016" s="22"/>
      <c r="U4016" s="22"/>
      <c r="V4016" s="22"/>
    </row>
    <row r="4017">
      <c r="A4017" s="15"/>
      <c r="B4017" s="17"/>
      <c r="C4017" s="17"/>
      <c r="D4017" s="4"/>
      <c r="E4017" s="4"/>
      <c r="F4017" s="18"/>
      <c r="G4017" s="19"/>
      <c r="H4017" s="4"/>
      <c r="I4017" s="20"/>
      <c r="J4017" s="21"/>
      <c r="K4017" s="11"/>
      <c r="L4017" s="22"/>
      <c r="M4017" s="22"/>
      <c r="N4017" s="22"/>
      <c r="O4017" s="22"/>
      <c r="P4017" s="22"/>
      <c r="Q4017" s="22"/>
      <c r="R4017" s="22"/>
      <c r="S4017" s="22"/>
      <c r="T4017" s="22"/>
      <c r="U4017" s="22"/>
      <c r="V4017" s="22"/>
    </row>
    <row r="4018">
      <c r="A4018" s="15"/>
      <c r="B4018" s="17"/>
      <c r="C4018" s="17"/>
      <c r="D4018" s="4"/>
      <c r="E4018" s="4"/>
      <c r="F4018" s="18"/>
      <c r="G4018" s="19"/>
      <c r="H4018" s="4"/>
      <c r="I4018" s="20"/>
      <c r="J4018" s="21"/>
      <c r="K4018" s="11"/>
      <c r="L4018" s="22"/>
      <c r="M4018" s="22"/>
      <c r="N4018" s="22"/>
      <c r="O4018" s="22"/>
      <c r="P4018" s="22"/>
      <c r="Q4018" s="22"/>
      <c r="R4018" s="22"/>
      <c r="S4018" s="22"/>
      <c r="T4018" s="22"/>
      <c r="U4018" s="22"/>
      <c r="V4018" s="22"/>
    </row>
    <row r="4019">
      <c r="A4019" s="15"/>
      <c r="B4019" s="17"/>
      <c r="C4019" s="17"/>
      <c r="D4019" s="4"/>
      <c r="E4019" s="4"/>
      <c r="F4019" s="18"/>
      <c r="G4019" s="19"/>
      <c r="H4019" s="4"/>
      <c r="I4019" s="20"/>
      <c r="J4019" s="21"/>
      <c r="K4019" s="11"/>
      <c r="L4019" s="22"/>
      <c r="M4019" s="22"/>
      <c r="N4019" s="22"/>
      <c r="O4019" s="22"/>
      <c r="P4019" s="22"/>
      <c r="Q4019" s="22"/>
      <c r="R4019" s="22"/>
      <c r="S4019" s="22"/>
      <c r="T4019" s="22"/>
      <c r="U4019" s="22"/>
      <c r="V4019" s="22"/>
    </row>
    <row r="4020">
      <c r="A4020" s="15"/>
      <c r="B4020" s="17"/>
      <c r="C4020" s="17"/>
      <c r="D4020" s="4"/>
      <c r="E4020" s="4"/>
      <c r="F4020" s="18"/>
      <c r="G4020" s="19"/>
      <c r="H4020" s="4"/>
      <c r="I4020" s="20"/>
      <c r="J4020" s="21"/>
      <c r="K4020" s="11"/>
      <c r="L4020" s="22"/>
      <c r="M4020" s="22"/>
      <c r="N4020" s="22"/>
      <c r="O4020" s="22"/>
      <c r="P4020" s="22"/>
      <c r="Q4020" s="22"/>
      <c r="R4020" s="22"/>
      <c r="S4020" s="22"/>
      <c r="T4020" s="22"/>
      <c r="U4020" s="22"/>
      <c r="V4020" s="22"/>
    </row>
    <row r="4021">
      <c r="A4021" s="15"/>
      <c r="B4021" s="17"/>
      <c r="C4021" s="17"/>
      <c r="D4021" s="4"/>
      <c r="E4021" s="4"/>
      <c r="F4021" s="18"/>
      <c r="G4021" s="19"/>
      <c r="H4021" s="4"/>
      <c r="I4021" s="20"/>
      <c r="J4021" s="21"/>
      <c r="K4021" s="11"/>
      <c r="L4021" s="22"/>
      <c r="M4021" s="22"/>
      <c r="N4021" s="22"/>
      <c r="O4021" s="22"/>
      <c r="P4021" s="22"/>
      <c r="Q4021" s="22"/>
      <c r="R4021" s="22"/>
      <c r="S4021" s="22"/>
      <c r="T4021" s="22"/>
      <c r="U4021" s="22"/>
      <c r="V4021" s="22"/>
    </row>
    <row r="4022">
      <c r="A4022" s="15"/>
      <c r="B4022" s="17"/>
      <c r="C4022" s="17"/>
      <c r="D4022" s="4"/>
      <c r="E4022" s="4"/>
      <c r="F4022" s="18"/>
      <c r="G4022" s="19"/>
      <c r="H4022" s="4"/>
      <c r="I4022" s="20"/>
      <c r="J4022" s="21"/>
      <c r="K4022" s="11"/>
      <c r="L4022" s="22"/>
      <c r="M4022" s="22"/>
      <c r="N4022" s="22"/>
      <c r="O4022" s="22"/>
      <c r="P4022" s="22"/>
      <c r="Q4022" s="22"/>
      <c r="R4022" s="22"/>
      <c r="S4022" s="22"/>
      <c r="T4022" s="22"/>
      <c r="U4022" s="22"/>
      <c r="V4022" s="22"/>
    </row>
    <row r="4023">
      <c r="A4023" s="15"/>
      <c r="B4023" s="17"/>
      <c r="C4023" s="17"/>
      <c r="D4023" s="4"/>
      <c r="E4023" s="4"/>
      <c r="F4023" s="18"/>
      <c r="G4023" s="19"/>
      <c r="H4023" s="4"/>
      <c r="I4023" s="20"/>
      <c r="J4023" s="21"/>
      <c r="K4023" s="11"/>
      <c r="L4023" s="22"/>
      <c r="M4023" s="22"/>
      <c r="N4023" s="22"/>
      <c r="O4023" s="22"/>
      <c r="P4023" s="22"/>
      <c r="Q4023" s="22"/>
      <c r="R4023" s="22"/>
      <c r="S4023" s="22"/>
      <c r="T4023" s="22"/>
      <c r="U4023" s="22"/>
      <c r="V4023" s="22"/>
    </row>
    <row r="4024">
      <c r="A4024" s="15"/>
      <c r="B4024" s="17"/>
      <c r="C4024" s="17"/>
      <c r="D4024" s="4"/>
      <c r="E4024" s="4"/>
      <c r="F4024" s="18"/>
      <c r="G4024" s="19"/>
      <c r="H4024" s="4"/>
      <c r="I4024" s="20"/>
      <c r="J4024" s="21"/>
      <c r="K4024" s="11"/>
      <c r="L4024" s="22"/>
      <c r="M4024" s="22"/>
      <c r="N4024" s="22"/>
      <c r="O4024" s="22"/>
      <c r="P4024" s="22"/>
      <c r="Q4024" s="22"/>
      <c r="R4024" s="22"/>
      <c r="S4024" s="22"/>
      <c r="T4024" s="22"/>
      <c r="U4024" s="22"/>
      <c r="V4024" s="22"/>
    </row>
    <row r="4025">
      <c r="A4025" s="15"/>
      <c r="B4025" s="17"/>
      <c r="C4025" s="17"/>
      <c r="D4025" s="4"/>
      <c r="E4025" s="4"/>
      <c r="F4025" s="18"/>
      <c r="G4025" s="19"/>
      <c r="H4025" s="4"/>
      <c r="I4025" s="20"/>
      <c r="J4025" s="21"/>
      <c r="K4025" s="11"/>
      <c r="L4025" s="22"/>
      <c r="M4025" s="22"/>
      <c r="N4025" s="22"/>
      <c r="O4025" s="22"/>
      <c r="P4025" s="22"/>
      <c r="Q4025" s="22"/>
      <c r="R4025" s="22"/>
      <c r="S4025" s="22"/>
      <c r="T4025" s="22"/>
      <c r="U4025" s="22"/>
      <c r="V4025" s="22"/>
    </row>
    <row r="4026">
      <c r="A4026" s="15"/>
      <c r="B4026" s="17"/>
      <c r="C4026" s="17"/>
      <c r="D4026" s="4"/>
      <c r="E4026" s="4"/>
      <c r="F4026" s="18"/>
      <c r="G4026" s="19"/>
      <c r="H4026" s="4"/>
      <c r="I4026" s="20"/>
      <c r="J4026" s="21"/>
      <c r="K4026" s="11"/>
      <c r="L4026" s="22"/>
      <c r="M4026" s="22"/>
      <c r="N4026" s="22"/>
      <c r="O4026" s="22"/>
      <c r="P4026" s="22"/>
      <c r="Q4026" s="22"/>
      <c r="R4026" s="22"/>
      <c r="S4026" s="22"/>
      <c r="T4026" s="22"/>
      <c r="U4026" s="22"/>
      <c r="V4026" s="22"/>
    </row>
    <row r="4027">
      <c r="A4027" s="15"/>
      <c r="B4027" s="17"/>
      <c r="C4027" s="17"/>
      <c r="D4027" s="4"/>
      <c r="E4027" s="4"/>
      <c r="F4027" s="18"/>
      <c r="G4027" s="19"/>
      <c r="H4027" s="4"/>
      <c r="I4027" s="20"/>
      <c r="J4027" s="21"/>
      <c r="K4027" s="11"/>
      <c r="L4027" s="22"/>
      <c r="M4027" s="22"/>
      <c r="N4027" s="22"/>
      <c r="O4027" s="22"/>
      <c r="P4027" s="22"/>
      <c r="Q4027" s="22"/>
      <c r="R4027" s="22"/>
      <c r="S4027" s="22"/>
      <c r="T4027" s="22"/>
      <c r="U4027" s="22"/>
      <c r="V4027" s="22"/>
    </row>
    <row r="4028">
      <c r="A4028" s="15"/>
      <c r="B4028" s="17"/>
      <c r="C4028" s="17"/>
      <c r="D4028" s="4"/>
      <c r="E4028" s="4"/>
      <c r="F4028" s="18"/>
      <c r="G4028" s="19"/>
      <c r="H4028" s="4"/>
      <c r="I4028" s="20"/>
      <c r="J4028" s="21"/>
      <c r="K4028" s="11"/>
      <c r="L4028" s="22"/>
      <c r="M4028" s="22"/>
      <c r="N4028" s="22"/>
      <c r="O4028" s="22"/>
      <c r="P4028" s="22"/>
      <c r="Q4028" s="22"/>
      <c r="R4028" s="22"/>
      <c r="S4028" s="22"/>
      <c r="T4028" s="22"/>
      <c r="U4028" s="22"/>
      <c r="V4028" s="22"/>
    </row>
    <row r="4029">
      <c r="A4029" s="15"/>
      <c r="B4029" s="17"/>
      <c r="C4029" s="17"/>
      <c r="D4029" s="4"/>
      <c r="E4029" s="4"/>
      <c r="F4029" s="18"/>
      <c r="G4029" s="19"/>
      <c r="H4029" s="4"/>
      <c r="I4029" s="20"/>
      <c r="J4029" s="21"/>
      <c r="K4029" s="11"/>
      <c r="L4029" s="22"/>
      <c r="M4029" s="22"/>
      <c r="N4029" s="22"/>
      <c r="O4029" s="22"/>
      <c r="P4029" s="22"/>
      <c r="Q4029" s="22"/>
      <c r="R4029" s="22"/>
      <c r="S4029" s="22"/>
      <c r="T4029" s="22"/>
      <c r="U4029" s="22"/>
      <c r="V4029" s="22"/>
    </row>
    <row r="4030">
      <c r="A4030" s="15"/>
      <c r="B4030" s="17"/>
      <c r="C4030" s="17"/>
      <c r="D4030" s="4"/>
      <c r="E4030" s="4"/>
      <c r="F4030" s="18"/>
      <c r="G4030" s="19"/>
      <c r="H4030" s="4"/>
      <c r="I4030" s="20"/>
      <c r="J4030" s="21"/>
      <c r="K4030" s="11"/>
      <c r="L4030" s="22"/>
      <c r="M4030" s="22"/>
      <c r="N4030" s="22"/>
      <c r="O4030" s="22"/>
      <c r="P4030" s="22"/>
      <c r="Q4030" s="22"/>
      <c r="R4030" s="22"/>
      <c r="S4030" s="22"/>
      <c r="T4030" s="22"/>
      <c r="U4030" s="22"/>
      <c r="V4030" s="22"/>
    </row>
    <row r="4031">
      <c r="A4031" s="15"/>
      <c r="B4031" s="17"/>
      <c r="C4031" s="17"/>
      <c r="D4031" s="4"/>
      <c r="E4031" s="4"/>
      <c r="F4031" s="18"/>
      <c r="G4031" s="19"/>
      <c r="H4031" s="4"/>
      <c r="I4031" s="20"/>
      <c r="J4031" s="21"/>
      <c r="K4031" s="11"/>
      <c r="L4031" s="22"/>
      <c r="M4031" s="22"/>
      <c r="N4031" s="22"/>
      <c r="O4031" s="22"/>
      <c r="P4031" s="22"/>
      <c r="Q4031" s="22"/>
      <c r="R4031" s="22"/>
      <c r="S4031" s="22"/>
      <c r="T4031" s="22"/>
      <c r="U4031" s="22"/>
      <c r="V4031" s="22"/>
    </row>
    <row r="4032">
      <c r="A4032" s="15"/>
      <c r="B4032" s="17"/>
      <c r="C4032" s="17"/>
      <c r="D4032" s="4"/>
      <c r="E4032" s="4"/>
      <c r="F4032" s="18"/>
      <c r="G4032" s="19"/>
      <c r="H4032" s="4"/>
      <c r="I4032" s="20"/>
      <c r="J4032" s="21"/>
      <c r="K4032" s="11"/>
      <c r="L4032" s="22"/>
      <c r="M4032" s="22"/>
      <c r="N4032" s="22"/>
      <c r="O4032" s="22"/>
      <c r="P4032" s="22"/>
      <c r="Q4032" s="22"/>
      <c r="R4032" s="22"/>
      <c r="S4032" s="22"/>
      <c r="T4032" s="22"/>
      <c r="U4032" s="22"/>
      <c r="V4032" s="22"/>
    </row>
    <row r="4033">
      <c r="A4033" s="15"/>
      <c r="B4033" s="17"/>
      <c r="C4033" s="17"/>
      <c r="D4033" s="4"/>
      <c r="E4033" s="4"/>
      <c r="F4033" s="18"/>
      <c r="G4033" s="19"/>
      <c r="H4033" s="4"/>
      <c r="I4033" s="20"/>
      <c r="J4033" s="21"/>
      <c r="K4033" s="11"/>
      <c r="L4033" s="22"/>
      <c r="M4033" s="22"/>
      <c r="N4033" s="22"/>
      <c r="O4033" s="22"/>
      <c r="P4033" s="22"/>
      <c r="Q4033" s="22"/>
      <c r="R4033" s="22"/>
      <c r="S4033" s="22"/>
      <c r="T4033" s="22"/>
      <c r="U4033" s="22"/>
      <c r="V4033" s="22"/>
    </row>
    <row r="4034">
      <c r="A4034" s="15"/>
      <c r="B4034" s="17"/>
      <c r="C4034" s="17"/>
      <c r="D4034" s="4"/>
      <c r="E4034" s="4"/>
      <c r="F4034" s="18"/>
      <c r="G4034" s="19"/>
      <c r="H4034" s="4"/>
      <c r="I4034" s="20"/>
      <c r="J4034" s="21"/>
      <c r="K4034" s="11"/>
      <c r="L4034" s="22"/>
      <c r="M4034" s="22"/>
      <c r="N4034" s="22"/>
      <c r="O4034" s="22"/>
      <c r="P4034" s="22"/>
      <c r="Q4034" s="22"/>
      <c r="R4034" s="22"/>
      <c r="S4034" s="22"/>
      <c r="T4034" s="22"/>
      <c r="U4034" s="22"/>
      <c r="V4034" s="22"/>
    </row>
    <row r="4035">
      <c r="A4035" s="15"/>
      <c r="B4035" s="17"/>
      <c r="C4035" s="17"/>
      <c r="D4035" s="4"/>
      <c r="E4035" s="4"/>
      <c r="F4035" s="18"/>
      <c r="G4035" s="19"/>
      <c r="H4035" s="4"/>
      <c r="I4035" s="20"/>
      <c r="J4035" s="21"/>
      <c r="K4035" s="11"/>
      <c r="L4035" s="22"/>
      <c r="M4035" s="22"/>
      <c r="N4035" s="22"/>
      <c r="O4035" s="22"/>
      <c r="P4035" s="22"/>
      <c r="Q4035" s="22"/>
      <c r="R4035" s="22"/>
      <c r="S4035" s="22"/>
      <c r="T4035" s="22"/>
      <c r="U4035" s="22"/>
      <c r="V4035" s="22"/>
    </row>
    <row r="4036">
      <c r="A4036" s="15"/>
      <c r="B4036" s="17"/>
      <c r="C4036" s="17"/>
      <c r="D4036" s="4"/>
      <c r="E4036" s="4"/>
      <c r="F4036" s="18"/>
      <c r="G4036" s="19"/>
      <c r="H4036" s="4"/>
      <c r="I4036" s="20"/>
      <c r="J4036" s="21"/>
      <c r="K4036" s="11"/>
      <c r="L4036" s="22"/>
      <c r="M4036" s="22"/>
      <c r="N4036" s="22"/>
      <c r="O4036" s="22"/>
      <c r="P4036" s="22"/>
      <c r="Q4036" s="22"/>
      <c r="R4036" s="22"/>
      <c r="S4036" s="22"/>
      <c r="T4036" s="22"/>
      <c r="U4036" s="22"/>
      <c r="V4036" s="22"/>
    </row>
    <row r="4037">
      <c r="A4037" s="15"/>
      <c r="B4037" s="17"/>
      <c r="C4037" s="17"/>
      <c r="D4037" s="4"/>
      <c r="E4037" s="4"/>
      <c r="F4037" s="18"/>
      <c r="G4037" s="19"/>
      <c r="H4037" s="4"/>
      <c r="I4037" s="20"/>
      <c r="J4037" s="21"/>
      <c r="K4037" s="11"/>
      <c r="L4037" s="22"/>
      <c r="M4037" s="22"/>
      <c r="N4037" s="22"/>
      <c r="O4037" s="22"/>
      <c r="P4037" s="22"/>
      <c r="Q4037" s="22"/>
      <c r="R4037" s="22"/>
      <c r="S4037" s="22"/>
      <c r="T4037" s="22"/>
      <c r="U4037" s="22"/>
      <c r="V4037" s="22"/>
    </row>
    <row r="4038">
      <c r="A4038" s="15"/>
      <c r="B4038" s="17"/>
      <c r="C4038" s="17"/>
      <c r="D4038" s="4"/>
      <c r="E4038" s="4"/>
      <c r="F4038" s="18"/>
      <c r="G4038" s="19"/>
      <c r="H4038" s="4"/>
      <c r="I4038" s="20"/>
      <c r="J4038" s="21"/>
      <c r="K4038" s="11"/>
      <c r="L4038" s="22"/>
      <c r="M4038" s="22"/>
      <c r="N4038" s="22"/>
      <c r="O4038" s="22"/>
      <c r="P4038" s="22"/>
      <c r="Q4038" s="22"/>
      <c r="R4038" s="22"/>
      <c r="S4038" s="22"/>
      <c r="T4038" s="22"/>
      <c r="U4038" s="22"/>
      <c r="V4038" s="22"/>
    </row>
    <row r="4039">
      <c r="A4039" s="15"/>
      <c r="B4039" s="17"/>
      <c r="C4039" s="17"/>
      <c r="D4039" s="4"/>
      <c r="E4039" s="4"/>
      <c r="F4039" s="18"/>
      <c r="G4039" s="19"/>
      <c r="H4039" s="4"/>
      <c r="I4039" s="20"/>
      <c r="J4039" s="21"/>
      <c r="K4039" s="11"/>
      <c r="L4039" s="22"/>
      <c r="M4039" s="22"/>
      <c r="N4039" s="22"/>
      <c r="O4039" s="22"/>
      <c r="P4039" s="22"/>
      <c r="Q4039" s="22"/>
      <c r="R4039" s="22"/>
      <c r="S4039" s="22"/>
      <c r="T4039" s="22"/>
      <c r="U4039" s="22"/>
      <c r="V4039" s="22"/>
    </row>
    <row r="4040">
      <c r="A4040" s="15"/>
      <c r="B4040" s="17"/>
      <c r="C4040" s="17"/>
      <c r="D4040" s="4"/>
      <c r="E4040" s="4"/>
      <c r="F4040" s="18"/>
      <c r="G4040" s="19"/>
      <c r="H4040" s="4"/>
      <c r="I4040" s="20"/>
      <c r="J4040" s="21"/>
      <c r="K4040" s="11"/>
      <c r="L4040" s="22"/>
      <c r="M4040" s="22"/>
      <c r="N4040" s="22"/>
      <c r="O4040" s="22"/>
      <c r="P4040" s="22"/>
      <c r="Q4040" s="22"/>
      <c r="R4040" s="22"/>
      <c r="S4040" s="22"/>
      <c r="T4040" s="22"/>
      <c r="U4040" s="22"/>
      <c r="V4040" s="22"/>
    </row>
    <row r="4041">
      <c r="A4041" s="15"/>
      <c r="B4041" s="17"/>
      <c r="C4041" s="17"/>
      <c r="D4041" s="4"/>
      <c r="E4041" s="4"/>
      <c r="F4041" s="18"/>
      <c r="G4041" s="19"/>
      <c r="H4041" s="4"/>
      <c r="I4041" s="20"/>
      <c r="J4041" s="21"/>
      <c r="K4041" s="11"/>
      <c r="L4041" s="22"/>
      <c r="M4041" s="22"/>
      <c r="N4041" s="22"/>
      <c r="O4041" s="22"/>
      <c r="P4041" s="22"/>
      <c r="Q4041" s="22"/>
      <c r="R4041" s="22"/>
      <c r="S4041" s="22"/>
      <c r="T4041" s="22"/>
      <c r="U4041" s="22"/>
      <c r="V4041" s="22"/>
    </row>
    <row r="4042">
      <c r="A4042" s="15"/>
      <c r="B4042" s="17"/>
      <c r="C4042" s="17"/>
      <c r="D4042" s="4"/>
      <c r="E4042" s="4"/>
      <c r="F4042" s="18"/>
      <c r="G4042" s="19"/>
      <c r="H4042" s="4"/>
      <c r="I4042" s="20"/>
      <c r="J4042" s="21"/>
      <c r="K4042" s="11"/>
      <c r="L4042" s="22"/>
      <c r="M4042" s="22"/>
      <c r="N4042" s="22"/>
      <c r="O4042" s="22"/>
      <c r="P4042" s="22"/>
      <c r="Q4042" s="22"/>
      <c r="R4042" s="22"/>
      <c r="S4042" s="22"/>
      <c r="T4042" s="22"/>
      <c r="U4042" s="22"/>
      <c r="V4042" s="22"/>
    </row>
    <row r="4043">
      <c r="A4043" s="15"/>
      <c r="B4043" s="17"/>
      <c r="C4043" s="17"/>
      <c r="D4043" s="4"/>
      <c r="E4043" s="4"/>
      <c r="F4043" s="18"/>
      <c r="G4043" s="19"/>
      <c r="H4043" s="4"/>
      <c r="I4043" s="20"/>
      <c r="J4043" s="21"/>
      <c r="K4043" s="11"/>
      <c r="L4043" s="22"/>
      <c r="M4043" s="22"/>
      <c r="N4043" s="22"/>
      <c r="O4043" s="22"/>
      <c r="P4043" s="22"/>
      <c r="Q4043" s="22"/>
      <c r="R4043" s="22"/>
      <c r="S4043" s="22"/>
      <c r="T4043" s="22"/>
      <c r="U4043" s="22"/>
      <c r="V4043" s="22"/>
    </row>
    <row r="4044">
      <c r="A4044" s="15"/>
      <c r="B4044" s="17"/>
      <c r="C4044" s="17"/>
      <c r="D4044" s="4"/>
      <c r="E4044" s="4"/>
      <c r="F4044" s="18"/>
      <c r="G4044" s="19"/>
      <c r="H4044" s="4"/>
      <c r="I4044" s="20"/>
      <c r="J4044" s="21"/>
      <c r="K4044" s="11"/>
      <c r="L4044" s="22"/>
      <c r="M4044" s="22"/>
      <c r="N4044" s="22"/>
      <c r="O4044" s="22"/>
      <c r="P4044" s="22"/>
      <c r="Q4044" s="22"/>
      <c r="R4044" s="22"/>
      <c r="S4044" s="22"/>
      <c r="T4044" s="22"/>
      <c r="U4044" s="22"/>
      <c r="V4044" s="22"/>
    </row>
    <row r="4045">
      <c r="A4045" s="15"/>
      <c r="B4045" s="17"/>
      <c r="C4045" s="17"/>
      <c r="D4045" s="4"/>
      <c r="E4045" s="4"/>
      <c r="F4045" s="18"/>
      <c r="G4045" s="19"/>
      <c r="H4045" s="4"/>
      <c r="I4045" s="20"/>
      <c r="J4045" s="21"/>
      <c r="K4045" s="11"/>
      <c r="L4045" s="22"/>
      <c r="M4045" s="22"/>
      <c r="N4045" s="22"/>
      <c r="O4045" s="22"/>
      <c r="P4045" s="22"/>
      <c r="Q4045" s="22"/>
      <c r="R4045" s="22"/>
      <c r="S4045" s="22"/>
      <c r="T4045" s="22"/>
      <c r="U4045" s="22"/>
      <c r="V4045" s="22"/>
    </row>
    <row r="4046">
      <c r="A4046" s="15"/>
      <c r="B4046" s="17"/>
      <c r="C4046" s="17"/>
      <c r="D4046" s="4"/>
      <c r="E4046" s="4"/>
      <c r="F4046" s="18"/>
      <c r="G4046" s="19"/>
      <c r="H4046" s="4"/>
      <c r="I4046" s="20"/>
      <c r="J4046" s="21"/>
      <c r="K4046" s="11"/>
      <c r="L4046" s="22"/>
      <c r="M4046" s="22"/>
      <c r="N4046" s="22"/>
      <c r="O4046" s="22"/>
      <c r="P4046" s="22"/>
      <c r="Q4046" s="22"/>
      <c r="R4046" s="22"/>
      <c r="S4046" s="22"/>
      <c r="T4046" s="22"/>
      <c r="U4046" s="22"/>
      <c r="V4046" s="22"/>
    </row>
    <row r="4047">
      <c r="A4047" s="15"/>
      <c r="B4047" s="17"/>
      <c r="C4047" s="17"/>
      <c r="D4047" s="4"/>
      <c r="E4047" s="4"/>
      <c r="F4047" s="18"/>
      <c r="G4047" s="19"/>
      <c r="H4047" s="4"/>
      <c r="I4047" s="20"/>
      <c r="J4047" s="21"/>
      <c r="K4047" s="11"/>
      <c r="L4047" s="22"/>
      <c r="M4047" s="22"/>
      <c r="N4047" s="22"/>
      <c r="O4047" s="22"/>
      <c r="P4047" s="22"/>
      <c r="Q4047" s="22"/>
      <c r="R4047" s="22"/>
      <c r="S4047" s="22"/>
      <c r="T4047" s="22"/>
      <c r="U4047" s="22"/>
      <c r="V4047" s="22"/>
    </row>
    <row r="4048">
      <c r="A4048" s="15"/>
      <c r="B4048" s="17"/>
      <c r="C4048" s="17"/>
      <c r="D4048" s="4"/>
      <c r="E4048" s="4"/>
      <c r="F4048" s="18"/>
      <c r="G4048" s="19"/>
      <c r="H4048" s="4"/>
      <c r="I4048" s="20"/>
      <c r="J4048" s="21"/>
      <c r="K4048" s="11"/>
      <c r="L4048" s="22"/>
      <c r="M4048" s="22"/>
      <c r="N4048" s="22"/>
      <c r="O4048" s="22"/>
      <c r="P4048" s="22"/>
      <c r="Q4048" s="22"/>
      <c r="R4048" s="22"/>
      <c r="S4048" s="22"/>
      <c r="T4048" s="22"/>
      <c r="U4048" s="22"/>
      <c r="V4048" s="22"/>
    </row>
    <row r="4049">
      <c r="A4049" s="15"/>
      <c r="B4049" s="17"/>
      <c r="C4049" s="17"/>
      <c r="D4049" s="4"/>
      <c r="E4049" s="4"/>
      <c r="F4049" s="18"/>
      <c r="G4049" s="19"/>
      <c r="H4049" s="4"/>
      <c r="I4049" s="20"/>
      <c r="J4049" s="21"/>
      <c r="K4049" s="11"/>
      <c r="L4049" s="22"/>
      <c r="M4049" s="22"/>
      <c r="N4049" s="22"/>
      <c r="O4049" s="22"/>
      <c r="P4049" s="22"/>
      <c r="Q4049" s="22"/>
      <c r="R4049" s="22"/>
      <c r="S4049" s="22"/>
      <c r="T4049" s="22"/>
      <c r="U4049" s="22"/>
      <c r="V4049" s="22"/>
    </row>
    <row r="4050">
      <c r="A4050" s="15"/>
      <c r="B4050" s="17"/>
      <c r="C4050" s="17"/>
      <c r="D4050" s="4"/>
      <c r="E4050" s="4"/>
      <c r="F4050" s="18"/>
      <c r="G4050" s="19"/>
      <c r="H4050" s="4"/>
      <c r="I4050" s="20"/>
      <c r="J4050" s="21"/>
      <c r="K4050" s="11"/>
      <c r="L4050" s="22"/>
      <c r="M4050" s="22"/>
      <c r="N4050" s="22"/>
      <c r="O4050" s="22"/>
      <c r="P4050" s="22"/>
      <c r="Q4050" s="22"/>
      <c r="R4050" s="22"/>
      <c r="S4050" s="22"/>
      <c r="T4050" s="22"/>
      <c r="U4050" s="22"/>
      <c r="V4050" s="22"/>
    </row>
    <row r="4051">
      <c r="A4051" s="15"/>
      <c r="B4051" s="17"/>
      <c r="C4051" s="17"/>
      <c r="D4051" s="4"/>
      <c r="E4051" s="4"/>
      <c r="F4051" s="18"/>
      <c r="G4051" s="19"/>
      <c r="H4051" s="4"/>
      <c r="I4051" s="20"/>
      <c r="J4051" s="21"/>
      <c r="K4051" s="11"/>
      <c r="L4051" s="22"/>
      <c r="M4051" s="22"/>
      <c r="N4051" s="22"/>
      <c r="O4051" s="22"/>
      <c r="P4051" s="22"/>
      <c r="Q4051" s="22"/>
      <c r="R4051" s="22"/>
      <c r="S4051" s="22"/>
      <c r="T4051" s="22"/>
      <c r="U4051" s="22"/>
      <c r="V4051" s="22"/>
    </row>
    <row r="4052">
      <c r="A4052" s="15"/>
      <c r="B4052" s="17"/>
      <c r="C4052" s="17"/>
      <c r="D4052" s="4"/>
      <c r="E4052" s="4"/>
      <c r="F4052" s="18"/>
      <c r="G4052" s="19"/>
      <c r="H4052" s="4"/>
      <c r="I4052" s="20"/>
      <c r="J4052" s="21"/>
      <c r="K4052" s="11"/>
      <c r="L4052" s="22"/>
      <c r="M4052" s="22"/>
      <c r="N4052" s="22"/>
      <c r="O4052" s="22"/>
      <c r="P4052" s="22"/>
      <c r="Q4052" s="22"/>
      <c r="R4052" s="22"/>
      <c r="S4052" s="22"/>
      <c r="T4052" s="22"/>
      <c r="U4052" s="22"/>
      <c r="V4052" s="22"/>
    </row>
    <row r="4053">
      <c r="A4053" s="15"/>
      <c r="B4053" s="17"/>
      <c r="C4053" s="17"/>
      <c r="D4053" s="4"/>
      <c r="E4053" s="4"/>
      <c r="F4053" s="18"/>
      <c r="G4053" s="19"/>
      <c r="H4053" s="4"/>
      <c r="I4053" s="20"/>
      <c r="J4053" s="21"/>
      <c r="K4053" s="11"/>
      <c r="L4053" s="22"/>
      <c r="M4053" s="22"/>
      <c r="N4053" s="22"/>
      <c r="O4053" s="22"/>
      <c r="P4053" s="22"/>
      <c r="Q4053" s="22"/>
      <c r="R4053" s="22"/>
      <c r="S4053" s="22"/>
      <c r="T4053" s="22"/>
      <c r="U4053" s="22"/>
      <c r="V4053" s="22"/>
    </row>
    <row r="4054">
      <c r="A4054" s="15"/>
      <c r="B4054" s="17"/>
      <c r="C4054" s="17"/>
      <c r="D4054" s="4"/>
      <c r="E4054" s="4"/>
      <c r="F4054" s="18"/>
      <c r="G4054" s="19"/>
      <c r="H4054" s="4"/>
      <c r="I4054" s="20"/>
      <c r="J4054" s="21"/>
      <c r="K4054" s="11"/>
      <c r="L4054" s="22"/>
      <c r="M4054" s="22"/>
      <c r="N4054" s="22"/>
      <c r="O4054" s="22"/>
      <c r="P4054" s="22"/>
      <c r="Q4054" s="22"/>
      <c r="R4054" s="22"/>
      <c r="S4054" s="22"/>
      <c r="T4054" s="22"/>
      <c r="U4054" s="22"/>
      <c r="V4054" s="22"/>
    </row>
    <row r="4055">
      <c r="A4055" s="15"/>
      <c r="B4055" s="17"/>
      <c r="C4055" s="17"/>
      <c r="D4055" s="4"/>
      <c r="E4055" s="4"/>
      <c r="F4055" s="18"/>
      <c r="G4055" s="19"/>
      <c r="H4055" s="4"/>
      <c r="I4055" s="20"/>
      <c r="J4055" s="21"/>
      <c r="K4055" s="11"/>
      <c r="L4055" s="22"/>
      <c r="M4055" s="22"/>
      <c r="N4055" s="22"/>
      <c r="O4055" s="22"/>
      <c r="P4055" s="22"/>
      <c r="Q4055" s="22"/>
      <c r="R4055" s="22"/>
      <c r="S4055" s="22"/>
      <c r="T4055" s="22"/>
      <c r="U4055" s="22"/>
      <c r="V4055" s="22"/>
    </row>
    <row r="4056">
      <c r="A4056" s="15"/>
      <c r="B4056" s="17"/>
      <c r="C4056" s="17"/>
      <c r="D4056" s="4"/>
      <c r="E4056" s="4"/>
      <c r="F4056" s="18"/>
      <c r="G4056" s="19"/>
      <c r="H4056" s="4"/>
      <c r="I4056" s="20"/>
      <c r="J4056" s="21"/>
      <c r="K4056" s="11"/>
      <c r="L4056" s="22"/>
      <c r="M4056" s="22"/>
      <c r="N4056" s="22"/>
      <c r="O4056" s="22"/>
      <c r="P4056" s="22"/>
      <c r="Q4056" s="22"/>
      <c r="R4056" s="22"/>
      <c r="S4056" s="22"/>
      <c r="T4056" s="22"/>
      <c r="U4056" s="22"/>
      <c r="V4056" s="22"/>
    </row>
    <row r="4057">
      <c r="A4057" s="15"/>
      <c r="B4057" s="17"/>
      <c r="C4057" s="17"/>
      <c r="D4057" s="4"/>
      <c r="E4057" s="4"/>
      <c r="F4057" s="18"/>
      <c r="G4057" s="19"/>
      <c r="H4057" s="4"/>
      <c r="I4057" s="20"/>
      <c r="J4057" s="21"/>
      <c r="K4057" s="11"/>
      <c r="L4057" s="22"/>
      <c r="M4057" s="22"/>
      <c r="N4057" s="22"/>
      <c r="O4057" s="22"/>
      <c r="P4057" s="22"/>
      <c r="Q4057" s="22"/>
      <c r="R4057" s="22"/>
      <c r="S4057" s="22"/>
      <c r="T4057" s="22"/>
      <c r="U4057" s="22"/>
      <c r="V4057" s="22"/>
    </row>
    <row r="4058">
      <c r="A4058" s="15"/>
      <c r="B4058" s="17"/>
      <c r="C4058" s="17"/>
      <c r="D4058" s="4"/>
      <c r="E4058" s="4"/>
      <c r="F4058" s="18"/>
      <c r="G4058" s="19"/>
      <c r="H4058" s="4"/>
      <c r="I4058" s="20"/>
      <c r="J4058" s="21"/>
      <c r="K4058" s="11"/>
      <c r="L4058" s="22"/>
      <c r="M4058" s="22"/>
      <c r="N4058" s="22"/>
      <c r="O4058" s="22"/>
      <c r="P4058" s="22"/>
      <c r="Q4058" s="22"/>
      <c r="R4058" s="22"/>
      <c r="S4058" s="22"/>
      <c r="T4058" s="22"/>
      <c r="U4058" s="22"/>
      <c r="V4058" s="22"/>
    </row>
    <row r="4059">
      <c r="A4059" s="15"/>
      <c r="B4059" s="17"/>
      <c r="C4059" s="17"/>
      <c r="D4059" s="4"/>
      <c r="E4059" s="4"/>
      <c r="F4059" s="18"/>
      <c r="G4059" s="19"/>
      <c r="H4059" s="4"/>
      <c r="I4059" s="20"/>
      <c r="J4059" s="21"/>
      <c r="K4059" s="11"/>
      <c r="L4059" s="22"/>
      <c r="M4059" s="22"/>
      <c r="N4059" s="22"/>
      <c r="O4059" s="22"/>
      <c r="P4059" s="22"/>
      <c r="Q4059" s="22"/>
      <c r="R4059" s="22"/>
      <c r="S4059" s="22"/>
      <c r="T4059" s="22"/>
      <c r="U4059" s="22"/>
      <c r="V4059" s="22"/>
    </row>
    <row r="4060">
      <c r="A4060" s="15"/>
      <c r="B4060" s="17"/>
      <c r="C4060" s="17"/>
      <c r="D4060" s="4"/>
      <c r="E4060" s="4"/>
      <c r="F4060" s="18"/>
      <c r="G4060" s="19"/>
      <c r="H4060" s="4"/>
      <c r="I4060" s="20"/>
      <c r="J4060" s="21"/>
      <c r="K4060" s="11"/>
      <c r="L4060" s="22"/>
      <c r="M4060" s="22"/>
      <c r="N4060" s="22"/>
      <c r="O4060" s="22"/>
      <c r="P4060" s="22"/>
      <c r="Q4060" s="22"/>
      <c r="R4060" s="22"/>
      <c r="S4060" s="22"/>
      <c r="T4060" s="22"/>
      <c r="U4060" s="22"/>
      <c r="V4060" s="22"/>
    </row>
    <row r="4061">
      <c r="A4061" s="15"/>
      <c r="B4061" s="17"/>
      <c r="C4061" s="17"/>
      <c r="D4061" s="4"/>
      <c r="E4061" s="4"/>
      <c r="F4061" s="18"/>
      <c r="G4061" s="19"/>
      <c r="H4061" s="4"/>
      <c r="I4061" s="20"/>
      <c r="J4061" s="21"/>
      <c r="K4061" s="11"/>
      <c r="L4061" s="22"/>
      <c r="M4061" s="22"/>
      <c r="N4061" s="22"/>
      <c r="O4061" s="22"/>
      <c r="P4061" s="22"/>
      <c r="Q4061" s="22"/>
      <c r="R4061" s="22"/>
      <c r="S4061" s="22"/>
      <c r="T4061" s="22"/>
      <c r="U4061" s="22"/>
      <c r="V4061" s="22"/>
    </row>
    <row r="4062">
      <c r="A4062" s="15"/>
      <c r="B4062" s="17"/>
      <c r="C4062" s="17"/>
      <c r="D4062" s="4"/>
      <c r="E4062" s="4"/>
      <c r="F4062" s="18"/>
      <c r="G4062" s="19"/>
      <c r="H4062" s="4"/>
      <c r="I4062" s="20"/>
      <c r="J4062" s="21"/>
      <c r="K4062" s="11"/>
      <c r="L4062" s="22"/>
      <c r="M4062" s="22"/>
      <c r="N4062" s="22"/>
      <c r="O4062" s="22"/>
      <c r="P4062" s="22"/>
      <c r="Q4062" s="22"/>
      <c r="R4062" s="22"/>
      <c r="S4062" s="22"/>
      <c r="T4062" s="22"/>
      <c r="U4062" s="22"/>
      <c r="V4062" s="22"/>
    </row>
    <row r="4063">
      <c r="A4063" s="15"/>
      <c r="B4063" s="17"/>
      <c r="C4063" s="17"/>
      <c r="D4063" s="4"/>
      <c r="E4063" s="4"/>
      <c r="F4063" s="18"/>
      <c r="G4063" s="19"/>
      <c r="H4063" s="4"/>
      <c r="I4063" s="20"/>
      <c r="J4063" s="21"/>
      <c r="K4063" s="11"/>
      <c r="L4063" s="22"/>
      <c r="M4063" s="22"/>
      <c r="N4063" s="22"/>
      <c r="O4063" s="22"/>
      <c r="P4063" s="22"/>
      <c r="Q4063" s="22"/>
      <c r="R4063" s="22"/>
      <c r="S4063" s="22"/>
      <c r="T4063" s="22"/>
      <c r="U4063" s="22"/>
      <c r="V4063" s="22"/>
    </row>
    <row r="4064">
      <c r="A4064" s="15"/>
      <c r="B4064" s="17"/>
      <c r="C4064" s="17"/>
      <c r="D4064" s="4"/>
      <c r="E4064" s="4"/>
      <c r="F4064" s="18"/>
      <c r="G4064" s="19"/>
      <c r="H4064" s="4"/>
      <c r="I4064" s="20"/>
      <c r="J4064" s="21"/>
      <c r="K4064" s="11"/>
      <c r="L4064" s="22"/>
      <c r="M4064" s="22"/>
      <c r="N4064" s="22"/>
      <c r="O4064" s="22"/>
      <c r="P4064" s="22"/>
      <c r="Q4064" s="22"/>
      <c r="R4064" s="22"/>
      <c r="S4064" s="22"/>
      <c r="T4064" s="22"/>
      <c r="U4064" s="22"/>
      <c r="V4064" s="22"/>
    </row>
    <row r="4065">
      <c r="A4065" s="15"/>
      <c r="B4065" s="17"/>
      <c r="C4065" s="17"/>
      <c r="D4065" s="4"/>
      <c r="E4065" s="4"/>
      <c r="F4065" s="18"/>
      <c r="G4065" s="19"/>
      <c r="H4065" s="4"/>
      <c r="I4065" s="20"/>
      <c r="J4065" s="21"/>
      <c r="K4065" s="11"/>
      <c r="L4065" s="22"/>
      <c r="M4065" s="22"/>
      <c r="N4065" s="22"/>
      <c r="O4065" s="22"/>
      <c r="P4065" s="22"/>
      <c r="Q4065" s="22"/>
      <c r="R4065" s="22"/>
      <c r="S4065" s="22"/>
      <c r="T4065" s="22"/>
      <c r="U4065" s="22"/>
      <c r="V4065" s="22"/>
    </row>
    <row r="4066">
      <c r="A4066" s="15"/>
      <c r="B4066" s="17"/>
      <c r="C4066" s="17"/>
      <c r="D4066" s="4"/>
      <c r="E4066" s="4"/>
      <c r="F4066" s="18"/>
      <c r="G4066" s="19"/>
      <c r="H4066" s="4"/>
      <c r="I4066" s="20"/>
      <c r="J4066" s="21"/>
      <c r="K4066" s="11"/>
      <c r="L4066" s="22"/>
      <c r="M4066" s="22"/>
      <c r="N4066" s="22"/>
      <c r="O4066" s="22"/>
      <c r="P4066" s="22"/>
      <c r="Q4066" s="22"/>
      <c r="R4066" s="22"/>
      <c r="S4066" s="22"/>
      <c r="T4066" s="22"/>
      <c r="U4066" s="22"/>
      <c r="V4066" s="22"/>
    </row>
    <row r="4067">
      <c r="A4067" s="15"/>
      <c r="B4067" s="17"/>
      <c r="C4067" s="17"/>
      <c r="D4067" s="4"/>
      <c r="E4067" s="4"/>
      <c r="F4067" s="18"/>
      <c r="G4067" s="19"/>
      <c r="H4067" s="4"/>
      <c r="I4067" s="20"/>
      <c r="J4067" s="21"/>
      <c r="K4067" s="11"/>
      <c r="L4067" s="22"/>
      <c r="M4067" s="22"/>
      <c r="N4067" s="22"/>
      <c r="O4067" s="22"/>
      <c r="P4067" s="22"/>
      <c r="Q4067" s="22"/>
      <c r="R4067" s="22"/>
      <c r="S4067" s="22"/>
      <c r="T4067" s="22"/>
      <c r="U4067" s="22"/>
      <c r="V4067" s="22"/>
    </row>
    <row r="4068">
      <c r="A4068" s="15"/>
      <c r="B4068" s="17"/>
      <c r="C4068" s="17"/>
      <c r="D4068" s="4"/>
      <c r="E4068" s="4"/>
      <c r="F4068" s="18"/>
      <c r="G4068" s="19"/>
      <c r="H4068" s="4"/>
      <c r="I4068" s="20"/>
      <c r="J4068" s="21"/>
      <c r="K4068" s="11"/>
      <c r="L4068" s="22"/>
      <c r="M4068" s="22"/>
      <c r="N4068" s="22"/>
      <c r="O4068" s="22"/>
      <c r="P4068" s="22"/>
      <c r="Q4068" s="22"/>
      <c r="R4068" s="22"/>
      <c r="S4068" s="22"/>
      <c r="T4068" s="22"/>
      <c r="U4068" s="22"/>
      <c r="V4068" s="22"/>
    </row>
    <row r="4069">
      <c r="A4069" s="15"/>
      <c r="B4069" s="17"/>
      <c r="C4069" s="17"/>
      <c r="D4069" s="4"/>
      <c r="E4069" s="4"/>
      <c r="F4069" s="18"/>
      <c r="G4069" s="19"/>
      <c r="H4069" s="4"/>
      <c r="I4069" s="20"/>
      <c r="J4069" s="21"/>
      <c r="K4069" s="11"/>
      <c r="L4069" s="22"/>
      <c r="M4069" s="22"/>
      <c r="N4069" s="22"/>
      <c r="O4069" s="22"/>
      <c r="P4069" s="22"/>
      <c r="Q4069" s="22"/>
      <c r="R4069" s="22"/>
      <c r="S4069" s="22"/>
      <c r="T4069" s="22"/>
      <c r="U4069" s="22"/>
      <c r="V4069" s="22"/>
    </row>
    <row r="4070">
      <c r="A4070" s="15"/>
      <c r="B4070" s="17"/>
      <c r="C4070" s="17"/>
      <c r="D4070" s="4"/>
      <c r="E4070" s="4"/>
      <c r="F4070" s="18"/>
      <c r="G4070" s="19"/>
      <c r="H4070" s="4"/>
      <c r="I4070" s="20"/>
      <c r="J4070" s="21"/>
      <c r="K4070" s="11"/>
      <c r="L4070" s="22"/>
      <c r="M4070" s="22"/>
      <c r="N4070" s="22"/>
      <c r="O4070" s="22"/>
      <c r="P4070" s="22"/>
      <c r="Q4070" s="22"/>
      <c r="R4070" s="22"/>
      <c r="S4070" s="22"/>
      <c r="T4070" s="22"/>
      <c r="U4070" s="22"/>
      <c r="V4070" s="22"/>
    </row>
    <row r="4071">
      <c r="A4071" s="15"/>
      <c r="B4071" s="17"/>
      <c r="C4071" s="17"/>
      <c r="D4071" s="4"/>
      <c r="E4071" s="4"/>
      <c r="F4071" s="18"/>
      <c r="G4071" s="19"/>
      <c r="H4071" s="4"/>
      <c r="I4071" s="20"/>
      <c r="J4071" s="21"/>
      <c r="K4071" s="11"/>
      <c r="L4071" s="22"/>
      <c r="M4071" s="22"/>
      <c r="N4071" s="22"/>
      <c r="O4071" s="22"/>
      <c r="P4071" s="22"/>
      <c r="Q4071" s="22"/>
      <c r="R4071" s="22"/>
      <c r="S4071" s="22"/>
      <c r="T4071" s="22"/>
      <c r="U4071" s="22"/>
      <c r="V4071" s="22"/>
    </row>
    <row r="4072">
      <c r="A4072" s="15"/>
      <c r="B4072" s="17"/>
      <c r="C4072" s="17"/>
      <c r="D4072" s="4"/>
      <c r="E4072" s="4"/>
      <c r="F4072" s="18"/>
      <c r="G4072" s="19"/>
      <c r="H4072" s="4"/>
      <c r="I4072" s="20"/>
      <c r="J4072" s="21"/>
      <c r="K4072" s="11"/>
      <c r="L4072" s="22"/>
      <c r="M4072" s="22"/>
      <c r="N4072" s="22"/>
      <c r="O4072" s="22"/>
      <c r="P4072" s="22"/>
      <c r="Q4072" s="22"/>
      <c r="R4072" s="22"/>
      <c r="S4072" s="22"/>
      <c r="T4072" s="22"/>
      <c r="U4072" s="22"/>
      <c r="V4072" s="22"/>
    </row>
    <row r="4073">
      <c r="A4073" s="15"/>
      <c r="B4073" s="17"/>
      <c r="C4073" s="17"/>
      <c r="D4073" s="4"/>
      <c r="E4073" s="4"/>
      <c r="F4073" s="18"/>
      <c r="G4073" s="19"/>
      <c r="H4073" s="4"/>
      <c r="I4073" s="20"/>
      <c r="J4073" s="21"/>
      <c r="K4073" s="11"/>
      <c r="L4073" s="22"/>
      <c r="M4073" s="22"/>
      <c r="N4073" s="22"/>
      <c r="O4073" s="22"/>
      <c r="P4073" s="22"/>
      <c r="Q4073" s="22"/>
      <c r="R4073" s="22"/>
      <c r="S4073" s="22"/>
      <c r="T4073" s="22"/>
      <c r="U4073" s="22"/>
      <c r="V4073" s="22"/>
    </row>
    <row r="4074">
      <c r="A4074" s="15"/>
      <c r="B4074" s="17"/>
      <c r="C4074" s="17"/>
      <c r="D4074" s="4"/>
      <c r="E4074" s="4"/>
      <c r="F4074" s="18"/>
      <c r="G4074" s="19"/>
      <c r="H4074" s="4"/>
      <c r="I4074" s="20"/>
      <c r="J4074" s="21"/>
      <c r="K4074" s="11"/>
      <c r="L4074" s="22"/>
      <c r="M4074" s="22"/>
      <c r="N4074" s="22"/>
      <c r="O4074" s="22"/>
      <c r="P4074" s="22"/>
      <c r="Q4074" s="22"/>
      <c r="R4074" s="22"/>
      <c r="S4074" s="22"/>
      <c r="T4074" s="22"/>
      <c r="U4074" s="22"/>
      <c r="V4074" s="22"/>
    </row>
    <row r="4075">
      <c r="A4075" s="15"/>
      <c r="B4075" s="17"/>
      <c r="C4075" s="17"/>
      <c r="D4075" s="4"/>
      <c r="E4075" s="4"/>
      <c r="F4075" s="18"/>
      <c r="G4075" s="19"/>
      <c r="H4075" s="4"/>
      <c r="I4075" s="20"/>
      <c r="J4075" s="21"/>
      <c r="K4075" s="11"/>
      <c r="L4075" s="22"/>
      <c r="M4075" s="22"/>
      <c r="N4075" s="22"/>
      <c r="O4075" s="22"/>
      <c r="P4075" s="22"/>
      <c r="Q4075" s="22"/>
      <c r="R4075" s="22"/>
      <c r="S4075" s="22"/>
      <c r="T4075" s="22"/>
      <c r="U4075" s="22"/>
      <c r="V4075" s="22"/>
    </row>
    <row r="4076">
      <c r="A4076" s="15"/>
      <c r="B4076" s="17"/>
      <c r="C4076" s="17"/>
      <c r="D4076" s="4"/>
      <c r="E4076" s="4"/>
      <c r="F4076" s="18"/>
      <c r="G4076" s="19"/>
      <c r="H4076" s="4"/>
      <c r="I4076" s="20"/>
      <c r="J4076" s="21"/>
      <c r="K4076" s="11"/>
      <c r="L4076" s="22"/>
      <c r="M4076" s="22"/>
      <c r="N4076" s="22"/>
      <c r="O4076" s="22"/>
      <c r="P4076" s="22"/>
      <c r="Q4076" s="22"/>
      <c r="R4076" s="22"/>
      <c r="S4076" s="22"/>
      <c r="T4076" s="22"/>
      <c r="U4076" s="22"/>
      <c r="V4076" s="22"/>
    </row>
    <row r="4077">
      <c r="A4077" s="15"/>
      <c r="B4077" s="17"/>
      <c r="C4077" s="17"/>
      <c r="D4077" s="4"/>
      <c r="E4077" s="4"/>
      <c r="F4077" s="18"/>
      <c r="G4077" s="19"/>
      <c r="H4077" s="4"/>
      <c r="I4077" s="20"/>
      <c r="J4077" s="21"/>
      <c r="K4077" s="11"/>
      <c r="L4077" s="22"/>
      <c r="M4077" s="22"/>
      <c r="N4077" s="22"/>
      <c r="O4077" s="22"/>
      <c r="P4077" s="22"/>
      <c r="Q4077" s="22"/>
      <c r="R4077" s="22"/>
      <c r="S4077" s="22"/>
      <c r="T4077" s="22"/>
      <c r="U4077" s="22"/>
      <c r="V4077" s="22"/>
    </row>
    <row r="4078">
      <c r="A4078" s="15"/>
      <c r="B4078" s="17"/>
      <c r="C4078" s="17"/>
      <c r="D4078" s="4"/>
      <c r="E4078" s="4"/>
      <c r="F4078" s="18"/>
      <c r="G4078" s="19"/>
      <c r="H4078" s="4"/>
      <c r="I4078" s="20"/>
      <c r="J4078" s="21"/>
      <c r="K4078" s="11"/>
      <c r="L4078" s="22"/>
      <c r="M4078" s="22"/>
      <c r="N4078" s="22"/>
      <c r="O4078" s="22"/>
      <c r="P4078" s="22"/>
      <c r="Q4078" s="22"/>
      <c r="R4078" s="22"/>
      <c r="S4078" s="22"/>
      <c r="T4078" s="22"/>
      <c r="U4078" s="22"/>
      <c r="V4078" s="22"/>
    </row>
    <row r="4079">
      <c r="A4079" s="15"/>
      <c r="B4079" s="17"/>
      <c r="C4079" s="17"/>
      <c r="D4079" s="4"/>
      <c r="E4079" s="4"/>
      <c r="F4079" s="18"/>
      <c r="G4079" s="19"/>
      <c r="H4079" s="4"/>
      <c r="I4079" s="20"/>
      <c r="J4079" s="21"/>
      <c r="K4079" s="11"/>
      <c r="L4079" s="22"/>
      <c r="M4079" s="22"/>
      <c r="N4079" s="22"/>
      <c r="O4079" s="22"/>
      <c r="P4079" s="22"/>
      <c r="Q4079" s="22"/>
      <c r="R4079" s="22"/>
      <c r="S4079" s="22"/>
      <c r="T4079" s="22"/>
      <c r="U4079" s="22"/>
      <c r="V4079" s="22"/>
    </row>
    <row r="4080">
      <c r="A4080" s="15"/>
      <c r="B4080" s="17"/>
      <c r="C4080" s="17"/>
      <c r="D4080" s="4"/>
      <c r="E4080" s="4"/>
      <c r="F4080" s="18"/>
      <c r="G4080" s="19"/>
      <c r="H4080" s="4"/>
      <c r="I4080" s="20"/>
      <c r="J4080" s="21"/>
      <c r="K4080" s="11"/>
      <c r="L4080" s="22"/>
      <c r="M4080" s="22"/>
      <c r="N4080" s="22"/>
      <c r="O4080" s="22"/>
      <c r="P4080" s="22"/>
      <c r="Q4080" s="22"/>
      <c r="R4080" s="22"/>
      <c r="S4080" s="22"/>
      <c r="T4080" s="22"/>
      <c r="U4080" s="22"/>
      <c r="V4080" s="22"/>
    </row>
    <row r="4081">
      <c r="A4081" s="15"/>
      <c r="B4081" s="17"/>
      <c r="C4081" s="17"/>
      <c r="D4081" s="4"/>
      <c r="E4081" s="4"/>
      <c r="F4081" s="18"/>
      <c r="G4081" s="19"/>
      <c r="H4081" s="4"/>
      <c r="I4081" s="20"/>
      <c r="J4081" s="21"/>
      <c r="K4081" s="11"/>
      <c r="L4081" s="22"/>
      <c r="M4081" s="22"/>
      <c r="N4081" s="22"/>
      <c r="O4081" s="22"/>
      <c r="P4081" s="22"/>
      <c r="Q4081" s="22"/>
      <c r="R4081" s="22"/>
      <c r="S4081" s="22"/>
      <c r="T4081" s="22"/>
      <c r="U4081" s="22"/>
      <c r="V4081" s="22"/>
    </row>
    <row r="4082">
      <c r="A4082" s="15"/>
      <c r="B4082" s="17"/>
      <c r="C4082" s="17"/>
      <c r="D4082" s="4"/>
      <c r="E4082" s="4"/>
      <c r="F4082" s="18"/>
      <c r="G4082" s="19"/>
      <c r="H4082" s="4"/>
      <c r="I4082" s="20"/>
      <c r="J4082" s="21"/>
      <c r="K4082" s="11"/>
      <c r="L4082" s="22"/>
      <c r="M4082" s="22"/>
      <c r="N4082" s="22"/>
      <c r="O4082" s="22"/>
      <c r="P4082" s="22"/>
      <c r="Q4082" s="22"/>
      <c r="R4082" s="22"/>
      <c r="S4082" s="22"/>
      <c r="T4082" s="22"/>
      <c r="U4082" s="22"/>
      <c r="V4082" s="22"/>
    </row>
    <row r="4083">
      <c r="A4083" s="15"/>
      <c r="B4083" s="17"/>
      <c r="C4083" s="17"/>
      <c r="D4083" s="4"/>
      <c r="E4083" s="4"/>
      <c r="F4083" s="18"/>
      <c r="G4083" s="19"/>
      <c r="H4083" s="4"/>
      <c r="I4083" s="20"/>
      <c r="J4083" s="21"/>
      <c r="K4083" s="11"/>
      <c r="L4083" s="22"/>
      <c r="M4083" s="22"/>
      <c r="N4083" s="22"/>
      <c r="O4083" s="22"/>
      <c r="P4083" s="22"/>
      <c r="Q4083" s="22"/>
      <c r="R4083" s="22"/>
      <c r="S4083" s="22"/>
      <c r="T4083" s="22"/>
      <c r="U4083" s="22"/>
      <c r="V4083" s="22"/>
    </row>
    <row r="4084">
      <c r="A4084" s="15"/>
      <c r="B4084" s="17"/>
      <c r="C4084" s="17"/>
      <c r="D4084" s="4"/>
      <c r="E4084" s="4"/>
      <c r="F4084" s="18"/>
      <c r="G4084" s="19"/>
      <c r="H4084" s="4"/>
      <c r="I4084" s="20"/>
      <c r="J4084" s="21"/>
      <c r="K4084" s="11"/>
      <c r="L4084" s="22"/>
      <c r="M4084" s="22"/>
      <c r="N4084" s="22"/>
      <c r="O4084" s="22"/>
      <c r="P4084" s="22"/>
      <c r="Q4084" s="22"/>
      <c r="R4084" s="22"/>
      <c r="S4084" s="22"/>
      <c r="T4084" s="22"/>
      <c r="U4084" s="22"/>
      <c r="V4084" s="22"/>
    </row>
    <row r="4085">
      <c r="A4085" s="15"/>
      <c r="B4085" s="17"/>
      <c r="C4085" s="17"/>
      <c r="D4085" s="4"/>
      <c r="E4085" s="4"/>
      <c r="F4085" s="18"/>
      <c r="G4085" s="19"/>
      <c r="H4085" s="4"/>
      <c r="I4085" s="20"/>
      <c r="J4085" s="21"/>
      <c r="K4085" s="11"/>
      <c r="L4085" s="22"/>
      <c r="M4085" s="22"/>
      <c r="N4085" s="22"/>
      <c r="O4085" s="22"/>
      <c r="P4085" s="22"/>
      <c r="Q4085" s="22"/>
      <c r="R4085" s="22"/>
      <c r="S4085" s="22"/>
      <c r="T4085" s="22"/>
      <c r="U4085" s="22"/>
      <c r="V4085" s="22"/>
    </row>
    <row r="4086">
      <c r="A4086" s="15"/>
      <c r="B4086" s="17"/>
      <c r="C4086" s="17"/>
      <c r="D4086" s="4"/>
      <c r="E4086" s="4"/>
      <c r="F4086" s="18"/>
      <c r="G4086" s="19"/>
      <c r="H4086" s="4"/>
      <c r="I4086" s="20"/>
      <c r="J4086" s="21"/>
      <c r="K4086" s="11"/>
      <c r="L4086" s="22"/>
      <c r="M4086" s="22"/>
      <c r="N4086" s="22"/>
      <c r="O4086" s="22"/>
      <c r="P4086" s="22"/>
      <c r="Q4086" s="22"/>
      <c r="R4086" s="22"/>
      <c r="S4086" s="22"/>
      <c r="T4086" s="22"/>
      <c r="U4086" s="22"/>
      <c r="V4086" s="22"/>
    </row>
    <row r="4087">
      <c r="A4087" s="15"/>
      <c r="B4087" s="17"/>
      <c r="C4087" s="17"/>
      <c r="D4087" s="4"/>
      <c r="E4087" s="4"/>
      <c r="F4087" s="18"/>
      <c r="G4087" s="19"/>
      <c r="H4087" s="4"/>
      <c r="I4087" s="20"/>
      <c r="J4087" s="21"/>
      <c r="K4087" s="11"/>
      <c r="L4087" s="22"/>
      <c r="M4087" s="22"/>
      <c r="N4087" s="22"/>
      <c r="O4087" s="22"/>
      <c r="P4087" s="22"/>
      <c r="Q4087" s="22"/>
      <c r="R4087" s="22"/>
      <c r="S4087" s="22"/>
      <c r="T4087" s="22"/>
      <c r="U4087" s="22"/>
      <c r="V4087" s="22"/>
    </row>
    <row r="4088">
      <c r="A4088" s="15"/>
      <c r="B4088" s="17"/>
      <c r="C4088" s="17"/>
      <c r="D4088" s="4"/>
      <c r="E4088" s="4"/>
      <c r="F4088" s="18"/>
      <c r="G4088" s="19"/>
      <c r="H4088" s="4"/>
      <c r="I4088" s="20"/>
      <c r="J4088" s="21"/>
      <c r="K4088" s="11"/>
      <c r="L4088" s="22"/>
      <c r="M4088" s="22"/>
      <c r="N4088" s="22"/>
      <c r="O4088" s="22"/>
      <c r="P4088" s="22"/>
      <c r="Q4088" s="22"/>
      <c r="R4088" s="22"/>
      <c r="S4088" s="22"/>
      <c r="T4088" s="22"/>
      <c r="U4088" s="22"/>
      <c r="V4088" s="22"/>
    </row>
    <row r="4089">
      <c r="A4089" s="15"/>
      <c r="B4089" s="17"/>
      <c r="C4089" s="17"/>
      <c r="D4089" s="4"/>
      <c r="E4089" s="4"/>
      <c r="F4089" s="18"/>
      <c r="G4089" s="19"/>
      <c r="H4089" s="4"/>
      <c r="I4089" s="20"/>
      <c r="J4089" s="21"/>
      <c r="K4089" s="11"/>
      <c r="L4089" s="22"/>
      <c r="M4089" s="22"/>
      <c r="N4089" s="22"/>
      <c r="O4089" s="22"/>
      <c r="P4089" s="22"/>
      <c r="Q4089" s="22"/>
      <c r="R4089" s="22"/>
      <c r="S4089" s="22"/>
      <c r="T4089" s="22"/>
      <c r="U4089" s="22"/>
      <c r="V4089" s="22"/>
    </row>
    <row r="4090">
      <c r="A4090" s="15"/>
      <c r="B4090" s="17"/>
      <c r="C4090" s="17"/>
      <c r="D4090" s="4"/>
      <c r="E4090" s="4"/>
      <c r="F4090" s="18"/>
      <c r="G4090" s="19"/>
      <c r="H4090" s="4"/>
      <c r="I4090" s="20"/>
      <c r="J4090" s="21"/>
      <c r="K4090" s="11"/>
      <c r="L4090" s="22"/>
      <c r="M4090" s="22"/>
      <c r="N4090" s="22"/>
      <c r="O4090" s="22"/>
      <c r="P4090" s="22"/>
      <c r="Q4090" s="22"/>
      <c r="R4090" s="22"/>
      <c r="S4090" s="22"/>
      <c r="T4090" s="22"/>
      <c r="U4090" s="22"/>
      <c r="V4090" s="22"/>
    </row>
    <row r="4091">
      <c r="A4091" s="15"/>
      <c r="B4091" s="17"/>
      <c r="C4091" s="17"/>
      <c r="D4091" s="4"/>
      <c r="E4091" s="4"/>
      <c r="F4091" s="18"/>
      <c r="G4091" s="19"/>
      <c r="H4091" s="4"/>
      <c r="I4091" s="20"/>
      <c r="J4091" s="21"/>
      <c r="K4091" s="11"/>
      <c r="L4091" s="22"/>
      <c r="M4091" s="22"/>
      <c r="N4091" s="22"/>
      <c r="O4091" s="22"/>
      <c r="P4091" s="22"/>
      <c r="Q4091" s="22"/>
      <c r="R4091" s="22"/>
      <c r="S4091" s="22"/>
      <c r="T4091" s="22"/>
      <c r="U4091" s="22"/>
      <c r="V4091" s="22"/>
    </row>
    <row r="4092">
      <c r="A4092" s="15"/>
      <c r="B4092" s="17"/>
      <c r="C4092" s="17"/>
      <c r="D4092" s="4"/>
      <c r="E4092" s="4"/>
      <c r="F4092" s="18"/>
      <c r="G4092" s="19"/>
      <c r="H4092" s="4"/>
      <c r="I4092" s="20"/>
      <c r="J4092" s="21"/>
      <c r="K4092" s="11"/>
      <c r="L4092" s="22"/>
      <c r="M4092" s="22"/>
      <c r="N4092" s="22"/>
      <c r="O4092" s="22"/>
      <c r="P4092" s="22"/>
      <c r="Q4092" s="22"/>
      <c r="R4092" s="22"/>
      <c r="S4092" s="22"/>
      <c r="T4092" s="22"/>
      <c r="U4092" s="22"/>
      <c r="V4092" s="22"/>
    </row>
    <row r="4093">
      <c r="A4093" s="15"/>
      <c r="B4093" s="17"/>
      <c r="C4093" s="17"/>
      <c r="D4093" s="4"/>
      <c r="E4093" s="4"/>
      <c r="F4093" s="18"/>
      <c r="G4093" s="19"/>
      <c r="H4093" s="4"/>
      <c r="I4093" s="20"/>
      <c r="J4093" s="21"/>
      <c r="K4093" s="11"/>
      <c r="L4093" s="22"/>
      <c r="M4093" s="22"/>
      <c r="N4093" s="22"/>
      <c r="O4093" s="22"/>
      <c r="P4093" s="22"/>
      <c r="Q4093" s="22"/>
      <c r="R4093" s="22"/>
      <c r="S4093" s="22"/>
      <c r="T4093" s="22"/>
      <c r="U4093" s="22"/>
      <c r="V4093" s="22"/>
    </row>
    <row r="4094">
      <c r="A4094" s="15"/>
      <c r="B4094" s="17"/>
      <c r="C4094" s="17"/>
      <c r="D4094" s="4"/>
      <c r="E4094" s="4"/>
      <c r="F4094" s="18"/>
      <c r="G4094" s="19"/>
      <c r="H4094" s="4"/>
      <c r="I4094" s="20"/>
      <c r="J4094" s="21"/>
      <c r="K4094" s="11"/>
      <c r="L4094" s="22"/>
      <c r="M4094" s="22"/>
      <c r="N4094" s="22"/>
      <c r="O4094" s="22"/>
      <c r="P4094" s="22"/>
      <c r="Q4094" s="22"/>
      <c r="R4094" s="22"/>
      <c r="S4094" s="22"/>
      <c r="T4094" s="22"/>
      <c r="U4094" s="22"/>
      <c r="V4094" s="22"/>
    </row>
    <row r="4095">
      <c r="A4095" s="15"/>
      <c r="B4095" s="17"/>
      <c r="C4095" s="17"/>
      <c r="D4095" s="4"/>
      <c r="E4095" s="4"/>
      <c r="F4095" s="18"/>
      <c r="G4095" s="19"/>
      <c r="H4095" s="4"/>
      <c r="I4095" s="20"/>
      <c r="J4095" s="21"/>
      <c r="K4095" s="11"/>
      <c r="L4095" s="22"/>
      <c r="M4095" s="22"/>
      <c r="N4095" s="22"/>
      <c r="O4095" s="22"/>
      <c r="P4095" s="22"/>
      <c r="Q4095" s="22"/>
      <c r="R4095" s="22"/>
      <c r="S4095" s="22"/>
      <c r="T4095" s="22"/>
      <c r="U4095" s="22"/>
      <c r="V4095" s="22"/>
    </row>
    <row r="4096">
      <c r="A4096" s="15"/>
      <c r="B4096" s="17"/>
      <c r="C4096" s="17"/>
      <c r="D4096" s="4"/>
      <c r="E4096" s="4"/>
      <c r="F4096" s="18"/>
      <c r="G4096" s="19"/>
      <c r="H4096" s="4"/>
      <c r="I4096" s="20"/>
      <c r="J4096" s="21"/>
      <c r="K4096" s="11"/>
      <c r="L4096" s="22"/>
      <c r="M4096" s="22"/>
      <c r="N4096" s="22"/>
      <c r="O4096" s="22"/>
      <c r="P4096" s="22"/>
      <c r="Q4096" s="22"/>
      <c r="R4096" s="22"/>
      <c r="S4096" s="22"/>
      <c r="T4096" s="22"/>
      <c r="U4096" s="22"/>
      <c r="V4096" s="22"/>
    </row>
    <row r="4097">
      <c r="A4097" s="15"/>
      <c r="B4097" s="17"/>
      <c r="C4097" s="17"/>
      <c r="D4097" s="4"/>
      <c r="E4097" s="4"/>
      <c r="F4097" s="18"/>
      <c r="G4097" s="19"/>
      <c r="H4097" s="4"/>
      <c r="I4097" s="20"/>
      <c r="J4097" s="21"/>
      <c r="K4097" s="11"/>
      <c r="L4097" s="22"/>
      <c r="M4097" s="22"/>
      <c r="N4097" s="22"/>
      <c r="O4097" s="22"/>
      <c r="P4097" s="22"/>
      <c r="Q4097" s="22"/>
      <c r="R4097" s="22"/>
      <c r="S4097" s="22"/>
      <c r="T4097" s="22"/>
      <c r="U4097" s="22"/>
      <c r="V4097" s="22"/>
    </row>
    <row r="4098">
      <c r="A4098" s="15"/>
      <c r="B4098" s="17"/>
      <c r="C4098" s="17"/>
      <c r="D4098" s="4"/>
      <c r="E4098" s="4"/>
      <c r="F4098" s="18"/>
      <c r="G4098" s="19"/>
      <c r="H4098" s="4"/>
      <c r="I4098" s="20"/>
      <c r="J4098" s="21"/>
      <c r="K4098" s="11"/>
      <c r="L4098" s="22"/>
      <c r="M4098" s="22"/>
      <c r="N4098" s="22"/>
      <c r="O4098" s="22"/>
      <c r="P4098" s="22"/>
      <c r="Q4098" s="22"/>
      <c r="R4098" s="22"/>
      <c r="S4098" s="22"/>
      <c r="T4098" s="22"/>
      <c r="U4098" s="22"/>
      <c r="V4098" s="22"/>
    </row>
    <row r="4099">
      <c r="A4099" s="15"/>
      <c r="B4099" s="17"/>
      <c r="C4099" s="17"/>
      <c r="D4099" s="4"/>
      <c r="E4099" s="4"/>
      <c r="F4099" s="18"/>
      <c r="G4099" s="19"/>
      <c r="H4099" s="4"/>
      <c r="I4099" s="20"/>
      <c r="J4099" s="21"/>
      <c r="K4099" s="11"/>
      <c r="L4099" s="22"/>
      <c r="M4099" s="22"/>
      <c r="N4099" s="22"/>
      <c r="O4099" s="22"/>
      <c r="P4099" s="22"/>
      <c r="Q4099" s="22"/>
      <c r="R4099" s="22"/>
      <c r="S4099" s="22"/>
      <c r="T4099" s="22"/>
      <c r="U4099" s="22"/>
      <c r="V4099" s="22"/>
    </row>
    <row r="4100">
      <c r="A4100" s="15"/>
      <c r="B4100" s="17"/>
      <c r="C4100" s="17"/>
      <c r="D4100" s="4"/>
      <c r="E4100" s="4"/>
      <c r="F4100" s="18"/>
      <c r="G4100" s="19"/>
      <c r="H4100" s="4"/>
      <c r="I4100" s="20"/>
      <c r="J4100" s="21"/>
      <c r="K4100" s="11"/>
      <c r="L4100" s="22"/>
      <c r="M4100" s="22"/>
      <c r="N4100" s="22"/>
      <c r="O4100" s="22"/>
      <c r="P4100" s="22"/>
      <c r="Q4100" s="22"/>
      <c r="R4100" s="22"/>
      <c r="S4100" s="22"/>
      <c r="T4100" s="22"/>
      <c r="U4100" s="22"/>
      <c r="V4100" s="22"/>
    </row>
    <row r="4101">
      <c r="A4101" s="15"/>
      <c r="B4101" s="17"/>
      <c r="C4101" s="17"/>
      <c r="D4101" s="4"/>
      <c r="E4101" s="4"/>
      <c r="F4101" s="18"/>
      <c r="G4101" s="19"/>
      <c r="H4101" s="4"/>
      <c r="I4101" s="20"/>
      <c r="J4101" s="21"/>
      <c r="K4101" s="11"/>
      <c r="L4101" s="22"/>
      <c r="M4101" s="22"/>
      <c r="N4101" s="22"/>
      <c r="O4101" s="22"/>
      <c r="P4101" s="22"/>
      <c r="Q4101" s="22"/>
      <c r="R4101" s="22"/>
      <c r="S4101" s="22"/>
      <c r="T4101" s="22"/>
      <c r="U4101" s="22"/>
      <c r="V4101" s="22"/>
    </row>
    <row r="4102">
      <c r="A4102" s="15"/>
      <c r="B4102" s="17"/>
      <c r="C4102" s="17"/>
      <c r="D4102" s="4"/>
      <c r="E4102" s="4"/>
      <c r="F4102" s="18"/>
      <c r="G4102" s="19"/>
      <c r="H4102" s="4"/>
      <c r="I4102" s="20"/>
      <c r="J4102" s="21"/>
      <c r="K4102" s="11"/>
      <c r="L4102" s="22"/>
      <c r="M4102" s="22"/>
      <c r="N4102" s="22"/>
      <c r="O4102" s="22"/>
      <c r="P4102" s="22"/>
      <c r="Q4102" s="22"/>
      <c r="R4102" s="22"/>
      <c r="S4102" s="22"/>
      <c r="T4102" s="22"/>
      <c r="U4102" s="22"/>
      <c r="V4102" s="22"/>
    </row>
    <row r="4103">
      <c r="A4103" s="15"/>
      <c r="B4103" s="17"/>
      <c r="C4103" s="17"/>
      <c r="D4103" s="4"/>
      <c r="E4103" s="4"/>
      <c r="F4103" s="18"/>
      <c r="G4103" s="19"/>
      <c r="H4103" s="4"/>
      <c r="I4103" s="20"/>
      <c r="J4103" s="21"/>
      <c r="K4103" s="11"/>
      <c r="L4103" s="22"/>
      <c r="M4103" s="22"/>
      <c r="N4103" s="22"/>
      <c r="O4103" s="22"/>
      <c r="P4103" s="22"/>
      <c r="Q4103" s="22"/>
      <c r="R4103" s="22"/>
      <c r="S4103" s="22"/>
      <c r="T4103" s="22"/>
      <c r="U4103" s="22"/>
      <c r="V4103" s="22"/>
    </row>
    <row r="4104">
      <c r="A4104" s="15"/>
      <c r="B4104" s="17"/>
      <c r="C4104" s="17"/>
      <c r="D4104" s="4"/>
      <c r="E4104" s="4"/>
      <c r="F4104" s="18"/>
      <c r="G4104" s="19"/>
      <c r="H4104" s="4"/>
      <c r="I4104" s="20"/>
      <c r="J4104" s="21"/>
      <c r="K4104" s="11"/>
      <c r="L4104" s="22"/>
      <c r="M4104" s="22"/>
      <c r="N4104" s="22"/>
      <c r="O4104" s="22"/>
      <c r="P4104" s="22"/>
      <c r="Q4104" s="22"/>
      <c r="R4104" s="22"/>
      <c r="S4104" s="22"/>
      <c r="T4104" s="22"/>
      <c r="U4104" s="22"/>
      <c r="V4104" s="22"/>
    </row>
    <row r="4105">
      <c r="A4105" s="15"/>
      <c r="B4105" s="17"/>
      <c r="C4105" s="17"/>
      <c r="D4105" s="4"/>
      <c r="E4105" s="4"/>
      <c r="F4105" s="18"/>
      <c r="G4105" s="19"/>
      <c r="H4105" s="4"/>
      <c r="I4105" s="20"/>
      <c r="J4105" s="21"/>
      <c r="K4105" s="11"/>
      <c r="L4105" s="22"/>
      <c r="M4105" s="22"/>
      <c r="N4105" s="22"/>
      <c r="O4105" s="22"/>
      <c r="P4105" s="22"/>
      <c r="Q4105" s="22"/>
      <c r="R4105" s="22"/>
      <c r="S4105" s="22"/>
      <c r="T4105" s="22"/>
      <c r="U4105" s="22"/>
      <c r="V4105" s="22"/>
    </row>
    <row r="4106">
      <c r="A4106" s="15"/>
      <c r="B4106" s="17"/>
      <c r="C4106" s="17"/>
      <c r="D4106" s="4"/>
      <c r="E4106" s="4"/>
      <c r="F4106" s="18"/>
      <c r="G4106" s="19"/>
      <c r="H4106" s="4"/>
      <c r="I4106" s="20"/>
      <c r="J4106" s="21"/>
      <c r="K4106" s="11"/>
      <c r="L4106" s="22"/>
      <c r="M4106" s="22"/>
      <c r="N4106" s="22"/>
      <c r="O4106" s="22"/>
      <c r="P4106" s="22"/>
      <c r="Q4106" s="22"/>
      <c r="R4106" s="22"/>
      <c r="S4106" s="22"/>
      <c r="T4106" s="22"/>
      <c r="U4106" s="22"/>
      <c r="V4106" s="22"/>
    </row>
    <row r="4107">
      <c r="A4107" s="15"/>
      <c r="B4107" s="17"/>
      <c r="C4107" s="17"/>
      <c r="D4107" s="4"/>
      <c r="E4107" s="4"/>
      <c r="F4107" s="18"/>
      <c r="G4107" s="19"/>
      <c r="H4107" s="4"/>
      <c r="I4107" s="20"/>
      <c r="J4107" s="21"/>
      <c r="K4107" s="11"/>
      <c r="L4107" s="22"/>
      <c r="M4107" s="22"/>
      <c r="N4107" s="22"/>
      <c r="O4107" s="22"/>
      <c r="P4107" s="22"/>
      <c r="Q4107" s="22"/>
      <c r="R4107" s="22"/>
      <c r="S4107" s="22"/>
      <c r="T4107" s="22"/>
      <c r="U4107" s="22"/>
      <c r="V4107" s="22"/>
    </row>
    <row r="4108">
      <c r="A4108" s="15"/>
      <c r="B4108" s="17"/>
      <c r="C4108" s="17"/>
      <c r="D4108" s="4"/>
      <c r="E4108" s="4"/>
      <c r="F4108" s="18"/>
      <c r="G4108" s="19"/>
      <c r="H4108" s="4"/>
      <c r="I4108" s="20"/>
      <c r="J4108" s="21"/>
      <c r="K4108" s="11"/>
      <c r="L4108" s="22"/>
      <c r="M4108" s="22"/>
      <c r="N4108" s="22"/>
      <c r="O4108" s="22"/>
      <c r="P4108" s="22"/>
      <c r="Q4108" s="22"/>
      <c r="R4108" s="22"/>
      <c r="S4108" s="22"/>
      <c r="T4108" s="22"/>
      <c r="U4108" s="22"/>
      <c r="V4108" s="22"/>
    </row>
    <row r="4109">
      <c r="A4109" s="15"/>
      <c r="B4109" s="17"/>
      <c r="C4109" s="17"/>
      <c r="D4109" s="4"/>
      <c r="E4109" s="4"/>
      <c r="F4109" s="18"/>
      <c r="G4109" s="19"/>
      <c r="H4109" s="4"/>
      <c r="I4109" s="20"/>
      <c r="J4109" s="21"/>
      <c r="K4109" s="11"/>
      <c r="L4109" s="22"/>
      <c r="M4109" s="22"/>
      <c r="N4109" s="22"/>
      <c r="O4109" s="22"/>
      <c r="P4109" s="22"/>
      <c r="Q4109" s="22"/>
      <c r="R4109" s="22"/>
      <c r="S4109" s="22"/>
      <c r="T4109" s="22"/>
      <c r="U4109" s="22"/>
      <c r="V4109" s="22"/>
    </row>
    <row r="4110">
      <c r="A4110" s="15"/>
      <c r="B4110" s="17"/>
      <c r="C4110" s="17"/>
      <c r="D4110" s="4"/>
      <c r="E4110" s="4"/>
      <c r="F4110" s="18"/>
      <c r="G4110" s="19"/>
      <c r="H4110" s="4"/>
      <c r="I4110" s="20"/>
      <c r="J4110" s="21"/>
      <c r="K4110" s="11"/>
      <c r="L4110" s="22"/>
      <c r="M4110" s="22"/>
      <c r="N4110" s="22"/>
      <c r="O4110" s="22"/>
      <c r="P4110" s="22"/>
      <c r="Q4110" s="22"/>
      <c r="R4110" s="22"/>
      <c r="S4110" s="22"/>
      <c r="T4110" s="22"/>
      <c r="U4110" s="22"/>
      <c r="V4110" s="22"/>
    </row>
    <row r="4111">
      <c r="A4111" s="15"/>
      <c r="B4111" s="17"/>
      <c r="C4111" s="17"/>
      <c r="D4111" s="4"/>
      <c r="E4111" s="4"/>
      <c r="F4111" s="18"/>
      <c r="G4111" s="19"/>
      <c r="H4111" s="4"/>
      <c r="I4111" s="20"/>
      <c r="J4111" s="21"/>
      <c r="K4111" s="11"/>
      <c r="L4111" s="22"/>
      <c r="M4111" s="22"/>
      <c r="N4111" s="22"/>
      <c r="O4111" s="22"/>
      <c r="P4111" s="22"/>
      <c r="Q4111" s="22"/>
      <c r="R4111" s="22"/>
      <c r="S4111" s="22"/>
      <c r="T4111" s="22"/>
      <c r="U4111" s="22"/>
      <c r="V4111" s="22"/>
    </row>
    <row r="4112">
      <c r="A4112" s="15"/>
      <c r="B4112" s="17"/>
      <c r="C4112" s="17"/>
      <c r="D4112" s="4"/>
      <c r="E4112" s="4"/>
      <c r="F4112" s="18"/>
      <c r="G4112" s="19"/>
      <c r="H4112" s="4"/>
      <c r="I4112" s="20"/>
      <c r="J4112" s="21"/>
      <c r="K4112" s="11"/>
      <c r="L4112" s="22"/>
      <c r="M4112" s="22"/>
      <c r="N4112" s="22"/>
      <c r="O4112" s="22"/>
      <c r="P4112" s="22"/>
      <c r="Q4112" s="22"/>
      <c r="R4112" s="22"/>
      <c r="S4112" s="22"/>
      <c r="T4112" s="22"/>
      <c r="U4112" s="22"/>
      <c r="V4112" s="22"/>
    </row>
    <row r="4113">
      <c r="A4113" s="15"/>
      <c r="B4113" s="17"/>
      <c r="C4113" s="17"/>
      <c r="D4113" s="4"/>
      <c r="E4113" s="4"/>
      <c r="F4113" s="18"/>
      <c r="G4113" s="19"/>
      <c r="H4113" s="4"/>
      <c r="I4113" s="20"/>
      <c r="J4113" s="21"/>
      <c r="K4113" s="11"/>
      <c r="L4113" s="22"/>
      <c r="M4113" s="22"/>
      <c r="N4113" s="22"/>
      <c r="O4113" s="22"/>
      <c r="P4113" s="22"/>
      <c r="Q4113" s="22"/>
      <c r="R4113" s="22"/>
      <c r="S4113" s="22"/>
      <c r="T4113" s="22"/>
      <c r="U4113" s="22"/>
      <c r="V4113" s="22"/>
    </row>
    <row r="4114">
      <c r="A4114" s="15"/>
      <c r="B4114" s="17"/>
      <c r="C4114" s="17"/>
      <c r="D4114" s="4"/>
      <c r="E4114" s="4"/>
      <c r="F4114" s="18"/>
      <c r="G4114" s="19"/>
      <c r="H4114" s="4"/>
      <c r="I4114" s="20"/>
      <c r="J4114" s="21"/>
      <c r="K4114" s="11"/>
      <c r="L4114" s="22"/>
      <c r="M4114" s="22"/>
      <c r="N4114" s="22"/>
      <c r="O4114" s="22"/>
      <c r="P4114" s="22"/>
      <c r="Q4114" s="22"/>
      <c r="R4114" s="22"/>
      <c r="S4114" s="22"/>
      <c r="T4114" s="22"/>
      <c r="U4114" s="22"/>
      <c r="V4114" s="22"/>
    </row>
    <row r="4115">
      <c r="A4115" s="15"/>
      <c r="B4115" s="17"/>
      <c r="C4115" s="17"/>
      <c r="D4115" s="4"/>
      <c r="E4115" s="4"/>
      <c r="F4115" s="18"/>
      <c r="G4115" s="19"/>
      <c r="H4115" s="4"/>
      <c r="I4115" s="20"/>
      <c r="J4115" s="21"/>
      <c r="K4115" s="11"/>
      <c r="L4115" s="22"/>
      <c r="M4115" s="22"/>
      <c r="N4115" s="22"/>
      <c r="O4115" s="22"/>
      <c r="P4115" s="22"/>
      <c r="Q4115" s="22"/>
      <c r="R4115" s="22"/>
      <c r="S4115" s="22"/>
      <c r="T4115" s="22"/>
      <c r="U4115" s="22"/>
      <c r="V4115" s="22"/>
    </row>
    <row r="4116">
      <c r="A4116" s="15"/>
      <c r="B4116" s="17"/>
      <c r="C4116" s="17"/>
      <c r="D4116" s="4"/>
      <c r="E4116" s="4"/>
      <c r="F4116" s="18"/>
      <c r="G4116" s="19"/>
      <c r="H4116" s="4"/>
      <c r="I4116" s="20"/>
      <c r="J4116" s="21"/>
      <c r="K4116" s="11"/>
      <c r="L4116" s="22"/>
      <c r="M4116" s="22"/>
      <c r="N4116" s="22"/>
      <c r="O4116" s="22"/>
      <c r="P4116" s="22"/>
      <c r="Q4116" s="22"/>
      <c r="R4116" s="22"/>
      <c r="S4116" s="22"/>
      <c r="T4116" s="22"/>
      <c r="U4116" s="22"/>
      <c r="V4116" s="22"/>
    </row>
    <row r="4117">
      <c r="A4117" s="15"/>
      <c r="B4117" s="17"/>
      <c r="C4117" s="17"/>
      <c r="D4117" s="4"/>
      <c r="E4117" s="4"/>
      <c r="F4117" s="18"/>
      <c r="G4117" s="19"/>
      <c r="H4117" s="4"/>
      <c r="I4117" s="20"/>
      <c r="J4117" s="21"/>
      <c r="K4117" s="11"/>
      <c r="L4117" s="22"/>
      <c r="M4117" s="22"/>
      <c r="N4117" s="22"/>
      <c r="O4117" s="22"/>
      <c r="P4117" s="22"/>
      <c r="Q4117" s="22"/>
      <c r="R4117" s="22"/>
      <c r="S4117" s="22"/>
      <c r="T4117" s="22"/>
      <c r="U4117" s="22"/>
      <c r="V4117" s="22"/>
    </row>
    <row r="4118">
      <c r="A4118" s="15"/>
      <c r="B4118" s="17"/>
      <c r="C4118" s="17"/>
      <c r="D4118" s="4"/>
      <c r="E4118" s="4"/>
      <c r="F4118" s="18"/>
      <c r="G4118" s="19"/>
      <c r="H4118" s="4"/>
      <c r="I4118" s="20"/>
      <c r="J4118" s="21"/>
      <c r="K4118" s="11"/>
      <c r="L4118" s="22"/>
      <c r="M4118" s="22"/>
      <c r="N4118" s="22"/>
      <c r="O4118" s="22"/>
      <c r="P4118" s="22"/>
      <c r="Q4118" s="22"/>
      <c r="R4118" s="22"/>
      <c r="S4118" s="22"/>
      <c r="T4118" s="22"/>
      <c r="U4118" s="22"/>
      <c r="V4118" s="22"/>
    </row>
    <row r="4119">
      <c r="A4119" s="15"/>
      <c r="B4119" s="17"/>
      <c r="C4119" s="17"/>
      <c r="D4119" s="4"/>
      <c r="E4119" s="4"/>
      <c r="F4119" s="18"/>
      <c r="G4119" s="19"/>
      <c r="H4119" s="4"/>
      <c r="I4119" s="20"/>
      <c r="J4119" s="21"/>
      <c r="K4119" s="11"/>
      <c r="L4119" s="22"/>
      <c r="M4119" s="22"/>
      <c r="N4119" s="22"/>
      <c r="O4119" s="22"/>
      <c r="P4119" s="22"/>
      <c r="Q4119" s="22"/>
      <c r="R4119" s="22"/>
      <c r="S4119" s="22"/>
      <c r="T4119" s="22"/>
      <c r="U4119" s="22"/>
      <c r="V4119" s="22"/>
    </row>
    <row r="4120">
      <c r="A4120" s="15"/>
      <c r="B4120" s="17"/>
      <c r="C4120" s="17"/>
      <c r="D4120" s="4"/>
      <c r="E4120" s="4"/>
      <c r="F4120" s="18"/>
      <c r="G4120" s="19"/>
      <c r="H4120" s="4"/>
      <c r="I4120" s="20"/>
      <c r="J4120" s="21"/>
      <c r="K4120" s="11"/>
      <c r="L4120" s="22"/>
      <c r="M4120" s="22"/>
      <c r="N4120" s="22"/>
      <c r="O4120" s="22"/>
      <c r="P4120" s="22"/>
      <c r="Q4120" s="22"/>
      <c r="R4120" s="22"/>
      <c r="S4120" s="22"/>
      <c r="T4120" s="22"/>
      <c r="U4120" s="22"/>
      <c r="V4120" s="22"/>
    </row>
    <row r="4121">
      <c r="A4121" s="15"/>
      <c r="B4121" s="17"/>
      <c r="C4121" s="17"/>
      <c r="D4121" s="4"/>
      <c r="E4121" s="4"/>
      <c r="F4121" s="18"/>
      <c r="G4121" s="19"/>
      <c r="H4121" s="4"/>
      <c r="I4121" s="20"/>
      <c r="J4121" s="21"/>
      <c r="K4121" s="11"/>
      <c r="L4121" s="22"/>
      <c r="M4121" s="22"/>
      <c r="N4121" s="22"/>
      <c r="O4121" s="22"/>
      <c r="P4121" s="22"/>
      <c r="Q4121" s="22"/>
      <c r="R4121" s="22"/>
      <c r="S4121" s="22"/>
      <c r="T4121" s="22"/>
      <c r="U4121" s="22"/>
      <c r="V4121" s="22"/>
    </row>
    <row r="4122">
      <c r="A4122" s="15"/>
      <c r="B4122" s="17"/>
      <c r="C4122" s="17"/>
      <c r="D4122" s="4"/>
      <c r="E4122" s="4"/>
      <c r="F4122" s="18"/>
      <c r="G4122" s="19"/>
      <c r="H4122" s="4"/>
      <c r="I4122" s="20"/>
      <c r="J4122" s="21"/>
      <c r="K4122" s="11"/>
      <c r="L4122" s="22"/>
      <c r="M4122" s="22"/>
      <c r="N4122" s="22"/>
      <c r="O4122" s="22"/>
      <c r="P4122" s="22"/>
      <c r="Q4122" s="22"/>
      <c r="R4122" s="22"/>
      <c r="S4122" s="22"/>
      <c r="T4122" s="22"/>
      <c r="U4122" s="22"/>
      <c r="V4122" s="22"/>
    </row>
    <row r="4123">
      <c r="A4123" s="15"/>
      <c r="B4123" s="17"/>
      <c r="C4123" s="17"/>
      <c r="D4123" s="4"/>
      <c r="E4123" s="4"/>
      <c r="F4123" s="18"/>
      <c r="G4123" s="19"/>
      <c r="H4123" s="4"/>
      <c r="I4123" s="20"/>
      <c r="J4123" s="21"/>
      <c r="K4123" s="11"/>
      <c r="L4123" s="22"/>
      <c r="M4123" s="22"/>
      <c r="N4123" s="22"/>
      <c r="O4123" s="22"/>
      <c r="P4123" s="22"/>
      <c r="Q4123" s="22"/>
      <c r="R4123" s="22"/>
      <c r="S4123" s="22"/>
      <c r="T4123" s="22"/>
      <c r="U4123" s="22"/>
      <c r="V4123" s="22"/>
    </row>
    <row r="4124">
      <c r="A4124" s="15"/>
      <c r="B4124" s="17"/>
      <c r="C4124" s="17"/>
      <c r="D4124" s="4"/>
      <c r="E4124" s="4"/>
      <c r="F4124" s="18"/>
      <c r="G4124" s="19"/>
      <c r="H4124" s="4"/>
      <c r="I4124" s="20"/>
      <c r="J4124" s="21"/>
      <c r="K4124" s="11"/>
      <c r="L4124" s="22"/>
      <c r="M4124" s="22"/>
      <c r="N4124" s="22"/>
      <c r="O4124" s="22"/>
      <c r="P4124" s="22"/>
      <c r="Q4124" s="22"/>
      <c r="R4124" s="22"/>
      <c r="S4124" s="22"/>
      <c r="T4124" s="22"/>
      <c r="U4124" s="22"/>
      <c r="V4124" s="22"/>
    </row>
    <row r="4125">
      <c r="A4125" s="15"/>
      <c r="B4125" s="17"/>
      <c r="C4125" s="17"/>
      <c r="D4125" s="4"/>
      <c r="E4125" s="4"/>
      <c r="F4125" s="18"/>
      <c r="G4125" s="19"/>
      <c r="H4125" s="4"/>
      <c r="I4125" s="20"/>
      <c r="J4125" s="21"/>
      <c r="K4125" s="11"/>
      <c r="L4125" s="22"/>
      <c r="M4125" s="22"/>
      <c r="N4125" s="22"/>
      <c r="O4125" s="22"/>
      <c r="P4125" s="22"/>
      <c r="Q4125" s="22"/>
      <c r="R4125" s="22"/>
      <c r="S4125" s="22"/>
      <c r="T4125" s="22"/>
      <c r="U4125" s="22"/>
      <c r="V4125" s="22"/>
    </row>
    <row r="4126">
      <c r="A4126" s="15"/>
      <c r="B4126" s="17"/>
      <c r="C4126" s="17"/>
      <c r="D4126" s="4"/>
      <c r="E4126" s="4"/>
      <c r="F4126" s="18"/>
      <c r="G4126" s="19"/>
      <c r="H4126" s="4"/>
      <c r="I4126" s="20"/>
      <c r="J4126" s="21"/>
      <c r="K4126" s="11"/>
      <c r="L4126" s="22"/>
      <c r="M4126" s="22"/>
      <c r="N4126" s="22"/>
      <c r="O4126" s="22"/>
      <c r="P4126" s="22"/>
      <c r="Q4126" s="22"/>
      <c r="R4126" s="22"/>
      <c r="S4126" s="22"/>
      <c r="T4126" s="22"/>
      <c r="U4126" s="22"/>
      <c r="V4126" s="22"/>
    </row>
    <row r="4127">
      <c r="A4127" s="15"/>
      <c r="B4127" s="17"/>
      <c r="C4127" s="17"/>
      <c r="D4127" s="4"/>
      <c r="E4127" s="4"/>
      <c r="F4127" s="18"/>
      <c r="G4127" s="19"/>
      <c r="H4127" s="4"/>
      <c r="I4127" s="20"/>
      <c r="J4127" s="21"/>
      <c r="K4127" s="11"/>
      <c r="L4127" s="22"/>
      <c r="M4127" s="22"/>
      <c r="N4127" s="22"/>
      <c r="O4127" s="22"/>
      <c r="P4127" s="22"/>
      <c r="Q4127" s="22"/>
      <c r="R4127" s="22"/>
      <c r="S4127" s="22"/>
      <c r="T4127" s="22"/>
      <c r="U4127" s="22"/>
      <c r="V4127" s="22"/>
    </row>
    <row r="4128">
      <c r="A4128" s="15"/>
      <c r="B4128" s="17"/>
      <c r="C4128" s="17"/>
      <c r="D4128" s="4"/>
      <c r="E4128" s="4"/>
      <c r="F4128" s="18"/>
      <c r="G4128" s="19"/>
      <c r="H4128" s="4"/>
      <c r="I4128" s="20"/>
      <c r="J4128" s="21"/>
      <c r="K4128" s="11"/>
      <c r="L4128" s="22"/>
      <c r="M4128" s="22"/>
      <c r="N4128" s="22"/>
      <c r="O4128" s="22"/>
      <c r="P4128" s="22"/>
      <c r="Q4128" s="22"/>
      <c r="R4128" s="22"/>
      <c r="S4128" s="22"/>
      <c r="T4128" s="22"/>
      <c r="U4128" s="22"/>
      <c r="V4128" s="22"/>
    </row>
    <row r="4129">
      <c r="A4129" s="15"/>
      <c r="B4129" s="17"/>
      <c r="C4129" s="17"/>
      <c r="D4129" s="4"/>
      <c r="E4129" s="4"/>
      <c r="F4129" s="18"/>
      <c r="G4129" s="19"/>
      <c r="H4129" s="4"/>
      <c r="I4129" s="20"/>
      <c r="J4129" s="21"/>
      <c r="K4129" s="11"/>
      <c r="L4129" s="22"/>
      <c r="M4129" s="22"/>
      <c r="N4129" s="22"/>
      <c r="O4129" s="22"/>
      <c r="P4129" s="22"/>
      <c r="Q4129" s="22"/>
      <c r="R4129" s="22"/>
      <c r="S4129" s="22"/>
      <c r="T4129" s="22"/>
      <c r="U4129" s="22"/>
      <c r="V4129" s="22"/>
    </row>
    <row r="4130">
      <c r="A4130" s="15"/>
      <c r="B4130" s="17"/>
      <c r="C4130" s="17"/>
      <c r="D4130" s="4"/>
      <c r="E4130" s="4"/>
      <c r="F4130" s="18"/>
      <c r="G4130" s="19"/>
      <c r="H4130" s="4"/>
      <c r="I4130" s="20"/>
      <c r="J4130" s="21"/>
      <c r="K4130" s="11"/>
      <c r="L4130" s="22"/>
      <c r="M4130" s="22"/>
      <c r="N4130" s="22"/>
      <c r="O4130" s="22"/>
      <c r="P4130" s="22"/>
      <c r="Q4130" s="22"/>
      <c r="R4130" s="22"/>
      <c r="S4130" s="22"/>
      <c r="T4130" s="22"/>
      <c r="U4130" s="22"/>
      <c r="V4130" s="22"/>
    </row>
    <row r="4131">
      <c r="A4131" s="15"/>
      <c r="B4131" s="17"/>
      <c r="C4131" s="17"/>
      <c r="D4131" s="4"/>
      <c r="E4131" s="4"/>
      <c r="F4131" s="18"/>
      <c r="G4131" s="19"/>
      <c r="H4131" s="4"/>
      <c r="I4131" s="20"/>
      <c r="J4131" s="21"/>
      <c r="K4131" s="11"/>
      <c r="L4131" s="22"/>
      <c r="M4131" s="22"/>
      <c r="N4131" s="22"/>
      <c r="O4131" s="22"/>
      <c r="P4131" s="22"/>
      <c r="Q4131" s="22"/>
      <c r="R4131" s="22"/>
      <c r="S4131" s="22"/>
      <c r="T4131" s="22"/>
      <c r="U4131" s="22"/>
      <c r="V4131" s="22"/>
    </row>
    <row r="4132">
      <c r="A4132" s="15"/>
      <c r="B4132" s="17"/>
      <c r="C4132" s="17"/>
      <c r="D4132" s="4"/>
      <c r="E4132" s="4"/>
      <c r="F4132" s="18"/>
      <c r="G4132" s="19"/>
      <c r="H4132" s="4"/>
      <c r="I4132" s="20"/>
      <c r="J4132" s="21"/>
      <c r="K4132" s="11"/>
      <c r="L4132" s="22"/>
      <c r="M4132" s="22"/>
      <c r="N4132" s="22"/>
      <c r="O4132" s="22"/>
      <c r="P4132" s="22"/>
      <c r="Q4132" s="22"/>
      <c r="R4132" s="22"/>
      <c r="S4132" s="22"/>
      <c r="T4132" s="22"/>
      <c r="U4132" s="22"/>
      <c r="V4132" s="22"/>
    </row>
    <row r="4133">
      <c r="A4133" s="15"/>
      <c r="B4133" s="17"/>
      <c r="C4133" s="17"/>
      <c r="D4133" s="4"/>
      <c r="E4133" s="4"/>
      <c r="F4133" s="18"/>
      <c r="G4133" s="19"/>
      <c r="H4133" s="4"/>
      <c r="I4133" s="20"/>
      <c r="J4133" s="21"/>
      <c r="K4133" s="11"/>
      <c r="L4133" s="22"/>
      <c r="M4133" s="22"/>
      <c r="N4133" s="22"/>
      <c r="O4133" s="22"/>
      <c r="P4133" s="22"/>
      <c r="Q4133" s="22"/>
      <c r="R4133" s="22"/>
      <c r="S4133" s="22"/>
      <c r="T4133" s="22"/>
      <c r="U4133" s="22"/>
      <c r="V4133" s="22"/>
    </row>
    <row r="4134">
      <c r="A4134" s="15"/>
      <c r="B4134" s="17"/>
      <c r="C4134" s="17"/>
      <c r="D4134" s="4"/>
      <c r="E4134" s="4"/>
      <c r="F4134" s="18"/>
      <c r="G4134" s="19"/>
      <c r="H4134" s="4"/>
      <c r="I4134" s="20"/>
      <c r="J4134" s="21"/>
      <c r="K4134" s="11"/>
      <c r="L4134" s="22"/>
      <c r="M4134" s="22"/>
      <c r="N4134" s="22"/>
      <c r="O4134" s="22"/>
      <c r="P4134" s="22"/>
      <c r="Q4134" s="22"/>
      <c r="R4134" s="22"/>
      <c r="S4134" s="22"/>
      <c r="T4134" s="22"/>
      <c r="U4134" s="22"/>
      <c r="V4134" s="22"/>
    </row>
    <row r="4135">
      <c r="A4135" s="15"/>
      <c r="B4135" s="17"/>
      <c r="C4135" s="17"/>
      <c r="D4135" s="4"/>
      <c r="E4135" s="4"/>
      <c r="F4135" s="18"/>
      <c r="G4135" s="19"/>
      <c r="H4135" s="4"/>
      <c r="I4135" s="20"/>
      <c r="J4135" s="21"/>
      <c r="K4135" s="11"/>
      <c r="L4135" s="22"/>
      <c r="M4135" s="22"/>
      <c r="N4135" s="22"/>
      <c r="O4135" s="22"/>
      <c r="P4135" s="22"/>
      <c r="Q4135" s="22"/>
      <c r="R4135" s="22"/>
      <c r="S4135" s="22"/>
      <c r="T4135" s="22"/>
      <c r="U4135" s="22"/>
      <c r="V4135" s="22"/>
    </row>
    <row r="4136">
      <c r="A4136" s="15"/>
      <c r="B4136" s="17"/>
      <c r="C4136" s="17"/>
      <c r="D4136" s="4"/>
      <c r="E4136" s="4"/>
      <c r="F4136" s="18"/>
      <c r="G4136" s="19"/>
      <c r="H4136" s="4"/>
      <c r="I4136" s="20"/>
      <c r="J4136" s="21"/>
      <c r="K4136" s="11"/>
      <c r="L4136" s="22"/>
      <c r="M4136" s="22"/>
      <c r="N4136" s="22"/>
      <c r="O4136" s="22"/>
      <c r="P4136" s="22"/>
      <c r="Q4136" s="22"/>
      <c r="R4136" s="22"/>
      <c r="S4136" s="22"/>
      <c r="T4136" s="22"/>
      <c r="U4136" s="22"/>
      <c r="V4136" s="22"/>
    </row>
    <row r="4137">
      <c r="A4137" s="15"/>
      <c r="B4137" s="17"/>
      <c r="C4137" s="17"/>
      <c r="D4137" s="4"/>
      <c r="E4137" s="4"/>
      <c r="F4137" s="18"/>
      <c r="G4137" s="19"/>
      <c r="H4137" s="4"/>
      <c r="I4137" s="20"/>
      <c r="J4137" s="21"/>
      <c r="K4137" s="11"/>
      <c r="L4137" s="22"/>
      <c r="M4137" s="22"/>
      <c r="N4137" s="22"/>
      <c r="O4137" s="22"/>
      <c r="P4137" s="22"/>
      <c r="Q4137" s="22"/>
      <c r="R4137" s="22"/>
      <c r="S4137" s="22"/>
      <c r="T4137" s="22"/>
      <c r="U4137" s="22"/>
      <c r="V4137" s="22"/>
    </row>
    <row r="4138">
      <c r="A4138" s="15"/>
      <c r="B4138" s="17"/>
      <c r="C4138" s="17"/>
      <c r="D4138" s="4"/>
      <c r="E4138" s="4"/>
      <c r="F4138" s="18"/>
      <c r="G4138" s="19"/>
      <c r="H4138" s="4"/>
      <c r="I4138" s="20"/>
      <c r="J4138" s="21"/>
      <c r="K4138" s="11"/>
      <c r="L4138" s="22"/>
      <c r="M4138" s="22"/>
      <c r="N4138" s="22"/>
      <c r="O4138" s="22"/>
      <c r="P4138" s="22"/>
      <c r="Q4138" s="22"/>
      <c r="R4138" s="22"/>
      <c r="S4138" s="22"/>
      <c r="T4138" s="22"/>
      <c r="U4138" s="22"/>
      <c r="V4138" s="22"/>
    </row>
    <row r="4139">
      <c r="A4139" s="15"/>
      <c r="B4139" s="17"/>
      <c r="C4139" s="17"/>
      <c r="D4139" s="4"/>
      <c r="E4139" s="4"/>
      <c r="F4139" s="18"/>
      <c r="G4139" s="19"/>
      <c r="H4139" s="4"/>
      <c r="I4139" s="20"/>
      <c r="J4139" s="21"/>
      <c r="K4139" s="11"/>
      <c r="L4139" s="22"/>
      <c r="M4139" s="22"/>
      <c r="N4139" s="22"/>
      <c r="O4139" s="22"/>
      <c r="P4139" s="22"/>
      <c r="Q4139" s="22"/>
      <c r="R4139" s="22"/>
      <c r="S4139" s="22"/>
      <c r="T4139" s="22"/>
      <c r="U4139" s="22"/>
      <c r="V4139" s="22"/>
    </row>
    <row r="4140">
      <c r="A4140" s="15"/>
      <c r="B4140" s="17"/>
      <c r="C4140" s="17"/>
      <c r="D4140" s="4"/>
      <c r="E4140" s="4"/>
      <c r="F4140" s="18"/>
      <c r="G4140" s="19"/>
      <c r="H4140" s="4"/>
      <c r="I4140" s="20"/>
      <c r="J4140" s="21"/>
      <c r="K4140" s="11"/>
      <c r="L4140" s="22"/>
      <c r="M4140" s="22"/>
      <c r="N4140" s="22"/>
      <c r="O4140" s="22"/>
      <c r="P4140" s="22"/>
      <c r="Q4140" s="22"/>
      <c r="R4140" s="22"/>
      <c r="S4140" s="22"/>
      <c r="T4140" s="22"/>
      <c r="U4140" s="22"/>
      <c r="V4140" s="22"/>
    </row>
    <row r="4141">
      <c r="A4141" s="15"/>
      <c r="B4141" s="17"/>
      <c r="C4141" s="17"/>
      <c r="D4141" s="4"/>
      <c r="E4141" s="4"/>
      <c r="F4141" s="18"/>
      <c r="G4141" s="19"/>
      <c r="H4141" s="4"/>
      <c r="I4141" s="20"/>
      <c r="J4141" s="21"/>
      <c r="K4141" s="11"/>
      <c r="L4141" s="22"/>
      <c r="M4141" s="22"/>
      <c r="N4141" s="22"/>
      <c r="O4141" s="22"/>
      <c r="P4141" s="22"/>
      <c r="Q4141" s="22"/>
      <c r="R4141" s="22"/>
      <c r="S4141" s="22"/>
      <c r="T4141" s="22"/>
      <c r="U4141" s="22"/>
      <c r="V4141" s="22"/>
    </row>
    <row r="4142">
      <c r="A4142" s="15"/>
      <c r="B4142" s="17"/>
      <c r="C4142" s="17"/>
      <c r="D4142" s="4"/>
      <c r="E4142" s="4"/>
      <c r="F4142" s="18"/>
      <c r="G4142" s="19"/>
      <c r="H4142" s="4"/>
      <c r="I4142" s="20"/>
      <c r="J4142" s="21"/>
      <c r="K4142" s="11"/>
      <c r="L4142" s="22"/>
      <c r="M4142" s="22"/>
      <c r="N4142" s="22"/>
      <c r="O4142" s="22"/>
      <c r="P4142" s="22"/>
      <c r="Q4142" s="22"/>
      <c r="R4142" s="22"/>
      <c r="S4142" s="22"/>
      <c r="T4142" s="22"/>
      <c r="U4142" s="22"/>
      <c r="V4142" s="22"/>
    </row>
    <row r="4143">
      <c r="A4143" s="15"/>
      <c r="B4143" s="17"/>
      <c r="C4143" s="17"/>
      <c r="D4143" s="4"/>
      <c r="E4143" s="4"/>
      <c r="F4143" s="18"/>
      <c r="G4143" s="19"/>
      <c r="H4143" s="4"/>
      <c r="I4143" s="20"/>
      <c r="J4143" s="21"/>
      <c r="K4143" s="11"/>
      <c r="L4143" s="22"/>
      <c r="M4143" s="22"/>
      <c r="N4143" s="22"/>
      <c r="O4143" s="22"/>
      <c r="P4143" s="22"/>
      <c r="Q4143" s="22"/>
      <c r="R4143" s="22"/>
      <c r="S4143" s="22"/>
      <c r="T4143" s="22"/>
      <c r="U4143" s="22"/>
      <c r="V4143" s="22"/>
    </row>
    <row r="4144">
      <c r="A4144" s="15"/>
      <c r="B4144" s="17"/>
      <c r="C4144" s="17"/>
      <c r="D4144" s="4"/>
      <c r="E4144" s="4"/>
      <c r="F4144" s="18"/>
      <c r="G4144" s="19"/>
      <c r="H4144" s="4"/>
      <c r="I4144" s="20"/>
      <c r="J4144" s="21"/>
      <c r="K4144" s="11"/>
      <c r="L4144" s="22"/>
      <c r="M4144" s="22"/>
      <c r="N4144" s="22"/>
      <c r="O4144" s="22"/>
      <c r="P4144" s="22"/>
      <c r="Q4144" s="22"/>
      <c r="R4144" s="22"/>
      <c r="S4144" s="22"/>
      <c r="T4144" s="22"/>
      <c r="U4144" s="22"/>
      <c r="V4144" s="22"/>
    </row>
    <row r="4145">
      <c r="A4145" s="15"/>
      <c r="B4145" s="17"/>
      <c r="C4145" s="17"/>
      <c r="D4145" s="4"/>
      <c r="E4145" s="4"/>
      <c r="F4145" s="18"/>
      <c r="G4145" s="19"/>
      <c r="H4145" s="4"/>
      <c r="I4145" s="20"/>
      <c r="J4145" s="21"/>
      <c r="K4145" s="11"/>
      <c r="L4145" s="22"/>
      <c r="M4145" s="22"/>
      <c r="N4145" s="22"/>
      <c r="O4145" s="22"/>
      <c r="P4145" s="22"/>
      <c r="Q4145" s="22"/>
      <c r="R4145" s="22"/>
      <c r="S4145" s="22"/>
      <c r="T4145" s="22"/>
      <c r="U4145" s="22"/>
      <c r="V4145" s="22"/>
    </row>
    <row r="4146">
      <c r="A4146" s="15"/>
      <c r="B4146" s="17"/>
      <c r="C4146" s="17"/>
      <c r="D4146" s="4"/>
      <c r="E4146" s="4"/>
      <c r="F4146" s="18"/>
      <c r="G4146" s="19"/>
      <c r="H4146" s="4"/>
      <c r="I4146" s="20"/>
      <c r="J4146" s="21"/>
      <c r="K4146" s="11"/>
      <c r="L4146" s="22"/>
      <c r="M4146" s="22"/>
      <c r="N4146" s="22"/>
      <c r="O4146" s="22"/>
      <c r="P4146" s="22"/>
      <c r="Q4146" s="22"/>
      <c r="R4146" s="22"/>
      <c r="S4146" s="22"/>
      <c r="T4146" s="22"/>
      <c r="U4146" s="22"/>
      <c r="V4146" s="22"/>
    </row>
    <row r="4147">
      <c r="A4147" s="15"/>
      <c r="B4147" s="17"/>
      <c r="C4147" s="17"/>
      <c r="D4147" s="4"/>
      <c r="E4147" s="4"/>
      <c r="F4147" s="18"/>
      <c r="G4147" s="19"/>
      <c r="H4147" s="4"/>
      <c r="I4147" s="20"/>
      <c r="J4147" s="21"/>
      <c r="K4147" s="11"/>
      <c r="L4147" s="22"/>
      <c r="M4147" s="22"/>
      <c r="N4147" s="22"/>
      <c r="O4147" s="22"/>
      <c r="P4147" s="22"/>
      <c r="Q4147" s="22"/>
      <c r="R4147" s="22"/>
      <c r="S4147" s="22"/>
      <c r="T4147" s="22"/>
      <c r="U4147" s="22"/>
      <c r="V4147" s="22"/>
    </row>
    <row r="4148">
      <c r="A4148" s="15"/>
      <c r="B4148" s="17"/>
      <c r="C4148" s="17"/>
      <c r="D4148" s="4"/>
      <c r="E4148" s="4"/>
      <c r="F4148" s="18"/>
      <c r="G4148" s="19"/>
      <c r="H4148" s="4"/>
      <c r="I4148" s="20"/>
      <c r="J4148" s="21"/>
      <c r="K4148" s="11"/>
      <c r="L4148" s="22"/>
      <c r="M4148" s="22"/>
      <c r="N4148" s="22"/>
      <c r="O4148" s="22"/>
      <c r="P4148" s="22"/>
      <c r="Q4148" s="22"/>
      <c r="R4148" s="22"/>
      <c r="S4148" s="22"/>
      <c r="T4148" s="22"/>
      <c r="U4148" s="22"/>
      <c r="V4148" s="22"/>
    </row>
    <row r="4149">
      <c r="A4149" s="15"/>
      <c r="B4149" s="17"/>
      <c r="C4149" s="17"/>
      <c r="D4149" s="4"/>
      <c r="E4149" s="4"/>
      <c r="F4149" s="18"/>
      <c r="G4149" s="19"/>
      <c r="H4149" s="4"/>
      <c r="I4149" s="20"/>
      <c r="J4149" s="21"/>
      <c r="K4149" s="11"/>
      <c r="L4149" s="22"/>
      <c r="M4149" s="22"/>
      <c r="N4149" s="22"/>
      <c r="O4149" s="22"/>
      <c r="P4149" s="22"/>
      <c r="Q4149" s="22"/>
      <c r="R4149" s="22"/>
      <c r="S4149" s="22"/>
      <c r="T4149" s="22"/>
      <c r="U4149" s="22"/>
      <c r="V4149" s="22"/>
    </row>
    <row r="4150">
      <c r="A4150" s="15"/>
      <c r="B4150" s="17"/>
      <c r="C4150" s="17"/>
      <c r="D4150" s="4"/>
      <c r="E4150" s="4"/>
      <c r="F4150" s="18"/>
      <c r="G4150" s="19"/>
      <c r="H4150" s="4"/>
      <c r="I4150" s="20"/>
      <c r="J4150" s="21"/>
      <c r="K4150" s="11"/>
      <c r="L4150" s="22"/>
      <c r="M4150" s="22"/>
      <c r="N4150" s="22"/>
      <c r="O4150" s="22"/>
      <c r="P4150" s="22"/>
      <c r="Q4150" s="22"/>
      <c r="R4150" s="22"/>
      <c r="S4150" s="22"/>
      <c r="T4150" s="22"/>
      <c r="U4150" s="22"/>
      <c r="V4150" s="22"/>
    </row>
    <row r="4151">
      <c r="A4151" s="15"/>
      <c r="B4151" s="17"/>
      <c r="C4151" s="17"/>
      <c r="D4151" s="4"/>
      <c r="E4151" s="4"/>
      <c r="F4151" s="18"/>
      <c r="G4151" s="19"/>
      <c r="H4151" s="4"/>
      <c r="I4151" s="20"/>
      <c r="J4151" s="21"/>
      <c r="K4151" s="11"/>
      <c r="L4151" s="22"/>
      <c r="M4151" s="22"/>
      <c r="N4151" s="22"/>
      <c r="O4151" s="22"/>
      <c r="P4151" s="22"/>
      <c r="Q4151" s="22"/>
      <c r="R4151" s="22"/>
      <c r="S4151" s="22"/>
      <c r="T4151" s="22"/>
      <c r="U4151" s="22"/>
      <c r="V4151" s="22"/>
    </row>
    <row r="4152">
      <c r="A4152" s="15"/>
      <c r="B4152" s="17"/>
      <c r="C4152" s="17"/>
      <c r="D4152" s="4"/>
      <c r="E4152" s="4"/>
      <c r="F4152" s="18"/>
      <c r="G4152" s="19"/>
      <c r="H4152" s="4"/>
      <c r="I4152" s="20"/>
      <c r="J4152" s="21"/>
      <c r="K4152" s="11"/>
      <c r="L4152" s="22"/>
      <c r="M4152" s="22"/>
      <c r="N4152" s="22"/>
      <c r="O4152" s="22"/>
      <c r="P4152" s="22"/>
      <c r="Q4152" s="22"/>
      <c r="R4152" s="22"/>
      <c r="S4152" s="22"/>
      <c r="T4152" s="22"/>
      <c r="U4152" s="22"/>
      <c r="V4152" s="22"/>
    </row>
    <row r="4153">
      <c r="A4153" s="15"/>
      <c r="B4153" s="17"/>
      <c r="C4153" s="17"/>
      <c r="D4153" s="4"/>
      <c r="E4153" s="4"/>
      <c r="F4153" s="18"/>
      <c r="G4153" s="19"/>
      <c r="H4153" s="4"/>
      <c r="I4153" s="20"/>
      <c r="J4153" s="21"/>
      <c r="K4153" s="11"/>
      <c r="L4153" s="22"/>
      <c r="M4153" s="22"/>
      <c r="N4153" s="22"/>
      <c r="O4153" s="22"/>
      <c r="P4153" s="22"/>
      <c r="Q4153" s="22"/>
      <c r="R4153" s="22"/>
      <c r="S4153" s="22"/>
      <c r="T4153" s="22"/>
      <c r="U4153" s="22"/>
      <c r="V4153" s="22"/>
    </row>
    <row r="4154">
      <c r="A4154" s="15"/>
      <c r="B4154" s="17"/>
      <c r="C4154" s="17"/>
      <c r="D4154" s="4"/>
      <c r="E4154" s="4"/>
      <c r="F4154" s="18"/>
      <c r="G4154" s="19"/>
      <c r="H4154" s="4"/>
      <c r="I4154" s="20"/>
      <c r="J4154" s="21"/>
      <c r="K4154" s="11"/>
      <c r="L4154" s="22"/>
      <c r="M4154" s="22"/>
      <c r="N4154" s="22"/>
      <c r="O4154" s="22"/>
      <c r="P4154" s="22"/>
      <c r="Q4154" s="22"/>
      <c r="R4154" s="22"/>
      <c r="S4154" s="22"/>
      <c r="T4154" s="22"/>
      <c r="U4154" s="22"/>
      <c r="V4154" s="22"/>
    </row>
    <row r="4155">
      <c r="A4155" s="15"/>
      <c r="B4155" s="17"/>
      <c r="C4155" s="17"/>
      <c r="D4155" s="4"/>
      <c r="E4155" s="4"/>
      <c r="F4155" s="18"/>
      <c r="G4155" s="19"/>
      <c r="H4155" s="4"/>
      <c r="I4155" s="20"/>
      <c r="J4155" s="21"/>
      <c r="K4155" s="11"/>
      <c r="L4155" s="22"/>
      <c r="M4155" s="22"/>
      <c r="N4155" s="22"/>
      <c r="O4155" s="22"/>
      <c r="P4155" s="22"/>
      <c r="Q4155" s="22"/>
      <c r="R4155" s="22"/>
      <c r="S4155" s="22"/>
      <c r="T4155" s="22"/>
      <c r="U4155" s="22"/>
      <c r="V4155" s="22"/>
    </row>
    <row r="4156">
      <c r="A4156" s="15"/>
      <c r="B4156" s="17"/>
      <c r="C4156" s="17"/>
      <c r="D4156" s="4"/>
      <c r="E4156" s="4"/>
      <c r="F4156" s="18"/>
      <c r="G4156" s="19"/>
      <c r="H4156" s="4"/>
      <c r="I4156" s="20"/>
      <c r="J4156" s="21"/>
      <c r="K4156" s="11"/>
      <c r="L4156" s="22"/>
      <c r="M4156" s="22"/>
      <c r="N4156" s="22"/>
      <c r="O4156" s="22"/>
      <c r="P4156" s="22"/>
      <c r="Q4156" s="22"/>
      <c r="R4156" s="22"/>
      <c r="S4156" s="22"/>
      <c r="T4156" s="22"/>
      <c r="U4156" s="22"/>
      <c r="V4156" s="22"/>
    </row>
    <row r="4157">
      <c r="A4157" s="15"/>
      <c r="B4157" s="17"/>
      <c r="C4157" s="17"/>
      <c r="D4157" s="4"/>
      <c r="E4157" s="4"/>
      <c r="F4157" s="18"/>
      <c r="G4157" s="19"/>
      <c r="H4157" s="4"/>
      <c r="I4157" s="20"/>
      <c r="J4157" s="21"/>
      <c r="K4157" s="11"/>
      <c r="L4157" s="22"/>
      <c r="M4157" s="22"/>
      <c r="N4157" s="22"/>
      <c r="O4157" s="22"/>
      <c r="P4157" s="22"/>
      <c r="Q4157" s="22"/>
      <c r="R4157" s="22"/>
      <c r="S4157" s="22"/>
      <c r="T4157" s="22"/>
      <c r="U4157" s="22"/>
      <c r="V4157" s="22"/>
    </row>
    <row r="4158">
      <c r="A4158" s="15"/>
      <c r="B4158" s="17"/>
      <c r="C4158" s="17"/>
      <c r="D4158" s="4"/>
      <c r="E4158" s="4"/>
      <c r="F4158" s="18"/>
      <c r="G4158" s="19"/>
      <c r="H4158" s="4"/>
      <c r="I4158" s="20"/>
      <c r="J4158" s="21"/>
      <c r="K4158" s="11"/>
      <c r="L4158" s="22"/>
      <c r="M4158" s="22"/>
      <c r="N4158" s="22"/>
      <c r="O4158" s="22"/>
      <c r="P4158" s="22"/>
      <c r="Q4158" s="22"/>
      <c r="R4158" s="22"/>
      <c r="S4158" s="22"/>
      <c r="T4158" s="22"/>
      <c r="U4158" s="22"/>
      <c r="V4158" s="22"/>
    </row>
    <row r="4159">
      <c r="A4159" s="15"/>
      <c r="B4159" s="17"/>
      <c r="C4159" s="17"/>
      <c r="D4159" s="4"/>
      <c r="E4159" s="4"/>
      <c r="F4159" s="18"/>
      <c r="G4159" s="19"/>
      <c r="H4159" s="4"/>
      <c r="I4159" s="20"/>
      <c r="J4159" s="21"/>
      <c r="K4159" s="11"/>
      <c r="L4159" s="22"/>
      <c r="M4159" s="22"/>
      <c r="N4159" s="22"/>
      <c r="O4159" s="22"/>
      <c r="P4159" s="22"/>
      <c r="Q4159" s="22"/>
      <c r="R4159" s="22"/>
      <c r="S4159" s="22"/>
      <c r="T4159" s="22"/>
      <c r="U4159" s="22"/>
      <c r="V4159" s="22"/>
    </row>
    <row r="4160">
      <c r="A4160" s="15"/>
      <c r="B4160" s="17"/>
      <c r="C4160" s="17"/>
      <c r="D4160" s="4"/>
      <c r="E4160" s="4"/>
      <c r="F4160" s="18"/>
      <c r="G4160" s="19"/>
      <c r="H4160" s="4"/>
      <c r="I4160" s="20"/>
      <c r="J4160" s="21"/>
      <c r="K4160" s="11"/>
      <c r="L4160" s="22"/>
      <c r="M4160" s="22"/>
      <c r="N4160" s="22"/>
      <c r="O4160" s="22"/>
      <c r="P4160" s="22"/>
      <c r="Q4160" s="22"/>
      <c r="R4160" s="22"/>
      <c r="S4160" s="22"/>
      <c r="T4160" s="22"/>
      <c r="U4160" s="22"/>
      <c r="V4160" s="22"/>
    </row>
    <row r="4161">
      <c r="A4161" s="15"/>
      <c r="B4161" s="17"/>
      <c r="C4161" s="17"/>
      <c r="D4161" s="4"/>
      <c r="E4161" s="4"/>
      <c r="F4161" s="18"/>
      <c r="G4161" s="19"/>
      <c r="H4161" s="4"/>
      <c r="I4161" s="20"/>
      <c r="J4161" s="21"/>
      <c r="K4161" s="11"/>
      <c r="L4161" s="22"/>
      <c r="M4161" s="22"/>
      <c r="N4161" s="22"/>
      <c r="O4161" s="22"/>
      <c r="P4161" s="22"/>
      <c r="Q4161" s="22"/>
      <c r="R4161" s="22"/>
      <c r="S4161" s="22"/>
      <c r="T4161" s="22"/>
      <c r="U4161" s="22"/>
      <c r="V4161" s="22"/>
    </row>
    <row r="4162">
      <c r="A4162" s="15"/>
      <c r="B4162" s="17"/>
      <c r="C4162" s="17"/>
      <c r="D4162" s="4"/>
      <c r="E4162" s="4"/>
      <c r="F4162" s="18"/>
      <c r="G4162" s="19"/>
      <c r="H4162" s="4"/>
      <c r="I4162" s="20"/>
      <c r="J4162" s="21"/>
      <c r="K4162" s="11"/>
      <c r="L4162" s="22"/>
      <c r="M4162" s="22"/>
      <c r="N4162" s="22"/>
      <c r="O4162" s="22"/>
      <c r="P4162" s="22"/>
      <c r="Q4162" s="22"/>
      <c r="R4162" s="22"/>
      <c r="S4162" s="22"/>
      <c r="T4162" s="22"/>
      <c r="U4162" s="22"/>
      <c r="V4162" s="22"/>
    </row>
    <row r="4163">
      <c r="A4163" s="15"/>
      <c r="B4163" s="17"/>
      <c r="C4163" s="17"/>
      <c r="D4163" s="4"/>
      <c r="E4163" s="4"/>
      <c r="F4163" s="18"/>
      <c r="G4163" s="19"/>
      <c r="H4163" s="4"/>
      <c r="I4163" s="20"/>
      <c r="J4163" s="21"/>
      <c r="K4163" s="11"/>
      <c r="L4163" s="22"/>
      <c r="M4163" s="22"/>
      <c r="N4163" s="22"/>
      <c r="O4163" s="22"/>
      <c r="P4163" s="22"/>
      <c r="Q4163" s="22"/>
      <c r="R4163" s="22"/>
      <c r="S4163" s="22"/>
      <c r="T4163" s="22"/>
      <c r="U4163" s="22"/>
      <c r="V4163" s="22"/>
    </row>
    <row r="4164">
      <c r="A4164" s="15"/>
      <c r="B4164" s="17"/>
      <c r="C4164" s="17"/>
      <c r="D4164" s="4"/>
      <c r="E4164" s="4"/>
      <c r="F4164" s="18"/>
      <c r="G4164" s="19"/>
      <c r="H4164" s="4"/>
      <c r="I4164" s="20"/>
      <c r="J4164" s="21"/>
      <c r="K4164" s="11"/>
      <c r="L4164" s="22"/>
      <c r="M4164" s="22"/>
      <c r="N4164" s="22"/>
      <c r="O4164" s="22"/>
      <c r="P4164" s="22"/>
      <c r="Q4164" s="22"/>
      <c r="R4164" s="22"/>
      <c r="S4164" s="22"/>
      <c r="T4164" s="22"/>
      <c r="U4164" s="22"/>
      <c r="V4164" s="22"/>
    </row>
    <row r="4165">
      <c r="A4165" s="15"/>
      <c r="B4165" s="17"/>
      <c r="C4165" s="17"/>
      <c r="D4165" s="4"/>
      <c r="E4165" s="4"/>
      <c r="F4165" s="18"/>
      <c r="G4165" s="19"/>
      <c r="H4165" s="4"/>
      <c r="I4165" s="20"/>
      <c r="J4165" s="21"/>
      <c r="K4165" s="11"/>
      <c r="L4165" s="22"/>
      <c r="M4165" s="22"/>
      <c r="N4165" s="22"/>
      <c r="O4165" s="22"/>
      <c r="P4165" s="22"/>
      <c r="Q4165" s="22"/>
      <c r="R4165" s="22"/>
      <c r="S4165" s="22"/>
      <c r="T4165" s="22"/>
      <c r="U4165" s="22"/>
      <c r="V4165" s="22"/>
    </row>
    <row r="4166">
      <c r="A4166" s="15"/>
      <c r="B4166" s="17"/>
      <c r="C4166" s="17"/>
      <c r="D4166" s="4"/>
      <c r="E4166" s="4"/>
      <c r="F4166" s="18"/>
      <c r="G4166" s="19"/>
      <c r="H4166" s="4"/>
      <c r="I4166" s="20"/>
      <c r="J4166" s="21"/>
      <c r="K4166" s="11"/>
      <c r="L4166" s="22"/>
      <c r="M4166" s="22"/>
      <c r="N4166" s="22"/>
      <c r="O4166" s="22"/>
      <c r="P4166" s="22"/>
      <c r="Q4166" s="22"/>
      <c r="R4166" s="22"/>
      <c r="S4166" s="22"/>
      <c r="T4166" s="22"/>
      <c r="U4166" s="22"/>
      <c r="V4166" s="22"/>
    </row>
    <row r="4167">
      <c r="A4167" s="15"/>
      <c r="B4167" s="17"/>
      <c r="C4167" s="17"/>
      <c r="D4167" s="4"/>
      <c r="E4167" s="4"/>
      <c r="F4167" s="18"/>
      <c r="G4167" s="19"/>
      <c r="H4167" s="4"/>
      <c r="I4167" s="20"/>
      <c r="J4167" s="21"/>
      <c r="K4167" s="11"/>
      <c r="L4167" s="22"/>
      <c r="M4167" s="22"/>
      <c r="N4167" s="22"/>
      <c r="O4167" s="22"/>
      <c r="P4167" s="22"/>
      <c r="Q4167" s="22"/>
      <c r="R4167" s="22"/>
      <c r="S4167" s="22"/>
      <c r="T4167" s="22"/>
      <c r="U4167" s="22"/>
      <c r="V4167" s="22"/>
    </row>
    <row r="4168">
      <c r="A4168" s="15"/>
      <c r="B4168" s="17"/>
      <c r="C4168" s="17"/>
      <c r="D4168" s="4"/>
      <c r="E4168" s="4"/>
      <c r="F4168" s="18"/>
      <c r="G4168" s="19"/>
      <c r="H4168" s="4"/>
      <c r="I4168" s="20"/>
      <c r="J4168" s="21"/>
      <c r="K4168" s="11"/>
      <c r="L4168" s="22"/>
      <c r="M4168" s="22"/>
      <c r="N4168" s="22"/>
      <c r="O4168" s="22"/>
      <c r="P4168" s="22"/>
      <c r="Q4168" s="22"/>
      <c r="R4168" s="22"/>
      <c r="S4168" s="22"/>
      <c r="T4168" s="22"/>
      <c r="U4168" s="22"/>
      <c r="V4168" s="22"/>
    </row>
    <row r="4169">
      <c r="A4169" s="15"/>
      <c r="B4169" s="17"/>
      <c r="C4169" s="17"/>
      <c r="D4169" s="4"/>
      <c r="E4169" s="4"/>
      <c r="F4169" s="18"/>
      <c r="G4169" s="19"/>
      <c r="H4169" s="4"/>
      <c r="I4169" s="20"/>
      <c r="J4169" s="21"/>
      <c r="K4169" s="11"/>
      <c r="L4169" s="22"/>
      <c r="M4169" s="22"/>
      <c r="N4169" s="22"/>
      <c r="O4169" s="22"/>
      <c r="P4169" s="22"/>
      <c r="Q4169" s="22"/>
      <c r="R4169" s="22"/>
      <c r="S4169" s="22"/>
      <c r="T4169" s="22"/>
      <c r="U4169" s="22"/>
      <c r="V4169" s="22"/>
    </row>
    <row r="4170">
      <c r="A4170" s="15"/>
      <c r="B4170" s="17"/>
      <c r="C4170" s="17"/>
      <c r="D4170" s="4"/>
      <c r="E4170" s="4"/>
      <c r="F4170" s="18"/>
      <c r="G4170" s="19"/>
      <c r="H4170" s="4"/>
      <c r="I4170" s="20"/>
      <c r="J4170" s="21"/>
      <c r="K4170" s="11"/>
      <c r="L4170" s="22"/>
      <c r="M4170" s="22"/>
      <c r="N4170" s="22"/>
      <c r="O4170" s="22"/>
      <c r="P4170" s="22"/>
      <c r="Q4170" s="22"/>
      <c r="R4170" s="22"/>
      <c r="S4170" s="22"/>
      <c r="T4170" s="22"/>
      <c r="U4170" s="22"/>
      <c r="V4170" s="22"/>
    </row>
    <row r="4171">
      <c r="A4171" s="15"/>
      <c r="B4171" s="17"/>
      <c r="C4171" s="17"/>
      <c r="D4171" s="4"/>
      <c r="E4171" s="4"/>
      <c r="F4171" s="18"/>
      <c r="G4171" s="19"/>
      <c r="H4171" s="4"/>
      <c r="I4171" s="20"/>
      <c r="J4171" s="21"/>
      <c r="K4171" s="11"/>
      <c r="L4171" s="22"/>
      <c r="M4171" s="22"/>
      <c r="N4171" s="22"/>
      <c r="O4171" s="22"/>
      <c r="P4171" s="22"/>
      <c r="Q4171" s="22"/>
      <c r="R4171" s="22"/>
      <c r="S4171" s="22"/>
      <c r="T4171" s="22"/>
      <c r="U4171" s="22"/>
      <c r="V4171" s="22"/>
    </row>
    <row r="4172">
      <c r="A4172" s="15"/>
      <c r="B4172" s="17"/>
      <c r="C4172" s="17"/>
      <c r="D4172" s="4"/>
      <c r="E4172" s="4"/>
      <c r="F4172" s="18"/>
      <c r="G4172" s="19"/>
      <c r="H4172" s="4"/>
      <c r="I4172" s="20"/>
      <c r="J4172" s="21"/>
      <c r="K4172" s="11"/>
      <c r="L4172" s="22"/>
      <c r="M4172" s="22"/>
      <c r="N4172" s="22"/>
      <c r="O4172" s="22"/>
      <c r="P4172" s="22"/>
      <c r="Q4172" s="22"/>
      <c r="R4172" s="22"/>
      <c r="S4172" s="22"/>
      <c r="T4172" s="22"/>
      <c r="U4172" s="22"/>
      <c r="V4172" s="22"/>
    </row>
    <row r="4173">
      <c r="A4173" s="15"/>
      <c r="B4173" s="17"/>
      <c r="C4173" s="17"/>
      <c r="D4173" s="4"/>
      <c r="E4173" s="4"/>
      <c r="F4173" s="18"/>
      <c r="G4173" s="19"/>
      <c r="H4173" s="4"/>
      <c r="I4173" s="20"/>
      <c r="J4173" s="21"/>
      <c r="K4173" s="11"/>
      <c r="L4173" s="22"/>
      <c r="M4173" s="22"/>
      <c r="N4173" s="22"/>
      <c r="O4173" s="22"/>
      <c r="P4173" s="22"/>
      <c r="Q4173" s="22"/>
      <c r="R4173" s="22"/>
      <c r="S4173" s="22"/>
      <c r="T4173" s="22"/>
      <c r="U4173" s="22"/>
      <c r="V4173" s="22"/>
    </row>
    <row r="4174">
      <c r="A4174" s="15"/>
      <c r="B4174" s="17"/>
      <c r="C4174" s="17"/>
      <c r="D4174" s="4"/>
      <c r="E4174" s="4"/>
      <c r="F4174" s="18"/>
      <c r="G4174" s="19"/>
      <c r="H4174" s="4"/>
      <c r="I4174" s="20"/>
      <c r="J4174" s="21"/>
      <c r="K4174" s="11"/>
      <c r="L4174" s="22"/>
      <c r="M4174" s="22"/>
      <c r="N4174" s="22"/>
      <c r="O4174" s="22"/>
      <c r="P4174" s="22"/>
      <c r="Q4174" s="22"/>
      <c r="R4174" s="22"/>
      <c r="S4174" s="22"/>
      <c r="T4174" s="22"/>
      <c r="U4174" s="22"/>
      <c r="V4174" s="22"/>
    </row>
    <row r="4175">
      <c r="A4175" s="15"/>
      <c r="B4175" s="17"/>
      <c r="C4175" s="17"/>
      <c r="D4175" s="4"/>
      <c r="E4175" s="4"/>
      <c r="F4175" s="18"/>
      <c r="G4175" s="19"/>
      <c r="H4175" s="4"/>
      <c r="I4175" s="20"/>
      <c r="J4175" s="21"/>
      <c r="K4175" s="11"/>
      <c r="L4175" s="22"/>
      <c r="M4175" s="22"/>
      <c r="N4175" s="22"/>
      <c r="O4175" s="22"/>
      <c r="P4175" s="22"/>
      <c r="Q4175" s="22"/>
      <c r="R4175" s="22"/>
      <c r="S4175" s="22"/>
      <c r="T4175" s="22"/>
      <c r="U4175" s="22"/>
      <c r="V4175" s="22"/>
    </row>
    <row r="4176">
      <c r="A4176" s="15"/>
      <c r="B4176" s="17"/>
      <c r="C4176" s="17"/>
      <c r="D4176" s="4"/>
      <c r="E4176" s="4"/>
      <c r="F4176" s="18"/>
      <c r="G4176" s="19"/>
      <c r="H4176" s="4"/>
      <c r="I4176" s="20"/>
      <c r="J4176" s="21"/>
      <c r="K4176" s="11"/>
      <c r="L4176" s="22"/>
      <c r="M4176" s="22"/>
      <c r="N4176" s="22"/>
      <c r="O4176" s="22"/>
      <c r="P4176" s="22"/>
      <c r="Q4176" s="22"/>
      <c r="R4176" s="22"/>
      <c r="S4176" s="22"/>
      <c r="T4176" s="22"/>
      <c r="U4176" s="22"/>
      <c r="V4176" s="22"/>
    </row>
    <row r="4177">
      <c r="A4177" s="15"/>
      <c r="B4177" s="17"/>
      <c r="C4177" s="17"/>
      <c r="D4177" s="4"/>
      <c r="E4177" s="4"/>
      <c r="F4177" s="18"/>
      <c r="G4177" s="19"/>
      <c r="H4177" s="4"/>
      <c r="I4177" s="20"/>
      <c r="J4177" s="21"/>
      <c r="K4177" s="11"/>
      <c r="L4177" s="22"/>
      <c r="M4177" s="22"/>
      <c r="N4177" s="22"/>
      <c r="O4177" s="22"/>
      <c r="P4177" s="22"/>
      <c r="Q4177" s="22"/>
      <c r="R4177" s="22"/>
      <c r="S4177" s="22"/>
      <c r="T4177" s="22"/>
      <c r="U4177" s="22"/>
      <c r="V4177" s="22"/>
    </row>
    <row r="4178">
      <c r="A4178" s="15"/>
      <c r="B4178" s="17"/>
      <c r="C4178" s="17"/>
      <c r="D4178" s="4"/>
      <c r="E4178" s="4"/>
      <c r="F4178" s="18"/>
      <c r="G4178" s="19"/>
      <c r="H4178" s="4"/>
      <c r="I4178" s="20"/>
      <c r="J4178" s="21"/>
      <c r="K4178" s="11"/>
      <c r="L4178" s="22"/>
      <c r="M4178" s="22"/>
      <c r="N4178" s="22"/>
      <c r="O4178" s="22"/>
      <c r="P4178" s="22"/>
      <c r="Q4178" s="22"/>
      <c r="R4178" s="22"/>
      <c r="S4178" s="22"/>
      <c r="T4178" s="22"/>
      <c r="U4178" s="22"/>
      <c r="V4178" s="22"/>
    </row>
    <row r="4179">
      <c r="A4179" s="15"/>
      <c r="B4179" s="17"/>
      <c r="C4179" s="17"/>
      <c r="D4179" s="4"/>
      <c r="E4179" s="4"/>
      <c r="F4179" s="18"/>
      <c r="G4179" s="19"/>
      <c r="H4179" s="4"/>
      <c r="I4179" s="20"/>
      <c r="J4179" s="21"/>
      <c r="K4179" s="11"/>
      <c r="L4179" s="22"/>
      <c r="M4179" s="22"/>
      <c r="N4179" s="22"/>
      <c r="O4179" s="22"/>
      <c r="P4179" s="22"/>
      <c r="Q4179" s="22"/>
      <c r="R4179" s="22"/>
      <c r="S4179" s="22"/>
      <c r="T4179" s="22"/>
      <c r="U4179" s="22"/>
      <c r="V4179" s="22"/>
    </row>
    <row r="4180">
      <c r="A4180" s="15"/>
      <c r="B4180" s="17"/>
      <c r="C4180" s="17"/>
      <c r="D4180" s="4"/>
      <c r="E4180" s="4"/>
      <c r="F4180" s="18"/>
      <c r="G4180" s="19"/>
      <c r="H4180" s="4"/>
      <c r="I4180" s="20"/>
      <c r="J4180" s="21"/>
      <c r="K4180" s="11"/>
      <c r="L4180" s="22"/>
      <c r="M4180" s="22"/>
      <c r="N4180" s="22"/>
      <c r="O4180" s="22"/>
      <c r="P4180" s="22"/>
      <c r="Q4180" s="22"/>
      <c r="R4180" s="22"/>
      <c r="S4180" s="22"/>
      <c r="T4180" s="22"/>
      <c r="U4180" s="22"/>
      <c r="V4180" s="22"/>
    </row>
    <row r="4181">
      <c r="A4181" s="15"/>
      <c r="B4181" s="17"/>
      <c r="C4181" s="17"/>
      <c r="D4181" s="4"/>
      <c r="E4181" s="4"/>
      <c r="F4181" s="18"/>
      <c r="G4181" s="19"/>
      <c r="H4181" s="4"/>
      <c r="I4181" s="20"/>
      <c r="J4181" s="21"/>
      <c r="K4181" s="11"/>
      <c r="L4181" s="22"/>
      <c r="M4181" s="22"/>
      <c r="N4181" s="22"/>
      <c r="O4181" s="22"/>
      <c r="P4181" s="22"/>
      <c r="Q4181" s="22"/>
      <c r="R4181" s="22"/>
      <c r="S4181" s="22"/>
      <c r="T4181" s="22"/>
      <c r="U4181" s="22"/>
      <c r="V4181" s="22"/>
    </row>
    <row r="4182">
      <c r="A4182" s="15"/>
      <c r="B4182" s="17"/>
      <c r="C4182" s="17"/>
      <c r="D4182" s="4"/>
      <c r="E4182" s="4"/>
      <c r="F4182" s="18"/>
      <c r="G4182" s="19"/>
      <c r="H4182" s="4"/>
      <c r="I4182" s="20"/>
      <c r="J4182" s="21"/>
      <c r="K4182" s="11"/>
      <c r="L4182" s="22"/>
      <c r="M4182" s="22"/>
      <c r="N4182" s="22"/>
      <c r="O4182" s="22"/>
      <c r="P4182" s="22"/>
      <c r="Q4182" s="22"/>
      <c r="R4182" s="22"/>
      <c r="S4182" s="22"/>
      <c r="T4182" s="22"/>
      <c r="U4182" s="22"/>
      <c r="V4182" s="22"/>
    </row>
    <row r="4183">
      <c r="A4183" s="15"/>
      <c r="B4183" s="17"/>
      <c r="C4183" s="17"/>
      <c r="D4183" s="4"/>
      <c r="E4183" s="4"/>
      <c r="F4183" s="18"/>
      <c r="G4183" s="19"/>
      <c r="H4183" s="4"/>
      <c r="I4183" s="20"/>
      <c r="J4183" s="21"/>
      <c r="K4183" s="11"/>
      <c r="L4183" s="22"/>
      <c r="M4183" s="22"/>
      <c r="N4183" s="22"/>
      <c r="O4183" s="22"/>
      <c r="P4183" s="22"/>
      <c r="Q4183" s="22"/>
      <c r="R4183" s="22"/>
      <c r="S4183" s="22"/>
      <c r="T4183" s="22"/>
      <c r="U4183" s="22"/>
      <c r="V4183" s="22"/>
    </row>
    <row r="4184">
      <c r="A4184" s="15"/>
      <c r="B4184" s="17"/>
      <c r="C4184" s="17"/>
      <c r="D4184" s="4"/>
      <c r="E4184" s="4"/>
      <c r="F4184" s="18"/>
      <c r="G4184" s="19"/>
      <c r="H4184" s="4"/>
      <c r="I4184" s="20"/>
      <c r="J4184" s="21"/>
      <c r="K4184" s="11"/>
      <c r="L4184" s="22"/>
      <c r="M4184" s="22"/>
      <c r="N4184" s="22"/>
      <c r="O4184" s="22"/>
      <c r="P4184" s="22"/>
      <c r="Q4184" s="22"/>
      <c r="R4184" s="22"/>
      <c r="S4184" s="22"/>
      <c r="T4184" s="22"/>
      <c r="U4184" s="22"/>
      <c r="V4184" s="22"/>
    </row>
    <row r="4185">
      <c r="A4185" s="15"/>
      <c r="B4185" s="17"/>
      <c r="C4185" s="17"/>
      <c r="D4185" s="4"/>
      <c r="E4185" s="4"/>
      <c r="F4185" s="18"/>
      <c r="G4185" s="19"/>
      <c r="H4185" s="4"/>
      <c r="I4185" s="20"/>
      <c r="J4185" s="21"/>
      <c r="K4185" s="11"/>
      <c r="L4185" s="22"/>
      <c r="M4185" s="22"/>
      <c r="N4185" s="22"/>
      <c r="O4185" s="22"/>
      <c r="P4185" s="22"/>
      <c r="Q4185" s="22"/>
      <c r="R4185" s="22"/>
      <c r="S4185" s="22"/>
      <c r="T4185" s="22"/>
      <c r="U4185" s="22"/>
      <c r="V4185" s="22"/>
    </row>
    <row r="4186">
      <c r="A4186" s="15"/>
      <c r="B4186" s="17"/>
      <c r="C4186" s="17"/>
      <c r="D4186" s="4"/>
      <c r="E4186" s="4"/>
      <c r="F4186" s="18"/>
      <c r="G4186" s="19"/>
      <c r="H4186" s="4"/>
      <c r="I4186" s="20"/>
      <c r="J4186" s="21"/>
      <c r="K4186" s="11"/>
      <c r="L4186" s="22"/>
      <c r="M4186" s="22"/>
      <c r="N4186" s="22"/>
      <c r="O4186" s="22"/>
      <c r="P4186" s="22"/>
      <c r="Q4186" s="22"/>
      <c r="R4186" s="22"/>
      <c r="S4186" s="22"/>
      <c r="T4186" s="22"/>
      <c r="U4186" s="22"/>
      <c r="V4186" s="22"/>
    </row>
    <row r="4187">
      <c r="A4187" s="15"/>
      <c r="B4187" s="17"/>
      <c r="C4187" s="17"/>
      <c r="D4187" s="4"/>
      <c r="E4187" s="4"/>
      <c r="F4187" s="18"/>
      <c r="G4187" s="19"/>
      <c r="H4187" s="4"/>
      <c r="I4187" s="20"/>
      <c r="J4187" s="21"/>
      <c r="K4187" s="11"/>
      <c r="L4187" s="22"/>
      <c r="M4187" s="22"/>
      <c r="N4187" s="22"/>
      <c r="O4187" s="22"/>
      <c r="P4187" s="22"/>
      <c r="Q4187" s="22"/>
      <c r="R4187" s="22"/>
      <c r="S4187" s="22"/>
      <c r="T4187" s="22"/>
      <c r="U4187" s="22"/>
      <c r="V4187" s="22"/>
    </row>
    <row r="4188">
      <c r="A4188" s="15"/>
      <c r="B4188" s="17"/>
      <c r="C4188" s="17"/>
      <c r="D4188" s="4"/>
      <c r="E4188" s="4"/>
      <c r="F4188" s="18"/>
      <c r="G4188" s="19"/>
      <c r="H4188" s="4"/>
      <c r="I4188" s="20"/>
      <c r="J4188" s="21"/>
      <c r="K4188" s="11"/>
      <c r="L4188" s="22"/>
      <c r="M4188" s="22"/>
      <c r="N4188" s="22"/>
      <c r="O4188" s="22"/>
      <c r="P4188" s="22"/>
      <c r="Q4188" s="22"/>
      <c r="R4188" s="22"/>
      <c r="S4188" s="22"/>
      <c r="T4188" s="22"/>
      <c r="U4188" s="22"/>
      <c r="V4188" s="22"/>
    </row>
    <row r="4189">
      <c r="A4189" s="15"/>
      <c r="B4189" s="17"/>
      <c r="C4189" s="17"/>
      <c r="D4189" s="4"/>
      <c r="E4189" s="4"/>
      <c r="F4189" s="18"/>
      <c r="G4189" s="19"/>
      <c r="H4189" s="4"/>
      <c r="I4189" s="20"/>
      <c r="J4189" s="21"/>
      <c r="K4189" s="11"/>
      <c r="L4189" s="22"/>
      <c r="M4189" s="22"/>
      <c r="N4189" s="22"/>
      <c r="O4189" s="22"/>
      <c r="P4189" s="22"/>
      <c r="Q4189" s="22"/>
      <c r="R4189" s="22"/>
      <c r="S4189" s="22"/>
      <c r="T4189" s="22"/>
      <c r="U4189" s="22"/>
      <c r="V4189" s="22"/>
    </row>
    <row r="4190">
      <c r="A4190" s="15"/>
      <c r="B4190" s="17"/>
      <c r="C4190" s="17"/>
      <c r="D4190" s="4"/>
      <c r="E4190" s="4"/>
      <c r="F4190" s="18"/>
      <c r="G4190" s="19"/>
      <c r="H4190" s="4"/>
      <c r="I4190" s="20"/>
      <c r="J4190" s="21"/>
      <c r="K4190" s="11"/>
      <c r="L4190" s="22"/>
      <c r="M4190" s="22"/>
      <c r="N4190" s="22"/>
      <c r="O4190" s="22"/>
      <c r="P4190" s="22"/>
      <c r="Q4190" s="22"/>
      <c r="R4190" s="22"/>
      <c r="S4190" s="22"/>
      <c r="T4190" s="22"/>
      <c r="U4190" s="22"/>
      <c r="V4190" s="22"/>
    </row>
    <row r="4191">
      <c r="A4191" s="15"/>
      <c r="B4191" s="17"/>
      <c r="C4191" s="17"/>
      <c r="D4191" s="4"/>
      <c r="E4191" s="4"/>
      <c r="F4191" s="18"/>
      <c r="G4191" s="19"/>
      <c r="H4191" s="4"/>
      <c r="I4191" s="20"/>
      <c r="J4191" s="21"/>
      <c r="K4191" s="11"/>
      <c r="L4191" s="22"/>
      <c r="M4191" s="22"/>
      <c r="N4191" s="22"/>
      <c r="O4191" s="22"/>
      <c r="P4191" s="22"/>
      <c r="Q4191" s="22"/>
      <c r="R4191" s="22"/>
      <c r="S4191" s="22"/>
      <c r="T4191" s="22"/>
      <c r="U4191" s="22"/>
      <c r="V4191" s="22"/>
    </row>
    <row r="4192">
      <c r="A4192" s="15"/>
      <c r="B4192" s="17"/>
      <c r="C4192" s="17"/>
      <c r="D4192" s="4"/>
      <c r="E4192" s="4"/>
      <c r="F4192" s="18"/>
      <c r="G4192" s="19"/>
      <c r="H4192" s="4"/>
      <c r="I4192" s="20"/>
      <c r="J4192" s="21"/>
      <c r="K4192" s="11"/>
      <c r="L4192" s="22"/>
      <c r="M4192" s="22"/>
      <c r="N4192" s="22"/>
      <c r="O4192" s="22"/>
      <c r="P4192" s="22"/>
      <c r="Q4192" s="22"/>
      <c r="R4192" s="22"/>
      <c r="S4192" s="22"/>
      <c r="T4192" s="22"/>
      <c r="U4192" s="22"/>
      <c r="V4192" s="22"/>
    </row>
    <row r="4193">
      <c r="A4193" s="15"/>
      <c r="B4193" s="17"/>
      <c r="C4193" s="17"/>
      <c r="D4193" s="4"/>
      <c r="E4193" s="4"/>
      <c r="F4193" s="18"/>
      <c r="G4193" s="19"/>
      <c r="H4193" s="4"/>
      <c r="I4193" s="20"/>
      <c r="J4193" s="21"/>
      <c r="K4193" s="11"/>
      <c r="L4193" s="22"/>
      <c r="M4193" s="22"/>
      <c r="N4193" s="22"/>
      <c r="O4193" s="22"/>
      <c r="P4193" s="22"/>
      <c r="Q4193" s="22"/>
      <c r="R4193" s="22"/>
      <c r="S4193" s="22"/>
      <c r="T4193" s="22"/>
      <c r="U4193" s="22"/>
      <c r="V4193" s="22"/>
    </row>
    <row r="4194">
      <c r="A4194" s="15"/>
      <c r="B4194" s="17"/>
      <c r="C4194" s="17"/>
      <c r="D4194" s="4"/>
      <c r="E4194" s="4"/>
      <c r="F4194" s="18"/>
      <c r="G4194" s="19"/>
      <c r="H4194" s="4"/>
      <c r="I4194" s="20"/>
      <c r="J4194" s="21"/>
      <c r="K4194" s="11"/>
      <c r="L4194" s="22"/>
      <c r="M4194" s="22"/>
      <c r="N4194" s="22"/>
      <c r="O4194" s="22"/>
      <c r="P4194" s="22"/>
      <c r="Q4194" s="22"/>
      <c r="R4194" s="22"/>
      <c r="S4194" s="22"/>
      <c r="T4194" s="22"/>
      <c r="U4194" s="22"/>
      <c r="V4194" s="22"/>
    </row>
    <row r="4195">
      <c r="A4195" s="15"/>
      <c r="B4195" s="17"/>
      <c r="C4195" s="17"/>
      <c r="D4195" s="4"/>
      <c r="E4195" s="4"/>
      <c r="F4195" s="18"/>
      <c r="G4195" s="19"/>
      <c r="H4195" s="4"/>
      <c r="I4195" s="20"/>
      <c r="J4195" s="21"/>
      <c r="K4195" s="11"/>
      <c r="L4195" s="22"/>
      <c r="M4195" s="22"/>
      <c r="N4195" s="22"/>
      <c r="O4195" s="22"/>
      <c r="P4195" s="22"/>
      <c r="Q4195" s="22"/>
      <c r="R4195" s="22"/>
      <c r="S4195" s="22"/>
      <c r="T4195" s="22"/>
      <c r="U4195" s="22"/>
      <c r="V4195" s="22"/>
    </row>
    <row r="4196">
      <c r="A4196" s="15"/>
      <c r="B4196" s="17"/>
      <c r="C4196" s="17"/>
      <c r="D4196" s="4"/>
      <c r="E4196" s="4"/>
      <c r="F4196" s="18"/>
      <c r="G4196" s="19"/>
      <c r="H4196" s="4"/>
      <c r="I4196" s="20"/>
      <c r="J4196" s="21"/>
      <c r="K4196" s="11"/>
      <c r="L4196" s="22"/>
      <c r="M4196" s="22"/>
      <c r="N4196" s="22"/>
      <c r="O4196" s="22"/>
      <c r="P4196" s="22"/>
      <c r="Q4196" s="22"/>
      <c r="R4196" s="22"/>
      <c r="S4196" s="22"/>
      <c r="T4196" s="22"/>
      <c r="U4196" s="22"/>
      <c r="V4196" s="22"/>
    </row>
    <row r="4197">
      <c r="A4197" s="15"/>
      <c r="B4197" s="17"/>
      <c r="C4197" s="17"/>
      <c r="D4197" s="4"/>
      <c r="E4197" s="4"/>
      <c r="F4197" s="18"/>
      <c r="G4197" s="19"/>
      <c r="H4197" s="4"/>
      <c r="I4197" s="20"/>
      <c r="J4197" s="21"/>
      <c r="K4197" s="11"/>
      <c r="L4197" s="22"/>
      <c r="M4197" s="22"/>
      <c r="N4197" s="22"/>
      <c r="O4197" s="22"/>
      <c r="P4197" s="22"/>
      <c r="Q4197" s="22"/>
      <c r="R4197" s="22"/>
      <c r="S4197" s="22"/>
      <c r="T4197" s="22"/>
      <c r="U4197" s="22"/>
      <c r="V4197" s="22"/>
    </row>
    <row r="4198">
      <c r="A4198" s="15"/>
      <c r="B4198" s="17"/>
      <c r="C4198" s="17"/>
      <c r="D4198" s="4"/>
      <c r="E4198" s="4"/>
      <c r="F4198" s="18"/>
      <c r="G4198" s="19"/>
      <c r="H4198" s="4"/>
      <c r="I4198" s="20"/>
      <c r="J4198" s="21"/>
      <c r="K4198" s="11"/>
      <c r="L4198" s="22"/>
      <c r="M4198" s="22"/>
      <c r="N4198" s="22"/>
      <c r="O4198" s="22"/>
      <c r="P4198" s="22"/>
      <c r="Q4198" s="22"/>
      <c r="R4198" s="22"/>
      <c r="S4198" s="22"/>
      <c r="T4198" s="22"/>
      <c r="U4198" s="22"/>
      <c r="V4198" s="22"/>
    </row>
    <row r="4199">
      <c r="A4199" s="15"/>
      <c r="B4199" s="17"/>
      <c r="C4199" s="17"/>
      <c r="D4199" s="4"/>
      <c r="E4199" s="4"/>
      <c r="F4199" s="18"/>
      <c r="G4199" s="19"/>
      <c r="H4199" s="4"/>
      <c r="I4199" s="20"/>
      <c r="J4199" s="21"/>
      <c r="K4199" s="11"/>
      <c r="L4199" s="22"/>
      <c r="M4199" s="22"/>
      <c r="N4199" s="22"/>
      <c r="O4199" s="22"/>
      <c r="P4199" s="22"/>
      <c r="Q4199" s="22"/>
      <c r="R4199" s="22"/>
      <c r="S4199" s="22"/>
      <c r="T4199" s="22"/>
      <c r="U4199" s="22"/>
      <c r="V4199" s="22"/>
    </row>
    <row r="4200">
      <c r="A4200" s="15"/>
      <c r="B4200" s="17"/>
      <c r="C4200" s="17"/>
      <c r="D4200" s="4"/>
      <c r="E4200" s="4"/>
      <c r="F4200" s="18"/>
      <c r="G4200" s="19"/>
      <c r="H4200" s="4"/>
      <c r="I4200" s="20"/>
      <c r="J4200" s="21"/>
      <c r="K4200" s="11"/>
      <c r="L4200" s="22"/>
      <c r="M4200" s="22"/>
      <c r="N4200" s="22"/>
      <c r="O4200" s="22"/>
      <c r="P4200" s="22"/>
      <c r="Q4200" s="22"/>
      <c r="R4200" s="22"/>
      <c r="S4200" s="22"/>
      <c r="T4200" s="22"/>
      <c r="U4200" s="22"/>
      <c r="V4200" s="22"/>
    </row>
    <row r="4201">
      <c r="A4201" s="15"/>
      <c r="B4201" s="17"/>
      <c r="C4201" s="17"/>
      <c r="D4201" s="4"/>
      <c r="E4201" s="4"/>
      <c r="F4201" s="18"/>
      <c r="G4201" s="19"/>
      <c r="H4201" s="4"/>
      <c r="I4201" s="20"/>
      <c r="J4201" s="21"/>
      <c r="K4201" s="11"/>
      <c r="L4201" s="22"/>
      <c r="M4201" s="22"/>
      <c r="N4201" s="22"/>
      <c r="O4201" s="22"/>
      <c r="P4201" s="22"/>
      <c r="Q4201" s="22"/>
      <c r="R4201" s="22"/>
      <c r="S4201" s="22"/>
      <c r="T4201" s="22"/>
      <c r="U4201" s="22"/>
      <c r="V4201" s="22"/>
    </row>
    <row r="4202">
      <c r="A4202" s="15"/>
      <c r="B4202" s="17"/>
      <c r="C4202" s="17"/>
      <c r="D4202" s="4"/>
      <c r="E4202" s="4"/>
      <c r="F4202" s="18"/>
      <c r="G4202" s="19"/>
      <c r="H4202" s="4"/>
      <c r="I4202" s="20"/>
      <c r="J4202" s="21"/>
      <c r="K4202" s="11"/>
      <c r="L4202" s="22"/>
      <c r="M4202" s="22"/>
      <c r="N4202" s="22"/>
      <c r="O4202" s="22"/>
      <c r="P4202" s="22"/>
      <c r="Q4202" s="22"/>
      <c r="R4202" s="22"/>
      <c r="S4202" s="22"/>
      <c r="T4202" s="22"/>
      <c r="U4202" s="22"/>
      <c r="V4202" s="22"/>
    </row>
    <row r="4203">
      <c r="A4203" s="15"/>
      <c r="B4203" s="17"/>
      <c r="C4203" s="17"/>
      <c r="D4203" s="4"/>
      <c r="E4203" s="4"/>
      <c r="F4203" s="18"/>
      <c r="G4203" s="19"/>
      <c r="H4203" s="4"/>
      <c r="I4203" s="20"/>
      <c r="J4203" s="21"/>
      <c r="K4203" s="11"/>
      <c r="L4203" s="22"/>
      <c r="M4203" s="22"/>
      <c r="N4203" s="22"/>
      <c r="O4203" s="22"/>
      <c r="P4203" s="22"/>
      <c r="Q4203" s="22"/>
      <c r="R4203" s="22"/>
      <c r="S4203" s="22"/>
      <c r="T4203" s="22"/>
      <c r="U4203" s="22"/>
      <c r="V4203" s="22"/>
    </row>
    <row r="4204">
      <c r="A4204" s="15"/>
      <c r="B4204" s="17"/>
      <c r="C4204" s="17"/>
      <c r="D4204" s="4"/>
      <c r="E4204" s="4"/>
      <c r="F4204" s="18"/>
      <c r="G4204" s="19"/>
      <c r="H4204" s="4"/>
      <c r="I4204" s="20"/>
      <c r="J4204" s="21"/>
      <c r="K4204" s="11"/>
      <c r="L4204" s="22"/>
      <c r="M4204" s="22"/>
      <c r="N4204" s="22"/>
      <c r="O4204" s="22"/>
      <c r="P4204" s="22"/>
      <c r="Q4204" s="22"/>
      <c r="R4204" s="22"/>
      <c r="S4204" s="22"/>
      <c r="T4204" s="22"/>
      <c r="U4204" s="22"/>
      <c r="V4204" s="22"/>
    </row>
    <row r="4205">
      <c r="A4205" s="15"/>
      <c r="B4205" s="17"/>
      <c r="C4205" s="17"/>
      <c r="D4205" s="4"/>
      <c r="E4205" s="4"/>
      <c r="F4205" s="18"/>
      <c r="G4205" s="19"/>
      <c r="H4205" s="4"/>
      <c r="I4205" s="20"/>
      <c r="J4205" s="21"/>
      <c r="K4205" s="11"/>
      <c r="L4205" s="22"/>
      <c r="M4205" s="22"/>
      <c r="N4205" s="22"/>
      <c r="O4205" s="22"/>
      <c r="P4205" s="22"/>
      <c r="Q4205" s="22"/>
      <c r="R4205" s="22"/>
      <c r="S4205" s="22"/>
      <c r="T4205" s="22"/>
      <c r="U4205" s="22"/>
      <c r="V4205" s="22"/>
    </row>
    <row r="4206">
      <c r="A4206" s="15"/>
      <c r="B4206" s="17"/>
      <c r="C4206" s="17"/>
      <c r="D4206" s="4"/>
      <c r="E4206" s="4"/>
      <c r="F4206" s="18"/>
      <c r="G4206" s="19"/>
      <c r="H4206" s="4"/>
      <c r="I4206" s="20"/>
      <c r="J4206" s="21"/>
      <c r="K4206" s="11"/>
      <c r="L4206" s="22"/>
      <c r="M4206" s="22"/>
      <c r="N4206" s="22"/>
      <c r="O4206" s="22"/>
      <c r="P4206" s="22"/>
      <c r="Q4206" s="22"/>
      <c r="R4206" s="22"/>
      <c r="S4206" s="22"/>
      <c r="T4206" s="22"/>
      <c r="U4206" s="22"/>
      <c r="V4206" s="22"/>
    </row>
    <row r="4207">
      <c r="A4207" s="15"/>
      <c r="B4207" s="17"/>
      <c r="C4207" s="17"/>
      <c r="D4207" s="4"/>
      <c r="E4207" s="4"/>
      <c r="F4207" s="18"/>
      <c r="G4207" s="19"/>
      <c r="H4207" s="4"/>
      <c r="I4207" s="20"/>
      <c r="J4207" s="21"/>
      <c r="K4207" s="11"/>
      <c r="L4207" s="22"/>
      <c r="M4207" s="22"/>
      <c r="N4207" s="22"/>
      <c r="O4207" s="22"/>
      <c r="P4207" s="22"/>
      <c r="Q4207" s="22"/>
      <c r="R4207" s="22"/>
      <c r="S4207" s="22"/>
      <c r="T4207" s="22"/>
      <c r="U4207" s="22"/>
      <c r="V4207" s="22"/>
    </row>
    <row r="4208">
      <c r="A4208" s="15"/>
      <c r="B4208" s="17"/>
      <c r="C4208" s="17"/>
      <c r="D4208" s="4"/>
      <c r="E4208" s="4"/>
      <c r="F4208" s="18"/>
      <c r="G4208" s="19"/>
      <c r="H4208" s="4"/>
      <c r="I4208" s="20"/>
      <c r="J4208" s="21"/>
      <c r="K4208" s="11"/>
      <c r="L4208" s="22"/>
      <c r="M4208" s="22"/>
      <c r="N4208" s="22"/>
      <c r="O4208" s="22"/>
      <c r="P4208" s="22"/>
      <c r="Q4208" s="22"/>
      <c r="R4208" s="22"/>
      <c r="S4208" s="22"/>
      <c r="T4208" s="22"/>
      <c r="U4208" s="22"/>
      <c r="V4208" s="22"/>
    </row>
    <row r="4209">
      <c r="A4209" s="15"/>
      <c r="B4209" s="17"/>
      <c r="C4209" s="17"/>
      <c r="D4209" s="4"/>
      <c r="E4209" s="4"/>
      <c r="F4209" s="18"/>
      <c r="G4209" s="19"/>
      <c r="H4209" s="4"/>
      <c r="I4209" s="20"/>
      <c r="J4209" s="21"/>
      <c r="K4209" s="11"/>
      <c r="L4209" s="22"/>
      <c r="M4209" s="22"/>
      <c r="N4209" s="22"/>
      <c r="O4209" s="22"/>
      <c r="P4209" s="22"/>
      <c r="Q4209" s="22"/>
      <c r="R4209" s="22"/>
      <c r="S4209" s="22"/>
      <c r="T4209" s="22"/>
      <c r="U4209" s="22"/>
      <c r="V4209" s="22"/>
    </row>
    <row r="4210">
      <c r="A4210" s="15"/>
      <c r="B4210" s="17"/>
      <c r="C4210" s="17"/>
      <c r="D4210" s="4"/>
      <c r="E4210" s="4"/>
      <c r="F4210" s="18"/>
      <c r="G4210" s="19"/>
      <c r="H4210" s="4"/>
      <c r="I4210" s="20"/>
      <c r="J4210" s="21"/>
      <c r="K4210" s="11"/>
      <c r="L4210" s="22"/>
      <c r="M4210" s="22"/>
      <c r="N4210" s="22"/>
      <c r="O4210" s="22"/>
      <c r="P4210" s="22"/>
      <c r="Q4210" s="22"/>
      <c r="R4210" s="22"/>
      <c r="S4210" s="22"/>
      <c r="T4210" s="22"/>
      <c r="U4210" s="22"/>
      <c r="V4210" s="22"/>
    </row>
    <row r="4211">
      <c r="A4211" s="15"/>
      <c r="B4211" s="17"/>
      <c r="C4211" s="17"/>
      <c r="D4211" s="4"/>
      <c r="E4211" s="4"/>
      <c r="F4211" s="18"/>
      <c r="G4211" s="19"/>
      <c r="H4211" s="4"/>
      <c r="I4211" s="20"/>
      <c r="J4211" s="21"/>
      <c r="K4211" s="11"/>
      <c r="L4211" s="22"/>
      <c r="M4211" s="22"/>
      <c r="N4211" s="22"/>
      <c r="O4211" s="22"/>
      <c r="P4211" s="22"/>
      <c r="Q4211" s="22"/>
      <c r="R4211" s="22"/>
      <c r="S4211" s="22"/>
      <c r="T4211" s="22"/>
      <c r="U4211" s="22"/>
      <c r="V4211" s="22"/>
    </row>
    <row r="4212">
      <c r="A4212" s="15"/>
      <c r="B4212" s="17"/>
      <c r="C4212" s="17"/>
      <c r="D4212" s="4"/>
      <c r="E4212" s="4"/>
      <c r="F4212" s="18"/>
      <c r="G4212" s="19"/>
      <c r="H4212" s="4"/>
      <c r="I4212" s="20"/>
      <c r="J4212" s="21"/>
      <c r="K4212" s="11"/>
      <c r="L4212" s="22"/>
      <c r="M4212" s="22"/>
      <c r="N4212" s="22"/>
      <c r="O4212" s="22"/>
      <c r="P4212" s="22"/>
      <c r="Q4212" s="22"/>
      <c r="R4212" s="22"/>
      <c r="S4212" s="22"/>
      <c r="T4212" s="22"/>
      <c r="U4212" s="22"/>
      <c r="V4212" s="22"/>
    </row>
    <row r="4213">
      <c r="A4213" s="15"/>
      <c r="B4213" s="17"/>
      <c r="C4213" s="17"/>
      <c r="D4213" s="4"/>
      <c r="E4213" s="4"/>
      <c r="F4213" s="18"/>
      <c r="G4213" s="19"/>
      <c r="H4213" s="4"/>
      <c r="I4213" s="20"/>
      <c r="J4213" s="21"/>
      <c r="K4213" s="11"/>
      <c r="L4213" s="22"/>
      <c r="M4213" s="22"/>
      <c r="N4213" s="22"/>
      <c r="O4213" s="22"/>
      <c r="P4213" s="22"/>
      <c r="Q4213" s="22"/>
      <c r="R4213" s="22"/>
      <c r="S4213" s="22"/>
      <c r="T4213" s="22"/>
      <c r="U4213" s="22"/>
      <c r="V4213" s="22"/>
    </row>
    <row r="4214">
      <c r="A4214" s="15"/>
      <c r="B4214" s="17"/>
      <c r="C4214" s="17"/>
      <c r="D4214" s="4"/>
      <c r="E4214" s="4"/>
      <c r="F4214" s="18"/>
      <c r="G4214" s="19"/>
      <c r="H4214" s="4"/>
      <c r="I4214" s="20"/>
      <c r="J4214" s="21"/>
      <c r="K4214" s="11"/>
      <c r="L4214" s="22"/>
      <c r="M4214" s="22"/>
      <c r="N4214" s="22"/>
      <c r="O4214" s="22"/>
      <c r="P4214" s="22"/>
      <c r="Q4214" s="22"/>
      <c r="R4214" s="22"/>
      <c r="S4214" s="22"/>
      <c r="T4214" s="22"/>
      <c r="U4214" s="22"/>
      <c r="V4214" s="22"/>
    </row>
    <row r="4215">
      <c r="A4215" s="15"/>
      <c r="B4215" s="17"/>
      <c r="C4215" s="17"/>
      <c r="D4215" s="4"/>
      <c r="E4215" s="4"/>
      <c r="F4215" s="18"/>
      <c r="G4215" s="19"/>
      <c r="H4215" s="4"/>
      <c r="I4215" s="20"/>
      <c r="J4215" s="21"/>
      <c r="K4215" s="11"/>
      <c r="L4215" s="22"/>
      <c r="M4215" s="22"/>
      <c r="N4215" s="22"/>
      <c r="O4215" s="22"/>
      <c r="P4215" s="22"/>
      <c r="Q4215" s="22"/>
      <c r="R4215" s="22"/>
      <c r="S4215" s="22"/>
      <c r="T4215" s="22"/>
      <c r="U4215" s="22"/>
      <c r="V4215" s="22"/>
    </row>
    <row r="4216">
      <c r="A4216" s="15"/>
      <c r="B4216" s="17"/>
      <c r="C4216" s="17"/>
      <c r="D4216" s="4"/>
      <c r="E4216" s="4"/>
      <c r="F4216" s="18"/>
      <c r="G4216" s="19"/>
      <c r="H4216" s="4"/>
      <c r="I4216" s="20"/>
      <c r="J4216" s="21"/>
      <c r="K4216" s="11"/>
      <c r="L4216" s="22"/>
      <c r="M4216" s="22"/>
      <c r="N4216" s="22"/>
      <c r="O4216" s="22"/>
      <c r="P4216" s="22"/>
      <c r="Q4216" s="22"/>
      <c r="R4216" s="22"/>
      <c r="S4216" s="22"/>
      <c r="T4216" s="22"/>
      <c r="U4216" s="22"/>
      <c r="V4216" s="22"/>
    </row>
    <row r="4217">
      <c r="A4217" s="15"/>
      <c r="B4217" s="17"/>
      <c r="C4217" s="17"/>
      <c r="D4217" s="4"/>
      <c r="E4217" s="4"/>
      <c r="F4217" s="18"/>
      <c r="G4217" s="19"/>
      <c r="H4217" s="4"/>
      <c r="I4217" s="20"/>
      <c r="J4217" s="21"/>
      <c r="K4217" s="11"/>
      <c r="L4217" s="22"/>
      <c r="M4217" s="22"/>
      <c r="N4217" s="22"/>
      <c r="O4217" s="22"/>
      <c r="P4217" s="22"/>
      <c r="Q4217" s="22"/>
      <c r="R4217" s="22"/>
      <c r="S4217" s="22"/>
      <c r="T4217" s="22"/>
      <c r="U4217" s="22"/>
      <c r="V4217" s="22"/>
    </row>
    <row r="4218">
      <c r="A4218" s="15"/>
      <c r="B4218" s="17"/>
      <c r="C4218" s="17"/>
      <c r="D4218" s="4"/>
      <c r="E4218" s="4"/>
      <c r="F4218" s="18"/>
      <c r="G4218" s="19"/>
      <c r="H4218" s="4"/>
      <c r="I4218" s="20"/>
      <c r="J4218" s="21"/>
      <c r="K4218" s="11"/>
      <c r="L4218" s="22"/>
      <c r="M4218" s="22"/>
      <c r="N4218" s="22"/>
      <c r="O4218" s="22"/>
      <c r="P4218" s="22"/>
      <c r="Q4218" s="22"/>
      <c r="R4218" s="22"/>
      <c r="S4218" s="22"/>
      <c r="T4218" s="22"/>
      <c r="U4218" s="22"/>
      <c r="V4218" s="22"/>
    </row>
    <row r="4219">
      <c r="A4219" s="15"/>
      <c r="B4219" s="17"/>
      <c r="C4219" s="17"/>
      <c r="D4219" s="4"/>
      <c r="E4219" s="4"/>
      <c r="F4219" s="18"/>
      <c r="G4219" s="19"/>
      <c r="H4219" s="4"/>
      <c r="I4219" s="20"/>
      <c r="J4219" s="21"/>
      <c r="K4219" s="11"/>
      <c r="L4219" s="22"/>
      <c r="M4219" s="22"/>
      <c r="N4219" s="22"/>
      <c r="O4219" s="22"/>
      <c r="P4219" s="22"/>
      <c r="Q4219" s="22"/>
      <c r="R4219" s="22"/>
      <c r="S4219" s="22"/>
      <c r="T4219" s="22"/>
      <c r="U4219" s="22"/>
      <c r="V4219" s="22"/>
    </row>
    <row r="4220">
      <c r="A4220" s="15"/>
      <c r="B4220" s="17"/>
      <c r="C4220" s="17"/>
      <c r="D4220" s="4"/>
      <c r="E4220" s="4"/>
      <c r="F4220" s="18"/>
      <c r="G4220" s="19"/>
      <c r="H4220" s="4"/>
      <c r="I4220" s="20"/>
      <c r="J4220" s="21"/>
      <c r="K4220" s="11"/>
      <c r="L4220" s="22"/>
      <c r="M4220" s="22"/>
      <c r="N4220" s="22"/>
      <c r="O4220" s="22"/>
      <c r="P4220" s="22"/>
      <c r="Q4220" s="22"/>
      <c r="R4220" s="22"/>
      <c r="S4220" s="22"/>
      <c r="T4220" s="22"/>
      <c r="U4220" s="22"/>
      <c r="V4220" s="22"/>
    </row>
    <row r="4221">
      <c r="A4221" s="15"/>
      <c r="B4221" s="17"/>
      <c r="C4221" s="17"/>
      <c r="D4221" s="4"/>
      <c r="E4221" s="4"/>
      <c r="F4221" s="18"/>
      <c r="G4221" s="19"/>
      <c r="H4221" s="4"/>
      <c r="I4221" s="20"/>
      <c r="J4221" s="21"/>
      <c r="K4221" s="11"/>
      <c r="L4221" s="22"/>
      <c r="M4221" s="22"/>
      <c r="N4221" s="22"/>
      <c r="O4221" s="22"/>
      <c r="P4221" s="22"/>
      <c r="Q4221" s="22"/>
      <c r="R4221" s="22"/>
      <c r="S4221" s="22"/>
      <c r="T4221" s="22"/>
      <c r="U4221" s="22"/>
      <c r="V4221" s="22"/>
    </row>
    <row r="4222">
      <c r="A4222" s="15"/>
      <c r="B4222" s="17"/>
      <c r="C4222" s="17"/>
      <c r="D4222" s="4"/>
      <c r="E4222" s="4"/>
      <c r="F4222" s="18"/>
      <c r="G4222" s="19"/>
      <c r="H4222" s="4"/>
      <c r="I4222" s="20"/>
      <c r="J4222" s="21"/>
      <c r="K4222" s="11"/>
      <c r="L4222" s="22"/>
      <c r="M4222" s="22"/>
      <c r="N4222" s="22"/>
      <c r="O4222" s="22"/>
      <c r="P4222" s="22"/>
      <c r="Q4222" s="22"/>
      <c r="R4222" s="22"/>
      <c r="S4222" s="22"/>
      <c r="T4222" s="22"/>
      <c r="U4222" s="22"/>
      <c r="V4222" s="22"/>
    </row>
    <row r="4223">
      <c r="A4223" s="15"/>
      <c r="B4223" s="17"/>
      <c r="C4223" s="17"/>
      <c r="D4223" s="4"/>
      <c r="E4223" s="4"/>
      <c r="F4223" s="18"/>
      <c r="G4223" s="19"/>
      <c r="H4223" s="4"/>
      <c r="I4223" s="20"/>
      <c r="J4223" s="21"/>
      <c r="K4223" s="11"/>
      <c r="L4223" s="22"/>
      <c r="M4223" s="22"/>
      <c r="N4223" s="22"/>
      <c r="O4223" s="22"/>
      <c r="P4223" s="22"/>
      <c r="Q4223" s="22"/>
      <c r="R4223" s="22"/>
      <c r="S4223" s="22"/>
      <c r="T4223" s="22"/>
      <c r="U4223" s="22"/>
      <c r="V4223" s="22"/>
    </row>
    <row r="4224">
      <c r="A4224" s="15"/>
      <c r="B4224" s="17"/>
      <c r="C4224" s="17"/>
      <c r="D4224" s="4"/>
      <c r="E4224" s="4"/>
      <c r="F4224" s="18"/>
      <c r="G4224" s="19"/>
      <c r="H4224" s="4"/>
      <c r="I4224" s="20"/>
      <c r="J4224" s="21"/>
      <c r="K4224" s="11"/>
      <c r="L4224" s="22"/>
      <c r="M4224" s="22"/>
      <c r="N4224" s="22"/>
      <c r="O4224" s="22"/>
      <c r="P4224" s="22"/>
      <c r="Q4224" s="22"/>
      <c r="R4224" s="22"/>
      <c r="S4224" s="22"/>
      <c r="T4224" s="22"/>
      <c r="U4224" s="22"/>
      <c r="V4224" s="22"/>
    </row>
    <row r="4225">
      <c r="A4225" s="15"/>
      <c r="B4225" s="17"/>
      <c r="C4225" s="17"/>
      <c r="D4225" s="4"/>
      <c r="E4225" s="4"/>
      <c r="F4225" s="18"/>
      <c r="G4225" s="19"/>
      <c r="H4225" s="4"/>
      <c r="I4225" s="20"/>
      <c r="J4225" s="21"/>
      <c r="K4225" s="11"/>
      <c r="L4225" s="22"/>
      <c r="M4225" s="22"/>
      <c r="N4225" s="22"/>
      <c r="O4225" s="22"/>
      <c r="P4225" s="22"/>
      <c r="Q4225" s="22"/>
      <c r="R4225" s="22"/>
      <c r="S4225" s="22"/>
      <c r="T4225" s="22"/>
      <c r="U4225" s="22"/>
      <c r="V4225" s="22"/>
    </row>
    <row r="4226">
      <c r="A4226" s="15"/>
      <c r="B4226" s="17"/>
      <c r="C4226" s="17"/>
      <c r="D4226" s="4"/>
      <c r="E4226" s="4"/>
      <c r="F4226" s="18"/>
      <c r="G4226" s="19"/>
      <c r="H4226" s="4"/>
      <c r="I4226" s="20"/>
      <c r="J4226" s="21"/>
      <c r="K4226" s="11"/>
      <c r="L4226" s="22"/>
      <c r="M4226" s="22"/>
      <c r="N4226" s="22"/>
      <c r="O4226" s="22"/>
      <c r="P4226" s="22"/>
      <c r="Q4226" s="22"/>
      <c r="R4226" s="22"/>
      <c r="S4226" s="22"/>
      <c r="T4226" s="22"/>
      <c r="U4226" s="22"/>
      <c r="V4226" s="22"/>
    </row>
    <row r="4227">
      <c r="A4227" s="15"/>
      <c r="B4227" s="17"/>
      <c r="C4227" s="17"/>
      <c r="D4227" s="4"/>
      <c r="E4227" s="4"/>
      <c r="F4227" s="18"/>
      <c r="G4227" s="19"/>
      <c r="H4227" s="4"/>
      <c r="I4227" s="20"/>
      <c r="J4227" s="21"/>
      <c r="K4227" s="11"/>
      <c r="L4227" s="22"/>
      <c r="M4227" s="22"/>
      <c r="N4227" s="22"/>
      <c r="O4227" s="22"/>
      <c r="P4227" s="22"/>
      <c r="Q4227" s="22"/>
      <c r="R4227" s="22"/>
      <c r="S4227" s="22"/>
      <c r="T4227" s="22"/>
      <c r="U4227" s="22"/>
      <c r="V4227" s="22"/>
    </row>
    <row r="4228">
      <c r="A4228" s="15"/>
      <c r="B4228" s="17"/>
      <c r="C4228" s="17"/>
      <c r="D4228" s="4"/>
      <c r="E4228" s="4"/>
      <c r="F4228" s="18"/>
      <c r="G4228" s="19"/>
      <c r="H4228" s="4"/>
      <c r="I4228" s="20"/>
      <c r="J4228" s="21"/>
      <c r="K4228" s="11"/>
      <c r="L4228" s="22"/>
      <c r="M4228" s="22"/>
      <c r="N4228" s="22"/>
      <c r="O4228" s="22"/>
      <c r="P4228" s="22"/>
      <c r="Q4228" s="22"/>
      <c r="R4228" s="22"/>
      <c r="S4228" s="22"/>
      <c r="T4228" s="22"/>
      <c r="U4228" s="22"/>
      <c r="V4228" s="22"/>
    </row>
    <row r="4229">
      <c r="A4229" s="15"/>
      <c r="B4229" s="17"/>
      <c r="C4229" s="17"/>
      <c r="D4229" s="4"/>
      <c r="E4229" s="4"/>
      <c r="F4229" s="18"/>
      <c r="G4229" s="19"/>
      <c r="H4229" s="4"/>
      <c r="I4229" s="20"/>
      <c r="J4229" s="21"/>
      <c r="K4229" s="11"/>
      <c r="L4229" s="22"/>
      <c r="M4229" s="22"/>
      <c r="N4229" s="22"/>
      <c r="O4229" s="22"/>
      <c r="P4229" s="22"/>
      <c r="Q4229" s="22"/>
      <c r="R4229" s="22"/>
      <c r="S4229" s="22"/>
      <c r="T4229" s="22"/>
      <c r="U4229" s="22"/>
      <c r="V4229" s="22"/>
    </row>
    <row r="4230">
      <c r="A4230" s="15"/>
      <c r="B4230" s="17"/>
      <c r="C4230" s="17"/>
      <c r="D4230" s="4"/>
      <c r="E4230" s="4"/>
      <c r="F4230" s="18"/>
      <c r="G4230" s="19"/>
      <c r="H4230" s="4"/>
      <c r="I4230" s="20"/>
      <c r="J4230" s="21"/>
      <c r="K4230" s="11"/>
      <c r="L4230" s="22"/>
      <c r="M4230" s="22"/>
      <c r="N4230" s="22"/>
      <c r="O4230" s="22"/>
      <c r="P4230" s="22"/>
      <c r="Q4230" s="22"/>
      <c r="R4230" s="22"/>
      <c r="S4230" s="22"/>
      <c r="T4230" s="22"/>
      <c r="U4230" s="22"/>
      <c r="V4230" s="22"/>
    </row>
    <row r="4231">
      <c r="A4231" s="15"/>
      <c r="B4231" s="17"/>
      <c r="C4231" s="17"/>
      <c r="D4231" s="4"/>
      <c r="E4231" s="4"/>
      <c r="F4231" s="18"/>
      <c r="G4231" s="19"/>
      <c r="H4231" s="4"/>
      <c r="I4231" s="20"/>
      <c r="J4231" s="21"/>
      <c r="K4231" s="11"/>
      <c r="L4231" s="22"/>
      <c r="M4231" s="22"/>
      <c r="N4231" s="22"/>
      <c r="O4231" s="22"/>
      <c r="P4231" s="22"/>
      <c r="Q4231" s="22"/>
      <c r="R4231" s="22"/>
      <c r="S4231" s="22"/>
      <c r="T4231" s="22"/>
      <c r="U4231" s="22"/>
      <c r="V4231" s="22"/>
    </row>
    <row r="4232">
      <c r="A4232" s="15"/>
      <c r="B4232" s="17"/>
      <c r="C4232" s="17"/>
      <c r="D4232" s="4"/>
      <c r="E4232" s="4"/>
      <c r="F4232" s="18"/>
      <c r="G4232" s="19"/>
      <c r="H4232" s="4"/>
      <c r="I4232" s="20"/>
      <c r="J4232" s="21"/>
      <c r="K4232" s="11"/>
      <c r="L4232" s="22"/>
      <c r="M4232" s="22"/>
      <c r="N4232" s="22"/>
      <c r="O4232" s="22"/>
      <c r="P4232" s="22"/>
      <c r="Q4232" s="22"/>
      <c r="R4232" s="22"/>
      <c r="S4232" s="22"/>
      <c r="T4232" s="22"/>
      <c r="U4232" s="22"/>
      <c r="V4232" s="22"/>
    </row>
    <row r="4233">
      <c r="A4233" s="15"/>
      <c r="B4233" s="17"/>
      <c r="C4233" s="17"/>
      <c r="D4233" s="4"/>
      <c r="E4233" s="4"/>
      <c r="F4233" s="18"/>
      <c r="G4233" s="19"/>
      <c r="H4233" s="4"/>
      <c r="I4233" s="20"/>
      <c r="J4233" s="21"/>
      <c r="K4233" s="11"/>
      <c r="L4233" s="22"/>
      <c r="M4233" s="22"/>
      <c r="N4233" s="22"/>
      <c r="O4233" s="22"/>
      <c r="P4233" s="22"/>
      <c r="Q4233" s="22"/>
      <c r="R4233" s="22"/>
      <c r="S4233" s="22"/>
      <c r="T4233" s="22"/>
      <c r="U4233" s="22"/>
      <c r="V4233" s="22"/>
    </row>
    <row r="4234">
      <c r="A4234" s="15"/>
      <c r="B4234" s="17"/>
      <c r="C4234" s="17"/>
      <c r="D4234" s="4"/>
      <c r="E4234" s="4"/>
      <c r="F4234" s="18"/>
      <c r="G4234" s="19"/>
      <c r="H4234" s="4"/>
      <c r="I4234" s="20"/>
      <c r="J4234" s="21"/>
      <c r="K4234" s="11"/>
      <c r="L4234" s="22"/>
      <c r="M4234" s="22"/>
      <c r="N4234" s="22"/>
      <c r="O4234" s="22"/>
      <c r="P4234" s="22"/>
      <c r="Q4234" s="22"/>
      <c r="R4234" s="22"/>
      <c r="S4234" s="22"/>
      <c r="T4234" s="22"/>
      <c r="U4234" s="22"/>
      <c r="V4234" s="22"/>
    </row>
    <row r="4235">
      <c r="A4235" s="15"/>
      <c r="B4235" s="17"/>
      <c r="C4235" s="17"/>
      <c r="D4235" s="4"/>
      <c r="E4235" s="4"/>
      <c r="F4235" s="18"/>
      <c r="G4235" s="19"/>
      <c r="H4235" s="4"/>
      <c r="I4235" s="20"/>
      <c r="J4235" s="21"/>
      <c r="K4235" s="11"/>
      <c r="L4235" s="22"/>
      <c r="M4235" s="22"/>
      <c r="N4235" s="22"/>
      <c r="O4235" s="22"/>
      <c r="P4235" s="22"/>
      <c r="Q4235" s="22"/>
      <c r="R4235" s="22"/>
      <c r="S4235" s="22"/>
      <c r="T4235" s="22"/>
      <c r="U4235" s="22"/>
      <c r="V4235" s="22"/>
    </row>
    <row r="4236">
      <c r="A4236" s="15"/>
      <c r="B4236" s="17"/>
      <c r="C4236" s="17"/>
      <c r="D4236" s="4"/>
      <c r="E4236" s="4"/>
      <c r="F4236" s="18"/>
      <c r="G4236" s="19"/>
      <c r="H4236" s="4"/>
      <c r="I4236" s="20"/>
      <c r="J4236" s="21"/>
      <c r="K4236" s="11"/>
      <c r="L4236" s="22"/>
      <c r="M4236" s="22"/>
      <c r="N4236" s="22"/>
      <c r="O4236" s="22"/>
      <c r="P4236" s="22"/>
      <c r="Q4236" s="22"/>
      <c r="R4236" s="22"/>
      <c r="S4236" s="22"/>
      <c r="T4236" s="22"/>
      <c r="U4236" s="22"/>
      <c r="V4236" s="22"/>
    </row>
    <row r="4237">
      <c r="A4237" s="15"/>
      <c r="B4237" s="17"/>
      <c r="C4237" s="17"/>
      <c r="D4237" s="4"/>
      <c r="E4237" s="4"/>
      <c r="F4237" s="18"/>
      <c r="G4237" s="19"/>
      <c r="H4237" s="4"/>
      <c r="I4237" s="20"/>
      <c r="J4237" s="21"/>
      <c r="K4237" s="11"/>
      <c r="L4237" s="22"/>
      <c r="M4237" s="22"/>
      <c r="N4237" s="22"/>
      <c r="O4237" s="22"/>
      <c r="P4237" s="22"/>
      <c r="Q4237" s="22"/>
      <c r="R4237" s="22"/>
      <c r="S4237" s="22"/>
      <c r="T4237" s="22"/>
      <c r="U4237" s="22"/>
      <c r="V4237" s="22"/>
    </row>
    <row r="4238">
      <c r="A4238" s="15"/>
      <c r="B4238" s="17"/>
      <c r="C4238" s="17"/>
      <c r="D4238" s="4"/>
      <c r="E4238" s="4"/>
      <c r="F4238" s="18"/>
      <c r="G4238" s="19"/>
      <c r="H4238" s="4"/>
      <c r="I4238" s="20"/>
      <c r="J4238" s="21"/>
      <c r="K4238" s="11"/>
      <c r="L4238" s="22"/>
      <c r="M4238" s="22"/>
      <c r="N4238" s="22"/>
      <c r="O4238" s="22"/>
      <c r="P4238" s="22"/>
      <c r="Q4238" s="22"/>
      <c r="R4238" s="22"/>
      <c r="S4238" s="22"/>
      <c r="T4238" s="22"/>
      <c r="U4238" s="22"/>
      <c r="V4238" s="22"/>
    </row>
    <row r="4239">
      <c r="A4239" s="15"/>
      <c r="B4239" s="17"/>
      <c r="C4239" s="17"/>
      <c r="D4239" s="4"/>
      <c r="E4239" s="4"/>
      <c r="F4239" s="18"/>
      <c r="G4239" s="19"/>
      <c r="H4239" s="4"/>
      <c r="I4239" s="20"/>
      <c r="J4239" s="21"/>
      <c r="K4239" s="11"/>
      <c r="L4239" s="22"/>
      <c r="M4239" s="22"/>
      <c r="N4239" s="22"/>
      <c r="O4239" s="22"/>
      <c r="P4239" s="22"/>
      <c r="Q4239" s="22"/>
      <c r="R4239" s="22"/>
      <c r="S4239" s="22"/>
      <c r="T4239" s="22"/>
      <c r="U4239" s="22"/>
      <c r="V4239" s="22"/>
    </row>
    <row r="4240">
      <c r="A4240" s="15"/>
      <c r="B4240" s="17"/>
      <c r="C4240" s="17"/>
      <c r="D4240" s="4"/>
      <c r="E4240" s="4"/>
      <c r="F4240" s="18"/>
      <c r="G4240" s="19"/>
      <c r="H4240" s="4"/>
      <c r="I4240" s="20"/>
      <c r="J4240" s="21"/>
      <c r="K4240" s="11"/>
      <c r="L4240" s="22"/>
      <c r="M4240" s="22"/>
      <c r="N4240" s="22"/>
      <c r="O4240" s="22"/>
      <c r="P4240" s="22"/>
      <c r="Q4240" s="22"/>
      <c r="R4240" s="22"/>
      <c r="S4240" s="22"/>
      <c r="T4240" s="22"/>
      <c r="U4240" s="22"/>
      <c r="V4240" s="22"/>
    </row>
    <row r="4241">
      <c r="A4241" s="15"/>
      <c r="B4241" s="17"/>
      <c r="C4241" s="17"/>
      <c r="D4241" s="4"/>
      <c r="E4241" s="4"/>
      <c r="F4241" s="18"/>
      <c r="G4241" s="19"/>
      <c r="H4241" s="4"/>
      <c r="I4241" s="20"/>
      <c r="J4241" s="21"/>
      <c r="K4241" s="11"/>
      <c r="L4241" s="22"/>
      <c r="M4241" s="22"/>
      <c r="N4241" s="22"/>
      <c r="O4241" s="22"/>
      <c r="P4241" s="22"/>
      <c r="Q4241" s="22"/>
      <c r="R4241" s="22"/>
      <c r="S4241" s="22"/>
      <c r="T4241" s="22"/>
      <c r="U4241" s="22"/>
      <c r="V4241" s="22"/>
    </row>
    <row r="4242">
      <c r="A4242" s="15"/>
      <c r="B4242" s="17"/>
      <c r="C4242" s="17"/>
      <c r="D4242" s="4"/>
      <c r="E4242" s="4"/>
      <c r="F4242" s="18"/>
      <c r="G4242" s="19"/>
      <c r="H4242" s="4"/>
      <c r="I4242" s="20"/>
      <c r="J4242" s="21"/>
      <c r="K4242" s="11"/>
      <c r="L4242" s="22"/>
      <c r="M4242" s="22"/>
      <c r="N4242" s="22"/>
      <c r="O4242" s="22"/>
      <c r="P4242" s="22"/>
      <c r="Q4242" s="22"/>
      <c r="R4242" s="22"/>
      <c r="S4242" s="22"/>
      <c r="T4242" s="22"/>
      <c r="U4242" s="22"/>
      <c r="V4242" s="22"/>
    </row>
    <row r="4243">
      <c r="A4243" s="15"/>
      <c r="B4243" s="17"/>
      <c r="C4243" s="17"/>
      <c r="D4243" s="4"/>
      <c r="E4243" s="4"/>
      <c r="F4243" s="18"/>
      <c r="G4243" s="19"/>
      <c r="H4243" s="4"/>
      <c r="I4243" s="20"/>
      <c r="J4243" s="21"/>
      <c r="K4243" s="11"/>
      <c r="L4243" s="22"/>
      <c r="M4243" s="22"/>
      <c r="N4243" s="22"/>
      <c r="O4243" s="22"/>
      <c r="P4243" s="22"/>
      <c r="Q4243" s="22"/>
      <c r="R4243" s="22"/>
      <c r="S4243" s="22"/>
      <c r="T4243" s="22"/>
      <c r="U4243" s="22"/>
      <c r="V4243" s="22"/>
    </row>
    <row r="4244">
      <c r="A4244" s="15"/>
      <c r="B4244" s="17"/>
      <c r="C4244" s="17"/>
      <c r="D4244" s="4"/>
      <c r="E4244" s="4"/>
      <c r="F4244" s="18"/>
      <c r="G4244" s="19"/>
      <c r="H4244" s="4"/>
      <c r="I4244" s="20"/>
      <c r="J4244" s="21"/>
      <c r="K4244" s="11"/>
      <c r="L4244" s="22"/>
      <c r="M4244" s="22"/>
      <c r="N4244" s="22"/>
      <c r="O4244" s="22"/>
      <c r="P4244" s="22"/>
      <c r="Q4244" s="22"/>
      <c r="R4244" s="22"/>
      <c r="S4244" s="22"/>
      <c r="T4244" s="22"/>
      <c r="U4244" s="22"/>
      <c r="V4244" s="22"/>
    </row>
    <row r="4245">
      <c r="A4245" s="15"/>
      <c r="B4245" s="17"/>
      <c r="C4245" s="17"/>
      <c r="D4245" s="4"/>
      <c r="E4245" s="4"/>
      <c r="F4245" s="18"/>
      <c r="G4245" s="19"/>
      <c r="H4245" s="4"/>
      <c r="I4245" s="20"/>
      <c r="J4245" s="21"/>
      <c r="K4245" s="11"/>
      <c r="L4245" s="22"/>
      <c r="M4245" s="22"/>
      <c r="N4245" s="22"/>
      <c r="O4245" s="22"/>
      <c r="P4245" s="22"/>
      <c r="Q4245" s="22"/>
      <c r="R4245" s="22"/>
      <c r="S4245" s="22"/>
      <c r="T4245" s="22"/>
      <c r="U4245" s="22"/>
      <c r="V4245" s="22"/>
    </row>
    <row r="4246">
      <c r="A4246" s="15"/>
      <c r="B4246" s="17"/>
      <c r="C4246" s="17"/>
      <c r="D4246" s="4"/>
      <c r="E4246" s="4"/>
      <c r="F4246" s="18"/>
      <c r="G4246" s="19"/>
      <c r="H4246" s="4"/>
      <c r="I4246" s="20"/>
      <c r="J4246" s="21"/>
      <c r="K4246" s="11"/>
      <c r="L4246" s="22"/>
      <c r="M4246" s="22"/>
      <c r="N4246" s="22"/>
      <c r="O4246" s="22"/>
      <c r="P4246" s="22"/>
      <c r="Q4246" s="22"/>
      <c r="R4246" s="22"/>
      <c r="S4246" s="22"/>
      <c r="T4246" s="22"/>
      <c r="U4246" s="22"/>
      <c r="V4246" s="22"/>
    </row>
    <row r="4247">
      <c r="A4247" s="15"/>
      <c r="B4247" s="17"/>
      <c r="C4247" s="17"/>
      <c r="D4247" s="4"/>
      <c r="E4247" s="4"/>
      <c r="F4247" s="18"/>
      <c r="G4247" s="19"/>
      <c r="H4247" s="4"/>
      <c r="I4247" s="20"/>
      <c r="J4247" s="21"/>
      <c r="K4247" s="11"/>
      <c r="L4247" s="22"/>
      <c r="M4247" s="22"/>
      <c r="N4247" s="22"/>
      <c r="O4247" s="22"/>
      <c r="P4247" s="22"/>
      <c r="Q4247" s="22"/>
      <c r="R4247" s="22"/>
      <c r="S4247" s="22"/>
      <c r="T4247" s="22"/>
      <c r="U4247" s="22"/>
      <c r="V4247" s="22"/>
    </row>
    <row r="4248">
      <c r="A4248" s="15"/>
      <c r="B4248" s="17"/>
      <c r="C4248" s="17"/>
      <c r="D4248" s="4"/>
      <c r="E4248" s="4"/>
      <c r="F4248" s="18"/>
      <c r="G4248" s="19"/>
      <c r="H4248" s="4"/>
      <c r="I4248" s="20"/>
      <c r="J4248" s="21"/>
      <c r="K4248" s="11"/>
      <c r="L4248" s="22"/>
      <c r="M4248" s="22"/>
      <c r="N4248" s="22"/>
      <c r="O4248" s="22"/>
      <c r="P4248" s="22"/>
      <c r="Q4248" s="22"/>
      <c r="R4248" s="22"/>
      <c r="S4248" s="22"/>
      <c r="T4248" s="22"/>
      <c r="U4248" s="22"/>
      <c r="V4248" s="22"/>
    </row>
    <row r="4249">
      <c r="A4249" s="15"/>
      <c r="B4249" s="17"/>
      <c r="C4249" s="17"/>
      <c r="D4249" s="4"/>
      <c r="E4249" s="4"/>
      <c r="F4249" s="18"/>
      <c r="G4249" s="19"/>
      <c r="H4249" s="4"/>
      <c r="I4249" s="20"/>
      <c r="J4249" s="21"/>
      <c r="K4249" s="11"/>
      <c r="L4249" s="22"/>
      <c r="M4249" s="22"/>
      <c r="N4249" s="22"/>
      <c r="O4249" s="22"/>
      <c r="P4249" s="22"/>
      <c r="Q4249" s="22"/>
      <c r="R4249" s="22"/>
      <c r="S4249" s="22"/>
      <c r="T4249" s="22"/>
      <c r="U4249" s="22"/>
      <c r="V4249" s="22"/>
    </row>
    <row r="4250">
      <c r="A4250" s="15"/>
      <c r="B4250" s="17"/>
      <c r="C4250" s="17"/>
      <c r="D4250" s="4"/>
      <c r="E4250" s="4"/>
      <c r="F4250" s="18"/>
      <c r="G4250" s="19"/>
      <c r="H4250" s="4"/>
      <c r="I4250" s="20"/>
      <c r="J4250" s="21"/>
      <c r="K4250" s="11"/>
      <c r="L4250" s="22"/>
      <c r="M4250" s="22"/>
      <c r="N4250" s="22"/>
      <c r="O4250" s="22"/>
      <c r="P4250" s="22"/>
      <c r="Q4250" s="22"/>
      <c r="R4250" s="22"/>
      <c r="S4250" s="22"/>
      <c r="T4250" s="22"/>
      <c r="U4250" s="22"/>
      <c r="V4250" s="22"/>
    </row>
    <row r="4251">
      <c r="A4251" s="15"/>
      <c r="B4251" s="17"/>
      <c r="C4251" s="17"/>
      <c r="D4251" s="4"/>
      <c r="E4251" s="4"/>
      <c r="F4251" s="18"/>
      <c r="G4251" s="19"/>
      <c r="H4251" s="4"/>
      <c r="I4251" s="20"/>
      <c r="J4251" s="21"/>
      <c r="K4251" s="11"/>
      <c r="L4251" s="22"/>
      <c r="M4251" s="22"/>
      <c r="N4251" s="22"/>
      <c r="O4251" s="22"/>
      <c r="P4251" s="22"/>
      <c r="Q4251" s="22"/>
      <c r="R4251" s="22"/>
      <c r="S4251" s="22"/>
      <c r="T4251" s="22"/>
      <c r="U4251" s="22"/>
      <c r="V4251" s="22"/>
    </row>
    <row r="4252">
      <c r="A4252" s="15"/>
      <c r="B4252" s="17"/>
      <c r="C4252" s="17"/>
      <c r="D4252" s="4"/>
      <c r="E4252" s="4"/>
      <c r="F4252" s="18"/>
      <c r="G4252" s="19"/>
      <c r="H4252" s="4"/>
      <c r="I4252" s="20"/>
      <c r="J4252" s="21"/>
      <c r="K4252" s="11"/>
      <c r="L4252" s="22"/>
      <c r="M4252" s="22"/>
      <c r="N4252" s="22"/>
      <c r="O4252" s="22"/>
      <c r="P4252" s="22"/>
      <c r="Q4252" s="22"/>
      <c r="R4252" s="22"/>
      <c r="S4252" s="22"/>
      <c r="T4252" s="22"/>
      <c r="U4252" s="22"/>
      <c r="V4252" s="22"/>
    </row>
    <row r="4253">
      <c r="A4253" s="15"/>
      <c r="B4253" s="17"/>
      <c r="C4253" s="17"/>
      <c r="D4253" s="4"/>
      <c r="E4253" s="4"/>
      <c r="F4253" s="18"/>
      <c r="G4253" s="19"/>
      <c r="H4253" s="4"/>
      <c r="I4253" s="20"/>
      <c r="J4253" s="21"/>
      <c r="K4253" s="11"/>
      <c r="L4253" s="22"/>
      <c r="M4253" s="22"/>
      <c r="N4253" s="22"/>
      <c r="O4253" s="22"/>
      <c r="P4253" s="22"/>
      <c r="Q4253" s="22"/>
      <c r="R4253" s="22"/>
      <c r="S4253" s="22"/>
      <c r="T4253" s="22"/>
      <c r="U4253" s="22"/>
      <c r="V4253" s="22"/>
    </row>
    <row r="4254">
      <c r="A4254" s="15"/>
      <c r="B4254" s="17"/>
      <c r="C4254" s="17"/>
      <c r="D4254" s="4"/>
      <c r="E4254" s="4"/>
      <c r="F4254" s="18"/>
      <c r="G4254" s="19"/>
      <c r="H4254" s="4"/>
      <c r="I4254" s="20"/>
      <c r="J4254" s="21"/>
      <c r="K4254" s="11"/>
      <c r="L4254" s="22"/>
      <c r="M4254" s="22"/>
      <c r="N4254" s="22"/>
      <c r="O4254" s="22"/>
      <c r="P4254" s="22"/>
      <c r="Q4254" s="22"/>
      <c r="R4254" s="22"/>
      <c r="S4254" s="22"/>
      <c r="T4254" s="22"/>
      <c r="U4254" s="22"/>
      <c r="V4254" s="22"/>
    </row>
    <row r="4255">
      <c r="A4255" s="15"/>
      <c r="B4255" s="17"/>
      <c r="C4255" s="17"/>
      <c r="D4255" s="4"/>
      <c r="E4255" s="4"/>
      <c r="F4255" s="18"/>
      <c r="G4255" s="19"/>
      <c r="H4255" s="4"/>
      <c r="I4255" s="20"/>
      <c r="J4255" s="21"/>
      <c r="K4255" s="11"/>
      <c r="L4255" s="22"/>
      <c r="M4255" s="22"/>
      <c r="N4255" s="22"/>
      <c r="O4255" s="22"/>
      <c r="P4255" s="22"/>
      <c r="Q4255" s="22"/>
      <c r="R4255" s="22"/>
      <c r="S4255" s="22"/>
      <c r="T4255" s="22"/>
      <c r="U4255" s="22"/>
      <c r="V4255" s="22"/>
    </row>
    <row r="4256">
      <c r="A4256" s="15"/>
      <c r="B4256" s="17"/>
      <c r="C4256" s="17"/>
      <c r="D4256" s="4"/>
      <c r="E4256" s="4"/>
      <c r="F4256" s="18"/>
      <c r="G4256" s="19"/>
      <c r="H4256" s="4"/>
      <c r="I4256" s="20"/>
      <c r="J4256" s="21"/>
      <c r="K4256" s="11"/>
      <c r="L4256" s="22"/>
      <c r="M4256" s="22"/>
      <c r="N4256" s="22"/>
      <c r="O4256" s="22"/>
      <c r="P4256" s="22"/>
      <c r="Q4256" s="22"/>
      <c r="R4256" s="22"/>
      <c r="S4256" s="22"/>
      <c r="T4256" s="22"/>
      <c r="U4256" s="22"/>
      <c r="V4256" s="22"/>
    </row>
    <row r="4257">
      <c r="A4257" s="15"/>
      <c r="B4257" s="17"/>
      <c r="C4257" s="17"/>
      <c r="D4257" s="4"/>
      <c r="E4257" s="4"/>
      <c r="F4257" s="18"/>
      <c r="G4257" s="19"/>
      <c r="H4257" s="4"/>
      <c r="I4257" s="20"/>
      <c r="J4257" s="21"/>
      <c r="K4257" s="11"/>
      <c r="L4257" s="22"/>
      <c r="M4257" s="22"/>
      <c r="N4257" s="22"/>
      <c r="O4257" s="22"/>
      <c r="P4257" s="22"/>
      <c r="Q4257" s="22"/>
      <c r="R4257" s="22"/>
      <c r="S4257" s="22"/>
      <c r="T4257" s="22"/>
      <c r="U4257" s="22"/>
      <c r="V4257" s="22"/>
    </row>
    <row r="4258">
      <c r="A4258" s="15"/>
      <c r="B4258" s="17"/>
      <c r="C4258" s="17"/>
      <c r="D4258" s="4"/>
      <c r="E4258" s="4"/>
      <c r="F4258" s="18"/>
      <c r="G4258" s="19"/>
      <c r="H4258" s="4"/>
      <c r="I4258" s="20"/>
      <c r="J4258" s="21"/>
      <c r="K4258" s="11"/>
      <c r="L4258" s="22"/>
      <c r="M4258" s="22"/>
      <c r="N4258" s="22"/>
      <c r="O4258" s="22"/>
      <c r="P4258" s="22"/>
      <c r="Q4258" s="22"/>
      <c r="R4258" s="22"/>
      <c r="S4258" s="22"/>
      <c r="T4258" s="22"/>
      <c r="U4258" s="22"/>
      <c r="V4258" s="22"/>
    </row>
    <row r="4259">
      <c r="A4259" s="15"/>
      <c r="B4259" s="17"/>
      <c r="C4259" s="17"/>
      <c r="D4259" s="4"/>
      <c r="E4259" s="4"/>
      <c r="F4259" s="18"/>
      <c r="G4259" s="19"/>
      <c r="H4259" s="4"/>
      <c r="I4259" s="20"/>
      <c r="J4259" s="21"/>
      <c r="K4259" s="11"/>
      <c r="L4259" s="22"/>
      <c r="M4259" s="22"/>
      <c r="N4259" s="22"/>
      <c r="O4259" s="22"/>
      <c r="P4259" s="22"/>
      <c r="Q4259" s="22"/>
      <c r="R4259" s="22"/>
      <c r="S4259" s="22"/>
      <c r="T4259" s="22"/>
      <c r="U4259" s="22"/>
      <c r="V4259" s="22"/>
    </row>
    <row r="4260">
      <c r="A4260" s="15"/>
      <c r="B4260" s="17"/>
      <c r="C4260" s="17"/>
      <c r="D4260" s="4"/>
      <c r="E4260" s="4"/>
      <c r="F4260" s="18"/>
      <c r="G4260" s="19"/>
      <c r="H4260" s="4"/>
      <c r="I4260" s="20"/>
      <c r="J4260" s="21"/>
      <c r="K4260" s="11"/>
      <c r="L4260" s="22"/>
      <c r="M4260" s="22"/>
      <c r="N4260" s="22"/>
      <c r="O4260" s="22"/>
      <c r="P4260" s="22"/>
      <c r="Q4260" s="22"/>
      <c r="R4260" s="22"/>
      <c r="S4260" s="22"/>
      <c r="T4260" s="22"/>
      <c r="U4260" s="22"/>
      <c r="V4260" s="22"/>
    </row>
    <row r="4261">
      <c r="A4261" s="15"/>
      <c r="B4261" s="17"/>
      <c r="C4261" s="17"/>
      <c r="D4261" s="4"/>
      <c r="E4261" s="4"/>
      <c r="F4261" s="18"/>
      <c r="G4261" s="19"/>
      <c r="H4261" s="4"/>
      <c r="I4261" s="20"/>
      <c r="J4261" s="21"/>
      <c r="K4261" s="11"/>
      <c r="L4261" s="22"/>
      <c r="M4261" s="22"/>
      <c r="N4261" s="22"/>
      <c r="O4261" s="22"/>
      <c r="P4261" s="22"/>
      <c r="Q4261" s="22"/>
      <c r="R4261" s="22"/>
      <c r="S4261" s="22"/>
      <c r="T4261" s="22"/>
      <c r="U4261" s="22"/>
      <c r="V4261" s="22"/>
    </row>
    <row r="4262">
      <c r="A4262" s="15"/>
      <c r="B4262" s="17"/>
      <c r="C4262" s="17"/>
      <c r="D4262" s="4"/>
      <c r="E4262" s="4"/>
      <c r="F4262" s="18"/>
      <c r="G4262" s="19"/>
      <c r="H4262" s="4"/>
      <c r="I4262" s="20"/>
      <c r="J4262" s="21"/>
      <c r="K4262" s="11"/>
      <c r="L4262" s="22"/>
      <c r="M4262" s="22"/>
      <c r="N4262" s="22"/>
      <c r="O4262" s="22"/>
      <c r="P4262" s="22"/>
      <c r="Q4262" s="22"/>
      <c r="R4262" s="22"/>
      <c r="S4262" s="22"/>
      <c r="T4262" s="22"/>
      <c r="U4262" s="22"/>
      <c r="V4262" s="22"/>
    </row>
    <row r="4263">
      <c r="A4263" s="15"/>
      <c r="B4263" s="17"/>
      <c r="C4263" s="17"/>
      <c r="D4263" s="4"/>
      <c r="E4263" s="4"/>
      <c r="F4263" s="18"/>
      <c r="G4263" s="19"/>
      <c r="H4263" s="4"/>
      <c r="I4263" s="20"/>
      <c r="J4263" s="21"/>
      <c r="K4263" s="11"/>
      <c r="L4263" s="22"/>
      <c r="M4263" s="22"/>
      <c r="N4263" s="22"/>
      <c r="O4263" s="22"/>
      <c r="P4263" s="22"/>
      <c r="Q4263" s="22"/>
      <c r="R4263" s="22"/>
      <c r="S4263" s="22"/>
      <c r="T4263" s="22"/>
      <c r="U4263" s="22"/>
      <c r="V4263" s="22"/>
    </row>
    <row r="4264">
      <c r="A4264" s="15"/>
      <c r="B4264" s="17"/>
      <c r="C4264" s="17"/>
      <c r="D4264" s="4"/>
      <c r="E4264" s="4"/>
      <c r="F4264" s="18"/>
      <c r="G4264" s="19"/>
      <c r="H4264" s="4"/>
      <c r="I4264" s="20"/>
      <c r="J4264" s="21"/>
      <c r="K4264" s="11"/>
      <c r="L4264" s="22"/>
      <c r="M4264" s="22"/>
      <c r="N4264" s="22"/>
      <c r="O4264" s="22"/>
      <c r="P4264" s="22"/>
      <c r="Q4264" s="22"/>
      <c r="R4264" s="22"/>
      <c r="S4264" s="22"/>
      <c r="T4264" s="22"/>
      <c r="U4264" s="22"/>
      <c r="V4264" s="22"/>
    </row>
    <row r="4265">
      <c r="A4265" s="15"/>
      <c r="B4265" s="17"/>
      <c r="C4265" s="17"/>
      <c r="D4265" s="4"/>
      <c r="E4265" s="4"/>
      <c r="F4265" s="18"/>
      <c r="G4265" s="19"/>
      <c r="H4265" s="4"/>
      <c r="I4265" s="20"/>
      <c r="J4265" s="21"/>
      <c r="K4265" s="11"/>
      <c r="L4265" s="22"/>
      <c r="M4265" s="22"/>
      <c r="N4265" s="22"/>
      <c r="O4265" s="22"/>
      <c r="P4265" s="22"/>
      <c r="Q4265" s="22"/>
      <c r="R4265" s="22"/>
      <c r="S4265" s="22"/>
      <c r="T4265" s="22"/>
      <c r="U4265" s="22"/>
      <c r="V4265" s="22"/>
    </row>
    <row r="4266">
      <c r="A4266" s="15"/>
      <c r="B4266" s="17"/>
      <c r="C4266" s="17"/>
      <c r="D4266" s="4"/>
      <c r="E4266" s="4"/>
      <c r="F4266" s="18"/>
      <c r="G4266" s="19"/>
      <c r="H4266" s="4"/>
      <c r="I4266" s="20"/>
      <c r="J4266" s="21"/>
      <c r="K4266" s="11"/>
      <c r="L4266" s="22"/>
      <c r="M4266" s="22"/>
      <c r="N4266" s="22"/>
      <c r="O4266" s="22"/>
      <c r="P4266" s="22"/>
      <c r="Q4266" s="22"/>
      <c r="R4266" s="22"/>
      <c r="S4266" s="22"/>
      <c r="T4266" s="22"/>
      <c r="U4266" s="22"/>
      <c r="V4266" s="22"/>
    </row>
    <row r="4267">
      <c r="A4267" s="15"/>
      <c r="B4267" s="17"/>
      <c r="C4267" s="17"/>
      <c r="D4267" s="4"/>
      <c r="E4267" s="4"/>
      <c r="F4267" s="18"/>
      <c r="G4267" s="19"/>
      <c r="H4267" s="4"/>
      <c r="I4267" s="20"/>
      <c r="J4267" s="21"/>
      <c r="K4267" s="11"/>
      <c r="L4267" s="22"/>
      <c r="M4267" s="22"/>
      <c r="N4267" s="22"/>
      <c r="O4267" s="22"/>
      <c r="P4267" s="22"/>
      <c r="Q4267" s="22"/>
      <c r="R4267" s="22"/>
      <c r="S4267" s="22"/>
      <c r="T4267" s="22"/>
      <c r="U4267" s="22"/>
      <c r="V4267" s="22"/>
    </row>
    <row r="4268">
      <c r="A4268" s="15"/>
      <c r="B4268" s="17"/>
      <c r="C4268" s="17"/>
      <c r="D4268" s="4"/>
      <c r="E4268" s="4"/>
      <c r="F4268" s="18"/>
      <c r="G4268" s="19"/>
      <c r="H4268" s="4"/>
      <c r="I4268" s="20"/>
      <c r="J4268" s="21"/>
      <c r="K4268" s="11"/>
      <c r="L4268" s="22"/>
      <c r="M4268" s="22"/>
      <c r="N4268" s="22"/>
      <c r="O4268" s="22"/>
      <c r="P4268" s="22"/>
      <c r="Q4268" s="22"/>
      <c r="R4268" s="22"/>
      <c r="S4268" s="22"/>
      <c r="T4268" s="22"/>
      <c r="U4268" s="22"/>
      <c r="V4268" s="22"/>
    </row>
    <row r="4269">
      <c r="A4269" s="15"/>
      <c r="B4269" s="17"/>
      <c r="C4269" s="17"/>
      <c r="D4269" s="4"/>
      <c r="E4269" s="4"/>
      <c r="F4269" s="18"/>
      <c r="G4269" s="19"/>
      <c r="H4269" s="4"/>
      <c r="I4269" s="20"/>
      <c r="J4269" s="21"/>
      <c r="K4269" s="11"/>
      <c r="L4269" s="22"/>
      <c r="M4269" s="22"/>
      <c r="N4269" s="22"/>
      <c r="O4269" s="22"/>
      <c r="P4269" s="22"/>
      <c r="Q4269" s="22"/>
      <c r="R4269" s="22"/>
      <c r="S4269" s="22"/>
      <c r="T4269" s="22"/>
      <c r="U4269" s="22"/>
      <c r="V4269" s="22"/>
    </row>
    <row r="4270">
      <c r="A4270" s="15"/>
      <c r="B4270" s="17"/>
      <c r="C4270" s="17"/>
      <c r="D4270" s="4"/>
      <c r="E4270" s="4"/>
      <c r="F4270" s="18"/>
      <c r="G4270" s="19"/>
      <c r="H4270" s="4"/>
      <c r="I4270" s="20"/>
      <c r="J4270" s="21"/>
      <c r="K4270" s="11"/>
      <c r="L4270" s="22"/>
      <c r="M4270" s="22"/>
      <c r="N4270" s="22"/>
      <c r="O4270" s="22"/>
      <c r="P4270" s="22"/>
      <c r="Q4270" s="22"/>
      <c r="R4270" s="22"/>
      <c r="S4270" s="22"/>
      <c r="T4270" s="22"/>
      <c r="U4270" s="22"/>
      <c r="V4270" s="22"/>
    </row>
    <row r="4271">
      <c r="A4271" s="15"/>
      <c r="B4271" s="17"/>
      <c r="C4271" s="17"/>
      <c r="D4271" s="4"/>
      <c r="E4271" s="4"/>
      <c r="F4271" s="18"/>
      <c r="G4271" s="19"/>
      <c r="H4271" s="4"/>
      <c r="I4271" s="20"/>
      <c r="J4271" s="21"/>
      <c r="K4271" s="11"/>
      <c r="L4271" s="22"/>
      <c r="M4271" s="22"/>
      <c r="N4271" s="22"/>
      <c r="O4271" s="22"/>
      <c r="P4271" s="22"/>
      <c r="Q4271" s="22"/>
      <c r="R4271" s="22"/>
      <c r="S4271" s="22"/>
      <c r="T4271" s="22"/>
      <c r="U4271" s="22"/>
      <c r="V4271" s="22"/>
    </row>
    <row r="4272">
      <c r="A4272" s="15"/>
      <c r="B4272" s="17"/>
      <c r="C4272" s="17"/>
      <c r="D4272" s="4"/>
      <c r="E4272" s="4"/>
      <c r="F4272" s="18"/>
      <c r="G4272" s="19"/>
      <c r="H4272" s="4"/>
      <c r="I4272" s="20"/>
      <c r="J4272" s="21"/>
      <c r="K4272" s="11"/>
      <c r="L4272" s="22"/>
      <c r="M4272" s="22"/>
      <c r="N4272" s="22"/>
      <c r="O4272" s="22"/>
      <c r="P4272" s="22"/>
      <c r="Q4272" s="22"/>
      <c r="R4272" s="22"/>
      <c r="S4272" s="22"/>
      <c r="T4272" s="22"/>
      <c r="U4272" s="22"/>
      <c r="V4272" s="22"/>
    </row>
    <row r="4273">
      <c r="A4273" s="15"/>
      <c r="B4273" s="17"/>
      <c r="C4273" s="17"/>
      <c r="D4273" s="4"/>
      <c r="E4273" s="4"/>
      <c r="F4273" s="18"/>
      <c r="G4273" s="19"/>
      <c r="H4273" s="4"/>
      <c r="I4273" s="20"/>
      <c r="J4273" s="21"/>
      <c r="K4273" s="11"/>
      <c r="L4273" s="22"/>
      <c r="M4273" s="22"/>
      <c r="N4273" s="22"/>
      <c r="O4273" s="22"/>
      <c r="P4273" s="22"/>
      <c r="Q4273" s="22"/>
      <c r="R4273" s="22"/>
      <c r="S4273" s="22"/>
      <c r="T4273" s="22"/>
      <c r="U4273" s="22"/>
      <c r="V4273" s="22"/>
    </row>
    <row r="4274">
      <c r="A4274" s="15"/>
      <c r="B4274" s="17"/>
      <c r="C4274" s="17"/>
      <c r="D4274" s="4"/>
      <c r="E4274" s="4"/>
      <c r="F4274" s="18"/>
      <c r="G4274" s="19"/>
      <c r="H4274" s="4"/>
      <c r="I4274" s="20"/>
      <c r="J4274" s="21"/>
      <c r="K4274" s="11"/>
      <c r="L4274" s="22"/>
      <c r="M4274" s="22"/>
      <c r="N4274" s="22"/>
      <c r="O4274" s="22"/>
      <c r="P4274" s="22"/>
      <c r="Q4274" s="22"/>
      <c r="R4274" s="22"/>
      <c r="S4274" s="22"/>
      <c r="T4274" s="22"/>
      <c r="U4274" s="22"/>
      <c r="V4274" s="22"/>
    </row>
    <row r="4275">
      <c r="A4275" s="15"/>
      <c r="B4275" s="17"/>
      <c r="C4275" s="17"/>
      <c r="D4275" s="4"/>
      <c r="E4275" s="4"/>
      <c r="F4275" s="18"/>
      <c r="G4275" s="19"/>
      <c r="H4275" s="4"/>
      <c r="I4275" s="20"/>
      <c r="J4275" s="21"/>
      <c r="K4275" s="11"/>
      <c r="L4275" s="22"/>
      <c r="M4275" s="22"/>
      <c r="N4275" s="22"/>
      <c r="O4275" s="22"/>
      <c r="P4275" s="22"/>
      <c r="Q4275" s="22"/>
      <c r="R4275" s="22"/>
      <c r="S4275" s="22"/>
      <c r="T4275" s="22"/>
      <c r="U4275" s="22"/>
      <c r="V4275" s="22"/>
    </row>
    <row r="4276">
      <c r="A4276" s="15"/>
      <c r="B4276" s="17"/>
      <c r="C4276" s="17"/>
      <c r="D4276" s="4"/>
      <c r="E4276" s="4"/>
      <c r="F4276" s="18"/>
      <c r="G4276" s="19"/>
      <c r="H4276" s="4"/>
      <c r="I4276" s="20"/>
      <c r="J4276" s="21"/>
      <c r="K4276" s="11"/>
      <c r="L4276" s="22"/>
      <c r="M4276" s="22"/>
      <c r="N4276" s="22"/>
      <c r="O4276" s="22"/>
      <c r="P4276" s="22"/>
      <c r="Q4276" s="22"/>
      <c r="R4276" s="22"/>
      <c r="S4276" s="22"/>
      <c r="T4276" s="22"/>
      <c r="U4276" s="22"/>
      <c r="V4276" s="22"/>
    </row>
    <row r="4277">
      <c r="A4277" s="15"/>
      <c r="B4277" s="17"/>
      <c r="C4277" s="17"/>
      <c r="D4277" s="4"/>
      <c r="E4277" s="4"/>
      <c r="F4277" s="18"/>
      <c r="G4277" s="19"/>
      <c r="H4277" s="4"/>
      <c r="I4277" s="20"/>
      <c r="J4277" s="21"/>
      <c r="K4277" s="11"/>
      <c r="L4277" s="22"/>
      <c r="M4277" s="22"/>
      <c r="N4277" s="22"/>
      <c r="O4277" s="22"/>
      <c r="P4277" s="22"/>
      <c r="Q4277" s="22"/>
      <c r="R4277" s="22"/>
      <c r="S4277" s="22"/>
      <c r="T4277" s="22"/>
      <c r="U4277" s="22"/>
      <c r="V4277" s="22"/>
    </row>
    <row r="4278">
      <c r="A4278" s="15"/>
      <c r="B4278" s="17"/>
      <c r="C4278" s="17"/>
      <c r="D4278" s="4"/>
      <c r="E4278" s="4"/>
      <c r="F4278" s="18"/>
      <c r="G4278" s="19"/>
      <c r="H4278" s="4"/>
      <c r="I4278" s="20"/>
      <c r="J4278" s="21"/>
      <c r="K4278" s="11"/>
      <c r="L4278" s="22"/>
      <c r="M4278" s="22"/>
      <c r="N4278" s="22"/>
      <c r="O4278" s="22"/>
      <c r="P4278" s="22"/>
      <c r="Q4278" s="22"/>
      <c r="R4278" s="22"/>
      <c r="S4278" s="22"/>
      <c r="T4278" s="22"/>
      <c r="U4278" s="22"/>
      <c r="V4278" s="22"/>
    </row>
    <row r="4279">
      <c r="A4279" s="15"/>
      <c r="B4279" s="17"/>
      <c r="C4279" s="17"/>
      <c r="D4279" s="4"/>
      <c r="E4279" s="4"/>
      <c r="F4279" s="18"/>
      <c r="G4279" s="19"/>
      <c r="H4279" s="4"/>
      <c r="I4279" s="20"/>
      <c r="J4279" s="21"/>
      <c r="K4279" s="11"/>
      <c r="L4279" s="22"/>
      <c r="M4279" s="22"/>
      <c r="N4279" s="22"/>
      <c r="O4279" s="22"/>
      <c r="P4279" s="22"/>
      <c r="Q4279" s="22"/>
      <c r="R4279" s="22"/>
      <c r="S4279" s="22"/>
      <c r="T4279" s="22"/>
      <c r="U4279" s="22"/>
      <c r="V4279" s="22"/>
    </row>
    <row r="4280">
      <c r="A4280" s="15"/>
      <c r="B4280" s="17"/>
      <c r="C4280" s="17"/>
      <c r="D4280" s="4"/>
      <c r="E4280" s="4"/>
      <c r="F4280" s="18"/>
      <c r="G4280" s="19"/>
      <c r="H4280" s="4"/>
      <c r="I4280" s="20"/>
      <c r="J4280" s="21"/>
      <c r="K4280" s="11"/>
      <c r="L4280" s="22"/>
      <c r="M4280" s="22"/>
      <c r="N4280" s="22"/>
      <c r="O4280" s="22"/>
      <c r="P4280" s="22"/>
      <c r="Q4280" s="22"/>
      <c r="R4280" s="22"/>
      <c r="S4280" s="22"/>
      <c r="T4280" s="22"/>
      <c r="U4280" s="22"/>
      <c r="V4280" s="22"/>
    </row>
    <row r="4281">
      <c r="A4281" s="15"/>
      <c r="B4281" s="17"/>
      <c r="C4281" s="17"/>
      <c r="D4281" s="4"/>
      <c r="E4281" s="4"/>
      <c r="F4281" s="18"/>
      <c r="G4281" s="19"/>
      <c r="H4281" s="4"/>
      <c r="I4281" s="20"/>
      <c r="J4281" s="21"/>
      <c r="K4281" s="11"/>
      <c r="L4281" s="22"/>
      <c r="M4281" s="22"/>
      <c r="N4281" s="22"/>
      <c r="O4281" s="22"/>
      <c r="P4281" s="22"/>
      <c r="Q4281" s="22"/>
      <c r="R4281" s="22"/>
      <c r="S4281" s="22"/>
      <c r="T4281" s="22"/>
      <c r="U4281" s="22"/>
      <c r="V4281" s="22"/>
    </row>
    <row r="4282">
      <c r="A4282" s="15"/>
      <c r="B4282" s="17"/>
      <c r="C4282" s="17"/>
      <c r="D4282" s="4"/>
      <c r="E4282" s="4"/>
      <c r="F4282" s="18"/>
      <c r="G4282" s="19"/>
      <c r="H4282" s="4"/>
      <c r="I4282" s="20"/>
      <c r="J4282" s="21"/>
      <c r="K4282" s="11"/>
      <c r="L4282" s="22"/>
      <c r="M4282" s="22"/>
      <c r="N4282" s="22"/>
      <c r="O4282" s="22"/>
      <c r="P4282" s="22"/>
      <c r="Q4282" s="22"/>
      <c r="R4282" s="22"/>
      <c r="S4282" s="22"/>
      <c r="T4282" s="22"/>
      <c r="U4282" s="22"/>
      <c r="V4282" s="22"/>
    </row>
    <row r="4283">
      <c r="A4283" s="15"/>
      <c r="B4283" s="17"/>
      <c r="C4283" s="17"/>
      <c r="D4283" s="4"/>
      <c r="E4283" s="4"/>
      <c r="F4283" s="18"/>
      <c r="G4283" s="19"/>
      <c r="H4283" s="4"/>
      <c r="I4283" s="20"/>
      <c r="J4283" s="21"/>
      <c r="K4283" s="11"/>
      <c r="L4283" s="22"/>
      <c r="M4283" s="22"/>
      <c r="N4283" s="22"/>
      <c r="O4283" s="22"/>
      <c r="P4283" s="22"/>
      <c r="Q4283" s="22"/>
      <c r="R4283" s="22"/>
      <c r="S4283" s="22"/>
      <c r="T4283" s="22"/>
      <c r="U4283" s="22"/>
      <c r="V4283" s="22"/>
    </row>
    <row r="4284">
      <c r="A4284" s="15"/>
      <c r="B4284" s="17"/>
      <c r="C4284" s="17"/>
      <c r="D4284" s="4"/>
      <c r="E4284" s="4"/>
      <c r="F4284" s="18"/>
      <c r="G4284" s="19"/>
      <c r="H4284" s="4"/>
      <c r="I4284" s="20"/>
      <c r="J4284" s="21"/>
      <c r="K4284" s="11"/>
      <c r="L4284" s="22"/>
      <c r="M4284" s="22"/>
      <c r="N4284" s="22"/>
      <c r="O4284" s="22"/>
      <c r="P4284" s="22"/>
      <c r="Q4284" s="22"/>
      <c r="R4284" s="22"/>
      <c r="S4284" s="22"/>
      <c r="T4284" s="22"/>
      <c r="U4284" s="22"/>
      <c r="V4284" s="22"/>
    </row>
    <row r="4285">
      <c r="A4285" s="15"/>
      <c r="B4285" s="17"/>
      <c r="C4285" s="17"/>
      <c r="D4285" s="4"/>
      <c r="E4285" s="4"/>
      <c r="F4285" s="18"/>
      <c r="G4285" s="19"/>
      <c r="H4285" s="4"/>
      <c r="I4285" s="20"/>
      <c r="J4285" s="21"/>
      <c r="K4285" s="11"/>
      <c r="L4285" s="22"/>
      <c r="M4285" s="22"/>
      <c r="N4285" s="22"/>
      <c r="O4285" s="22"/>
      <c r="P4285" s="22"/>
      <c r="Q4285" s="22"/>
      <c r="R4285" s="22"/>
      <c r="S4285" s="22"/>
      <c r="T4285" s="22"/>
      <c r="U4285" s="22"/>
      <c r="V4285" s="22"/>
    </row>
    <row r="4286">
      <c r="A4286" s="15"/>
      <c r="B4286" s="17"/>
      <c r="C4286" s="17"/>
      <c r="D4286" s="4"/>
      <c r="E4286" s="4"/>
      <c r="F4286" s="18"/>
      <c r="G4286" s="19"/>
      <c r="H4286" s="4"/>
      <c r="I4286" s="20"/>
      <c r="J4286" s="21"/>
      <c r="K4286" s="11"/>
      <c r="L4286" s="22"/>
      <c r="M4286" s="22"/>
      <c r="N4286" s="22"/>
      <c r="O4286" s="22"/>
      <c r="P4286" s="22"/>
      <c r="Q4286" s="22"/>
      <c r="R4286" s="22"/>
      <c r="S4286" s="22"/>
      <c r="T4286" s="22"/>
      <c r="U4286" s="22"/>
      <c r="V4286" s="22"/>
    </row>
    <row r="4287">
      <c r="A4287" s="15"/>
      <c r="B4287" s="17"/>
      <c r="C4287" s="17"/>
      <c r="D4287" s="4"/>
      <c r="E4287" s="4"/>
      <c r="F4287" s="18"/>
      <c r="G4287" s="19"/>
      <c r="H4287" s="4"/>
      <c r="I4287" s="20"/>
      <c r="J4287" s="21"/>
      <c r="K4287" s="11"/>
      <c r="L4287" s="22"/>
      <c r="M4287" s="22"/>
      <c r="N4287" s="22"/>
      <c r="O4287" s="22"/>
      <c r="P4287" s="22"/>
      <c r="Q4287" s="22"/>
      <c r="R4287" s="22"/>
      <c r="S4287" s="22"/>
      <c r="T4287" s="22"/>
      <c r="U4287" s="22"/>
      <c r="V4287" s="22"/>
    </row>
    <row r="4288">
      <c r="A4288" s="15"/>
      <c r="B4288" s="17"/>
      <c r="C4288" s="17"/>
      <c r="D4288" s="4"/>
      <c r="E4288" s="4"/>
      <c r="F4288" s="18"/>
      <c r="G4288" s="19"/>
      <c r="H4288" s="4"/>
      <c r="I4288" s="20"/>
      <c r="J4288" s="21"/>
      <c r="K4288" s="11"/>
      <c r="L4288" s="22"/>
      <c r="M4288" s="22"/>
      <c r="N4288" s="22"/>
      <c r="O4288" s="22"/>
      <c r="P4288" s="22"/>
      <c r="Q4288" s="22"/>
      <c r="R4288" s="22"/>
      <c r="S4288" s="22"/>
      <c r="T4288" s="22"/>
      <c r="U4288" s="22"/>
      <c r="V4288" s="22"/>
    </row>
    <row r="4289">
      <c r="A4289" s="15"/>
      <c r="B4289" s="17"/>
      <c r="C4289" s="17"/>
      <c r="D4289" s="4"/>
      <c r="E4289" s="4"/>
      <c r="F4289" s="18"/>
      <c r="G4289" s="19"/>
      <c r="H4289" s="4"/>
      <c r="I4289" s="20"/>
      <c r="J4289" s="21"/>
      <c r="K4289" s="11"/>
      <c r="L4289" s="22"/>
      <c r="M4289" s="22"/>
      <c r="N4289" s="22"/>
      <c r="O4289" s="22"/>
      <c r="P4289" s="22"/>
      <c r="Q4289" s="22"/>
      <c r="R4289" s="22"/>
      <c r="S4289" s="22"/>
      <c r="T4289" s="22"/>
      <c r="U4289" s="22"/>
      <c r="V4289" s="22"/>
    </row>
    <row r="4290">
      <c r="A4290" s="15"/>
      <c r="B4290" s="17"/>
      <c r="C4290" s="17"/>
      <c r="D4290" s="4"/>
      <c r="E4290" s="4"/>
      <c r="F4290" s="18"/>
      <c r="G4290" s="19"/>
      <c r="H4290" s="4"/>
      <c r="I4290" s="20"/>
      <c r="J4290" s="21"/>
      <c r="K4290" s="11"/>
      <c r="L4290" s="22"/>
      <c r="M4290" s="22"/>
      <c r="N4290" s="22"/>
      <c r="O4290" s="22"/>
      <c r="P4290" s="22"/>
      <c r="Q4290" s="22"/>
      <c r="R4290" s="22"/>
      <c r="S4290" s="22"/>
      <c r="T4290" s="22"/>
      <c r="U4290" s="22"/>
      <c r="V4290" s="22"/>
    </row>
    <row r="4291">
      <c r="A4291" s="15"/>
      <c r="B4291" s="17"/>
      <c r="C4291" s="17"/>
      <c r="D4291" s="4"/>
      <c r="E4291" s="4"/>
      <c r="F4291" s="18"/>
      <c r="G4291" s="19"/>
      <c r="H4291" s="4"/>
      <c r="I4291" s="20"/>
      <c r="J4291" s="21"/>
      <c r="K4291" s="11"/>
      <c r="L4291" s="22"/>
      <c r="M4291" s="22"/>
      <c r="N4291" s="22"/>
      <c r="O4291" s="22"/>
      <c r="P4291" s="22"/>
      <c r="Q4291" s="22"/>
      <c r="R4291" s="22"/>
      <c r="S4291" s="22"/>
      <c r="T4291" s="22"/>
      <c r="U4291" s="22"/>
      <c r="V4291" s="22"/>
    </row>
    <row r="4292">
      <c r="A4292" s="15"/>
      <c r="B4292" s="17"/>
      <c r="C4292" s="17"/>
      <c r="D4292" s="4"/>
      <c r="E4292" s="4"/>
      <c r="F4292" s="18"/>
      <c r="G4292" s="19"/>
      <c r="H4292" s="4"/>
      <c r="I4292" s="20"/>
      <c r="J4292" s="21"/>
      <c r="K4292" s="11"/>
      <c r="L4292" s="22"/>
      <c r="M4292" s="22"/>
      <c r="N4292" s="22"/>
      <c r="O4292" s="22"/>
      <c r="P4292" s="22"/>
      <c r="Q4292" s="22"/>
      <c r="R4292" s="22"/>
      <c r="S4292" s="22"/>
      <c r="T4292" s="22"/>
      <c r="U4292" s="22"/>
      <c r="V4292" s="22"/>
    </row>
    <row r="4293">
      <c r="A4293" s="15"/>
      <c r="B4293" s="17"/>
      <c r="C4293" s="17"/>
      <c r="D4293" s="4"/>
      <c r="E4293" s="4"/>
      <c r="F4293" s="18"/>
      <c r="G4293" s="19"/>
      <c r="H4293" s="4"/>
      <c r="I4293" s="20"/>
      <c r="J4293" s="21"/>
      <c r="K4293" s="11"/>
      <c r="L4293" s="22"/>
      <c r="M4293" s="22"/>
      <c r="N4293" s="22"/>
      <c r="O4293" s="22"/>
      <c r="P4293" s="22"/>
      <c r="Q4293" s="22"/>
      <c r="R4293" s="22"/>
      <c r="S4293" s="22"/>
      <c r="T4293" s="22"/>
      <c r="U4293" s="22"/>
      <c r="V4293" s="22"/>
    </row>
    <row r="4294">
      <c r="A4294" s="15"/>
      <c r="B4294" s="17"/>
      <c r="C4294" s="17"/>
      <c r="D4294" s="4"/>
      <c r="E4294" s="4"/>
      <c r="F4294" s="18"/>
      <c r="G4294" s="19"/>
      <c r="H4294" s="4"/>
      <c r="I4294" s="20"/>
      <c r="J4294" s="21"/>
      <c r="K4294" s="11"/>
      <c r="L4294" s="22"/>
      <c r="M4294" s="22"/>
      <c r="N4294" s="22"/>
      <c r="O4294" s="22"/>
      <c r="P4294" s="22"/>
      <c r="Q4294" s="22"/>
      <c r="R4294" s="22"/>
      <c r="S4294" s="22"/>
      <c r="T4294" s="22"/>
      <c r="U4294" s="22"/>
      <c r="V4294" s="22"/>
    </row>
    <row r="4295">
      <c r="A4295" s="15"/>
      <c r="B4295" s="17"/>
      <c r="C4295" s="17"/>
      <c r="D4295" s="4"/>
      <c r="E4295" s="4"/>
      <c r="F4295" s="18"/>
      <c r="G4295" s="19"/>
      <c r="H4295" s="4"/>
      <c r="I4295" s="20"/>
      <c r="J4295" s="21"/>
      <c r="K4295" s="11"/>
      <c r="L4295" s="22"/>
      <c r="M4295" s="22"/>
      <c r="N4295" s="22"/>
      <c r="O4295" s="22"/>
      <c r="P4295" s="22"/>
      <c r="Q4295" s="22"/>
      <c r="R4295" s="22"/>
      <c r="S4295" s="22"/>
      <c r="T4295" s="22"/>
      <c r="U4295" s="22"/>
      <c r="V4295" s="22"/>
    </row>
    <row r="4296">
      <c r="A4296" s="15"/>
      <c r="B4296" s="17"/>
      <c r="C4296" s="17"/>
      <c r="D4296" s="4"/>
      <c r="E4296" s="4"/>
      <c r="F4296" s="18"/>
      <c r="G4296" s="19"/>
      <c r="H4296" s="4"/>
      <c r="I4296" s="20"/>
      <c r="J4296" s="21"/>
      <c r="K4296" s="11"/>
      <c r="L4296" s="22"/>
      <c r="M4296" s="22"/>
      <c r="N4296" s="22"/>
      <c r="O4296" s="22"/>
      <c r="P4296" s="22"/>
      <c r="Q4296" s="22"/>
      <c r="R4296" s="22"/>
      <c r="S4296" s="22"/>
      <c r="T4296" s="22"/>
      <c r="U4296" s="22"/>
      <c r="V4296" s="22"/>
    </row>
    <row r="4297">
      <c r="A4297" s="15"/>
      <c r="B4297" s="17"/>
      <c r="C4297" s="17"/>
      <c r="D4297" s="4"/>
      <c r="E4297" s="4"/>
      <c r="F4297" s="18"/>
      <c r="G4297" s="19"/>
      <c r="H4297" s="4"/>
      <c r="I4297" s="20"/>
      <c r="J4297" s="21"/>
      <c r="K4297" s="11"/>
      <c r="L4297" s="22"/>
      <c r="M4297" s="22"/>
      <c r="N4297" s="22"/>
      <c r="O4297" s="22"/>
      <c r="P4297" s="22"/>
      <c r="Q4297" s="22"/>
      <c r="R4297" s="22"/>
      <c r="S4297" s="22"/>
      <c r="T4297" s="22"/>
      <c r="U4297" s="22"/>
      <c r="V4297" s="22"/>
    </row>
    <row r="4298">
      <c r="A4298" s="15"/>
      <c r="B4298" s="17"/>
      <c r="C4298" s="17"/>
      <c r="D4298" s="4"/>
      <c r="E4298" s="4"/>
      <c r="F4298" s="18"/>
      <c r="G4298" s="19"/>
      <c r="H4298" s="4"/>
      <c r="I4298" s="20"/>
      <c r="J4298" s="21"/>
      <c r="K4298" s="11"/>
      <c r="L4298" s="22"/>
      <c r="M4298" s="22"/>
      <c r="N4298" s="22"/>
      <c r="O4298" s="22"/>
      <c r="P4298" s="22"/>
      <c r="Q4298" s="22"/>
      <c r="R4298" s="22"/>
      <c r="S4298" s="22"/>
      <c r="T4298" s="22"/>
      <c r="U4298" s="22"/>
      <c r="V4298" s="22"/>
    </row>
    <row r="4299">
      <c r="A4299" s="15"/>
      <c r="B4299" s="17"/>
      <c r="C4299" s="17"/>
      <c r="D4299" s="4"/>
      <c r="E4299" s="4"/>
      <c r="F4299" s="18"/>
      <c r="G4299" s="19"/>
      <c r="H4299" s="4"/>
      <c r="I4299" s="20"/>
      <c r="J4299" s="21"/>
      <c r="K4299" s="11"/>
      <c r="L4299" s="22"/>
      <c r="M4299" s="22"/>
      <c r="N4299" s="22"/>
      <c r="O4299" s="22"/>
      <c r="P4299" s="22"/>
      <c r="Q4299" s="22"/>
      <c r="R4299" s="22"/>
      <c r="S4299" s="22"/>
      <c r="T4299" s="22"/>
      <c r="U4299" s="22"/>
      <c r="V4299" s="22"/>
    </row>
    <row r="4300">
      <c r="A4300" s="15"/>
      <c r="B4300" s="17"/>
      <c r="C4300" s="17"/>
      <c r="D4300" s="4"/>
      <c r="E4300" s="4"/>
      <c r="F4300" s="18"/>
      <c r="G4300" s="19"/>
      <c r="H4300" s="4"/>
      <c r="I4300" s="20"/>
      <c r="J4300" s="21"/>
      <c r="K4300" s="11"/>
      <c r="L4300" s="22"/>
      <c r="M4300" s="22"/>
      <c r="N4300" s="22"/>
      <c r="O4300" s="22"/>
      <c r="P4300" s="22"/>
      <c r="Q4300" s="22"/>
      <c r="R4300" s="22"/>
      <c r="S4300" s="22"/>
      <c r="T4300" s="22"/>
      <c r="U4300" s="22"/>
      <c r="V4300" s="22"/>
    </row>
    <row r="4301">
      <c r="A4301" s="15"/>
      <c r="B4301" s="17"/>
      <c r="C4301" s="17"/>
      <c r="D4301" s="4"/>
      <c r="E4301" s="4"/>
      <c r="F4301" s="18"/>
      <c r="G4301" s="19"/>
      <c r="H4301" s="4"/>
      <c r="I4301" s="20"/>
      <c r="J4301" s="21"/>
      <c r="K4301" s="11"/>
      <c r="L4301" s="22"/>
      <c r="M4301" s="22"/>
      <c r="N4301" s="22"/>
      <c r="O4301" s="22"/>
      <c r="P4301" s="22"/>
      <c r="Q4301" s="22"/>
      <c r="R4301" s="22"/>
      <c r="S4301" s="22"/>
      <c r="T4301" s="22"/>
      <c r="U4301" s="22"/>
      <c r="V4301" s="22"/>
    </row>
    <row r="4302">
      <c r="A4302" s="15"/>
      <c r="B4302" s="17"/>
      <c r="C4302" s="17"/>
      <c r="D4302" s="4"/>
      <c r="E4302" s="4"/>
      <c r="F4302" s="18"/>
      <c r="G4302" s="19"/>
      <c r="H4302" s="4"/>
      <c r="I4302" s="20"/>
      <c r="J4302" s="21"/>
      <c r="K4302" s="11"/>
      <c r="L4302" s="22"/>
      <c r="M4302" s="22"/>
      <c r="N4302" s="22"/>
      <c r="O4302" s="22"/>
      <c r="P4302" s="22"/>
      <c r="Q4302" s="22"/>
      <c r="R4302" s="22"/>
      <c r="S4302" s="22"/>
      <c r="T4302" s="22"/>
      <c r="U4302" s="22"/>
      <c r="V4302" s="22"/>
    </row>
    <row r="4303">
      <c r="A4303" s="15"/>
      <c r="B4303" s="17"/>
      <c r="C4303" s="17"/>
      <c r="D4303" s="4"/>
      <c r="E4303" s="4"/>
      <c r="F4303" s="18"/>
      <c r="G4303" s="19"/>
      <c r="H4303" s="4"/>
      <c r="I4303" s="20"/>
      <c r="J4303" s="21"/>
      <c r="K4303" s="11"/>
      <c r="L4303" s="22"/>
      <c r="M4303" s="22"/>
      <c r="N4303" s="22"/>
      <c r="O4303" s="22"/>
      <c r="P4303" s="22"/>
      <c r="Q4303" s="22"/>
      <c r="R4303" s="22"/>
      <c r="S4303" s="22"/>
      <c r="T4303" s="22"/>
      <c r="U4303" s="22"/>
      <c r="V4303" s="22"/>
    </row>
    <row r="4304">
      <c r="A4304" s="15"/>
      <c r="B4304" s="17"/>
      <c r="C4304" s="17"/>
      <c r="D4304" s="4"/>
      <c r="E4304" s="4"/>
      <c r="F4304" s="18"/>
      <c r="G4304" s="19"/>
      <c r="H4304" s="4"/>
      <c r="I4304" s="20"/>
      <c r="J4304" s="21"/>
      <c r="K4304" s="11"/>
      <c r="L4304" s="22"/>
      <c r="M4304" s="22"/>
      <c r="N4304" s="22"/>
      <c r="O4304" s="22"/>
      <c r="P4304" s="22"/>
      <c r="Q4304" s="22"/>
      <c r="R4304" s="22"/>
      <c r="S4304" s="22"/>
      <c r="T4304" s="22"/>
      <c r="U4304" s="22"/>
      <c r="V4304" s="22"/>
    </row>
    <row r="4305">
      <c r="A4305" s="15"/>
      <c r="B4305" s="17"/>
      <c r="C4305" s="17"/>
      <c r="D4305" s="4"/>
      <c r="E4305" s="4"/>
      <c r="F4305" s="18"/>
      <c r="G4305" s="19"/>
      <c r="H4305" s="4"/>
      <c r="I4305" s="20"/>
      <c r="J4305" s="21"/>
      <c r="K4305" s="11"/>
      <c r="L4305" s="22"/>
      <c r="M4305" s="22"/>
      <c r="N4305" s="22"/>
      <c r="O4305" s="22"/>
      <c r="P4305" s="22"/>
      <c r="Q4305" s="22"/>
      <c r="R4305" s="22"/>
      <c r="S4305" s="22"/>
      <c r="T4305" s="22"/>
      <c r="U4305" s="22"/>
      <c r="V4305" s="22"/>
    </row>
    <row r="4306">
      <c r="A4306" s="15"/>
      <c r="B4306" s="17"/>
      <c r="C4306" s="17"/>
      <c r="D4306" s="4"/>
      <c r="E4306" s="4"/>
      <c r="F4306" s="18"/>
      <c r="G4306" s="19"/>
      <c r="H4306" s="4"/>
      <c r="I4306" s="20"/>
      <c r="J4306" s="21"/>
      <c r="K4306" s="11"/>
      <c r="L4306" s="22"/>
      <c r="M4306" s="22"/>
      <c r="N4306" s="22"/>
      <c r="O4306" s="22"/>
      <c r="P4306" s="22"/>
      <c r="Q4306" s="22"/>
      <c r="R4306" s="22"/>
      <c r="S4306" s="22"/>
      <c r="T4306" s="22"/>
      <c r="U4306" s="22"/>
      <c r="V4306" s="22"/>
    </row>
    <row r="4307">
      <c r="A4307" s="15"/>
      <c r="B4307" s="17"/>
      <c r="C4307" s="17"/>
      <c r="D4307" s="4"/>
      <c r="E4307" s="4"/>
      <c r="F4307" s="18"/>
      <c r="G4307" s="19"/>
      <c r="H4307" s="4"/>
      <c r="I4307" s="20"/>
      <c r="J4307" s="21"/>
      <c r="K4307" s="11"/>
      <c r="L4307" s="22"/>
      <c r="M4307" s="22"/>
      <c r="N4307" s="22"/>
      <c r="O4307" s="22"/>
      <c r="P4307" s="22"/>
      <c r="Q4307" s="22"/>
      <c r="R4307" s="22"/>
      <c r="S4307" s="22"/>
      <c r="T4307" s="22"/>
      <c r="U4307" s="22"/>
      <c r="V4307" s="22"/>
    </row>
    <row r="4308">
      <c r="A4308" s="15"/>
      <c r="B4308" s="17"/>
      <c r="C4308" s="17"/>
      <c r="D4308" s="4"/>
      <c r="E4308" s="4"/>
      <c r="F4308" s="18"/>
      <c r="G4308" s="19"/>
      <c r="H4308" s="4"/>
      <c r="I4308" s="20"/>
      <c r="J4308" s="21"/>
      <c r="K4308" s="11"/>
      <c r="L4308" s="22"/>
      <c r="M4308" s="22"/>
      <c r="N4308" s="22"/>
      <c r="O4308" s="22"/>
      <c r="P4308" s="22"/>
      <c r="Q4308" s="22"/>
      <c r="R4308" s="22"/>
      <c r="S4308" s="22"/>
      <c r="T4308" s="22"/>
      <c r="U4308" s="22"/>
      <c r="V4308" s="22"/>
    </row>
    <row r="4309">
      <c r="A4309" s="15"/>
      <c r="B4309" s="17"/>
      <c r="C4309" s="17"/>
      <c r="D4309" s="4"/>
      <c r="E4309" s="4"/>
      <c r="F4309" s="18"/>
      <c r="G4309" s="19"/>
      <c r="H4309" s="4"/>
      <c r="I4309" s="20"/>
      <c r="J4309" s="21"/>
      <c r="K4309" s="11"/>
      <c r="L4309" s="22"/>
      <c r="M4309" s="22"/>
      <c r="N4309" s="22"/>
      <c r="O4309" s="22"/>
      <c r="P4309" s="22"/>
      <c r="Q4309" s="22"/>
      <c r="R4309" s="22"/>
      <c r="S4309" s="22"/>
      <c r="T4309" s="22"/>
      <c r="U4309" s="22"/>
      <c r="V4309" s="22"/>
    </row>
    <row r="4310">
      <c r="A4310" s="15"/>
      <c r="B4310" s="17"/>
      <c r="C4310" s="17"/>
      <c r="D4310" s="4"/>
      <c r="E4310" s="4"/>
      <c r="F4310" s="18"/>
      <c r="G4310" s="19"/>
      <c r="H4310" s="4"/>
      <c r="I4310" s="20"/>
      <c r="J4310" s="21"/>
      <c r="K4310" s="11"/>
      <c r="L4310" s="22"/>
      <c r="M4310" s="22"/>
      <c r="N4310" s="22"/>
      <c r="O4310" s="22"/>
      <c r="P4310" s="22"/>
      <c r="Q4310" s="22"/>
      <c r="R4310" s="22"/>
      <c r="S4310" s="22"/>
      <c r="T4310" s="22"/>
      <c r="U4310" s="22"/>
      <c r="V4310" s="22"/>
    </row>
    <row r="4311">
      <c r="A4311" s="15"/>
      <c r="B4311" s="17"/>
      <c r="C4311" s="17"/>
      <c r="D4311" s="4"/>
      <c r="E4311" s="4"/>
      <c r="F4311" s="18"/>
      <c r="G4311" s="19"/>
      <c r="H4311" s="4"/>
      <c r="I4311" s="20"/>
      <c r="J4311" s="21"/>
      <c r="K4311" s="11"/>
      <c r="L4311" s="22"/>
      <c r="M4311" s="22"/>
      <c r="N4311" s="22"/>
      <c r="O4311" s="22"/>
      <c r="P4311" s="22"/>
      <c r="Q4311" s="22"/>
      <c r="R4311" s="22"/>
      <c r="S4311" s="22"/>
      <c r="T4311" s="22"/>
      <c r="U4311" s="22"/>
      <c r="V4311" s="22"/>
    </row>
    <row r="4312">
      <c r="A4312" s="15"/>
      <c r="B4312" s="17"/>
      <c r="C4312" s="17"/>
      <c r="D4312" s="4"/>
      <c r="E4312" s="4"/>
      <c r="F4312" s="18"/>
      <c r="G4312" s="19"/>
      <c r="H4312" s="4"/>
      <c r="I4312" s="20"/>
      <c r="J4312" s="21"/>
      <c r="K4312" s="11"/>
      <c r="L4312" s="22"/>
      <c r="M4312" s="22"/>
      <c r="N4312" s="22"/>
      <c r="O4312" s="22"/>
      <c r="P4312" s="22"/>
      <c r="Q4312" s="22"/>
      <c r="R4312" s="22"/>
      <c r="S4312" s="22"/>
      <c r="T4312" s="22"/>
      <c r="U4312" s="22"/>
      <c r="V4312" s="22"/>
    </row>
    <row r="4313">
      <c r="A4313" s="15"/>
      <c r="B4313" s="17"/>
      <c r="C4313" s="17"/>
      <c r="D4313" s="4"/>
      <c r="E4313" s="4"/>
      <c r="F4313" s="18"/>
      <c r="G4313" s="19"/>
      <c r="H4313" s="4"/>
      <c r="I4313" s="20"/>
      <c r="J4313" s="21"/>
      <c r="K4313" s="11"/>
      <c r="L4313" s="22"/>
      <c r="M4313" s="22"/>
      <c r="N4313" s="22"/>
      <c r="O4313" s="22"/>
      <c r="P4313" s="22"/>
      <c r="Q4313" s="22"/>
      <c r="R4313" s="22"/>
      <c r="S4313" s="22"/>
      <c r="T4313" s="22"/>
      <c r="U4313" s="22"/>
      <c r="V4313" s="22"/>
    </row>
    <row r="4314">
      <c r="A4314" s="15"/>
      <c r="B4314" s="17"/>
      <c r="C4314" s="17"/>
      <c r="D4314" s="4"/>
      <c r="E4314" s="4"/>
      <c r="F4314" s="18"/>
      <c r="G4314" s="19"/>
      <c r="H4314" s="4"/>
      <c r="I4314" s="20"/>
      <c r="J4314" s="21"/>
      <c r="K4314" s="11"/>
      <c r="L4314" s="22"/>
      <c r="M4314" s="22"/>
      <c r="N4314" s="22"/>
      <c r="O4314" s="22"/>
      <c r="P4314" s="22"/>
      <c r="Q4314" s="22"/>
      <c r="R4314" s="22"/>
      <c r="S4314" s="22"/>
      <c r="T4314" s="22"/>
      <c r="U4314" s="22"/>
      <c r="V4314" s="22"/>
    </row>
    <row r="4315">
      <c r="A4315" s="15"/>
      <c r="B4315" s="17"/>
      <c r="C4315" s="17"/>
      <c r="D4315" s="4"/>
      <c r="E4315" s="4"/>
      <c r="F4315" s="18"/>
      <c r="G4315" s="19"/>
      <c r="H4315" s="4"/>
      <c r="I4315" s="20"/>
      <c r="J4315" s="21"/>
      <c r="K4315" s="11"/>
      <c r="L4315" s="22"/>
      <c r="M4315" s="22"/>
      <c r="N4315" s="22"/>
      <c r="O4315" s="22"/>
      <c r="P4315" s="22"/>
      <c r="Q4315" s="22"/>
      <c r="R4315" s="22"/>
      <c r="S4315" s="22"/>
      <c r="T4315" s="22"/>
      <c r="U4315" s="22"/>
      <c r="V4315" s="22"/>
    </row>
    <row r="4316">
      <c r="A4316" s="15"/>
      <c r="B4316" s="17"/>
      <c r="C4316" s="17"/>
      <c r="D4316" s="4"/>
      <c r="E4316" s="4"/>
      <c r="F4316" s="18"/>
      <c r="G4316" s="19"/>
      <c r="H4316" s="4"/>
      <c r="I4316" s="20"/>
      <c r="J4316" s="21"/>
      <c r="K4316" s="11"/>
      <c r="L4316" s="22"/>
      <c r="M4316" s="22"/>
      <c r="N4316" s="22"/>
      <c r="O4316" s="22"/>
      <c r="P4316" s="22"/>
      <c r="Q4316" s="22"/>
      <c r="R4316" s="22"/>
      <c r="S4316" s="22"/>
      <c r="T4316" s="22"/>
      <c r="U4316" s="22"/>
      <c r="V4316" s="22"/>
    </row>
    <row r="4317">
      <c r="A4317" s="15"/>
      <c r="B4317" s="17"/>
      <c r="C4317" s="17"/>
      <c r="D4317" s="4"/>
      <c r="E4317" s="4"/>
      <c r="F4317" s="18"/>
      <c r="G4317" s="19"/>
      <c r="H4317" s="4"/>
      <c r="I4317" s="20"/>
      <c r="J4317" s="21"/>
      <c r="K4317" s="11"/>
      <c r="L4317" s="22"/>
      <c r="M4317" s="22"/>
      <c r="N4317" s="22"/>
      <c r="O4317" s="22"/>
      <c r="P4317" s="22"/>
      <c r="Q4317" s="22"/>
      <c r="R4317" s="22"/>
      <c r="S4317" s="22"/>
      <c r="T4317" s="22"/>
      <c r="U4317" s="22"/>
      <c r="V4317" s="22"/>
    </row>
    <row r="4318">
      <c r="A4318" s="15"/>
      <c r="B4318" s="17"/>
      <c r="C4318" s="17"/>
      <c r="D4318" s="4"/>
      <c r="E4318" s="4"/>
      <c r="F4318" s="18"/>
      <c r="G4318" s="19"/>
      <c r="H4318" s="4"/>
      <c r="I4318" s="20"/>
      <c r="J4318" s="21"/>
      <c r="K4318" s="11"/>
      <c r="L4318" s="22"/>
      <c r="M4318" s="22"/>
      <c r="N4318" s="22"/>
      <c r="O4318" s="22"/>
      <c r="P4318" s="22"/>
      <c r="Q4318" s="22"/>
      <c r="R4318" s="22"/>
      <c r="S4318" s="22"/>
      <c r="T4318" s="22"/>
      <c r="U4318" s="22"/>
      <c r="V4318" s="22"/>
    </row>
    <row r="4319">
      <c r="A4319" s="15"/>
      <c r="B4319" s="17"/>
      <c r="C4319" s="17"/>
      <c r="D4319" s="4"/>
      <c r="E4319" s="4"/>
      <c r="F4319" s="18"/>
      <c r="G4319" s="19"/>
      <c r="H4319" s="4"/>
      <c r="I4319" s="20"/>
      <c r="J4319" s="21"/>
      <c r="K4319" s="11"/>
      <c r="L4319" s="22"/>
      <c r="M4319" s="22"/>
      <c r="N4319" s="22"/>
      <c r="O4319" s="22"/>
      <c r="P4319" s="22"/>
      <c r="Q4319" s="22"/>
      <c r="R4319" s="22"/>
      <c r="S4319" s="22"/>
      <c r="T4319" s="22"/>
      <c r="U4319" s="22"/>
      <c r="V4319" s="22"/>
    </row>
    <row r="4320">
      <c r="A4320" s="15"/>
      <c r="B4320" s="17"/>
      <c r="C4320" s="17"/>
      <c r="D4320" s="4"/>
      <c r="E4320" s="4"/>
      <c r="F4320" s="18"/>
      <c r="G4320" s="19"/>
      <c r="H4320" s="4"/>
      <c r="I4320" s="20"/>
      <c r="J4320" s="21"/>
      <c r="K4320" s="11"/>
      <c r="L4320" s="22"/>
      <c r="M4320" s="22"/>
      <c r="N4320" s="22"/>
      <c r="O4320" s="22"/>
      <c r="P4320" s="22"/>
      <c r="Q4320" s="22"/>
      <c r="R4320" s="22"/>
      <c r="S4320" s="22"/>
      <c r="T4320" s="22"/>
      <c r="U4320" s="22"/>
      <c r="V4320" s="22"/>
    </row>
    <row r="4321">
      <c r="A4321" s="15"/>
      <c r="B4321" s="17"/>
      <c r="C4321" s="17"/>
      <c r="D4321" s="4"/>
      <c r="E4321" s="4"/>
      <c r="F4321" s="18"/>
      <c r="G4321" s="19"/>
      <c r="H4321" s="4"/>
      <c r="I4321" s="20"/>
      <c r="J4321" s="21"/>
      <c r="K4321" s="11"/>
      <c r="L4321" s="22"/>
      <c r="M4321" s="22"/>
      <c r="N4321" s="22"/>
      <c r="O4321" s="22"/>
      <c r="P4321" s="22"/>
      <c r="Q4321" s="22"/>
      <c r="R4321" s="22"/>
      <c r="S4321" s="22"/>
      <c r="T4321" s="22"/>
      <c r="U4321" s="22"/>
      <c r="V4321" s="22"/>
    </row>
    <row r="4322">
      <c r="A4322" s="15"/>
      <c r="B4322" s="17"/>
      <c r="C4322" s="17"/>
      <c r="D4322" s="4"/>
      <c r="E4322" s="4"/>
      <c r="F4322" s="18"/>
      <c r="G4322" s="19"/>
      <c r="H4322" s="4"/>
      <c r="I4322" s="20"/>
      <c r="J4322" s="21"/>
      <c r="K4322" s="11"/>
      <c r="L4322" s="22"/>
      <c r="M4322" s="22"/>
      <c r="N4322" s="22"/>
      <c r="O4322" s="22"/>
      <c r="P4322" s="22"/>
      <c r="Q4322" s="22"/>
      <c r="R4322" s="22"/>
      <c r="S4322" s="22"/>
      <c r="T4322" s="22"/>
      <c r="U4322" s="22"/>
      <c r="V4322" s="22"/>
    </row>
    <row r="4323">
      <c r="A4323" s="15"/>
      <c r="B4323" s="17"/>
      <c r="C4323" s="17"/>
      <c r="D4323" s="4"/>
      <c r="E4323" s="4"/>
      <c r="F4323" s="18"/>
      <c r="G4323" s="19"/>
      <c r="H4323" s="4"/>
      <c r="I4323" s="20"/>
      <c r="J4323" s="21"/>
      <c r="K4323" s="11"/>
      <c r="L4323" s="22"/>
      <c r="M4323" s="22"/>
      <c r="N4323" s="22"/>
      <c r="O4323" s="22"/>
      <c r="P4323" s="22"/>
      <c r="Q4323" s="22"/>
      <c r="R4323" s="22"/>
      <c r="S4323" s="22"/>
      <c r="T4323" s="22"/>
      <c r="U4323" s="22"/>
      <c r="V4323" s="22"/>
    </row>
    <row r="4324">
      <c r="A4324" s="15"/>
      <c r="B4324" s="17"/>
      <c r="C4324" s="17"/>
      <c r="D4324" s="4"/>
      <c r="E4324" s="4"/>
      <c r="F4324" s="18"/>
      <c r="G4324" s="19"/>
      <c r="H4324" s="4"/>
      <c r="I4324" s="20"/>
      <c r="J4324" s="21"/>
      <c r="K4324" s="11"/>
      <c r="L4324" s="22"/>
      <c r="M4324" s="22"/>
      <c r="N4324" s="22"/>
      <c r="O4324" s="22"/>
      <c r="P4324" s="22"/>
      <c r="Q4324" s="22"/>
      <c r="R4324" s="22"/>
      <c r="S4324" s="22"/>
      <c r="T4324" s="22"/>
      <c r="U4324" s="22"/>
      <c r="V4324" s="22"/>
    </row>
    <row r="4325">
      <c r="A4325" s="15"/>
      <c r="B4325" s="17"/>
      <c r="C4325" s="17"/>
      <c r="D4325" s="4"/>
      <c r="E4325" s="4"/>
      <c r="F4325" s="18"/>
      <c r="G4325" s="19"/>
      <c r="H4325" s="4"/>
      <c r="I4325" s="20"/>
      <c r="J4325" s="21"/>
      <c r="K4325" s="11"/>
      <c r="L4325" s="22"/>
      <c r="M4325" s="22"/>
      <c r="N4325" s="22"/>
      <c r="O4325" s="22"/>
      <c r="P4325" s="22"/>
      <c r="Q4325" s="22"/>
      <c r="R4325" s="22"/>
      <c r="S4325" s="22"/>
      <c r="T4325" s="22"/>
      <c r="U4325" s="22"/>
      <c r="V4325" s="22"/>
    </row>
    <row r="4326">
      <c r="A4326" s="15"/>
      <c r="B4326" s="17"/>
      <c r="C4326" s="17"/>
      <c r="D4326" s="4"/>
      <c r="E4326" s="4"/>
      <c r="F4326" s="18"/>
      <c r="G4326" s="19"/>
      <c r="H4326" s="4"/>
      <c r="I4326" s="20"/>
      <c r="J4326" s="21"/>
      <c r="K4326" s="11"/>
      <c r="L4326" s="22"/>
      <c r="M4326" s="22"/>
      <c r="N4326" s="22"/>
      <c r="O4326" s="22"/>
      <c r="P4326" s="22"/>
      <c r="Q4326" s="22"/>
      <c r="R4326" s="22"/>
      <c r="S4326" s="22"/>
      <c r="T4326" s="22"/>
      <c r="U4326" s="22"/>
      <c r="V4326" s="22"/>
    </row>
    <row r="4327">
      <c r="A4327" s="15"/>
      <c r="B4327" s="17"/>
      <c r="C4327" s="17"/>
      <c r="D4327" s="4"/>
      <c r="E4327" s="4"/>
      <c r="F4327" s="18"/>
      <c r="G4327" s="19"/>
      <c r="H4327" s="4"/>
      <c r="I4327" s="20"/>
      <c r="J4327" s="21"/>
      <c r="K4327" s="11"/>
      <c r="L4327" s="22"/>
      <c r="M4327" s="22"/>
      <c r="N4327" s="22"/>
      <c r="O4327" s="22"/>
      <c r="P4327" s="22"/>
      <c r="Q4327" s="22"/>
      <c r="R4327" s="22"/>
      <c r="S4327" s="22"/>
      <c r="T4327" s="22"/>
      <c r="U4327" s="22"/>
      <c r="V4327" s="22"/>
    </row>
    <row r="4328">
      <c r="A4328" s="15"/>
      <c r="B4328" s="17"/>
      <c r="C4328" s="17"/>
      <c r="D4328" s="4"/>
      <c r="E4328" s="4"/>
      <c r="F4328" s="18"/>
      <c r="G4328" s="19"/>
      <c r="H4328" s="4"/>
      <c r="I4328" s="20"/>
      <c r="J4328" s="21"/>
      <c r="K4328" s="11"/>
      <c r="L4328" s="22"/>
      <c r="M4328" s="22"/>
      <c r="N4328" s="22"/>
      <c r="O4328" s="22"/>
      <c r="P4328" s="22"/>
      <c r="Q4328" s="22"/>
      <c r="R4328" s="22"/>
      <c r="S4328" s="22"/>
      <c r="T4328" s="22"/>
      <c r="U4328" s="22"/>
      <c r="V4328" s="22"/>
    </row>
    <row r="4329">
      <c r="A4329" s="15"/>
      <c r="B4329" s="17"/>
      <c r="C4329" s="17"/>
      <c r="D4329" s="4"/>
      <c r="E4329" s="4"/>
      <c r="F4329" s="18"/>
      <c r="G4329" s="19"/>
      <c r="H4329" s="4"/>
      <c r="I4329" s="20"/>
      <c r="J4329" s="21"/>
      <c r="K4329" s="11"/>
      <c r="L4329" s="22"/>
      <c r="M4329" s="22"/>
      <c r="N4329" s="22"/>
      <c r="O4329" s="22"/>
      <c r="P4329" s="22"/>
      <c r="Q4329" s="22"/>
      <c r="R4329" s="22"/>
      <c r="S4329" s="22"/>
      <c r="T4329" s="22"/>
      <c r="U4329" s="22"/>
      <c r="V4329" s="22"/>
    </row>
    <row r="4330">
      <c r="A4330" s="15"/>
      <c r="B4330" s="17"/>
      <c r="C4330" s="17"/>
      <c r="D4330" s="4"/>
      <c r="E4330" s="4"/>
      <c r="F4330" s="18"/>
      <c r="G4330" s="19"/>
      <c r="H4330" s="4"/>
      <c r="I4330" s="20"/>
      <c r="J4330" s="21"/>
      <c r="K4330" s="11"/>
      <c r="L4330" s="22"/>
      <c r="M4330" s="22"/>
      <c r="N4330" s="22"/>
      <c r="O4330" s="22"/>
      <c r="P4330" s="22"/>
      <c r="Q4330" s="22"/>
      <c r="R4330" s="22"/>
      <c r="S4330" s="22"/>
      <c r="T4330" s="22"/>
      <c r="U4330" s="22"/>
      <c r="V4330" s="22"/>
    </row>
    <row r="4331">
      <c r="A4331" s="15"/>
      <c r="B4331" s="17"/>
      <c r="C4331" s="17"/>
      <c r="D4331" s="4"/>
      <c r="E4331" s="4"/>
      <c r="F4331" s="18"/>
      <c r="G4331" s="19"/>
      <c r="H4331" s="4"/>
      <c r="I4331" s="20"/>
      <c r="J4331" s="21"/>
      <c r="K4331" s="11"/>
      <c r="L4331" s="22"/>
      <c r="M4331" s="22"/>
      <c r="N4331" s="22"/>
      <c r="O4331" s="22"/>
      <c r="P4331" s="22"/>
      <c r="Q4331" s="22"/>
      <c r="R4331" s="22"/>
      <c r="S4331" s="22"/>
      <c r="T4331" s="22"/>
      <c r="U4331" s="22"/>
      <c r="V4331" s="22"/>
    </row>
    <row r="4332">
      <c r="A4332" s="15"/>
      <c r="B4332" s="17"/>
      <c r="C4332" s="17"/>
      <c r="D4332" s="4"/>
      <c r="E4332" s="4"/>
      <c r="F4332" s="18"/>
      <c r="G4332" s="19"/>
      <c r="H4332" s="4"/>
      <c r="I4332" s="20"/>
      <c r="J4332" s="21"/>
      <c r="K4332" s="11"/>
      <c r="L4332" s="22"/>
      <c r="M4332" s="22"/>
      <c r="N4332" s="22"/>
      <c r="O4332" s="22"/>
      <c r="P4332" s="22"/>
      <c r="Q4332" s="22"/>
      <c r="R4332" s="22"/>
      <c r="S4332" s="22"/>
      <c r="T4332" s="22"/>
      <c r="U4332" s="22"/>
      <c r="V4332" s="22"/>
    </row>
    <row r="4333">
      <c r="A4333" s="15"/>
      <c r="B4333" s="17"/>
      <c r="C4333" s="17"/>
      <c r="D4333" s="4"/>
      <c r="E4333" s="4"/>
      <c r="F4333" s="18"/>
      <c r="G4333" s="19"/>
      <c r="H4333" s="4"/>
      <c r="I4333" s="20"/>
      <c r="J4333" s="21"/>
      <c r="K4333" s="11"/>
      <c r="L4333" s="22"/>
      <c r="M4333" s="22"/>
      <c r="N4333" s="22"/>
      <c r="O4333" s="22"/>
      <c r="P4333" s="22"/>
      <c r="Q4333" s="22"/>
      <c r="R4333" s="22"/>
      <c r="S4333" s="22"/>
      <c r="T4333" s="22"/>
      <c r="U4333" s="22"/>
      <c r="V4333" s="22"/>
    </row>
    <row r="4334">
      <c r="A4334" s="15"/>
      <c r="B4334" s="17"/>
      <c r="C4334" s="17"/>
      <c r="D4334" s="4"/>
      <c r="E4334" s="4"/>
      <c r="F4334" s="18"/>
      <c r="G4334" s="19"/>
      <c r="H4334" s="4"/>
      <c r="I4334" s="20"/>
      <c r="J4334" s="21"/>
      <c r="K4334" s="11"/>
      <c r="L4334" s="22"/>
      <c r="M4334" s="22"/>
      <c r="N4334" s="22"/>
      <c r="O4334" s="22"/>
      <c r="P4334" s="22"/>
      <c r="Q4334" s="22"/>
      <c r="R4334" s="22"/>
      <c r="S4334" s="22"/>
      <c r="T4334" s="22"/>
      <c r="U4334" s="22"/>
      <c r="V4334" s="22"/>
    </row>
    <row r="4335">
      <c r="A4335" s="15"/>
      <c r="B4335" s="17"/>
      <c r="C4335" s="17"/>
      <c r="D4335" s="4"/>
      <c r="E4335" s="4"/>
      <c r="F4335" s="18"/>
      <c r="G4335" s="19"/>
      <c r="H4335" s="4"/>
      <c r="I4335" s="20"/>
      <c r="J4335" s="21"/>
      <c r="K4335" s="11"/>
      <c r="L4335" s="22"/>
      <c r="M4335" s="22"/>
      <c r="N4335" s="22"/>
      <c r="O4335" s="22"/>
      <c r="P4335" s="22"/>
      <c r="Q4335" s="22"/>
      <c r="R4335" s="22"/>
      <c r="S4335" s="22"/>
      <c r="T4335" s="22"/>
      <c r="U4335" s="22"/>
      <c r="V4335" s="22"/>
    </row>
    <row r="4336">
      <c r="A4336" s="15"/>
      <c r="B4336" s="17"/>
      <c r="C4336" s="17"/>
      <c r="D4336" s="4"/>
      <c r="E4336" s="4"/>
      <c r="F4336" s="18"/>
      <c r="G4336" s="19"/>
      <c r="H4336" s="4"/>
      <c r="I4336" s="20"/>
      <c r="J4336" s="21"/>
      <c r="K4336" s="11"/>
      <c r="L4336" s="22"/>
      <c r="M4336" s="22"/>
      <c r="N4336" s="22"/>
      <c r="O4336" s="22"/>
      <c r="P4336" s="22"/>
      <c r="Q4336" s="22"/>
      <c r="R4336" s="22"/>
      <c r="S4336" s="22"/>
      <c r="T4336" s="22"/>
      <c r="U4336" s="22"/>
      <c r="V4336" s="22"/>
    </row>
    <row r="4337">
      <c r="A4337" s="15"/>
      <c r="B4337" s="17"/>
      <c r="C4337" s="17"/>
      <c r="D4337" s="4"/>
      <c r="E4337" s="4"/>
      <c r="F4337" s="18"/>
      <c r="G4337" s="19"/>
      <c r="H4337" s="4"/>
      <c r="I4337" s="20"/>
      <c r="J4337" s="21"/>
      <c r="K4337" s="11"/>
      <c r="L4337" s="22"/>
      <c r="M4337" s="22"/>
      <c r="N4337" s="22"/>
      <c r="O4337" s="22"/>
      <c r="P4337" s="22"/>
      <c r="Q4337" s="22"/>
      <c r="R4337" s="22"/>
      <c r="S4337" s="22"/>
      <c r="T4337" s="22"/>
      <c r="U4337" s="22"/>
      <c r="V4337" s="22"/>
    </row>
    <row r="4338">
      <c r="A4338" s="15"/>
      <c r="B4338" s="17"/>
      <c r="C4338" s="17"/>
      <c r="D4338" s="4"/>
      <c r="E4338" s="4"/>
      <c r="F4338" s="18"/>
      <c r="G4338" s="19"/>
      <c r="H4338" s="4"/>
      <c r="I4338" s="20"/>
      <c r="J4338" s="21"/>
      <c r="K4338" s="11"/>
      <c r="L4338" s="22"/>
      <c r="M4338" s="22"/>
      <c r="N4338" s="22"/>
      <c r="O4338" s="22"/>
      <c r="P4338" s="22"/>
      <c r="Q4338" s="22"/>
      <c r="R4338" s="22"/>
      <c r="S4338" s="22"/>
      <c r="T4338" s="22"/>
      <c r="U4338" s="22"/>
      <c r="V4338" s="22"/>
    </row>
    <row r="4339">
      <c r="A4339" s="15"/>
      <c r="B4339" s="17"/>
      <c r="C4339" s="17"/>
      <c r="D4339" s="4"/>
      <c r="E4339" s="4"/>
      <c r="F4339" s="18"/>
      <c r="G4339" s="19"/>
      <c r="H4339" s="4"/>
      <c r="I4339" s="20"/>
      <c r="J4339" s="21"/>
      <c r="K4339" s="11"/>
      <c r="L4339" s="22"/>
      <c r="M4339" s="22"/>
      <c r="N4339" s="22"/>
      <c r="O4339" s="22"/>
      <c r="P4339" s="22"/>
      <c r="Q4339" s="22"/>
      <c r="R4339" s="22"/>
      <c r="S4339" s="22"/>
      <c r="T4339" s="22"/>
      <c r="U4339" s="22"/>
      <c r="V4339" s="22"/>
    </row>
    <row r="4340">
      <c r="A4340" s="15"/>
      <c r="B4340" s="17"/>
      <c r="C4340" s="17"/>
      <c r="D4340" s="4"/>
      <c r="E4340" s="4"/>
      <c r="F4340" s="18"/>
      <c r="G4340" s="19"/>
      <c r="H4340" s="4"/>
      <c r="I4340" s="20"/>
      <c r="J4340" s="21"/>
      <c r="K4340" s="11"/>
      <c r="L4340" s="22"/>
      <c r="M4340" s="22"/>
      <c r="N4340" s="22"/>
      <c r="O4340" s="22"/>
      <c r="P4340" s="22"/>
      <c r="Q4340" s="22"/>
      <c r="R4340" s="22"/>
      <c r="S4340" s="22"/>
      <c r="T4340" s="22"/>
      <c r="U4340" s="22"/>
      <c r="V4340" s="22"/>
    </row>
    <row r="4341">
      <c r="A4341" s="15"/>
      <c r="B4341" s="17"/>
      <c r="C4341" s="17"/>
      <c r="D4341" s="4"/>
      <c r="E4341" s="4"/>
      <c r="F4341" s="18"/>
      <c r="G4341" s="19"/>
      <c r="H4341" s="4"/>
      <c r="I4341" s="20"/>
      <c r="J4341" s="21"/>
      <c r="K4341" s="11"/>
      <c r="L4341" s="22"/>
      <c r="M4341" s="22"/>
      <c r="N4341" s="22"/>
      <c r="O4341" s="22"/>
      <c r="P4341" s="22"/>
      <c r="Q4341" s="22"/>
      <c r="R4341" s="22"/>
      <c r="S4341" s="22"/>
      <c r="T4341" s="22"/>
      <c r="U4341" s="22"/>
      <c r="V4341" s="22"/>
    </row>
    <row r="4342">
      <c r="A4342" s="15"/>
      <c r="B4342" s="17"/>
      <c r="C4342" s="17"/>
      <c r="D4342" s="4"/>
      <c r="E4342" s="4"/>
      <c r="F4342" s="18"/>
      <c r="G4342" s="19"/>
      <c r="H4342" s="4"/>
      <c r="I4342" s="20"/>
      <c r="J4342" s="21"/>
      <c r="K4342" s="11"/>
      <c r="L4342" s="22"/>
      <c r="M4342" s="22"/>
      <c r="N4342" s="22"/>
      <c r="O4342" s="22"/>
      <c r="P4342" s="22"/>
      <c r="Q4342" s="22"/>
      <c r="R4342" s="22"/>
      <c r="S4342" s="22"/>
      <c r="T4342" s="22"/>
      <c r="U4342" s="22"/>
      <c r="V4342" s="22"/>
    </row>
    <row r="4343">
      <c r="A4343" s="15"/>
      <c r="B4343" s="17"/>
      <c r="C4343" s="17"/>
      <c r="D4343" s="4"/>
      <c r="E4343" s="4"/>
      <c r="F4343" s="18"/>
      <c r="G4343" s="19"/>
      <c r="H4343" s="4"/>
      <c r="I4343" s="20"/>
      <c r="J4343" s="21"/>
      <c r="K4343" s="11"/>
      <c r="L4343" s="22"/>
      <c r="M4343" s="22"/>
      <c r="N4343" s="22"/>
      <c r="O4343" s="22"/>
      <c r="P4343" s="22"/>
      <c r="Q4343" s="22"/>
      <c r="R4343" s="22"/>
      <c r="S4343" s="22"/>
      <c r="T4343" s="22"/>
      <c r="U4343" s="22"/>
      <c r="V4343" s="22"/>
    </row>
    <row r="4344">
      <c r="A4344" s="15"/>
      <c r="B4344" s="17"/>
      <c r="C4344" s="17"/>
      <c r="D4344" s="4"/>
      <c r="E4344" s="4"/>
      <c r="F4344" s="18"/>
      <c r="G4344" s="19"/>
      <c r="H4344" s="4"/>
      <c r="I4344" s="20"/>
      <c r="J4344" s="21"/>
      <c r="K4344" s="11"/>
      <c r="L4344" s="22"/>
      <c r="M4344" s="22"/>
      <c r="N4344" s="22"/>
      <c r="O4344" s="22"/>
      <c r="P4344" s="22"/>
      <c r="Q4344" s="22"/>
      <c r="R4344" s="22"/>
      <c r="S4344" s="22"/>
      <c r="T4344" s="22"/>
      <c r="U4344" s="22"/>
      <c r="V4344" s="22"/>
    </row>
    <row r="4345">
      <c r="A4345" s="15"/>
      <c r="B4345" s="17"/>
      <c r="C4345" s="17"/>
      <c r="D4345" s="4"/>
      <c r="E4345" s="4"/>
      <c r="F4345" s="18"/>
      <c r="G4345" s="19"/>
      <c r="H4345" s="4"/>
      <c r="I4345" s="20"/>
      <c r="J4345" s="21"/>
      <c r="K4345" s="11"/>
      <c r="L4345" s="22"/>
      <c r="M4345" s="22"/>
      <c r="N4345" s="22"/>
      <c r="O4345" s="22"/>
      <c r="P4345" s="22"/>
      <c r="Q4345" s="22"/>
      <c r="R4345" s="22"/>
      <c r="S4345" s="22"/>
      <c r="T4345" s="22"/>
      <c r="U4345" s="22"/>
      <c r="V4345" s="22"/>
    </row>
    <row r="4346">
      <c r="A4346" s="15"/>
      <c r="B4346" s="17"/>
      <c r="C4346" s="17"/>
      <c r="D4346" s="4"/>
      <c r="E4346" s="4"/>
      <c r="F4346" s="18"/>
      <c r="G4346" s="19"/>
      <c r="H4346" s="4"/>
      <c r="I4346" s="20"/>
      <c r="J4346" s="21"/>
      <c r="K4346" s="11"/>
      <c r="L4346" s="22"/>
      <c r="M4346" s="22"/>
      <c r="N4346" s="22"/>
      <c r="O4346" s="22"/>
      <c r="P4346" s="22"/>
      <c r="Q4346" s="22"/>
      <c r="R4346" s="22"/>
      <c r="S4346" s="22"/>
      <c r="T4346" s="22"/>
      <c r="U4346" s="22"/>
      <c r="V4346" s="22"/>
    </row>
    <row r="4347">
      <c r="A4347" s="15"/>
      <c r="B4347" s="17"/>
      <c r="C4347" s="17"/>
      <c r="D4347" s="4"/>
      <c r="E4347" s="4"/>
      <c r="F4347" s="18"/>
      <c r="G4347" s="19"/>
      <c r="H4347" s="4"/>
      <c r="I4347" s="20"/>
      <c r="J4347" s="21"/>
      <c r="K4347" s="11"/>
      <c r="L4347" s="22"/>
      <c r="M4347" s="22"/>
      <c r="N4347" s="22"/>
      <c r="O4347" s="22"/>
      <c r="P4347" s="22"/>
      <c r="Q4347" s="22"/>
      <c r="R4347" s="22"/>
      <c r="S4347" s="22"/>
      <c r="T4347" s="22"/>
      <c r="U4347" s="22"/>
      <c r="V4347" s="22"/>
    </row>
    <row r="4348">
      <c r="A4348" s="15"/>
      <c r="B4348" s="17"/>
      <c r="C4348" s="17"/>
      <c r="D4348" s="4"/>
      <c r="E4348" s="4"/>
      <c r="F4348" s="18"/>
      <c r="G4348" s="19"/>
      <c r="H4348" s="4"/>
      <c r="I4348" s="20"/>
      <c r="J4348" s="21"/>
      <c r="K4348" s="11"/>
      <c r="L4348" s="22"/>
      <c r="M4348" s="22"/>
      <c r="N4348" s="22"/>
      <c r="O4348" s="22"/>
      <c r="P4348" s="22"/>
      <c r="Q4348" s="22"/>
      <c r="R4348" s="22"/>
      <c r="S4348" s="22"/>
      <c r="T4348" s="22"/>
      <c r="U4348" s="22"/>
      <c r="V4348" s="22"/>
    </row>
    <row r="4349">
      <c r="A4349" s="15"/>
      <c r="B4349" s="17"/>
      <c r="C4349" s="17"/>
      <c r="D4349" s="4"/>
      <c r="E4349" s="4"/>
      <c r="F4349" s="18"/>
      <c r="G4349" s="19"/>
      <c r="H4349" s="4"/>
      <c r="I4349" s="20"/>
      <c r="J4349" s="21"/>
      <c r="K4349" s="11"/>
      <c r="L4349" s="22"/>
      <c r="M4349" s="22"/>
      <c r="N4349" s="22"/>
      <c r="O4349" s="22"/>
      <c r="P4349" s="22"/>
      <c r="Q4349" s="22"/>
      <c r="R4349" s="22"/>
      <c r="S4349" s="22"/>
      <c r="T4349" s="22"/>
      <c r="U4349" s="22"/>
      <c r="V4349" s="22"/>
    </row>
    <row r="4350">
      <c r="A4350" s="15"/>
      <c r="B4350" s="17"/>
      <c r="C4350" s="17"/>
      <c r="D4350" s="4"/>
      <c r="E4350" s="4"/>
      <c r="F4350" s="18"/>
      <c r="G4350" s="19"/>
      <c r="H4350" s="4"/>
      <c r="I4350" s="20"/>
      <c r="J4350" s="21"/>
      <c r="K4350" s="11"/>
      <c r="L4350" s="22"/>
      <c r="M4350" s="22"/>
      <c r="N4350" s="22"/>
      <c r="O4350" s="22"/>
      <c r="P4350" s="22"/>
      <c r="Q4350" s="22"/>
      <c r="R4350" s="22"/>
      <c r="S4350" s="22"/>
      <c r="T4350" s="22"/>
      <c r="U4350" s="22"/>
      <c r="V4350" s="22"/>
    </row>
    <row r="4351">
      <c r="A4351" s="15"/>
      <c r="B4351" s="17"/>
      <c r="C4351" s="17"/>
      <c r="D4351" s="4"/>
      <c r="E4351" s="4"/>
      <c r="F4351" s="18"/>
      <c r="G4351" s="19"/>
      <c r="H4351" s="4"/>
      <c r="I4351" s="20"/>
      <c r="J4351" s="21"/>
      <c r="K4351" s="11"/>
      <c r="L4351" s="22"/>
      <c r="M4351" s="22"/>
      <c r="N4351" s="22"/>
      <c r="O4351" s="22"/>
      <c r="P4351" s="22"/>
      <c r="Q4351" s="22"/>
      <c r="R4351" s="22"/>
      <c r="S4351" s="22"/>
      <c r="T4351" s="22"/>
      <c r="U4351" s="22"/>
      <c r="V4351" s="22"/>
    </row>
    <row r="4352">
      <c r="A4352" s="15"/>
      <c r="B4352" s="17"/>
      <c r="C4352" s="17"/>
      <c r="D4352" s="4"/>
      <c r="E4352" s="4"/>
      <c r="F4352" s="18"/>
      <c r="G4352" s="19"/>
      <c r="H4352" s="4"/>
      <c r="I4352" s="20"/>
      <c r="J4352" s="21"/>
      <c r="K4352" s="11"/>
      <c r="L4352" s="22"/>
      <c r="M4352" s="22"/>
      <c r="N4352" s="22"/>
      <c r="O4352" s="22"/>
      <c r="P4352" s="22"/>
      <c r="Q4352" s="22"/>
      <c r="R4352" s="22"/>
      <c r="S4352" s="22"/>
      <c r="T4352" s="22"/>
      <c r="U4352" s="22"/>
      <c r="V4352" s="22"/>
    </row>
    <row r="4353">
      <c r="A4353" s="15"/>
      <c r="B4353" s="17"/>
      <c r="C4353" s="17"/>
      <c r="D4353" s="4"/>
      <c r="E4353" s="4"/>
      <c r="F4353" s="18"/>
      <c r="G4353" s="19"/>
      <c r="H4353" s="4"/>
      <c r="I4353" s="20"/>
      <c r="J4353" s="21"/>
      <c r="K4353" s="11"/>
      <c r="L4353" s="22"/>
      <c r="M4353" s="22"/>
      <c r="N4353" s="22"/>
      <c r="O4353" s="22"/>
      <c r="P4353" s="22"/>
      <c r="Q4353" s="22"/>
      <c r="R4353" s="22"/>
      <c r="S4353" s="22"/>
      <c r="T4353" s="22"/>
      <c r="U4353" s="22"/>
      <c r="V4353" s="22"/>
    </row>
    <row r="4354">
      <c r="A4354" s="15"/>
      <c r="B4354" s="17"/>
      <c r="C4354" s="17"/>
      <c r="D4354" s="4"/>
      <c r="E4354" s="4"/>
      <c r="F4354" s="18"/>
      <c r="G4354" s="19"/>
      <c r="H4354" s="4"/>
      <c r="I4354" s="20"/>
      <c r="J4354" s="21"/>
      <c r="K4354" s="11"/>
      <c r="L4354" s="22"/>
      <c r="M4354" s="22"/>
      <c r="N4354" s="22"/>
      <c r="O4354" s="22"/>
      <c r="P4354" s="22"/>
      <c r="Q4354" s="22"/>
      <c r="R4354" s="22"/>
      <c r="S4354" s="22"/>
      <c r="T4354" s="22"/>
      <c r="U4354" s="22"/>
      <c r="V4354" s="22"/>
    </row>
    <row r="4355">
      <c r="A4355" s="15"/>
      <c r="B4355" s="17"/>
      <c r="C4355" s="17"/>
      <c r="D4355" s="4"/>
      <c r="E4355" s="4"/>
      <c r="F4355" s="18"/>
      <c r="G4355" s="19"/>
      <c r="H4355" s="4"/>
      <c r="I4355" s="20"/>
      <c r="J4355" s="21"/>
      <c r="K4355" s="11"/>
      <c r="L4355" s="22"/>
      <c r="M4355" s="22"/>
      <c r="N4355" s="22"/>
      <c r="O4355" s="22"/>
      <c r="P4355" s="22"/>
      <c r="Q4355" s="22"/>
      <c r="R4355" s="22"/>
      <c r="S4355" s="22"/>
      <c r="T4355" s="22"/>
      <c r="U4355" s="22"/>
      <c r="V4355" s="22"/>
    </row>
    <row r="4356">
      <c r="A4356" s="15"/>
      <c r="B4356" s="17"/>
      <c r="C4356" s="17"/>
      <c r="D4356" s="4"/>
      <c r="E4356" s="4"/>
      <c r="F4356" s="18"/>
      <c r="G4356" s="19"/>
      <c r="H4356" s="4"/>
      <c r="I4356" s="20"/>
      <c r="J4356" s="21"/>
      <c r="K4356" s="11"/>
      <c r="L4356" s="22"/>
      <c r="M4356" s="22"/>
      <c r="N4356" s="22"/>
      <c r="O4356" s="22"/>
      <c r="P4356" s="22"/>
      <c r="Q4356" s="22"/>
      <c r="R4356" s="22"/>
      <c r="S4356" s="22"/>
      <c r="T4356" s="22"/>
      <c r="U4356" s="22"/>
      <c r="V4356" s="22"/>
    </row>
    <row r="4357">
      <c r="A4357" s="15"/>
      <c r="B4357" s="17"/>
      <c r="C4357" s="17"/>
      <c r="D4357" s="4"/>
      <c r="E4357" s="4"/>
      <c r="F4357" s="18"/>
      <c r="G4357" s="19"/>
      <c r="H4357" s="4"/>
      <c r="I4357" s="20"/>
      <c r="J4357" s="21"/>
      <c r="K4357" s="11"/>
      <c r="L4357" s="22"/>
      <c r="M4357" s="22"/>
      <c r="N4357" s="22"/>
      <c r="O4357" s="22"/>
      <c r="P4357" s="22"/>
      <c r="Q4357" s="22"/>
      <c r="R4357" s="22"/>
      <c r="S4357" s="22"/>
      <c r="T4357" s="22"/>
      <c r="U4357" s="22"/>
      <c r="V4357" s="22"/>
    </row>
    <row r="4358">
      <c r="A4358" s="15"/>
      <c r="B4358" s="17"/>
      <c r="C4358" s="17"/>
      <c r="D4358" s="4"/>
      <c r="E4358" s="4"/>
      <c r="F4358" s="18"/>
      <c r="G4358" s="19"/>
      <c r="H4358" s="4"/>
      <c r="I4358" s="20"/>
      <c r="J4358" s="21"/>
      <c r="K4358" s="11"/>
      <c r="L4358" s="22"/>
      <c r="M4358" s="22"/>
      <c r="N4358" s="22"/>
      <c r="O4358" s="22"/>
      <c r="P4358" s="22"/>
      <c r="Q4358" s="22"/>
      <c r="R4358" s="22"/>
      <c r="S4358" s="22"/>
      <c r="T4358" s="22"/>
      <c r="U4358" s="22"/>
      <c r="V4358" s="22"/>
    </row>
    <row r="4359">
      <c r="A4359" s="15"/>
      <c r="B4359" s="17"/>
      <c r="C4359" s="17"/>
      <c r="D4359" s="4"/>
      <c r="E4359" s="4"/>
      <c r="F4359" s="18"/>
      <c r="G4359" s="19"/>
      <c r="H4359" s="4"/>
      <c r="I4359" s="20"/>
      <c r="J4359" s="21"/>
      <c r="K4359" s="11"/>
      <c r="L4359" s="22"/>
      <c r="M4359" s="22"/>
      <c r="N4359" s="22"/>
      <c r="O4359" s="22"/>
      <c r="P4359" s="22"/>
      <c r="Q4359" s="22"/>
      <c r="R4359" s="22"/>
      <c r="S4359" s="22"/>
      <c r="T4359" s="22"/>
      <c r="U4359" s="22"/>
      <c r="V4359" s="22"/>
    </row>
    <row r="4360">
      <c r="A4360" s="15"/>
      <c r="B4360" s="17"/>
      <c r="C4360" s="17"/>
      <c r="D4360" s="4"/>
      <c r="E4360" s="4"/>
      <c r="F4360" s="18"/>
      <c r="G4360" s="19"/>
      <c r="H4360" s="4"/>
      <c r="I4360" s="20"/>
      <c r="J4360" s="21"/>
      <c r="K4360" s="11"/>
      <c r="L4360" s="22"/>
      <c r="M4360" s="22"/>
      <c r="N4360" s="22"/>
      <c r="O4360" s="22"/>
      <c r="P4360" s="22"/>
      <c r="Q4360" s="22"/>
      <c r="R4360" s="22"/>
      <c r="S4360" s="22"/>
      <c r="T4360" s="22"/>
      <c r="U4360" s="22"/>
      <c r="V4360" s="22"/>
    </row>
    <row r="4361">
      <c r="A4361" s="15"/>
      <c r="B4361" s="17"/>
      <c r="C4361" s="17"/>
      <c r="D4361" s="4"/>
      <c r="E4361" s="4"/>
      <c r="F4361" s="18"/>
      <c r="G4361" s="19"/>
      <c r="H4361" s="4"/>
      <c r="I4361" s="20"/>
      <c r="J4361" s="21"/>
      <c r="K4361" s="11"/>
      <c r="L4361" s="22"/>
      <c r="M4361" s="22"/>
      <c r="N4361" s="22"/>
      <c r="O4361" s="22"/>
      <c r="P4361" s="22"/>
      <c r="Q4361" s="22"/>
      <c r="R4361" s="22"/>
      <c r="S4361" s="22"/>
      <c r="T4361" s="22"/>
      <c r="U4361" s="22"/>
      <c r="V4361" s="22"/>
    </row>
    <row r="4362">
      <c r="A4362" s="15"/>
      <c r="B4362" s="17"/>
      <c r="C4362" s="17"/>
      <c r="D4362" s="4"/>
      <c r="E4362" s="4"/>
      <c r="F4362" s="18"/>
      <c r="G4362" s="19"/>
      <c r="H4362" s="4"/>
      <c r="I4362" s="20"/>
      <c r="J4362" s="21"/>
      <c r="K4362" s="11"/>
      <c r="L4362" s="22"/>
      <c r="M4362" s="22"/>
      <c r="N4362" s="22"/>
      <c r="O4362" s="22"/>
      <c r="P4362" s="22"/>
      <c r="Q4362" s="22"/>
      <c r="R4362" s="22"/>
      <c r="S4362" s="22"/>
      <c r="T4362" s="22"/>
      <c r="U4362" s="22"/>
      <c r="V4362" s="22"/>
    </row>
    <row r="4363">
      <c r="A4363" s="15"/>
      <c r="B4363" s="17"/>
      <c r="C4363" s="17"/>
      <c r="D4363" s="4"/>
      <c r="E4363" s="4"/>
      <c r="F4363" s="18"/>
      <c r="G4363" s="19"/>
      <c r="H4363" s="4"/>
      <c r="I4363" s="20"/>
      <c r="J4363" s="21"/>
      <c r="K4363" s="11"/>
      <c r="L4363" s="22"/>
      <c r="M4363" s="22"/>
      <c r="N4363" s="22"/>
      <c r="O4363" s="22"/>
      <c r="P4363" s="22"/>
      <c r="Q4363" s="22"/>
      <c r="R4363" s="22"/>
      <c r="S4363" s="22"/>
      <c r="T4363" s="22"/>
      <c r="U4363" s="22"/>
      <c r="V4363" s="22"/>
    </row>
    <row r="4364">
      <c r="A4364" s="15"/>
      <c r="B4364" s="17"/>
      <c r="C4364" s="17"/>
      <c r="D4364" s="4"/>
      <c r="E4364" s="4"/>
      <c r="F4364" s="18"/>
      <c r="G4364" s="19"/>
      <c r="H4364" s="4"/>
      <c r="I4364" s="20"/>
      <c r="J4364" s="21"/>
      <c r="K4364" s="11"/>
      <c r="L4364" s="22"/>
      <c r="M4364" s="22"/>
      <c r="N4364" s="22"/>
      <c r="O4364" s="22"/>
      <c r="P4364" s="22"/>
      <c r="Q4364" s="22"/>
      <c r="R4364" s="22"/>
      <c r="S4364" s="22"/>
      <c r="T4364" s="22"/>
      <c r="U4364" s="22"/>
      <c r="V4364" s="22"/>
    </row>
    <row r="4365">
      <c r="A4365" s="15"/>
      <c r="B4365" s="17"/>
      <c r="C4365" s="17"/>
      <c r="D4365" s="4"/>
      <c r="E4365" s="4"/>
      <c r="F4365" s="18"/>
      <c r="G4365" s="19"/>
      <c r="H4365" s="4"/>
      <c r="I4365" s="20"/>
      <c r="J4365" s="21"/>
      <c r="K4365" s="11"/>
      <c r="L4365" s="22"/>
      <c r="M4365" s="22"/>
      <c r="N4365" s="22"/>
      <c r="O4365" s="22"/>
      <c r="P4365" s="22"/>
      <c r="Q4365" s="22"/>
      <c r="R4365" s="22"/>
      <c r="S4365" s="22"/>
      <c r="T4365" s="22"/>
      <c r="U4365" s="22"/>
      <c r="V4365" s="22"/>
    </row>
    <row r="4366">
      <c r="A4366" s="15"/>
      <c r="B4366" s="17"/>
      <c r="C4366" s="17"/>
      <c r="D4366" s="4"/>
      <c r="E4366" s="4"/>
      <c r="F4366" s="18"/>
      <c r="G4366" s="19"/>
      <c r="H4366" s="4"/>
      <c r="I4366" s="20"/>
      <c r="J4366" s="21"/>
      <c r="K4366" s="11"/>
      <c r="L4366" s="22"/>
      <c r="M4366" s="22"/>
      <c r="N4366" s="22"/>
      <c r="O4366" s="22"/>
      <c r="P4366" s="22"/>
      <c r="Q4366" s="22"/>
      <c r="R4366" s="22"/>
      <c r="S4366" s="22"/>
      <c r="T4366" s="22"/>
      <c r="U4366" s="22"/>
      <c r="V4366" s="22"/>
    </row>
    <row r="4367">
      <c r="A4367" s="15"/>
      <c r="B4367" s="17"/>
      <c r="C4367" s="17"/>
      <c r="D4367" s="4"/>
      <c r="E4367" s="4"/>
      <c r="F4367" s="18"/>
      <c r="G4367" s="19"/>
      <c r="H4367" s="4"/>
      <c r="I4367" s="20"/>
      <c r="J4367" s="21"/>
      <c r="K4367" s="11"/>
      <c r="L4367" s="22"/>
      <c r="M4367" s="22"/>
      <c r="N4367" s="22"/>
      <c r="O4367" s="22"/>
      <c r="P4367" s="22"/>
      <c r="Q4367" s="22"/>
      <c r="R4367" s="22"/>
      <c r="S4367" s="22"/>
      <c r="T4367" s="22"/>
      <c r="U4367" s="22"/>
      <c r="V4367" s="22"/>
    </row>
    <row r="4368">
      <c r="A4368" s="15"/>
      <c r="B4368" s="17"/>
      <c r="C4368" s="17"/>
      <c r="D4368" s="4"/>
      <c r="E4368" s="4"/>
      <c r="F4368" s="18"/>
      <c r="G4368" s="19"/>
      <c r="H4368" s="4"/>
      <c r="I4368" s="20"/>
      <c r="J4368" s="21"/>
      <c r="K4368" s="11"/>
      <c r="L4368" s="22"/>
      <c r="M4368" s="22"/>
      <c r="N4368" s="22"/>
      <c r="O4368" s="22"/>
      <c r="P4368" s="22"/>
      <c r="Q4368" s="22"/>
      <c r="R4368" s="22"/>
      <c r="S4368" s="22"/>
      <c r="T4368" s="22"/>
      <c r="U4368" s="22"/>
      <c r="V4368" s="22"/>
    </row>
    <row r="4369">
      <c r="A4369" s="15"/>
      <c r="B4369" s="17"/>
      <c r="C4369" s="17"/>
      <c r="D4369" s="4"/>
      <c r="E4369" s="4"/>
      <c r="F4369" s="18"/>
      <c r="G4369" s="19"/>
      <c r="H4369" s="4"/>
      <c r="I4369" s="20"/>
      <c r="J4369" s="21"/>
      <c r="K4369" s="11"/>
      <c r="L4369" s="22"/>
      <c r="M4369" s="22"/>
      <c r="N4369" s="22"/>
      <c r="O4369" s="22"/>
      <c r="P4369" s="22"/>
      <c r="Q4369" s="22"/>
      <c r="R4369" s="22"/>
      <c r="S4369" s="22"/>
      <c r="T4369" s="22"/>
      <c r="U4369" s="22"/>
      <c r="V4369" s="22"/>
    </row>
    <row r="4370">
      <c r="A4370" s="15"/>
      <c r="B4370" s="17"/>
      <c r="C4370" s="17"/>
      <c r="D4370" s="4"/>
      <c r="E4370" s="4"/>
      <c r="F4370" s="18"/>
      <c r="G4370" s="19"/>
      <c r="H4370" s="4"/>
      <c r="I4370" s="20"/>
      <c r="J4370" s="21"/>
      <c r="K4370" s="11"/>
      <c r="L4370" s="22"/>
      <c r="M4370" s="22"/>
      <c r="N4370" s="22"/>
      <c r="O4370" s="22"/>
      <c r="P4370" s="22"/>
      <c r="Q4370" s="22"/>
      <c r="R4370" s="22"/>
      <c r="S4370" s="22"/>
      <c r="T4370" s="22"/>
      <c r="U4370" s="22"/>
      <c r="V4370" s="22"/>
    </row>
    <row r="4371">
      <c r="A4371" s="15"/>
      <c r="B4371" s="17"/>
      <c r="C4371" s="17"/>
      <c r="D4371" s="4"/>
      <c r="E4371" s="4"/>
      <c r="F4371" s="18"/>
      <c r="G4371" s="19"/>
      <c r="H4371" s="4"/>
      <c r="I4371" s="20"/>
      <c r="J4371" s="21"/>
      <c r="K4371" s="11"/>
      <c r="L4371" s="22"/>
      <c r="M4371" s="22"/>
      <c r="N4371" s="22"/>
      <c r="O4371" s="22"/>
      <c r="P4371" s="22"/>
      <c r="Q4371" s="22"/>
      <c r="R4371" s="22"/>
      <c r="S4371" s="22"/>
      <c r="T4371" s="22"/>
      <c r="U4371" s="22"/>
      <c r="V4371" s="22"/>
    </row>
    <row r="4372">
      <c r="A4372" s="15"/>
      <c r="B4372" s="17"/>
      <c r="C4372" s="17"/>
      <c r="D4372" s="4"/>
      <c r="E4372" s="4"/>
      <c r="F4372" s="18"/>
      <c r="G4372" s="19"/>
      <c r="H4372" s="4"/>
      <c r="I4372" s="20"/>
      <c r="J4372" s="21"/>
      <c r="K4372" s="11"/>
      <c r="L4372" s="22"/>
      <c r="M4372" s="22"/>
      <c r="N4372" s="22"/>
      <c r="O4372" s="22"/>
      <c r="P4372" s="22"/>
      <c r="Q4372" s="22"/>
      <c r="R4372" s="22"/>
      <c r="S4372" s="22"/>
      <c r="T4372" s="22"/>
      <c r="U4372" s="22"/>
      <c r="V4372" s="22"/>
    </row>
    <row r="4373">
      <c r="A4373" s="15"/>
      <c r="B4373" s="17"/>
      <c r="C4373" s="17"/>
      <c r="D4373" s="4"/>
      <c r="E4373" s="4"/>
      <c r="F4373" s="18"/>
      <c r="G4373" s="19"/>
      <c r="H4373" s="4"/>
      <c r="I4373" s="20"/>
      <c r="J4373" s="21"/>
      <c r="K4373" s="11"/>
      <c r="L4373" s="22"/>
      <c r="M4373" s="22"/>
      <c r="N4373" s="22"/>
      <c r="O4373" s="22"/>
      <c r="P4373" s="22"/>
      <c r="Q4373" s="22"/>
      <c r="R4373" s="22"/>
      <c r="S4373" s="22"/>
      <c r="T4373" s="22"/>
      <c r="U4373" s="22"/>
      <c r="V4373" s="22"/>
    </row>
    <row r="4374">
      <c r="A4374" s="15"/>
      <c r="B4374" s="17"/>
      <c r="C4374" s="17"/>
      <c r="D4374" s="4"/>
      <c r="E4374" s="4"/>
      <c r="F4374" s="18"/>
      <c r="G4374" s="19"/>
      <c r="H4374" s="4"/>
      <c r="I4374" s="20"/>
      <c r="J4374" s="21"/>
      <c r="K4374" s="11"/>
      <c r="L4374" s="22"/>
      <c r="M4374" s="22"/>
      <c r="N4374" s="22"/>
      <c r="O4374" s="22"/>
      <c r="P4374" s="22"/>
      <c r="Q4374" s="22"/>
      <c r="R4374" s="22"/>
      <c r="S4374" s="22"/>
      <c r="T4374" s="22"/>
      <c r="U4374" s="22"/>
      <c r="V4374" s="22"/>
    </row>
    <row r="4375">
      <c r="A4375" s="15"/>
      <c r="B4375" s="17"/>
      <c r="C4375" s="17"/>
      <c r="D4375" s="4"/>
      <c r="E4375" s="4"/>
      <c r="F4375" s="18"/>
      <c r="G4375" s="19"/>
      <c r="H4375" s="4"/>
      <c r="I4375" s="20"/>
      <c r="J4375" s="21"/>
      <c r="K4375" s="11"/>
      <c r="L4375" s="22"/>
      <c r="M4375" s="22"/>
      <c r="N4375" s="22"/>
      <c r="O4375" s="22"/>
      <c r="P4375" s="22"/>
      <c r="Q4375" s="22"/>
      <c r="R4375" s="22"/>
      <c r="S4375" s="22"/>
      <c r="T4375" s="22"/>
      <c r="U4375" s="22"/>
      <c r="V4375" s="22"/>
    </row>
    <row r="4376">
      <c r="A4376" s="15"/>
      <c r="B4376" s="17"/>
      <c r="C4376" s="17"/>
      <c r="D4376" s="4"/>
      <c r="E4376" s="4"/>
      <c r="F4376" s="18"/>
      <c r="G4376" s="19"/>
      <c r="H4376" s="4"/>
      <c r="I4376" s="20"/>
      <c r="J4376" s="21"/>
      <c r="K4376" s="11"/>
      <c r="L4376" s="22"/>
      <c r="M4376" s="22"/>
      <c r="N4376" s="22"/>
      <c r="O4376" s="22"/>
      <c r="P4376" s="22"/>
      <c r="Q4376" s="22"/>
      <c r="R4376" s="22"/>
      <c r="S4376" s="22"/>
      <c r="T4376" s="22"/>
      <c r="U4376" s="22"/>
      <c r="V4376" s="22"/>
    </row>
    <row r="4377">
      <c r="A4377" s="15"/>
      <c r="B4377" s="17"/>
      <c r="C4377" s="17"/>
      <c r="D4377" s="4"/>
      <c r="E4377" s="4"/>
      <c r="F4377" s="18"/>
      <c r="G4377" s="19"/>
      <c r="H4377" s="4"/>
      <c r="I4377" s="20"/>
      <c r="J4377" s="21"/>
      <c r="K4377" s="11"/>
      <c r="L4377" s="22"/>
      <c r="M4377" s="22"/>
      <c r="N4377" s="22"/>
      <c r="O4377" s="22"/>
      <c r="P4377" s="22"/>
      <c r="Q4377" s="22"/>
      <c r="R4377" s="22"/>
      <c r="S4377" s="22"/>
      <c r="T4377" s="22"/>
      <c r="U4377" s="22"/>
      <c r="V4377" s="22"/>
    </row>
    <row r="4378">
      <c r="A4378" s="15"/>
      <c r="B4378" s="17"/>
      <c r="C4378" s="17"/>
      <c r="D4378" s="4"/>
      <c r="E4378" s="4"/>
      <c r="F4378" s="18"/>
      <c r="G4378" s="19"/>
      <c r="H4378" s="4"/>
      <c r="I4378" s="20"/>
      <c r="J4378" s="21"/>
      <c r="K4378" s="11"/>
      <c r="L4378" s="22"/>
      <c r="M4378" s="22"/>
      <c r="N4378" s="22"/>
      <c r="O4378" s="22"/>
      <c r="P4378" s="22"/>
      <c r="Q4378" s="22"/>
      <c r="R4378" s="22"/>
      <c r="S4378" s="22"/>
      <c r="T4378" s="22"/>
      <c r="U4378" s="22"/>
      <c r="V4378" s="22"/>
    </row>
    <row r="4379">
      <c r="A4379" s="15"/>
      <c r="B4379" s="17"/>
      <c r="C4379" s="17"/>
      <c r="D4379" s="4"/>
      <c r="E4379" s="4"/>
      <c r="F4379" s="18"/>
      <c r="G4379" s="19"/>
      <c r="H4379" s="4"/>
      <c r="I4379" s="20"/>
      <c r="J4379" s="21"/>
      <c r="K4379" s="11"/>
      <c r="L4379" s="22"/>
      <c r="M4379" s="22"/>
      <c r="N4379" s="22"/>
      <c r="O4379" s="22"/>
      <c r="P4379" s="22"/>
      <c r="Q4379" s="22"/>
      <c r="R4379" s="22"/>
      <c r="S4379" s="22"/>
      <c r="T4379" s="22"/>
      <c r="U4379" s="22"/>
      <c r="V4379" s="22"/>
    </row>
    <row r="4380">
      <c r="A4380" s="15"/>
      <c r="B4380" s="17"/>
      <c r="C4380" s="17"/>
      <c r="D4380" s="4"/>
      <c r="E4380" s="4"/>
      <c r="F4380" s="18"/>
      <c r="G4380" s="19"/>
      <c r="H4380" s="4"/>
      <c r="I4380" s="20"/>
      <c r="J4380" s="21"/>
      <c r="K4380" s="11"/>
      <c r="L4380" s="22"/>
      <c r="M4380" s="22"/>
      <c r="N4380" s="22"/>
      <c r="O4380" s="22"/>
      <c r="P4380" s="22"/>
      <c r="Q4380" s="22"/>
      <c r="R4380" s="22"/>
      <c r="S4380" s="22"/>
      <c r="T4380" s="22"/>
      <c r="U4380" s="22"/>
      <c r="V4380" s="22"/>
    </row>
    <row r="4381">
      <c r="A4381" s="15"/>
      <c r="B4381" s="17"/>
      <c r="C4381" s="17"/>
      <c r="D4381" s="4"/>
      <c r="E4381" s="4"/>
      <c r="F4381" s="18"/>
      <c r="G4381" s="19"/>
      <c r="H4381" s="4"/>
      <c r="I4381" s="20"/>
      <c r="J4381" s="21"/>
      <c r="K4381" s="11"/>
      <c r="L4381" s="22"/>
      <c r="M4381" s="22"/>
      <c r="N4381" s="22"/>
      <c r="O4381" s="22"/>
      <c r="P4381" s="22"/>
      <c r="Q4381" s="22"/>
      <c r="R4381" s="22"/>
      <c r="S4381" s="22"/>
      <c r="T4381" s="22"/>
      <c r="U4381" s="22"/>
      <c r="V4381" s="22"/>
    </row>
    <row r="4382">
      <c r="A4382" s="15"/>
      <c r="B4382" s="17"/>
      <c r="C4382" s="17"/>
      <c r="D4382" s="4"/>
      <c r="E4382" s="4"/>
      <c r="F4382" s="18"/>
      <c r="G4382" s="19"/>
      <c r="H4382" s="4"/>
      <c r="I4382" s="20"/>
      <c r="J4382" s="21"/>
      <c r="K4382" s="11"/>
      <c r="L4382" s="22"/>
      <c r="M4382" s="22"/>
      <c r="N4382" s="22"/>
      <c r="O4382" s="22"/>
      <c r="P4382" s="22"/>
      <c r="Q4382" s="22"/>
      <c r="R4382" s="22"/>
      <c r="S4382" s="22"/>
      <c r="T4382" s="22"/>
      <c r="U4382" s="22"/>
      <c r="V4382" s="22"/>
    </row>
    <row r="4383">
      <c r="A4383" s="15"/>
      <c r="B4383" s="17"/>
      <c r="C4383" s="17"/>
      <c r="D4383" s="4"/>
      <c r="E4383" s="4"/>
      <c r="F4383" s="18"/>
      <c r="G4383" s="19"/>
      <c r="H4383" s="4"/>
      <c r="I4383" s="20"/>
      <c r="J4383" s="21"/>
      <c r="K4383" s="11"/>
      <c r="L4383" s="22"/>
      <c r="M4383" s="22"/>
      <c r="N4383" s="22"/>
      <c r="O4383" s="22"/>
      <c r="P4383" s="22"/>
      <c r="Q4383" s="22"/>
      <c r="R4383" s="22"/>
      <c r="S4383" s="22"/>
      <c r="T4383" s="22"/>
      <c r="U4383" s="22"/>
      <c r="V4383" s="22"/>
    </row>
    <row r="4384">
      <c r="A4384" s="15"/>
      <c r="B4384" s="17"/>
      <c r="C4384" s="17"/>
      <c r="D4384" s="4"/>
      <c r="E4384" s="4"/>
      <c r="F4384" s="18"/>
      <c r="G4384" s="19"/>
      <c r="H4384" s="4"/>
      <c r="I4384" s="20"/>
      <c r="J4384" s="21"/>
      <c r="K4384" s="11"/>
      <c r="L4384" s="22"/>
      <c r="M4384" s="22"/>
      <c r="N4384" s="22"/>
      <c r="O4384" s="22"/>
      <c r="P4384" s="22"/>
      <c r="Q4384" s="22"/>
      <c r="R4384" s="22"/>
      <c r="S4384" s="22"/>
      <c r="T4384" s="22"/>
      <c r="U4384" s="22"/>
      <c r="V4384" s="22"/>
    </row>
    <row r="4385">
      <c r="A4385" s="15"/>
      <c r="B4385" s="17"/>
      <c r="C4385" s="17"/>
      <c r="D4385" s="4"/>
      <c r="E4385" s="4"/>
      <c r="F4385" s="18"/>
      <c r="G4385" s="19"/>
      <c r="H4385" s="4"/>
      <c r="I4385" s="20"/>
      <c r="J4385" s="21"/>
      <c r="K4385" s="11"/>
      <c r="L4385" s="22"/>
      <c r="M4385" s="22"/>
      <c r="N4385" s="22"/>
      <c r="O4385" s="22"/>
      <c r="P4385" s="22"/>
      <c r="Q4385" s="22"/>
      <c r="R4385" s="22"/>
      <c r="S4385" s="22"/>
      <c r="T4385" s="22"/>
      <c r="U4385" s="22"/>
      <c r="V4385" s="22"/>
    </row>
    <row r="4386">
      <c r="A4386" s="15"/>
      <c r="B4386" s="17"/>
      <c r="C4386" s="17"/>
      <c r="D4386" s="4"/>
      <c r="E4386" s="4"/>
      <c r="F4386" s="18"/>
      <c r="G4386" s="19"/>
      <c r="H4386" s="4"/>
      <c r="I4386" s="20"/>
      <c r="J4386" s="21"/>
      <c r="K4386" s="11"/>
      <c r="L4386" s="22"/>
      <c r="M4386" s="22"/>
      <c r="N4386" s="22"/>
      <c r="O4386" s="22"/>
      <c r="P4386" s="22"/>
      <c r="Q4386" s="22"/>
      <c r="R4386" s="22"/>
      <c r="S4386" s="22"/>
      <c r="T4386" s="22"/>
      <c r="U4386" s="22"/>
      <c r="V4386" s="22"/>
    </row>
    <row r="4387">
      <c r="A4387" s="15"/>
      <c r="B4387" s="17"/>
      <c r="C4387" s="17"/>
      <c r="D4387" s="4"/>
      <c r="E4387" s="4"/>
      <c r="F4387" s="18"/>
      <c r="G4387" s="19"/>
      <c r="H4387" s="4"/>
      <c r="I4387" s="20"/>
      <c r="J4387" s="21"/>
      <c r="K4387" s="11"/>
      <c r="L4387" s="22"/>
      <c r="M4387" s="22"/>
      <c r="N4387" s="22"/>
      <c r="O4387" s="22"/>
      <c r="P4387" s="22"/>
      <c r="Q4387" s="22"/>
      <c r="R4387" s="22"/>
      <c r="S4387" s="22"/>
      <c r="T4387" s="22"/>
      <c r="U4387" s="22"/>
      <c r="V4387" s="22"/>
    </row>
    <row r="4388">
      <c r="A4388" s="15"/>
      <c r="B4388" s="17"/>
      <c r="C4388" s="17"/>
      <c r="D4388" s="4"/>
      <c r="E4388" s="4"/>
      <c r="F4388" s="18"/>
      <c r="G4388" s="19"/>
      <c r="H4388" s="4"/>
      <c r="I4388" s="20"/>
      <c r="J4388" s="21"/>
      <c r="K4388" s="11"/>
      <c r="L4388" s="22"/>
      <c r="M4388" s="22"/>
      <c r="N4388" s="22"/>
      <c r="O4388" s="22"/>
      <c r="P4388" s="22"/>
      <c r="Q4388" s="22"/>
      <c r="R4388" s="22"/>
      <c r="S4388" s="22"/>
      <c r="T4388" s="22"/>
      <c r="U4388" s="22"/>
      <c r="V4388" s="22"/>
    </row>
    <row r="4389">
      <c r="A4389" s="15"/>
      <c r="B4389" s="17"/>
      <c r="C4389" s="17"/>
      <c r="D4389" s="4"/>
      <c r="E4389" s="4"/>
      <c r="F4389" s="18"/>
      <c r="G4389" s="19"/>
      <c r="H4389" s="4"/>
      <c r="I4389" s="20"/>
      <c r="J4389" s="21"/>
      <c r="K4389" s="11"/>
      <c r="L4389" s="22"/>
      <c r="M4389" s="22"/>
      <c r="N4389" s="22"/>
      <c r="O4389" s="22"/>
      <c r="P4389" s="22"/>
      <c r="Q4389" s="22"/>
      <c r="R4389" s="22"/>
      <c r="S4389" s="22"/>
      <c r="T4389" s="22"/>
      <c r="U4389" s="22"/>
      <c r="V4389" s="22"/>
    </row>
    <row r="4390">
      <c r="A4390" s="15"/>
      <c r="B4390" s="17"/>
      <c r="C4390" s="17"/>
      <c r="D4390" s="4"/>
      <c r="E4390" s="4"/>
      <c r="F4390" s="18"/>
      <c r="G4390" s="19"/>
      <c r="H4390" s="4"/>
      <c r="I4390" s="20"/>
      <c r="J4390" s="21"/>
      <c r="K4390" s="11"/>
      <c r="L4390" s="22"/>
      <c r="M4390" s="22"/>
      <c r="N4390" s="22"/>
      <c r="O4390" s="22"/>
      <c r="P4390" s="22"/>
      <c r="Q4390" s="22"/>
      <c r="R4390" s="22"/>
      <c r="S4390" s="22"/>
      <c r="T4390" s="22"/>
      <c r="U4390" s="22"/>
      <c r="V4390" s="22"/>
    </row>
    <row r="4391">
      <c r="A4391" s="15"/>
      <c r="B4391" s="17"/>
      <c r="C4391" s="17"/>
      <c r="D4391" s="4"/>
      <c r="E4391" s="4"/>
      <c r="F4391" s="18"/>
      <c r="G4391" s="19"/>
      <c r="H4391" s="4"/>
      <c r="I4391" s="20"/>
      <c r="J4391" s="21"/>
      <c r="K4391" s="11"/>
      <c r="L4391" s="22"/>
      <c r="M4391" s="22"/>
      <c r="N4391" s="22"/>
      <c r="O4391" s="22"/>
      <c r="P4391" s="22"/>
      <c r="Q4391" s="22"/>
      <c r="R4391" s="22"/>
      <c r="S4391" s="22"/>
      <c r="T4391" s="22"/>
      <c r="U4391" s="22"/>
      <c r="V4391" s="22"/>
    </row>
    <row r="4392">
      <c r="A4392" s="15"/>
      <c r="B4392" s="17"/>
      <c r="C4392" s="17"/>
      <c r="D4392" s="4"/>
      <c r="E4392" s="4"/>
      <c r="F4392" s="18"/>
      <c r="G4392" s="19"/>
      <c r="H4392" s="4"/>
      <c r="I4392" s="20"/>
      <c r="J4392" s="21"/>
      <c r="K4392" s="11"/>
      <c r="L4392" s="22"/>
      <c r="M4392" s="22"/>
      <c r="N4392" s="22"/>
      <c r="O4392" s="22"/>
      <c r="P4392" s="22"/>
      <c r="Q4392" s="22"/>
      <c r="R4392" s="22"/>
      <c r="S4392" s="22"/>
      <c r="T4392" s="22"/>
      <c r="U4392" s="22"/>
      <c r="V4392" s="22"/>
    </row>
    <row r="4393">
      <c r="A4393" s="15"/>
      <c r="B4393" s="17"/>
      <c r="C4393" s="17"/>
      <c r="D4393" s="4"/>
      <c r="E4393" s="4"/>
      <c r="F4393" s="18"/>
      <c r="G4393" s="19"/>
      <c r="H4393" s="4"/>
      <c r="I4393" s="20"/>
      <c r="J4393" s="21"/>
      <c r="K4393" s="11"/>
      <c r="L4393" s="22"/>
      <c r="M4393" s="22"/>
      <c r="N4393" s="22"/>
      <c r="O4393" s="22"/>
      <c r="P4393" s="22"/>
      <c r="Q4393" s="22"/>
      <c r="R4393" s="22"/>
      <c r="S4393" s="22"/>
      <c r="T4393" s="22"/>
      <c r="U4393" s="22"/>
      <c r="V4393" s="22"/>
    </row>
    <row r="4394">
      <c r="A4394" s="15"/>
      <c r="B4394" s="17"/>
      <c r="C4394" s="17"/>
      <c r="D4394" s="4"/>
      <c r="E4394" s="4"/>
      <c r="F4394" s="18"/>
      <c r="G4394" s="19"/>
      <c r="H4394" s="4"/>
      <c r="I4394" s="20"/>
      <c r="J4394" s="21"/>
      <c r="K4394" s="11"/>
      <c r="L4394" s="22"/>
      <c r="M4394" s="22"/>
      <c r="N4394" s="22"/>
      <c r="O4394" s="22"/>
      <c r="P4394" s="22"/>
      <c r="Q4394" s="22"/>
      <c r="R4394" s="22"/>
      <c r="S4394" s="22"/>
      <c r="T4394" s="22"/>
      <c r="U4394" s="22"/>
      <c r="V4394" s="22"/>
    </row>
    <row r="4395">
      <c r="A4395" s="15"/>
      <c r="B4395" s="17"/>
      <c r="C4395" s="17"/>
      <c r="D4395" s="4"/>
      <c r="E4395" s="4"/>
      <c r="F4395" s="18"/>
      <c r="G4395" s="19"/>
      <c r="H4395" s="4"/>
      <c r="I4395" s="20"/>
      <c r="J4395" s="21"/>
      <c r="K4395" s="11"/>
      <c r="L4395" s="22"/>
      <c r="M4395" s="22"/>
      <c r="N4395" s="22"/>
      <c r="O4395" s="22"/>
      <c r="P4395" s="22"/>
      <c r="Q4395" s="22"/>
      <c r="R4395" s="22"/>
      <c r="S4395" s="22"/>
      <c r="T4395" s="22"/>
      <c r="U4395" s="22"/>
      <c r="V4395" s="22"/>
    </row>
    <row r="4396">
      <c r="A4396" s="15"/>
      <c r="B4396" s="17"/>
      <c r="C4396" s="17"/>
      <c r="D4396" s="4"/>
      <c r="E4396" s="4"/>
      <c r="F4396" s="18"/>
      <c r="G4396" s="19"/>
      <c r="H4396" s="4"/>
      <c r="I4396" s="20"/>
      <c r="J4396" s="21"/>
      <c r="K4396" s="11"/>
      <c r="L4396" s="22"/>
      <c r="M4396" s="22"/>
      <c r="N4396" s="22"/>
      <c r="O4396" s="22"/>
      <c r="P4396" s="22"/>
      <c r="Q4396" s="22"/>
      <c r="R4396" s="22"/>
      <c r="S4396" s="22"/>
      <c r="T4396" s="22"/>
      <c r="U4396" s="22"/>
      <c r="V4396" s="22"/>
    </row>
    <row r="4397">
      <c r="A4397" s="15"/>
      <c r="B4397" s="17"/>
      <c r="C4397" s="17"/>
      <c r="D4397" s="4"/>
      <c r="E4397" s="4"/>
      <c r="F4397" s="18"/>
      <c r="G4397" s="19"/>
      <c r="H4397" s="4"/>
      <c r="I4397" s="20"/>
      <c r="J4397" s="21"/>
      <c r="K4397" s="11"/>
      <c r="L4397" s="22"/>
      <c r="M4397" s="22"/>
      <c r="N4397" s="22"/>
      <c r="O4397" s="22"/>
      <c r="P4397" s="22"/>
      <c r="Q4397" s="22"/>
      <c r="R4397" s="22"/>
      <c r="S4397" s="22"/>
      <c r="T4397" s="22"/>
      <c r="U4397" s="22"/>
      <c r="V4397" s="22"/>
    </row>
    <row r="4398">
      <c r="A4398" s="15"/>
      <c r="B4398" s="17"/>
      <c r="C4398" s="17"/>
      <c r="D4398" s="4"/>
      <c r="E4398" s="4"/>
      <c r="F4398" s="18"/>
      <c r="G4398" s="19"/>
      <c r="H4398" s="4"/>
      <c r="I4398" s="20"/>
      <c r="J4398" s="21"/>
      <c r="K4398" s="11"/>
      <c r="L4398" s="22"/>
      <c r="M4398" s="22"/>
      <c r="N4398" s="22"/>
      <c r="O4398" s="22"/>
      <c r="P4398" s="22"/>
      <c r="Q4398" s="22"/>
      <c r="R4398" s="22"/>
      <c r="S4398" s="22"/>
      <c r="T4398" s="22"/>
      <c r="U4398" s="22"/>
      <c r="V4398" s="22"/>
    </row>
    <row r="4399">
      <c r="A4399" s="15"/>
      <c r="B4399" s="17"/>
      <c r="C4399" s="17"/>
      <c r="D4399" s="4"/>
      <c r="E4399" s="4"/>
      <c r="F4399" s="18"/>
      <c r="G4399" s="19"/>
      <c r="H4399" s="4"/>
      <c r="I4399" s="20"/>
      <c r="J4399" s="21"/>
      <c r="K4399" s="11"/>
      <c r="L4399" s="22"/>
      <c r="M4399" s="22"/>
      <c r="N4399" s="22"/>
      <c r="O4399" s="22"/>
      <c r="P4399" s="22"/>
      <c r="Q4399" s="22"/>
      <c r="R4399" s="22"/>
      <c r="S4399" s="22"/>
      <c r="T4399" s="22"/>
      <c r="U4399" s="22"/>
      <c r="V4399" s="22"/>
    </row>
    <row r="4400">
      <c r="A4400" s="15"/>
      <c r="B4400" s="17"/>
      <c r="C4400" s="17"/>
      <c r="D4400" s="4"/>
      <c r="E4400" s="4"/>
      <c r="F4400" s="18"/>
      <c r="G4400" s="19"/>
      <c r="H4400" s="4"/>
      <c r="I4400" s="20"/>
      <c r="J4400" s="21"/>
      <c r="K4400" s="11"/>
      <c r="L4400" s="22"/>
      <c r="M4400" s="22"/>
      <c r="N4400" s="22"/>
      <c r="O4400" s="22"/>
      <c r="P4400" s="22"/>
      <c r="Q4400" s="22"/>
      <c r="R4400" s="22"/>
      <c r="S4400" s="22"/>
      <c r="T4400" s="22"/>
      <c r="U4400" s="22"/>
      <c r="V4400" s="22"/>
    </row>
    <row r="4401">
      <c r="A4401" s="15"/>
      <c r="B4401" s="17"/>
      <c r="C4401" s="17"/>
      <c r="D4401" s="4"/>
      <c r="E4401" s="4"/>
      <c r="F4401" s="18"/>
      <c r="G4401" s="19"/>
      <c r="H4401" s="4"/>
      <c r="I4401" s="20"/>
      <c r="J4401" s="21"/>
      <c r="K4401" s="11"/>
      <c r="L4401" s="22"/>
      <c r="M4401" s="22"/>
      <c r="N4401" s="22"/>
      <c r="O4401" s="22"/>
      <c r="P4401" s="22"/>
      <c r="Q4401" s="22"/>
      <c r="R4401" s="22"/>
      <c r="S4401" s="22"/>
      <c r="T4401" s="22"/>
      <c r="U4401" s="22"/>
      <c r="V4401" s="22"/>
    </row>
    <row r="4402">
      <c r="A4402" s="15"/>
      <c r="B4402" s="17"/>
      <c r="C4402" s="17"/>
      <c r="D4402" s="4"/>
      <c r="E4402" s="4"/>
      <c r="F4402" s="18"/>
      <c r="G4402" s="19"/>
      <c r="H4402" s="4"/>
      <c r="I4402" s="20"/>
      <c r="J4402" s="21"/>
      <c r="K4402" s="11"/>
      <c r="L4402" s="22"/>
      <c r="M4402" s="22"/>
      <c r="N4402" s="22"/>
      <c r="O4402" s="22"/>
      <c r="P4402" s="22"/>
      <c r="Q4402" s="22"/>
      <c r="R4402" s="22"/>
      <c r="S4402" s="22"/>
      <c r="T4402" s="22"/>
      <c r="U4402" s="22"/>
      <c r="V4402" s="22"/>
    </row>
    <row r="4403">
      <c r="A4403" s="15"/>
      <c r="B4403" s="17"/>
      <c r="C4403" s="17"/>
      <c r="D4403" s="4"/>
      <c r="E4403" s="4"/>
      <c r="F4403" s="18"/>
      <c r="G4403" s="19"/>
      <c r="H4403" s="4"/>
      <c r="I4403" s="20"/>
      <c r="J4403" s="21"/>
      <c r="K4403" s="11"/>
      <c r="L4403" s="22"/>
      <c r="M4403" s="22"/>
      <c r="N4403" s="22"/>
      <c r="O4403" s="22"/>
      <c r="P4403" s="22"/>
      <c r="Q4403" s="22"/>
      <c r="R4403" s="22"/>
      <c r="S4403" s="22"/>
      <c r="T4403" s="22"/>
      <c r="U4403" s="22"/>
      <c r="V4403" s="22"/>
    </row>
    <row r="4404">
      <c r="A4404" s="15"/>
      <c r="B4404" s="17"/>
      <c r="C4404" s="17"/>
      <c r="D4404" s="4"/>
      <c r="E4404" s="4"/>
      <c r="F4404" s="18"/>
      <c r="G4404" s="19"/>
      <c r="H4404" s="4"/>
      <c r="I4404" s="20"/>
      <c r="J4404" s="21"/>
      <c r="K4404" s="11"/>
      <c r="L4404" s="22"/>
      <c r="M4404" s="22"/>
      <c r="N4404" s="22"/>
      <c r="O4404" s="22"/>
      <c r="P4404" s="22"/>
      <c r="Q4404" s="22"/>
      <c r="R4404" s="22"/>
      <c r="S4404" s="22"/>
      <c r="T4404" s="22"/>
      <c r="U4404" s="22"/>
      <c r="V4404" s="22"/>
    </row>
    <row r="4405">
      <c r="A4405" s="15"/>
      <c r="B4405" s="17"/>
      <c r="C4405" s="17"/>
      <c r="D4405" s="4"/>
      <c r="E4405" s="4"/>
      <c r="F4405" s="18"/>
      <c r="G4405" s="19"/>
      <c r="H4405" s="4"/>
      <c r="I4405" s="20"/>
      <c r="J4405" s="21"/>
      <c r="K4405" s="11"/>
      <c r="L4405" s="22"/>
      <c r="M4405" s="22"/>
      <c r="N4405" s="22"/>
      <c r="O4405" s="22"/>
      <c r="P4405" s="22"/>
      <c r="Q4405" s="22"/>
      <c r="R4405" s="22"/>
      <c r="S4405" s="22"/>
      <c r="T4405" s="22"/>
      <c r="U4405" s="22"/>
      <c r="V4405" s="22"/>
    </row>
    <row r="4406">
      <c r="A4406" s="15"/>
      <c r="B4406" s="17"/>
      <c r="C4406" s="17"/>
      <c r="D4406" s="4"/>
      <c r="E4406" s="4"/>
      <c r="F4406" s="18"/>
      <c r="G4406" s="19"/>
      <c r="H4406" s="4"/>
      <c r="I4406" s="20"/>
      <c r="J4406" s="21"/>
      <c r="K4406" s="11"/>
      <c r="L4406" s="22"/>
      <c r="M4406" s="22"/>
      <c r="N4406" s="22"/>
      <c r="O4406" s="22"/>
      <c r="P4406" s="22"/>
      <c r="Q4406" s="22"/>
      <c r="R4406" s="22"/>
      <c r="S4406" s="22"/>
      <c r="T4406" s="22"/>
      <c r="U4406" s="22"/>
      <c r="V4406" s="22"/>
    </row>
    <row r="4407">
      <c r="A4407" s="15"/>
      <c r="B4407" s="17"/>
      <c r="C4407" s="17"/>
      <c r="D4407" s="4"/>
      <c r="E4407" s="4"/>
      <c r="F4407" s="18"/>
      <c r="G4407" s="19"/>
      <c r="H4407" s="4"/>
      <c r="I4407" s="20"/>
      <c r="J4407" s="21"/>
      <c r="K4407" s="11"/>
      <c r="L4407" s="22"/>
      <c r="M4407" s="22"/>
      <c r="N4407" s="22"/>
      <c r="O4407" s="22"/>
      <c r="P4407" s="22"/>
      <c r="Q4407" s="22"/>
      <c r="R4407" s="22"/>
      <c r="S4407" s="22"/>
      <c r="T4407" s="22"/>
      <c r="U4407" s="22"/>
      <c r="V4407" s="22"/>
    </row>
    <row r="4408">
      <c r="A4408" s="15"/>
      <c r="B4408" s="17"/>
      <c r="C4408" s="17"/>
      <c r="D4408" s="4"/>
      <c r="E4408" s="4"/>
      <c r="F4408" s="18"/>
      <c r="G4408" s="19"/>
      <c r="H4408" s="4"/>
      <c r="I4408" s="20"/>
      <c r="J4408" s="21"/>
      <c r="K4408" s="11"/>
      <c r="L4408" s="22"/>
      <c r="M4408" s="22"/>
      <c r="N4408" s="22"/>
      <c r="O4408" s="22"/>
      <c r="P4408" s="22"/>
      <c r="Q4408" s="22"/>
      <c r="R4408" s="22"/>
      <c r="S4408" s="22"/>
      <c r="T4408" s="22"/>
      <c r="U4408" s="22"/>
      <c r="V4408" s="22"/>
    </row>
    <row r="4409">
      <c r="A4409" s="15"/>
      <c r="B4409" s="17"/>
      <c r="C4409" s="17"/>
      <c r="D4409" s="4"/>
      <c r="E4409" s="4"/>
      <c r="F4409" s="18"/>
      <c r="G4409" s="19"/>
      <c r="H4409" s="4"/>
      <c r="I4409" s="20"/>
      <c r="J4409" s="21"/>
      <c r="K4409" s="11"/>
      <c r="L4409" s="22"/>
      <c r="M4409" s="22"/>
      <c r="N4409" s="22"/>
      <c r="O4409" s="22"/>
      <c r="P4409" s="22"/>
      <c r="Q4409" s="22"/>
      <c r="R4409" s="22"/>
      <c r="S4409" s="22"/>
      <c r="T4409" s="22"/>
      <c r="U4409" s="22"/>
      <c r="V4409" s="22"/>
    </row>
    <row r="4410">
      <c r="A4410" s="15"/>
      <c r="B4410" s="17"/>
      <c r="C4410" s="17"/>
      <c r="D4410" s="4"/>
      <c r="E4410" s="4"/>
      <c r="F4410" s="18"/>
      <c r="G4410" s="19"/>
      <c r="H4410" s="4"/>
      <c r="I4410" s="20"/>
      <c r="J4410" s="21"/>
      <c r="K4410" s="11"/>
      <c r="L4410" s="22"/>
      <c r="M4410" s="22"/>
      <c r="N4410" s="22"/>
      <c r="O4410" s="22"/>
      <c r="P4410" s="22"/>
      <c r="Q4410" s="22"/>
      <c r="R4410" s="22"/>
      <c r="S4410" s="22"/>
      <c r="T4410" s="22"/>
      <c r="U4410" s="22"/>
      <c r="V4410" s="22"/>
    </row>
    <row r="4411">
      <c r="A4411" s="15"/>
      <c r="B4411" s="17"/>
      <c r="C4411" s="17"/>
      <c r="D4411" s="4"/>
      <c r="E4411" s="4"/>
      <c r="F4411" s="18"/>
      <c r="G4411" s="19"/>
      <c r="H4411" s="4"/>
      <c r="I4411" s="20"/>
      <c r="J4411" s="21"/>
      <c r="K4411" s="11"/>
      <c r="L4411" s="22"/>
      <c r="M4411" s="22"/>
      <c r="N4411" s="22"/>
      <c r="O4411" s="22"/>
      <c r="P4411" s="22"/>
      <c r="Q4411" s="22"/>
      <c r="R4411" s="22"/>
      <c r="S4411" s="22"/>
      <c r="T4411" s="22"/>
      <c r="U4411" s="22"/>
      <c r="V4411" s="22"/>
    </row>
    <row r="4412">
      <c r="A4412" s="15"/>
      <c r="B4412" s="17"/>
      <c r="C4412" s="17"/>
      <c r="D4412" s="4"/>
      <c r="E4412" s="4"/>
      <c r="F4412" s="18"/>
      <c r="G4412" s="19"/>
      <c r="H4412" s="4"/>
      <c r="I4412" s="20"/>
      <c r="J4412" s="21"/>
      <c r="K4412" s="11"/>
      <c r="L4412" s="22"/>
      <c r="M4412" s="22"/>
      <c r="N4412" s="22"/>
      <c r="O4412" s="22"/>
      <c r="P4412" s="22"/>
      <c r="Q4412" s="22"/>
      <c r="R4412" s="22"/>
      <c r="S4412" s="22"/>
      <c r="T4412" s="22"/>
      <c r="U4412" s="22"/>
      <c r="V4412" s="22"/>
    </row>
    <row r="4413">
      <c r="A4413" s="15"/>
      <c r="B4413" s="17"/>
      <c r="C4413" s="17"/>
      <c r="D4413" s="4"/>
      <c r="E4413" s="4"/>
      <c r="F4413" s="18"/>
      <c r="G4413" s="19"/>
      <c r="H4413" s="4"/>
      <c r="I4413" s="20"/>
      <c r="J4413" s="21"/>
      <c r="K4413" s="11"/>
      <c r="L4413" s="22"/>
      <c r="M4413" s="22"/>
      <c r="N4413" s="22"/>
      <c r="O4413" s="22"/>
      <c r="P4413" s="22"/>
      <c r="Q4413" s="22"/>
      <c r="R4413" s="22"/>
      <c r="S4413" s="22"/>
      <c r="T4413" s="22"/>
      <c r="U4413" s="22"/>
      <c r="V4413" s="22"/>
    </row>
    <row r="4414">
      <c r="A4414" s="15"/>
      <c r="B4414" s="17"/>
      <c r="C4414" s="17"/>
      <c r="D4414" s="4"/>
      <c r="E4414" s="4"/>
      <c r="F4414" s="18"/>
      <c r="G4414" s="19"/>
      <c r="H4414" s="4"/>
      <c r="I4414" s="20"/>
      <c r="J4414" s="21"/>
      <c r="K4414" s="11"/>
      <c r="L4414" s="22"/>
      <c r="M4414" s="22"/>
      <c r="N4414" s="22"/>
      <c r="O4414" s="22"/>
      <c r="P4414" s="22"/>
      <c r="Q4414" s="22"/>
      <c r="R4414" s="22"/>
      <c r="S4414" s="22"/>
      <c r="T4414" s="22"/>
      <c r="U4414" s="22"/>
      <c r="V4414" s="22"/>
    </row>
    <row r="4415">
      <c r="A4415" s="15"/>
      <c r="B4415" s="17"/>
      <c r="C4415" s="17"/>
      <c r="D4415" s="4"/>
      <c r="E4415" s="4"/>
      <c r="F4415" s="18"/>
      <c r="G4415" s="19"/>
      <c r="H4415" s="4"/>
      <c r="I4415" s="20"/>
      <c r="J4415" s="21"/>
      <c r="K4415" s="11"/>
      <c r="L4415" s="22"/>
      <c r="M4415" s="22"/>
      <c r="N4415" s="22"/>
      <c r="O4415" s="22"/>
      <c r="P4415" s="22"/>
      <c r="Q4415" s="22"/>
      <c r="R4415" s="22"/>
      <c r="S4415" s="22"/>
      <c r="T4415" s="22"/>
      <c r="U4415" s="22"/>
      <c r="V4415" s="22"/>
    </row>
    <row r="4416">
      <c r="A4416" s="15"/>
      <c r="B4416" s="17"/>
      <c r="C4416" s="17"/>
      <c r="D4416" s="4"/>
      <c r="E4416" s="4"/>
      <c r="F4416" s="18"/>
      <c r="G4416" s="19"/>
      <c r="H4416" s="4"/>
      <c r="I4416" s="20"/>
      <c r="J4416" s="21"/>
      <c r="K4416" s="11"/>
      <c r="L4416" s="22"/>
      <c r="M4416" s="22"/>
      <c r="N4416" s="22"/>
      <c r="O4416" s="22"/>
      <c r="P4416" s="22"/>
      <c r="Q4416" s="22"/>
      <c r="R4416" s="22"/>
      <c r="S4416" s="22"/>
      <c r="T4416" s="22"/>
      <c r="U4416" s="22"/>
      <c r="V4416" s="22"/>
    </row>
    <row r="4417">
      <c r="A4417" s="15"/>
      <c r="B4417" s="17"/>
      <c r="C4417" s="17"/>
      <c r="D4417" s="4"/>
      <c r="E4417" s="4"/>
      <c r="F4417" s="18"/>
      <c r="G4417" s="19"/>
      <c r="H4417" s="4"/>
      <c r="I4417" s="20"/>
      <c r="J4417" s="21"/>
      <c r="K4417" s="11"/>
      <c r="L4417" s="22"/>
      <c r="M4417" s="22"/>
      <c r="N4417" s="22"/>
      <c r="O4417" s="22"/>
      <c r="P4417" s="22"/>
      <c r="Q4417" s="22"/>
      <c r="R4417" s="22"/>
      <c r="S4417" s="22"/>
      <c r="T4417" s="22"/>
      <c r="U4417" s="22"/>
      <c r="V4417" s="22"/>
    </row>
    <row r="4418">
      <c r="A4418" s="15"/>
      <c r="B4418" s="17"/>
      <c r="C4418" s="17"/>
      <c r="D4418" s="4"/>
      <c r="E4418" s="4"/>
      <c r="F4418" s="18"/>
      <c r="G4418" s="19"/>
      <c r="H4418" s="4"/>
      <c r="I4418" s="20"/>
      <c r="J4418" s="21"/>
      <c r="K4418" s="11"/>
      <c r="L4418" s="22"/>
      <c r="M4418" s="22"/>
      <c r="N4418" s="22"/>
      <c r="O4418" s="22"/>
      <c r="P4418" s="22"/>
      <c r="Q4418" s="22"/>
      <c r="R4418" s="22"/>
      <c r="S4418" s="22"/>
      <c r="T4418" s="22"/>
      <c r="U4418" s="22"/>
      <c r="V4418" s="22"/>
    </row>
    <row r="4419">
      <c r="A4419" s="15"/>
      <c r="B4419" s="17"/>
      <c r="C4419" s="17"/>
      <c r="D4419" s="4"/>
      <c r="E4419" s="4"/>
      <c r="F4419" s="18"/>
      <c r="G4419" s="19"/>
      <c r="H4419" s="4"/>
      <c r="I4419" s="20"/>
      <c r="J4419" s="21"/>
      <c r="K4419" s="11"/>
      <c r="L4419" s="22"/>
      <c r="M4419" s="22"/>
      <c r="N4419" s="22"/>
      <c r="O4419" s="22"/>
      <c r="P4419" s="22"/>
      <c r="Q4419" s="22"/>
      <c r="R4419" s="22"/>
      <c r="S4419" s="22"/>
      <c r="T4419" s="22"/>
      <c r="U4419" s="22"/>
      <c r="V4419" s="22"/>
    </row>
    <row r="4420">
      <c r="A4420" s="15"/>
      <c r="B4420" s="17"/>
      <c r="C4420" s="17"/>
      <c r="D4420" s="4"/>
      <c r="E4420" s="4"/>
      <c r="F4420" s="18"/>
      <c r="G4420" s="19"/>
      <c r="H4420" s="4"/>
      <c r="I4420" s="20"/>
      <c r="J4420" s="21"/>
      <c r="K4420" s="11"/>
      <c r="L4420" s="22"/>
      <c r="M4420" s="22"/>
      <c r="N4420" s="22"/>
      <c r="O4420" s="22"/>
      <c r="P4420" s="22"/>
      <c r="Q4420" s="22"/>
      <c r="R4420" s="22"/>
      <c r="S4420" s="22"/>
      <c r="T4420" s="22"/>
      <c r="U4420" s="22"/>
      <c r="V4420" s="22"/>
    </row>
    <row r="4421">
      <c r="A4421" s="15"/>
      <c r="B4421" s="17"/>
      <c r="C4421" s="17"/>
      <c r="D4421" s="4"/>
      <c r="E4421" s="4"/>
      <c r="F4421" s="18"/>
      <c r="G4421" s="19"/>
      <c r="H4421" s="4"/>
      <c r="I4421" s="20"/>
      <c r="J4421" s="21"/>
      <c r="K4421" s="11"/>
      <c r="L4421" s="22"/>
      <c r="M4421" s="22"/>
      <c r="N4421" s="22"/>
      <c r="O4421" s="22"/>
      <c r="P4421" s="22"/>
      <c r="Q4421" s="22"/>
      <c r="R4421" s="22"/>
      <c r="S4421" s="22"/>
      <c r="T4421" s="22"/>
      <c r="U4421" s="22"/>
      <c r="V4421" s="22"/>
    </row>
    <row r="4422">
      <c r="A4422" s="15"/>
      <c r="B4422" s="17"/>
      <c r="C4422" s="17"/>
      <c r="D4422" s="4"/>
      <c r="E4422" s="4"/>
      <c r="F4422" s="18"/>
      <c r="G4422" s="19"/>
      <c r="H4422" s="4"/>
      <c r="I4422" s="20"/>
      <c r="J4422" s="21"/>
      <c r="K4422" s="11"/>
      <c r="L4422" s="22"/>
      <c r="M4422" s="22"/>
      <c r="N4422" s="22"/>
      <c r="O4422" s="22"/>
      <c r="P4422" s="22"/>
      <c r="Q4422" s="22"/>
      <c r="R4422" s="22"/>
      <c r="S4422" s="22"/>
      <c r="T4422" s="22"/>
      <c r="U4422" s="22"/>
      <c r="V4422" s="22"/>
    </row>
    <row r="4423">
      <c r="A4423" s="15"/>
      <c r="B4423" s="17"/>
      <c r="C4423" s="17"/>
      <c r="D4423" s="4"/>
      <c r="E4423" s="4"/>
      <c r="F4423" s="18"/>
      <c r="G4423" s="19"/>
      <c r="H4423" s="4"/>
      <c r="I4423" s="20"/>
      <c r="J4423" s="21"/>
      <c r="K4423" s="11"/>
      <c r="L4423" s="22"/>
      <c r="M4423" s="22"/>
      <c r="N4423" s="22"/>
      <c r="O4423" s="22"/>
      <c r="P4423" s="22"/>
      <c r="Q4423" s="22"/>
      <c r="R4423" s="22"/>
      <c r="S4423" s="22"/>
      <c r="T4423" s="22"/>
      <c r="U4423" s="22"/>
      <c r="V4423" s="22"/>
    </row>
    <row r="4424">
      <c r="A4424" s="15"/>
      <c r="B4424" s="17"/>
      <c r="C4424" s="17"/>
      <c r="D4424" s="4"/>
      <c r="E4424" s="4"/>
      <c r="F4424" s="18"/>
      <c r="G4424" s="19"/>
      <c r="H4424" s="4"/>
      <c r="I4424" s="20"/>
      <c r="J4424" s="21"/>
      <c r="K4424" s="11"/>
      <c r="L4424" s="22"/>
      <c r="M4424" s="22"/>
      <c r="N4424" s="22"/>
      <c r="O4424" s="22"/>
      <c r="P4424" s="22"/>
      <c r="Q4424" s="22"/>
      <c r="R4424" s="22"/>
      <c r="S4424" s="22"/>
      <c r="T4424" s="22"/>
      <c r="U4424" s="22"/>
      <c r="V4424" s="22"/>
    </row>
    <row r="4425">
      <c r="A4425" s="15"/>
      <c r="B4425" s="17"/>
      <c r="C4425" s="17"/>
      <c r="D4425" s="4"/>
      <c r="E4425" s="4"/>
      <c r="F4425" s="18"/>
      <c r="G4425" s="19"/>
      <c r="H4425" s="4"/>
      <c r="I4425" s="20"/>
      <c r="J4425" s="21"/>
      <c r="K4425" s="11"/>
      <c r="L4425" s="22"/>
      <c r="M4425" s="22"/>
      <c r="N4425" s="22"/>
      <c r="O4425" s="22"/>
      <c r="P4425" s="22"/>
      <c r="Q4425" s="22"/>
      <c r="R4425" s="22"/>
      <c r="S4425" s="22"/>
      <c r="T4425" s="22"/>
      <c r="U4425" s="22"/>
      <c r="V4425" s="22"/>
    </row>
    <row r="4426">
      <c r="A4426" s="15"/>
      <c r="B4426" s="17"/>
      <c r="C4426" s="17"/>
      <c r="D4426" s="4"/>
      <c r="E4426" s="4"/>
      <c r="F4426" s="18"/>
      <c r="G4426" s="19"/>
      <c r="H4426" s="4"/>
      <c r="I4426" s="20"/>
      <c r="J4426" s="21"/>
      <c r="K4426" s="11"/>
      <c r="L4426" s="22"/>
      <c r="M4426" s="22"/>
      <c r="N4426" s="22"/>
      <c r="O4426" s="22"/>
      <c r="P4426" s="22"/>
      <c r="Q4426" s="22"/>
      <c r="R4426" s="22"/>
      <c r="S4426" s="22"/>
      <c r="T4426" s="22"/>
      <c r="U4426" s="22"/>
      <c r="V4426" s="22"/>
    </row>
    <row r="4427">
      <c r="A4427" s="15"/>
      <c r="B4427" s="17"/>
      <c r="C4427" s="17"/>
      <c r="D4427" s="4"/>
      <c r="E4427" s="4"/>
      <c r="F4427" s="18"/>
      <c r="G4427" s="19"/>
      <c r="H4427" s="4"/>
      <c r="I4427" s="20"/>
      <c r="J4427" s="21"/>
      <c r="K4427" s="11"/>
      <c r="L4427" s="22"/>
      <c r="M4427" s="22"/>
      <c r="N4427" s="22"/>
      <c r="O4427" s="22"/>
      <c r="P4427" s="22"/>
      <c r="Q4427" s="22"/>
      <c r="R4427" s="22"/>
      <c r="S4427" s="22"/>
      <c r="T4427" s="22"/>
      <c r="U4427" s="22"/>
      <c r="V4427" s="22"/>
    </row>
    <row r="4428">
      <c r="A4428" s="15"/>
      <c r="B4428" s="17"/>
      <c r="C4428" s="17"/>
      <c r="D4428" s="4"/>
      <c r="E4428" s="4"/>
      <c r="F4428" s="18"/>
      <c r="G4428" s="19"/>
      <c r="H4428" s="4"/>
      <c r="I4428" s="20"/>
      <c r="J4428" s="21"/>
      <c r="K4428" s="11"/>
      <c r="L4428" s="22"/>
      <c r="M4428" s="22"/>
      <c r="N4428" s="22"/>
      <c r="O4428" s="22"/>
      <c r="P4428" s="22"/>
      <c r="Q4428" s="22"/>
      <c r="R4428" s="22"/>
      <c r="S4428" s="22"/>
      <c r="T4428" s="22"/>
      <c r="U4428" s="22"/>
      <c r="V4428" s="22"/>
    </row>
    <row r="4429">
      <c r="A4429" s="15"/>
      <c r="B4429" s="17"/>
      <c r="C4429" s="17"/>
      <c r="D4429" s="4"/>
      <c r="E4429" s="4"/>
      <c r="F4429" s="18"/>
      <c r="G4429" s="19"/>
      <c r="H4429" s="4"/>
      <c r="I4429" s="20"/>
      <c r="J4429" s="21"/>
      <c r="K4429" s="11"/>
      <c r="L4429" s="22"/>
      <c r="M4429" s="22"/>
      <c r="N4429" s="22"/>
      <c r="O4429" s="22"/>
      <c r="P4429" s="22"/>
      <c r="Q4429" s="22"/>
      <c r="R4429" s="22"/>
      <c r="S4429" s="22"/>
      <c r="T4429" s="22"/>
      <c r="U4429" s="22"/>
      <c r="V4429" s="22"/>
    </row>
    <row r="4430">
      <c r="A4430" s="15"/>
      <c r="B4430" s="17"/>
      <c r="C4430" s="17"/>
      <c r="D4430" s="4"/>
      <c r="E4430" s="4"/>
      <c r="F4430" s="18"/>
      <c r="G4430" s="19"/>
      <c r="H4430" s="4"/>
      <c r="I4430" s="20"/>
      <c r="J4430" s="21"/>
      <c r="K4430" s="11"/>
      <c r="L4430" s="22"/>
      <c r="M4430" s="22"/>
      <c r="N4430" s="22"/>
      <c r="O4430" s="22"/>
      <c r="P4430" s="22"/>
      <c r="Q4430" s="22"/>
      <c r="R4430" s="22"/>
      <c r="S4430" s="22"/>
      <c r="T4430" s="22"/>
      <c r="U4430" s="22"/>
      <c r="V4430" s="22"/>
    </row>
    <row r="4431">
      <c r="A4431" s="15"/>
      <c r="B4431" s="17"/>
      <c r="C4431" s="17"/>
      <c r="D4431" s="4"/>
      <c r="E4431" s="4"/>
      <c r="F4431" s="18"/>
      <c r="G4431" s="19"/>
      <c r="H4431" s="4"/>
      <c r="I4431" s="20"/>
      <c r="J4431" s="21"/>
      <c r="K4431" s="11"/>
      <c r="L4431" s="22"/>
      <c r="M4431" s="22"/>
      <c r="N4431" s="22"/>
      <c r="O4431" s="22"/>
      <c r="P4431" s="22"/>
      <c r="Q4431" s="22"/>
      <c r="R4431" s="22"/>
      <c r="S4431" s="22"/>
      <c r="T4431" s="22"/>
      <c r="U4431" s="22"/>
      <c r="V4431" s="22"/>
    </row>
    <row r="4432">
      <c r="A4432" s="15"/>
      <c r="B4432" s="17"/>
      <c r="C4432" s="17"/>
      <c r="D4432" s="4"/>
      <c r="E4432" s="4"/>
      <c r="F4432" s="18"/>
      <c r="G4432" s="19"/>
      <c r="H4432" s="4"/>
      <c r="I4432" s="20"/>
      <c r="J4432" s="21"/>
      <c r="K4432" s="11"/>
      <c r="L4432" s="22"/>
      <c r="M4432" s="22"/>
      <c r="N4432" s="22"/>
      <c r="O4432" s="22"/>
      <c r="P4432" s="22"/>
      <c r="Q4432" s="22"/>
      <c r="R4432" s="22"/>
      <c r="S4432" s="22"/>
      <c r="T4432" s="22"/>
      <c r="U4432" s="22"/>
      <c r="V4432" s="22"/>
    </row>
    <row r="4433">
      <c r="A4433" s="15"/>
      <c r="B4433" s="17"/>
      <c r="C4433" s="17"/>
      <c r="D4433" s="4"/>
      <c r="E4433" s="4"/>
      <c r="F4433" s="18"/>
      <c r="G4433" s="19"/>
      <c r="H4433" s="4"/>
      <c r="I4433" s="20"/>
      <c r="J4433" s="21"/>
      <c r="K4433" s="11"/>
      <c r="L4433" s="22"/>
      <c r="M4433" s="22"/>
      <c r="N4433" s="22"/>
      <c r="O4433" s="22"/>
      <c r="P4433" s="22"/>
      <c r="Q4433" s="22"/>
      <c r="R4433" s="22"/>
      <c r="S4433" s="22"/>
      <c r="T4433" s="22"/>
      <c r="U4433" s="22"/>
      <c r="V4433" s="22"/>
    </row>
    <row r="4434">
      <c r="A4434" s="15"/>
      <c r="B4434" s="17"/>
      <c r="C4434" s="17"/>
      <c r="D4434" s="4"/>
      <c r="E4434" s="4"/>
      <c r="F4434" s="18"/>
      <c r="G4434" s="19"/>
      <c r="H4434" s="4"/>
      <c r="I4434" s="20"/>
      <c r="J4434" s="21"/>
      <c r="K4434" s="11"/>
      <c r="L4434" s="22"/>
      <c r="M4434" s="22"/>
      <c r="N4434" s="22"/>
      <c r="O4434" s="22"/>
      <c r="P4434" s="22"/>
      <c r="Q4434" s="22"/>
      <c r="R4434" s="22"/>
      <c r="S4434" s="22"/>
      <c r="T4434" s="22"/>
      <c r="U4434" s="22"/>
      <c r="V4434" s="22"/>
    </row>
    <row r="4435">
      <c r="A4435" s="15"/>
      <c r="B4435" s="17"/>
      <c r="C4435" s="17"/>
      <c r="D4435" s="4"/>
      <c r="E4435" s="4"/>
      <c r="F4435" s="18"/>
      <c r="G4435" s="19"/>
      <c r="H4435" s="4"/>
      <c r="I4435" s="20"/>
      <c r="J4435" s="21"/>
      <c r="K4435" s="11"/>
      <c r="L4435" s="22"/>
      <c r="M4435" s="22"/>
      <c r="N4435" s="22"/>
      <c r="O4435" s="22"/>
      <c r="P4435" s="22"/>
      <c r="Q4435" s="22"/>
      <c r="R4435" s="22"/>
      <c r="S4435" s="22"/>
      <c r="T4435" s="22"/>
      <c r="U4435" s="22"/>
      <c r="V4435" s="22"/>
    </row>
    <row r="4436">
      <c r="A4436" s="15"/>
      <c r="B4436" s="17"/>
      <c r="C4436" s="17"/>
      <c r="D4436" s="4"/>
      <c r="E4436" s="4"/>
      <c r="F4436" s="18"/>
      <c r="G4436" s="19"/>
      <c r="H4436" s="4"/>
      <c r="I4436" s="20"/>
      <c r="J4436" s="21"/>
      <c r="K4436" s="11"/>
      <c r="L4436" s="22"/>
      <c r="M4436" s="22"/>
      <c r="N4436" s="22"/>
      <c r="O4436" s="22"/>
      <c r="P4436" s="22"/>
      <c r="Q4436" s="22"/>
      <c r="R4436" s="22"/>
      <c r="S4436" s="22"/>
      <c r="T4436" s="22"/>
      <c r="U4436" s="22"/>
      <c r="V4436" s="22"/>
    </row>
    <row r="4437">
      <c r="A4437" s="15"/>
      <c r="B4437" s="17"/>
      <c r="C4437" s="17"/>
      <c r="D4437" s="4"/>
      <c r="E4437" s="4"/>
      <c r="F4437" s="18"/>
      <c r="G4437" s="19"/>
      <c r="H4437" s="4"/>
      <c r="I4437" s="20"/>
      <c r="J4437" s="21"/>
      <c r="K4437" s="11"/>
      <c r="L4437" s="22"/>
      <c r="M4437" s="22"/>
      <c r="N4437" s="22"/>
      <c r="O4437" s="22"/>
      <c r="P4437" s="22"/>
      <c r="Q4437" s="22"/>
      <c r="R4437" s="22"/>
      <c r="S4437" s="22"/>
      <c r="T4437" s="22"/>
      <c r="U4437" s="22"/>
      <c r="V4437" s="22"/>
    </row>
    <row r="4438">
      <c r="A4438" s="15"/>
      <c r="B4438" s="17"/>
      <c r="C4438" s="17"/>
      <c r="D4438" s="4"/>
      <c r="E4438" s="4"/>
      <c r="F4438" s="18"/>
      <c r="G4438" s="19"/>
      <c r="H4438" s="4"/>
      <c r="I4438" s="20"/>
      <c r="J4438" s="21"/>
      <c r="K4438" s="11"/>
      <c r="L4438" s="22"/>
      <c r="M4438" s="22"/>
      <c r="N4438" s="22"/>
      <c r="O4438" s="22"/>
      <c r="P4438" s="22"/>
      <c r="Q4438" s="22"/>
      <c r="R4438" s="22"/>
      <c r="S4438" s="22"/>
      <c r="T4438" s="22"/>
      <c r="U4438" s="22"/>
      <c r="V4438" s="22"/>
    </row>
    <row r="4439">
      <c r="A4439" s="15"/>
      <c r="B4439" s="17"/>
      <c r="C4439" s="17"/>
      <c r="D4439" s="4"/>
      <c r="E4439" s="4"/>
      <c r="F4439" s="18"/>
      <c r="G4439" s="19"/>
      <c r="H4439" s="4"/>
      <c r="I4439" s="20"/>
      <c r="J4439" s="21"/>
      <c r="K4439" s="11"/>
      <c r="L4439" s="22"/>
      <c r="M4439" s="22"/>
      <c r="N4439" s="22"/>
      <c r="O4439" s="22"/>
      <c r="P4439" s="22"/>
      <c r="Q4439" s="22"/>
      <c r="R4439" s="22"/>
      <c r="S4439" s="22"/>
      <c r="T4439" s="22"/>
      <c r="U4439" s="22"/>
      <c r="V4439" s="22"/>
    </row>
    <row r="4440">
      <c r="A4440" s="15"/>
      <c r="B4440" s="17"/>
      <c r="C4440" s="17"/>
      <c r="D4440" s="4"/>
      <c r="E4440" s="4"/>
      <c r="F4440" s="18"/>
      <c r="G4440" s="19"/>
      <c r="H4440" s="4"/>
      <c r="I4440" s="20"/>
      <c r="J4440" s="21"/>
      <c r="K4440" s="11"/>
      <c r="L4440" s="22"/>
      <c r="M4440" s="22"/>
      <c r="N4440" s="22"/>
      <c r="O4440" s="22"/>
      <c r="P4440" s="22"/>
      <c r="Q4440" s="22"/>
      <c r="R4440" s="22"/>
      <c r="S4440" s="22"/>
      <c r="T4440" s="22"/>
      <c r="U4440" s="22"/>
      <c r="V4440" s="22"/>
    </row>
    <row r="4441">
      <c r="A4441" s="15"/>
      <c r="B4441" s="17"/>
      <c r="C4441" s="17"/>
      <c r="D4441" s="4"/>
      <c r="E4441" s="4"/>
      <c r="F4441" s="18"/>
      <c r="G4441" s="19"/>
      <c r="H4441" s="4"/>
      <c r="I4441" s="20"/>
      <c r="J4441" s="21"/>
      <c r="K4441" s="11"/>
      <c r="L4441" s="22"/>
      <c r="M4441" s="22"/>
      <c r="N4441" s="22"/>
      <c r="O4441" s="22"/>
      <c r="P4441" s="22"/>
      <c r="Q4441" s="22"/>
      <c r="R4441" s="22"/>
      <c r="S4441" s="22"/>
      <c r="T4441" s="22"/>
      <c r="U4441" s="22"/>
      <c r="V4441" s="22"/>
    </row>
    <row r="4442">
      <c r="A4442" s="15"/>
      <c r="B4442" s="17"/>
      <c r="C4442" s="17"/>
      <c r="D4442" s="4"/>
      <c r="E4442" s="4"/>
      <c r="F4442" s="18"/>
      <c r="G4442" s="19"/>
      <c r="H4442" s="4"/>
      <c r="I4442" s="20"/>
      <c r="J4442" s="21"/>
      <c r="K4442" s="11"/>
      <c r="L4442" s="22"/>
      <c r="M4442" s="22"/>
      <c r="N4442" s="22"/>
      <c r="O4442" s="22"/>
      <c r="P4442" s="22"/>
      <c r="Q4442" s="22"/>
      <c r="R4442" s="22"/>
      <c r="S4442" s="22"/>
      <c r="T4442" s="22"/>
      <c r="U4442" s="22"/>
      <c r="V4442" s="22"/>
    </row>
    <row r="4443">
      <c r="A4443" s="15"/>
      <c r="B4443" s="17"/>
      <c r="C4443" s="17"/>
      <c r="D4443" s="4"/>
      <c r="E4443" s="4"/>
      <c r="F4443" s="18"/>
      <c r="G4443" s="19"/>
      <c r="H4443" s="4"/>
      <c r="I4443" s="20"/>
      <c r="J4443" s="21"/>
      <c r="K4443" s="11"/>
      <c r="L4443" s="22"/>
      <c r="M4443" s="22"/>
      <c r="N4443" s="22"/>
      <c r="O4443" s="22"/>
      <c r="P4443" s="22"/>
      <c r="Q4443" s="22"/>
      <c r="R4443" s="22"/>
      <c r="S4443" s="22"/>
      <c r="T4443" s="22"/>
      <c r="U4443" s="22"/>
      <c r="V4443" s="22"/>
    </row>
    <row r="4444">
      <c r="A4444" s="15"/>
      <c r="B4444" s="17"/>
      <c r="C4444" s="17"/>
      <c r="D4444" s="4"/>
      <c r="E4444" s="4"/>
      <c r="F4444" s="18"/>
      <c r="G4444" s="19"/>
      <c r="H4444" s="4"/>
      <c r="I4444" s="20"/>
      <c r="J4444" s="21"/>
      <c r="K4444" s="11"/>
      <c r="L4444" s="22"/>
      <c r="M4444" s="22"/>
      <c r="N4444" s="22"/>
      <c r="O4444" s="22"/>
      <c r="P4444" s="22"/>
      <c r="Q4444" s="22"/>
      <c r="R4444" s="22"/>
      <c r="S4444" s="22"/>
      <c r="T4444" s="22"/>
      <c r="U4444" s="22"/>
      <c r="V4444" s="22"/>
    </row>
    <row r="4445">
      <c r="A4445" s="15"/>
      <c r="B4445" s="17"/>
      <c r="C4445" s="17"/>
      <c r="D4445" s="4"/>
      <c r="E4445" s="4"/>
      <c r="F4445" s="18"/>
      <c r="G4445" s="19"/>
      <c r="H4445" s="4"/>
      <c r="I4445" s="20"/>
      <c r="J4445" s="21"/>
      <c r="K4445" s="11"/>
      <c r="L4445" s="22"/>
      <c r="M4445" s="22"/>
      <c r="N4445" s="22"/>
      <c r="O4445" s="22"/>
      <c r="P4445" s="22"/>
      <c r="Q4445" s="22"/>
      <c r="R4445" s="22"/>
      <c r="S4445" s="22"/>
      <c r="T4445" s="22"/>
      <c r="U4445" s="22"/>
      <c r="V4445" s="22"/>
    </row>
    <row r="4446">
      <c r="A4446" s="15"/>
      <c r="B4446" s="17"/>
      <c r="C4446" s="17"/>
      <c r="D4446" s="4"/>
      <c r="E4446" s="4"/>
      <c r="F4446" s="18"/>
      <c r="G4446" s="19"/>
      <c r="H4446" s="4"/>
      <c r="I4446" s="20"/>
      <c r="J4446" s="21"/>
      <c r="K4446" s="11"/>
      <c r="L4446" s="22"/>
      <c r="M4446" s="22"/>
      <c r="N4446" s="22"/>
      <c r="O4446" s="22"/>
      <c r="P4446" s="22"/>
      <c r="Q4446" s="22"/>
      <c r="R4446" s="22"/>
      <c r="S4446" s="22"/>
      <c r="T4446" s="22"/>
      <c r="U4446" s="22"/>
      <c r="V4446" s="22"/>
    </row>
    <row r="4447">
      <c r="A4447" s="15"/>
      <c r="B4447" s="17"/>
      <c r="C4447" s="17"/>
      <c r="D4447" s="4"/>
      <c r="E4447" s="4"/>
      <c r="F4447" s="18"/>
      <c r="G4447" s="19"/>
      <c r="H4447" s="4"/>
      <c r="I4447" s="20"/>
      <c r="J4447" s="21"/>
      <c r="K4447" s="11"/>
      <c r="L4447" s="22"/>
      <c r="M4447" s="22"/>
      <c r="N4447" s="22"/>
      <c r="O4447" s="22"/>
      <c r="P4447" s="22"/>
      <c r="Q4447" s="22"/>
      <c r="R4447" s="22"/>
      <c r="S4447" s="22"/>
      <c r="T4447" s="22"/>
      <c r="U4447" s="22"/>
      <c r="V4447" s="22"/>
    </row>
    <row r="4448">
      <c r="A4448" s="15"/>
      <c r="B4448" s="17"/>
      <c r="C4448" s="17"/>
      <c r="D4448" s="4"/>
      <c r="E4448" s="4"/>
      <c r="F4448" s="18"/>
      <c r="G4448" s="19"/>
      <c r="H4448" s="4"/>
      <c r="I4448" s="20"/>
      <c r="J4448" s="21"/>
      <c r="K4448" s="11"/>
      <c r="L4448" s="22"/>
      <c r="M4448" s="22"/>
      <c r="N4448" s="22"/>
      <c r="O4448" s="22"/>
      <c r="P4448" s="22"/>
      <c r="Q4448" s="22"/>
      <c r="R4448" s="22"/>
      <c r="S4448" s="22"/>
      <c r="T4448" s="22"/>
      <c r="U4448" s="22"/>
      <c r="V4448" s="22"/>
    </row>
    <row r="4449">
      <c r="A4449" s="15"/>
      <c r="B4449" s="17"/>
      <c r="C4449" s="17"/>
      <c r="D4449" s="4"/>
      <c r="E4449" s="4"/>
      <c r="F4449" s="18"/>
      <c r="G4449" s="19"/>
      <c r="H4449" s="4"/>
      <c r="I4449" s="20"/>
      <c r="J4449" s="21"/>
      <c r="K4449" s="11"/>
      <c r="L4449" s="22"/>
      <c r="M4449" s="22"/>
      <c r="N4449" s="22"/>
      <c r="O4449" s="22"/>
      <c r="P4449" s="22"/>
      <c r="Q4449" s="22"/>
      <c r="R4449" s="22"/>
      <c r="S4449" s="22"/>
      <c r="T4449" s="22"/>
      <c r="U4449" s="22"/>
      <c r="V4449" s="22"/>
    </row>
    <row r="4450">
      <c r="A4450" s="15"/>
      <c r="B4450" s="17"/>
      <c r="C4450" s="17"/>
      <c r="D4450" s="4"/>
      <c r="E4450" s="4"/>
      <c r="F4450" s="18"/>
      <c r="G4450" s="19"/>
      <c r="H4450" s="4"/>
      <c r="I4450" s="20"/>
      <c r="J4450" s="21"/>
      <c r="K4450" s="11"/>
      <c r="L4450" s="22"/>
      <c r="M4450" s="22"/>
      <c r="N4450" s="22"/>
      <c r="O4450" s="22"/>
      <c r="P4450" s="22"/>
      <c r="Q4450" s="22"/>
      <c r="R4450" s="22"/>
      <c r="S4450" s="22"/>
      <c r="T4450" s="22"/>
      <c r="U4450" s="22"/>
      <c r="V4450" s="22"/>
    </row>
    <row r="4451">
      <c r="A4451" s="15"/>
      <c r="B4451" s="17"/>
      <c r="C4451" s="17"/>
      <c r="D4451" s="4"/>
      <c r="E4451" s="4"/>
      <c r="F4451" s="18"/>
      <c r="G4451" s="19"/>
      <c r="H4451" s="4"/>
      <c r="I4451" s="20"/>
      <c r="J4451" s="21"/>
      <c r="K4451" s="11"/>
      <c r="L4451" s="22"/>
      <c r="M4451" s="22"/>
      <c r="N4451" s="22"/>
      <c r="O4451" s="22"/>
      <c r="P4451" s="22"/>
      <c r="Q4451" s="22"/>
      <c r="R4451" s="22"/>
      <c r="S4451" s="22"/>
      <c r="T4451" s="22"/>
      <c r="U4451" s="22"/>
      <c r="V4451" s="22"/>
    </row>
    <row r="4452">
      <c r="A4452" s="15"/>
      <c r="B4452" s="17"/>
      <c r="C4452" s="17"/>
      <c r="D4452" s="4"/>
      <c r="E4452" s="4"/>
      <c r="F4452" s="18"/>
      <c r="G4452" s="19"/>
      <c r="H4452" s="4"/>
      <c r="I4452" s="20"/>
      <c r="J4452" s="21"/>
      <c r="K4452" s="11"/>
      <c r="L4452" s="22"/>
      <c r="M4452" s="22"/>
      <c r="N4452" s="22"/>
      <c r="O4452" s="22"/>
      <c r="P4452" s="22"/>
      <c r="Q4452" s="22"/>
      <c r="R4452" s="22"/>
      <c r="S4452" s="22"/>
      <c r="T4452" s="22"/>
      <c r="U4452" s="22"/>
      <c r="V4452" s="22"/>
    </row>
    <row r="4453">
      <c r="A4453" s="15"/>
      <c r="B4453" s="17"/>
      <c r="C4453" s="17"/>
      <c r="D4453" s="4"/>
      <c r="E4453" s="4"/>
      <c r="F4453" s="18"/>
      <c r="G4453" s="19"/>
      <c r="H4453" s="4"/>
      <c r="I4453" s="20"/>
      <c r="J4453" s="21"/>
      <c r="K4453" s="11"/>
      <c r="L4453" s="22"/>
      <c r="M4453" s="22"/>
      <c r="N4453" s="22"/>
      <c r="O4453" s="22"/>
      <c r="P4453" s="22"/>
      <c r="Q4453" s="22"/>
      <c r="R4453" s="22"/>
      <c r="S4453" s="22"/>
      <c r="T4453" s="22"/>
      <c r="U4453" s="22"/>
      <c r="V4453" s="22"/>
    </row>
    <row r="4454">
      <c r="A4454" s="15"/>
      <c r="B4454" s="17"/>
      <c r="C4454" s="17"/>
      <c r="D4454" s="4"/>
      <c r="E4454" s="4"/>
      <c r="F4454" s="18"/>
      <c r="G4454" s="19"/>
      <c r="H4454" s="4"/>
      <c r="I4454" s="20"/>
      <c r="J4454" s="21"/>
      <c r="K4454" s="11"/>
      <c r="L4454" s="22"/>
      <c r="M4454" s="22"/>
      <c r="N4454" s="22"/>
      <c r="O4454" s="22"/>
      <c r="P4454" s="22"/>
      <c r="Q4454" s="22"/>
      <c r="R4454" s="22"/>
      <c r="S4454" s="22"/>
      <c r="T4454" s="22"/>
      <c r="U4454" s="22"/>
      <c r="V4454" s="22"/>
    </row>
    <row r="4455">
      <c r="A4455" s="15"/>
      <c r="B4455" s="17"/>
      <c r="C4455" s="17"/>
      <c r="D4455" s="4"/>
      <c r="E4455" s="4"/>
      <c r="F4455" s="18"/>
      <c r="G4455" s="19"/>
      <c r="H4455" s="4"/>
      <c r="I4455" s="20"/>
      <c r="J4455" s="21"/>
      <c r="K4455" s="11"/>
      <c r="L4455" s="22"/>
      <c r="M4455" s="22"/>
      <c r="N4455" s="22"/>
      <c r="O4455" s="22"/>
      <c r="P4455" s="22"/>
      <c r="Q4455" s="22"/>
      <c r="R4455" s="22"/>
      <c r="S4455" s="22"/>
      <c r="T4455" s="22"/>
      <c r="U4455" s="22"/>
      <c r="V4455" s="22"/>
    </row>
    <row r="4456">
      <c r="A4456" s="15"/>
      <c r="B4456" s="17"/>
      <c r="C4456" s="17"/>
      <c r="D4456" s="4"/>
      <c r="E4456" s="4"/>
      <c r="F4456" s="18"/>
      <c r="G4456" s="19"/>
      <c r="H4456" s="4"/>
      <c r="I4456" s="20"/>
      <c r="J4456" s="21"/>
      <c r="K4456" s="11"/>
      <c r="L4456" s="22"/>
      <c r="M4456" s="22"/>
      <c r="N4456" s="22"/>
      <c r="O4456" s="22"/>
      <c r="P4456" s="22"/>
      <c r="Q4456" s="22"/>
      <c r="R4456" s="22"/>
      <c r="S4456" s="22"/>
      <c r="T4456" s="22"/>
      <c r="U4456" s="22"/>
      <c r="V4456" s="22"/>
    </row>
    <row r="4457">
      <c r="A4457" s="15"/>
      <c r="B4457" s="17"/>
      <c r="C4457" s="17"/>
      <c r="D4457" s="4"/>
      <c r="E4457" s="4"/>
      <c r="F4457" s="18"/>
      <c r="G4457" s="19"/>
      <c r="H4457" s="4"/>
      <c r="I4457" s="20"/>
      <c r="J4457" s="21"/>
      <c r="K4457" s="11"/>
      <c r="L4457" s="22"/>
      <c r="M4457" s="22"/>
      <c r="N4457" s="22"/>
      <c r="O4457" s="22"/>
      <c r="P4457" s="22"/>
      <c r="Q4457" s="22"/>
      <c r="R4457" s="22"/>
      <c r="S4457" s="22"/>
      <c r="T4457" s="22"/>
      <c r="U4457" s="22"/>
      <c r="V4457" s="22"/>
    </row>
    <row r="4458">
      <c r="A4458" s="15"/>
      <c r="B4458" s="17"/>
      <c r="C4458" s="17"/>
      <c r="D4458" s="4"/>
      <c r="E4458" s="4"/>
      <c r="F4458" s="18"/>
      <c r="G4458" s="19"/>
      <c r="H4458" s="4"/>
      <c r="I4458" s="20"/>
      <c r="J4458" s="21"/>
      <c r="K4458" s="11"/>
      <c r="L4458" s="22"/>
      <c r="M4458" s="22"/>
      <c r="N4458" s="22"/>
      <c r="O4458" s="22"/>
      <c r="P4458" s="22"/>
      <c r="Q4458" s="22"/>
      <c r="R4458" s="22"/>
      <c r="S4458" s="22"/>
      <c r="T4458" s="22"/>
      <c r="U4458" s="22"/>
      <c r="V4458" s="22"/>
    </row>
    <row r="4459">
      <c r="A4459" s="15"/>
      <c r="B4459" s="17"/>
      <c r="C4459" s="17"/>
      <c r="D4459" s="4"/>
      <c r="E4459" s="4"/>
      <c r="F4459" s="18"/>
      <c r="G4459" s="19"/>
      <c r="H4459" s="4"/>
      <c r="I4459" s="20"/>
      <c r="J4459" s="21"/>
      <c r="K4459" s="11"/>
      <c r="L4459" s="22"/>
      <c r="M4459" s="22"/>
      <c r="N4459" s="22"/>
      <c r="O4459" s="22"/>
      <c r="P4459" s="22"/>
      <c r="Q4459" s="22"/>
      <c r="R4459" s="22"/>
      <c r="S4459" s="22"/>
      <c r="T4459" s="22"/>
      <c r="U4459" s="22"/>
      <c r="V4459" s="22"/>
    </row>
    <row r="4460">
      <c r="A4460" s="15"/>
      <c r="B4460" s="17"/>
      <c r="C4460" s="17"/>
      <c r="D4460" s="4"/>
      <c r="E4460" s="4"/>
      <c r="F4460" s="18"/>
      <c r="G4460" s="19"/>
      <c r="H4460" s="4"/>
      <c r="I4460" s="20"/>
      <c r="J4460" s="21"/>
      <c r="K4460" s="11"/>
      <c r="L4460" s="22"/>
      <c r="M4460" s="22"/>
      <c r="N4460" s="22"/>
      <c r="O4460" s="22"/>
      <c r="P4460" s="22"/>
      <c r="Q4460" s="22"/>
      <c r="R4460" s="22"/>
      <c r="S4460" s="22"/>
      <c r="T4460" s="22"/>
      <c r="U4460" s="22"/>
      <c r="V4460" s="22"/>
    </row>
    <row r="4461">
      <c r="A4461" s="15"/>
      <c r="B4461" s="17"/>
      <c r="C4461" s="17"/>
      <c r="D4461" s="4"/>
      <c r="E4461" s="4"/>
      <c r="F4461" s="18"/>
      <c r="G4461" s="19"/>
      <c r="H4461" s="4"/>
      <c r="I4461" s="20"/>
      <c r="J4461" s="21"/>
      <c r="K4461" s="11"/>
      <c r="L4461" s="22"/>
      <c r="M4461" s="22"/>
      <c r="N4461" s="22"/>
      <c r="O4461" s="22"/>
      <c r="P4461" s="22"/>
      <c r="Q4461" s="22"/>
      <c r="R4461" s="22"/>
      <c r="S4461" s="22"/>
      <c r="T4461" s="22"/>
      <c r="U4461" s="22"/>
      <c r="V4461" s="22"/>
    </row>
    <row r="4462">
      <c r="A4462" s="15"/>
      <c r="B4462" s="17"/>
      <c r="C4462" s="17"/>
      <c r="D4462" s="4"/>
      <c r="E4462" s="4"/>
      <c r="F4462" s="18"/>
      <c r="G4462" s="19"/>
      <c r="H4462" s="4"/>
      <c r="I4462" s="20"/>
      <c r="J4462" s="21"/>
      <c r="K4462" s="11"/>
      <c r="L4462" s="22"/>
      <c r="M4462" s="22"/>
      <c r="N4462" s="22"/>
      <c r="O4462" s="22"/>
      <c r="P4462" s="22"/>
      <c r="Q4462" s="22"/>
      <c r="R4462" s="22"/>
      <c r="S4462" s="22"/>
      <c r="T4462" s="22"/>
      <c r="U4462" s="22"/>
      <c r="V4462" s="22"/>
    </row>
    <row r="4463">
      <c r="A4463" s="15"/>
      <c r="B4463" s="17"/>
      <c r="C4463" s="17"/>
      <c r="D4463" s="4"/>
      <c r="E4463" s="4"/>
      <c r="F4463" s="18"/>
      <c r="G4463" s="19"/>
      <c r="H4463" s="4"/>
      <c r="I4463" s="20"/>
      <c r="J4463" s="21"/>
      <c r="K4463" s="11"/>
      <c r="L4463" s="22"/>
      <c r="M4463" s="22"/>
      <c r="N4463" s="22"/>
      <c r="O4463" s="22"/>
      <c r="P4463" s="22"/>
      <c r="Q4463" s="22"/>
      <c r="R4463" s="22"/>
      <c r="S4463" s="22"/>
      <c r="T4463" s="22"/>
      <c r="U4463" s="22"/>
      <c r="V4463" s="22"/>
    </row>
    <row r="4464">
      <c r="A4464" s="15"/>
      <c r="B4464" s="17"/>
      <c r="C4464" s="17"/>
      <c r="D4464" s="4"/>
      <c r="E4464" s="4"/>
      <c r="F4464" s="18"/>
      <c r="G4464" s="19"/>
      <c r="H4464" s="4"/>
      <c r="I4464" s="20"/>
      <c r="J4464" s="21"/>
      <c r="K4464" s="11"/>
      <c r="L4464" s="22"/>
      <c r="M4464" s="22"/>
      <c r="N4464" s="22"/>
      <c r="O4464" s="22"/>
      <c r="P4464" s="22"/>
      <c r="Q4464" s="22"/>
      <c r="R4464" s="22"/>
      <c r="S4464" s="22"/>
      <c r="T4464" s="22"/>
      <c r="U4464" s="22"/>
      <c r="V4464" s="22"/>
    </row>
    <row r="4465">
      <c r="A4465" s="15"/>
      <c r="B4465" s="17"/>
      <c r="C4465" s="17"/>
      <c r="D4465" s="4"/>
      <c r="E4465" s="4"/>
      <c r="F4465" s="18"/>
      <c r="G4465" s="19"/>
      <c r="H4465" s="4"/>
      <c r="I4465" s="20"/>
      <c r="J4465" s="21"/>
      <c r="K4465" s="11"/>
      <c r="L4465" s="22"/>
      <c r="M4465" s="22"/>
      <c r="N4465" s="22"/>
      <c r="O4465" s="22"/>
      <c r="P4465" s="22"/>
      <c r="Q4465" s="22"/>
      <c r="R4465" s="22"/>
      <c r="S4465" s="22"/>
      <c r="T4465" s="22"/>
      <c r="U4465" s="22"/>
      <c r="V4465" s="22"/>
    </row>
    <row r="4466">
      <c r="A4466" s="15"/>
      <c r="B4466" s="17"/>
      <c r="C4466" s="17"/>
      <c r="D4466" s="4"/>
      <c r="E4466" s="4"/>
      <c r="F4466" s="18"/>
      <c r="G4466" s="19"/>
      <c r="H4466" s="4"/>
      <c r="I4466" s="20"/>
      <c r="J4466" s="21"/>
      <c r="K4466" s="11"/>
      <c r="L4466" s="22"/>
      <c r="M4466" s="22"/>
      <c r="N4466" s="22"/>
      <c r="O4466" s="22"/>
      <c r="P4466" s="22"/>
      <c r="Q4466" s="22"/>
      <c r="R4466" s="22"/>
      <c r="S4466" s="22"/>
      <c r="T4466" s="22"/>
      <c r="U4466" s="22"/>
      <c r="V4466" s="22"/>
    </row>
    <row r="4467">
      <c r="A4467" s="15"/>
      <c r="B4467" s="17"/>
      <c r="C4467" s="17"/>
      <c r="D4467" s="4"/>
      <c r="E4467" s="4"/>
      <c r="F4467" s="18"/>
      <c r="G4467" s="19"/>
      <c r="H4467" s="4"/>
      <c r="I4467" s="20"/>
      <c r="J4467" s="21"/>
      <c r="K4467" s="11"/>
      <c r="L4467" s="22"/>
      <c r="M4467" s="22"/>
      <c r="N4467" s="22"/>
      <c r="O4467" s="22"/>
      <c r="P4467" s="22"/>
      <c r="Q4467" s="22"/>
      <c r="R4467" s="22"/>
      <c r="S4467" s="22"/>
      <c r="T4467" s="22"/>
      <c r="U4467" s="22"/>
      <c r="V4467" s="22"/>
    </row>
    <row r="4468">
      <c r="A4468" s="15"/>
      <c r="B4468" s="17"/>
      <c r="C4468" s="17"/>
      <c r="D4468" s="4"/>
      <c r="E4468" s="4"/>
      <c r="F4468" s="18"/>
      <c r="G4468" s="19"/>
      <c r="H4468" s="4"/>
      <c r="I4468" s="20"/>
      <c r="J4468" s="21"/>
      <c r="K4468" s="11"/>
      <c r="L4468" s="22"/>
      <c r="M4468" s="22"/>
      <c r="N4468" s="22"/>
      <c r="O4468" s="22"/>
      <c r="P4468" s="22"/>
      <c r="Q4468" s="22"/>
      <c r="R4468" s="22"/>
      <c r="S4468" s="22"/>
      <c r="T4468" s="22"/>
      <c r="U4468" s="22"/>
      <c r="V4468" s="22"/>
    </row>
    <row r="4469">
      <c r="A4469" s="15"/>
      <c r="B4469" s="17"/>
      <c r="C4469" s="17"/>
      <c r="D4469" s="4"/>
      <c r="E4469" s="4"/>
      <c r="F4469" s="18"/>
      <c r="G4469" s="19"/>
      <c r="H4469" s="4"/>
      <c r="I4469" s="20"/>
      <c r="J4469" s="21"/>
      <c r="K4469" s="11"/>
      <c r="L4469" s="22"/>
      <c r="M4469" s="22"/>
      <c r="N4469" s="22"/>
      <c r="O4469" s="22"/>
      <c r="P4469" s="22"/>
      <c r="Q4469" s="22"/>
      <c r="R4469" s="22"/>
      <c r="S4469" s="22"/>
      <c r="T4469" s="22"/>
      <c r="U4469" s="22"/>
      <c r="V4469" s="22"/>
    </row>
    <row r="4470">
      <c r="A4470" s="15"/>
      <c r="B4470" s="17"/>
      <c r="C4470" s="17"/>
      <c r="D4470" s="4"/>
      <c r="E4470" s="4"/>
      <c r="F4470" s="18"/>
      <c r="G4470" s="19"/>
      <c r="H4470" s="4"/>
      <c r="I4470" s="20"/>
      <c r="J4470" s="21"/>
      <c r="K4470" s="11"/>
      <c r="L4470" s="22"/>
      <c r="M4470" s="22"/>
      <c r="N4470" s="22"/>
      <c r="O4470" s="22"/>
      <c r="P4470" s="22"/>
      <c r="Q4470" s="22"/>
      <c r="R4470" s="22"/>
      <c r="S4470" s="22"/>
      <c r="T4470" s="22"/>
      <c r="U4470" s="22"/>
      <c r="V4470" s="22"/>
    </row>
    <row r="4471">
      <c r="A4471" s="15"/>
      <c r="B4471" s="17"/>
      <c r="C4471" s="17"/>
      <c r="D4471" s="4"/>
      <c r="E4471" s="4"/>
      <c r="F4471" s="18"/>
      <c r="G4471" s="19"/>
      <c r="H4471" s="4"/>
      <c r="I4471" s="20"/>
      <c r="J4471" s="21"/>
      <c r="K4471" s="11"/>
      <c r="L4471" s="22"/>
      <c r="M4471" s="22"/>
      <c r="N4471" s="22"/>
      <c r="O4471" s="22"/>
      <c r="P4471" s="22"/>
      <c r="Q4471" s="22"/>
      <c r="R4471" s="22"/>
      <c r="S4471" s="22"/>
      <c r="T4471" s="22"/>
      <c r="U4471" s="22"/>
      <c r="V4471" s="22"/>
    </row>
    <row r="4472">
      <c r="A4472" s="15"/>
      <c r="B4472" s="17"/>
      <c r="C4472" s="17"/>
      <c r="D4472" s="4"/>
      <c r="E4472" s="4"/>
      <c r="F4472" s="18"/>
      <c r="G4472" s="19"/>
      <c r="H4472" s="4"/>
      <c r="I4472" s="20"/>
      <c r="J4472" s="21"/>
      <c r="K4472" s="11"/>
      <c r="L4472" s="22"/>
      <c r="M4472" s="22"/>
      <c r="N4472" s="22"/>
      <c r="O4472" s="22"/>
      <c r="P4472" s="22"/>
      <c r="Q4472" s="22"/>
      <c r="R4472" s="22"/>
      <c r="S4472" s="22"/>
      <c r="T4472" s="22"/>
      <c r="U4472" s="22"/>
      <c r="V4472" s="22"/>
    </row>
    <row r="4473">
      <c r="A4473" s="15"/>
      <c r="B4473" s="17"/>
      <c r="C4473" s="17"/>
      <c r="D4473" s="4"/>
      <c r="E4473" s="4"/>
      <c r="F4473" s="18"/>
      <c r="G4473" s="19"/>
      <c r="H4473" s="4"/>
      <c r="I4473" s="20"/>
      <c r="J4473" s="21"/>
      <c r="K4473" s="11"/>
      <c r="L4473" s="22"/>
      <c r="M4473" s="22"/>
      <c r="N4473" s="22"/>
      <c r="O4473" s="22"/>
      <c r="P4473" s="22"/>
      <c r="Q4473" s="22"/>
      <c r="R4473" s="22"/>
      <c r="S4473" s="22"/>
      <c r="T4473" s="22"/>
      <c r="U4473" s="22"/>
      <c r="V4473" s="22"/>
    </row>
    <row r="4474">
      <c r="A4474" s="15"/>
      <c r="B4474" s="17"/>
      <c r="C4474" s="17"/>
      <c r="D4474" s="4"/>
      <c r="E4474" s="4"/>
      <c r="F4474" s="18"/>
      <c r="G4474" s="19"/>
      <c r="H4474" s="4"/>
      <c r="I4474" s="20"/>
      <c r="J4474" s="21"/>
      <c r="K4474" s="11"/>
      <c r="L4474" s="22"/>
      <c r="M4474" s="22"/>
      <c r="N4474" s="22"/>
      <c r="O4474" s="22"/>
      <c r="P4474" s="22"/>
      <c r="Q4474" s="22"/>
      <c r="R4474" s="22"/>
      <c r="S4474" s="22"/>
      <c r="T4474" s="22"/>
      <c r="U4474" s="22"/>
      <c r="V4474" s="22"/>
    </row>
    <row r="4475">
      <c r="A4475" s="15"/>
      <c r="B4475" s="17"/>
      <c r="C4475" s="17"/>
      <c r="D4475" s="4"/>
      <c r="E4475" s="4"/>
      <c r="F4475" s="18"/>
      <c r="G4475" s="19"/>
      <c r="H4475" s="4"/>
      <c r="I4475" s="20"/>
      <c r="J4475" s="21"/>
      <c r="K4475" s="11"/>
      <c r="L4475" s="22"/>
      <c r="M4475" s="22"/>
      <c r="N4475" s="22"/>
      <c r="O4475" s="22"/>
      <c r="P4475" s="22"/>
      <c r="Q4475" s="22"/>
      <c r="R4475" s="22"/>
      <c r="S4475" s="22"/>
      <c r="T4475" s="22"/>
      <c r="U4475" s="22"/>
      <c r="V4475" s="22"/>
    </row>
    <row r="4476">
      <c r="A4476" s="15"/>
      <c r="B4476" s="17"/>
      <c r="C4476" s="17"/>
      <c r="D4476" s="4"/>
      <c r="E4476" s="4"/>
      <c r="F4476" s="18"/>
      <c r="G4476" s="19"/>
      <c r="H4476" s="4"/>
      <c r="I4476" s="20"/>
      <c r="J4476" s="21"/>
      <c r="K4476" s="11"/>
      <c r="L4476" s="22"/>
      <c r="M4476" s="22"/>
      <c r="N4476" s="22"/>
      <c r="O4476" s="22"/>
      <c r="P4476" s="22"/>
      <c r="Q4476" s="22"/>
      <c r="R4476" s="22"/>
      <c r="S4476" s="22"/>
      <c r="T4476" s="22"/>
      <c r="U4476" s="22"/>
      <c r="V4476" s="22"/>
    </row>
    <row r="4477">
      <c r="A4477" s="15"/>
      <c r="B4477" s="17"/>
      <c r="C4477" s="17"/>
      <c r="D4477" s="4"/>
      <c r="E4477" s="4"/>
      <c r="F4477" s="18"/>
      <c r="G4477" s="19"/>
      <c r="H4477" s="4"/>
      <c r="I4477" s="20"/>
      <c r="J4477" s="21"/>
      <c r="K4477" s="11"/>
      <c r="L4477" s="22"/>
      <c r="M4477" s="22"/>
      <c r="N4477" s="22"/>
      <c r="O4477" s="22"/>
      <c r="P4477" s="22"/>
      <c r="Q4477" s="22"/>
      <c r="R4477" s="22"/>
      <c r="S4477" s="22"/>
      <c r="T4477" s="22"/>
      <c r="U4477" s="22"/>
      <c r="V4477" s="22"/>
    </row>
    <row r="4478">
      <c r="A4478" s="15"/>
      <c r="B4478" s="17"/>
      <c r="C4478" s="17"/>
      <c r="D4478" s="4"/>
      <c r="E4478" s="4"/>
      <c r="F4478" s="18"/>
      <c r="G4478" s="19"/>
      <c r="H4478" s="4"/>
      <c r="I4478" s="20"/>
      <c r="J4478" s="21"/>
      <c r="K4478" s="11"/>
      <c r="L4478" s="22"/>
      <c r="M4478" s="22"/>
      <c r="N4478" s="22"/>
      <c r="O4478" s="22"/>
      <c r="P4478" s="22"/>
      <c r="Q4478" s="22"/>
      <c r="R4478" s="22"/>
      <c r="S4478" s="22"/>
      <c r="T4478" s="22"/>
      <c r="U4478" s="22"/>
      <c r="V4478" s="22"/>
    </row>
    <row r="4479">
      <c r="A4479" s="15"/>
      <c r="B4479" s="17"/>
      <c r="C4479" s="17"/>
      <c r="D4479" s="4"/>
      <c r="E4479" s="4"/>
      <c r="F4479" s="18"/>
      <c r="G4479" s="19"/>
      <c r="H4479" s="4"/>
      <c r="I4479" s="20"/>
      <c r="J4479" s="21"/>
      <c r="K4479" s="11"/>
      <c r="L4479" s="22"/>
      <c r="M4479" s="22"/>
      <c r="N4479" s="22"/>
      <c r="O4479" s="22"/>
      <c r="P4479" s="22"/>
      <c r="Q4479" s="22"/>
      <c r="R4479" s="22"/>
      <c r="S4479" s="22"/>
      <c r="T4479" s="22"/>
      <c r="U4479" s="22"/>
      <c r="V4479" s="22"/>
    </row>
    <row r="4480">
      <c r="A4480" s="15"/>
      <c r="B4480" s="17"/>
      <c r="C4480" s="17"/>
      <c r="D4480" s="4"/>
      <c r="E4480" s="4"/>
      <c r="F4480" s="18"/>
      <c r="G4480" s="19"/>
      <c r="H4480" s="4"/>
      <c r="I4480" s="20"/>
      <c r="J4480" s="21"/>
      <c r="K4480" s="11"/>
      <c r="L4480" s="22"/>
      <c r="M4480" s="22"/>
      <c r="N4480" s="22"/>
      <c r="O4480" s="22"/>
      <c r="P4480" s="22"/>
      <c r="Q4480" s="22"/>
      <c r="R4480" s="22"/>
      <c r="S4480" s="22"/>
      <c r="T4480" s="22"/>
      <c r="U4480" s="22"/>
      <c r="V4480" s="22"/>
    </row>
    <row r="4481">
      <c r="A4481" s="15"/>
      <c r="B4481" s="17"/>
      <c r="C4481" s="17"/>
      <c r="D4481" s="4"/>
      <c r="E4481" s="4"/>
      <c r="F4481" s="18"/>
      <c r="G4481" s="19"/>
      <c r="H4481" s="4"/>
      <c r="I4481" s="20"/>
      <c r="J4481" s="21"/>
      <c r="K4481" s="11"/>
      <c r="L4481" s="22"/>
      <c r="M4481" s="22"/>
      <c r="N4481" s="22"/>
      <c r="O4481" s="22"/>
      <c r="P4481" s="22"/>
      <c r="Q4481" s="22"/>
      <c r="R4481" s="22"/>
      <c r="S4481" s="22"/>
      <c r="T4481" s="22"/>
      <c r="U4481" s="22"/>
      <c r="V4481" s="22"/>
    </row>
    <row r="4482">
      <c r="A4482" s="15"/>
      <c r="B4482" s="17"/>
      <c r="C4482" s="17"/>
      <c r="D4482" s="4"/>
      <c r="E4482" s="4"/>
      <c r="F4482" s="18"/>
      <c r="G4482" s="19"/>
      <c r="H4482" s="4"/>
      <c r="I4482" s="20"/>
      <c r="J4482" s="21"/>
      <c r="K4482" s="11"/>
      <c r="L4482" s="22"/>
      <c r="M4482" s="22"/>
      <c r="N4482" s="22"/>
      <c r="O4482" s="22"/>
      <c r="P4482" s="22"/>
      <c r="Q4482" s="22"/>
      <c r="R4482" s="22"/>
      <c r="S4482" s="22"/>
      <c r="T4482" s="22"/>
      <c r="U4482" s="22"/>
      <c r="V4482" s="22"/>
    </row>
    <row r="4483">
      <c r="A4483" s="15"/>
      <c r="B4483" s="17"/>
      <c r="C4483" s="17"/>
      <c r="D4483" s="4"/>
      <c r="E4483" s="4"/>
      <c r="F4483" s="18"/>
      <c r="G4483" s="19"/>
      <c r="H4483" s="4"/>
      <c r="I4483" s="20"/>
      <c r="J4483" s="21"/>
      <c r="K4483" s="11"/>
      <c r="L4483" s="22"/>
      <c r="M4483" s="22"/>
      <c r="N4483" s="22"/>
      <c r="O4483" s="22"/>
      <c r="P4483" s="22"/>
      <c r="Q4483" s="22"/>
      <c r="R4483" s="22"/>
      <c r="S4483" s="22"/>
      <c r="T4483" s="22"/>
      <c r="U4483" s="22"/>
      <c r="V4483" s="22"/>
    </row>
    <row r="4484">
      <c r="A4484" s="15"/>
      <c r="B4484" s="17"/>
      <c r="C4484" s="17"/>
      <c r="D4484" s="4"/>
      <c r="E4484" s="4"/>
      <c r="F4484" s="18"/>
      <c r="G4484" s="19"/>
      <c r="H4484" s="4"/>
      <c r="I4484" s="20"/>
      <c r="J4484" s="21"/>
      <c r="K4484" s="11"/>
      <c r="L4484" s="22"/>
      <c r="M4484" s="22"/>
      <c r="N4484" s="22"/>
      <c r="O4484" s="22"/>
      <c r="P4484" s="22"/>
      <c r="Q4484" s="22"/>
      <c r="R4484" s="22"/>
      <c r="S4484" s="22"/>
      <c r="T4484" s="22"/>
      <c r="U4484" s="22"/>
      <c r="V4484" s="22"/>
    </row>
    <row r="4485">
      <c r="A4485" s="15"/>
      <c r="B4485" s="17"/>
      <c r="C4485" s="17"/>
      <c r="D4485" s="4"/>
      <c r="E4485" s="4"/>
      <c r="F4485" s="18"/>
      <c r="G4485" s="19"/>
      <c r="H4485" s="4"/>
      <c r="I4485" s="20"/>
      <c r="J4485" s="21"/>
      <c r="K4485" s="11"/>
      <c r="L4485" s="22"/>
      <c r="M4485" s="22"/>
      <c r="N4485" s="22"/>
      <c r="O4485" s="22"/>
      <c r="P4485" s="22"/>
      <c r="Q4485" s="22"/>
      <c r="R4485" s="22"/>
      <c r="S4485" s="22"/>
      <c r="T4485" s="22"/>
      <c r="U4485" s="22"/>
      <c r="V4485" s="22"/>
    </row>
    <row r="4486">
      <c r="A4486" s="15"/>
      <c r="B4486" s="17"/>
      <c r="C4486" s="17"/>
      <c r="D4486" s="4"/>
      <c r="E4486" s="4"/>
      <c r="F4486" s="18"/>
      <c r="G4486" s="19"/>
      <c r="H4486" s="4"/>
      <c r="I4486" s="20"/>
      <c r="J4486" s="21"/>
      <c r="K4486" s="11"/>
      <c r="L4486" s="22"/>
      <c r="M4486" s="22"/>
      <c r="N4486" s="22"/>
      <c r="O4486" s="22"/>
      <c r="P4486" s="22"/>
      <c r="Q4486" s="22"/>
      <c r="R4486" s="22"/>
      <c r="S4486" s="22"/>
      <c r="T4486" s="22"/>
      <c r="U4486" s="22"/>
      <c r="V4486" s="22"/>
    </row>
    <row r="4487">
      <c r="A4487" s="15"/>
      <c r="B4487" s="17"/>
      <c r="C4487" s="17"/>
      <c r="D4487" s="4"/>
      <c r="E4487" s="4"/>
      <c r="F4487" s="18"/>
      <c r="G4487" s="19"/>
      <c r="H4487" s="4"/>
      <c r="I4487" s="20"/>
      <c r="J4487" s="21"/>
      <c r="K4487" s="11"/>
      <c r="L4487" s="22"/>
      <c r="M4487" s="22"/>
      <c r="N4487" s="22"/>
      <c r="O4487" s="22"/>
      <c r="P4487" s="22"/>
      <c r="Q4487" s="22"/>
      <c r="R4487" s="22"/>
      <c r="S4487" s="22"/>
      <c r="T4487" s="22"/>
      <c r="U4487" s="22"/>
      <c r="V4487" s="22"/>
    </row>
    <row r="4488">
      <c r="A4488" s="15"/>
      <c r="B4488" s="17"/>
      <c r="C4488" s="17"/>
      <c r="D4488" s="4"/>
      <c r="E4488" s="4"/>
      <c r="F4488" s="18"/>
      <c r="G4488" s="19"/>
      <c r="H4488" s="4"/>
      <c r="I4488" s="20"/>
      <c r="J4488" s="21"/>
      <c r="K4488" s="11"/>
      <c r="L4488" s="22"/>
      <c r="M4488" s="22"/>
      <c r="N4488" s="22"/>
      <c r="O4488" s="22"/>
      <c r="P4488" s="22"/>
      <c r="Q4488" s="22"/>
      <c r="R4488" s="22"/>
      <c r="S4488" s="22"/>
      <c r="T4488" s="22"/>
      <c r="U4488" s="22"/>
      <c r="V4488" s="22"/>
    </row>
    <row r="4489">
      <c r="A4489" s="15"/>
      <c r="B4489" s="17"/>
      <c r="C4489" s="17"/>
      <c r="D4489" s="4"/>
      <c r="E4489" s="4"/>
      <c r="F4489" s="18"/>
      <c r="G4489" s="19"/>
      <c r="H4489" s="4"/>
      <c r="I4489" s="20"/>
      <c r="J4489" s="21"/>
      <c r="K4489" s="11"/>
      <c r="L4489" s="22"/>
      <c r="M4489" s="22"/>
      <c r="N4489" s="22"/>
      <c r="O4489" s="22"/>
      <c r="P4489" s="22"/>
      <c r="Q4489" s="22"/>
      <c r="R4489" s="22"/>
      <c r="S4489" s="22"/>
      <c r="T4489" s="22"/>
      <c r="U4489" s="22"/>
      <c r="V4489" s="22"/>
    </row>
    <row r="4490">
      <c r="A4490" s="15"/>
      <c r="B4490" s="17"/>
      <c r="C4490" s="17"/>
      <c r="D4490" s="4"/>
      <c r="E4490" s="4"/>
      <c r="F4490" s="18"/>
      <c r="G4490" s="19"/>
      <c r="H4490" s="4"/>
      <c r="I4490" s="20"/>
      <c r="J4490" s="21"/>
      <c r="K4490" s="11"/>
      <c r="L4490" s="22"/>
      <c r="M4490" s="22"/>
      <c r="N4490" s="22"/>
      <c r="O4490" s="22"/>
      <c r="P4490" s="22"/>
      <c r="Q4490" s="22"/>
      <c r="R4490" s="22"/>
      <c r="S4490" s="22"/>
      <c r="T4490" s="22"/>
      <c r="U4490" s="22"/>
      <c r="V4490" s="22"/>
    </row>
    <row r="4491">
      <c r="A4491" s="15"/>
      <c r="B4491" s="17"/>
      <c r="C4491" s="17"/>
      <c r="D4491" s="4"/>
      <c r="E4491" s="4"/>
      <c r="F4491" s="18"/>
      <c r="G4491" s="19"/>
      <c r="H4491" s="4"/>
      <c r="I4491" s="20"/>
      <c r="J4491" s="21"/>
      <c r="K4491" s="11"/>
      <c r="L4491" s="22"/>
      <c r="M4491" s="22"/>
      <c r="N4491" s="22"/>
      <c r="O4491" s="22"/>
      <c r="P4491" s="22"/>
      <c r="Q4491" s="22"/>
      <c r="R4491" s="22"/>
      <c r="S4491" s="22"/>
      <c r="T4491" s="22"/>
      <c r="U4491" s="22"/>
      <c r="V4491" s="22"/>
    </row>
    <row r="4492">
      <c r="A4492" s="15"/>
      <c r="B4492" s="17"/>
      <c r="C4492" s="17"/>
      <c r="D4492" s="4"/>
      <c r="E4492" s="4"/>
      <c r="F4492" s="18"/>
      <c r="G4492" s="19"/>
      <c r="H4492" s="4"/>
      <c r="I4492" s="20"/>
      <c r="J4492" s="21"/>
      <c r="K4492" s="11"/>
      <c r="L4492" s="22"/>
      <c r="M4492" s="22"/>
      <c r="N4492" s="22"/>
      <c r="O4492" s="22"/>
      <c r="P4492" s="22"/>
      <c r="Q4492" s="22"/>
      <c r="R4492" s="22"/>
      <c r="S4492" s="22"/>
      <c r="T4492" s="22"/>
      <c r="U4492" s="22"/>
      <c r="V4492" s="22"/>
    </row>
    <row r="4493">
      <c r="A4493" s="15"/>
      <c r="B4493" s="17"/>
      <c r="C4493" s="17"/>
      <c r="D4493" s="4"/>
      <c r="E4493" s="4"/>
      <c r="F4493" s="18"/>
      <c r="G4493" s="19"/>
      <c r="H4493" s="4"/>
      <c r="I4493" s="20"/>
      <c r="J4493" s="21"/>
      <c r="K4493" s="11"/>
      <c r="L4493" s="22"/>
      <c r="M4493" s="22"/>
      <c r="N4493" s="22"/>
      <c r="O4493" s="22"/>
      <c r="P4493" s="22"/>
      <c r="Q4493" s="22"/>
      <c r="R4493" s="22"/>
      <c r="S4493" s="22"/>
      <c r="T4493" s="22"/>
      <c r="U4493" s="22"/>
      <c r="V4493" s="22"/>
    </row>
    <row r="4494">
      <c r="A4494" s="15"/>
      <c r="B4494" s="17"/>
      <c r="C4494" s="17"/>
      <c r="D4494" s="4"/>
      <c r="E4494" s="4"/>
      <c r="F4494" s="18"/>
      <c r="G4494" s="19"/>
      <c r="H4494" s="4"/>
      <c r="I4494" s="20"/>
      <c r="J4494" s="21"/>
      <c r="K4494" s="11"/>
      <c r="L4494" s="22"/>
      <c r="M4494" s="22"/>
      <c r="N4494" s="22"/>
      <c r="O4494" s="22"/>
      <c r="P4494" s="22"/>
      <c r="Q4494" s="22"/>
      <c r="R4494" s="22"/>
      <c r="S4494" s="22"/>
      <c r="T4494" s="22"/>
      <c r="U4494" s="22"/>
      <c r="V4494" s="22"/>
    </row>
    <row r="4495">
      <c r="A4495" s="15"/>
      <c r="B4495" s="17"/>
      <c r="C4495" s="17"/>
      <c r="D4495" s="4"/>
      <c r="E4495" s="4"/>
      <c r="F4495" s="18"/>
      <c r="G4495" s="19"/>
      <c r="H4495" s="4"/>
      <c r="I4495" s="20"/>
      <c r="J4495" s="21"/>
      <c r="K4495" s="11"/>
      <c r="L4495" s="22"/>
      <c r="M4495" s="22"/>
      <c r="N4495" s="22"/>
      <c r="O4495" s="22"/>
      <c r="P4495" s="22"/>
      <c r="Q4495" s="22"/>
      <c r="R4495" s="22"/>
      <c r="S4495" s="22"/>
      <c r="T4495" s="22"/>
      <c r="U4495" s="22"/>
      <c r="V4495" s="22"/>
    </row>
    <row r="4496">
      <c r="A4496" s="15"/>
      <c r="B4496" s="17"/>
      <c r="C4496" s="17"/>
      <c r="D4496" s="4"/>
      <c r="E4496" s="4"/>
      <c r="F4496" s="18"/>
      <c r="G4496" s="19"/>
      <c r="H4496" s="4"/>
      <c r="I4496" s="20"/>
      <c r="J4496" s="21"/>
      <c r="K4496" s="11"/>
      <c r="L4496" s="22"/>
      <c r="M4496" s="22"/>
      <c r="N4496" s="22"/>
      <c r="O4496" s="22"/>
      <c r="P4496" s="22"/>
      <c r="Q4496" s="22"/>
      <c r="R4496" s="22"/>
      <c r="S4496" s="22"/>
      <c r="T4496" s="22"/>
      <c r="U4496" s="22"/>
      <c r="V4496" s="22"/>
    </row>
    <row r="4497">
      <c r="A4497" s="15"/>
      <c r="B4497" s="17"/>
      <c r="C4497" s="17"/>
      <c r="D4497" s="4"/>
      <c r="E4497" s="4"/>
      <c r="F4497" s="18"/>
      <c r="G4497" s="19"/>
      <c r="H4497" s="4"/>
      <c r="I4497" s="20"/>
      <c r="J4497" s="21"/>
      <c r="K4497" s="11"/>
      <c r="L4497" s="22"/>
      <c r="M4497" s="22"/>
      <c r="N4497" s="22"/>
      <c r="O4497" s="22"/>
      <c r="P4497" s="22"/>
      <c r="Q4497" s="22"/>
      <c r="R4497" s="22"/>
      <c r="S4497" s="22"/>
      <c r="T4497" s="22"/>
      <c r="U4497" s="22"/>
      <c r="V4497" s="22"/>
    </row>
    <row r="4498">
      <c r="A4498" s="15"/>
      <c r="B4498" s="17"/>
      <c r="C4498" s="17"/>
      <c r="D4498" s="4"/>
      <c r="E4498" s="4"/>
      <c r="F4498" s="18"/>
      <c r="G4498" s="19"/>
      <c r="H4498" s="4"/>
      <c r="I4498" s="20"/>
      <c r="J4498" s="21"/>
      <c r="K4498" s="11"/>
      <c r="L4498" s="22"/>
      <c r="M4498" s="22"/>
      <c r="N4498" s="22"/>
      <c r="O4498" s="22"/>
      <c r="P4498" s="22"/>
      <c r="Q4498" s="22"/>
      <c r="R4498" s="22"/>
      <c r="S4498" s="22"/>
      <c r="T4498" s="22"/>
      <c r="U4498" s="22"/>
      <c r="V4498" s="22"/>
    </row>
    <row r="4499">
      <c r="A4499" s="15"/>
      <c r="B4499" s="17"/>
      <c r="C4499" s="17"/>
      <c r="D4499" s="4"/>
      <c r="E4499" s="4"/>
      <c r="F4499" s="18"/>
      <c r="G4499" s="19"/>
      <c r="H4499" s="4"/>
      <c r="I4499" s="20"/>
      <c r="J4499" s="21"/>
      <c r="K4499" s="11"/>
      <c r="L4499" s="22"/>
      <c r="M4499" s="22"/>
      <c r="N4499" s="22"/>
      <c r="O4499" s="22"/>
      <c r="P4499" s="22"/>
      <c r="Q4499" s="22"/>
      <c r="R4499" s="22"/>
      <c r="S4499" s="22"/>
      <c r="T4499" s="22"/>
      <c r="U4499" s="22"/>
      <c r="V4499" s="22"/>
    </row>
    <row r="4500">
      <c r="A4500" s="15"/>
      <c r="B4500" s="17"/>
      <c r="C4500" s="17"/>
      <c r="D4500" s="4"/>
      <c r="E4500" s="4"/>
      <c r="F4500" s="18"/>
      <c r="G4500" s="19"/>
      <c r="H4500" s="4"/>
      <c r="I4500" s="20"/>
      <c r="J4500" s="21"/>
      <c r="K4500" s="11"/>
      <c r="L4500" s="22"/>
      <c r="M4500" s="22"/>
      <c r="N4500" s="22"/>
      <c r="O4500" s="22"/>
      <c r="P4500" s="22"/>
      <c r="Q4500" s="22"/>
      <c r="R4500" s="22"/>
      <c r="S4500" s="22"/>
      <c r="T4500" s="22"/>
      <c r="U4500" s="22"/>
      <c r="V4500" s="22"/>
    </row>
    <row r="4501">
      <c r="A4501" s="15"/>
      <c r="B4501" s="17"/>
      <c r="C4501" s="17"/>
      <c r="D4501" s="4"/>
      <c r="E4501" s="4"/>
      <c r="F4501" s="18"/>
      <c r="G4501" s="19"/>
      <c r="H4501" s="4"/>
      <c r="I4501" s="20"/>
      <c r="J4501" s="21"/>
      <c r="K4501" s="11"/>
      <c r="L4501" s="22"/>
      <c r="M4501" s="22"/>
      <c r="N4501" s="22"/>
      <c r="O4501" s="22"/>
      <c r="P4501" s="22"/>
      <c r="Q4501" s="22"/>
      <c r="R4501" s="22"/>
      <c r="S4501" s="22"/>
      <c r="T4501" s="22"/>
      <c r="U4501" s="22"/>
      <c r="V4501" s="22"/>
    </row>
    <row r="4502">
      <c r="A4502" s="15"/>
      <c r="B4502" s="17"/>
      <c r="C4502" s="17"/>
      <c r="D4502" s="4"/>
      <c r="E4502" s="4"/>
      <c r="F4502" s="18"/>
      <c r="G4502" s="19"/>
      <c r="H4502" s="4"/>
      <c r="I4502" s="20"/>
      <c r="J4502" s="21"/>
      <c r="K4502" s="11"/>
      <c r="L4502" s="22"/>
      <c r="M4502" s="22"/>
      <c r="N4502" s="22"/>
      <c r="O4502" s="22"/>
      <c r="P4502" s="22"/>
      <c r="Q4502" s="22"/>
      <c r="R4502" s="22"/>
      <c r="S4502" s="22"/>
      <c r="T4502" s="22"/>
      <c r="U4502" s="22"/>
      <c r="V4502" s="22"/>
    </row>
    <row r="4503">
      <c r="A4503" s="15"/>
      <c r="B4503" s="17"/>
      <c r="C4503" s="17"/>
      <c r="D4503" s="4"/>
      <c r="E4503" s="4"/>
      <c r="F4503" s="18"/>
      <c r="G4503" s="19"/>
      <c r="H4503" s="4"/>
      <c r="I4503" s="20"/>
      <c r="J4503" s="21"/>
      <c r="K4503" s="11"/>
      <c r="L4503" s="22"/>
      <c r="M4503" s="22"/>
      <c r="N4503" s="22"/>
      <c r="O4503" s="22"/>
      <c r="P4503" s="22"/>
      <c r="Q4503" s="22"/>
      <c r="R4503" s="22"/>
      <c r="S4503" s="22"/>
      <c r="T4503" s="22"/>
      <c r="U4503" s="22"/>
      <c r="V4503" s="22"/>
    </row>
    <row r="4504">
      <c r="A4504" s="15"/>
      <c r="B4504" s="17"/>
      <c r="C4504" s="17"/>
      <c r="D4504" s="4"/>
      <c r="E4504" s="4"/>
      <c r="F4504" s="18"/>
      <c r="G4504" s="19"/>
      <c r="H4504" s="4"/>
      <c r="I4504" s="20"/>
      <c r="J4504" s="21"/>
      <c r="K4504" s="11"/>
      <c r="L4504" s="22"/>
      <c r="M4504" s="22"/>
      <c r="N4504" s="22"/>
      <c r="O4504" s="22"/>
      <c r="P4504" s="22"/>
      <c r="Q4504" s="22"/>
      <c r="R4504" s="22"/>
      <c r="S4504" s="22"/>
      <c r="T4504" s="22"/>
      <c r="U4504" s="22"/>
      <c r="V4504" s="22"/>
    </row>
    <row r="4505">
      <c r="A4505" s="15"/>
      <c r="B4505" s="17"/>
      <c r="C4505" s="17"/>
      <c r="D4505" s="4"/>
      <c r="E4505" s="4"/>
      <c r="F4505" s="18"/>
      <c r="G4505" s="19"/>
      <c r="H4505" s="4"/>
      <c r="I4505" s="20"/>
      <c r="J4505" s="21"/>
      <c r="K4505" s="11"/>
      <c r="L4505" s="22"/>
      <c r="M4505" s="22"/>
      <c r="N4505" s="22"/>
      <c r="O4505" s="22"/>
      <c r="P4505" s="22"/>
      <c r="Q4505" s="22"/>
      <c r="R4505" s="22"/>
      <c r="S4505" s="22"/>
      <c r="T4505" s="22"/>
      <c r="U4505" s="22"/>
      <c r="V4505" s="22"/>
    </row>
    <row r="4506">
      <c r="A4506" s="15"/>
      <c r="B4506" s="17"/>
      <c r="C4506" s="17"/>
      <c r="D4506" s="4"/>
      <c r="E4506" s="4"/>
      <c r="F4506" s="18"/>
      <c r="G4506" s="19"/>
      <c r="H4506" s="4"/>
      <c r="I4506" s="20"/>
      <c r="J4506" s="21"/>
      <c r="K4506" s="11"/>
      <c r="L4506" s="22"/>
      <c r="M4506" s="22"/>
      <c r="N4506" s="22"/>
      <c r="O4506" s="22"/>
      <c r="P4506" s="22"/>
      <c r="Q4506" s="22"/>
      <c r="R4506" s="22"/>
      <c r="S4506" s="22"/>
      <c r="T4506" s="22"/>
      <c r="U4506" s="22"/>
      <c r="V4506" s="22"/>
    </row>
    <row r="4507">
      <c r="A4507" s="15"/>
      <c r="B4507" s="17"/>
      <c r="C4507" s="17"/>
      <c r="D4507" s="4"/>
      <c r="E4507" s="4"/>
      <c r="F4507" s="18"/>
      <c r="G4507" s="19"/>
      <c r="H4507" s="4"/>
      <c r="I4507" s="20"/>
      <c r="J4507" s="21"/>
      <c r="K4507" s="11"/>
      <c r="L4507" s="22"/>
      <c r="M4507" s="22"/>
      <c r="N4507" s="22"/>
      <c r="O4507" s="22"/>
      <c r="P4507" s="22"/>
      <c r="Q4507" s="22"/>
      <c r="R4507" s="22"/>
      <c r="S4507" s="22"/>
      <c r="T4507" s="22"/>
      <c r="U4507" s="22"/>
      <c r="V4507" s="22"/>
    </row>
    <row r="4508">
      <c r="A4508" s="15"/>
      <c r="B4508" s="17"/>
      <c r="C4508" s="17"/>
      <c r="D4508" s="4"/>
      <c r="E4508" s="4"/>
      <c r="F4508" s="18"/>
      <c r="G4508" s="19"/>
      <c r="H4508" s="4"/>
      <c r="I4508" s="20"/>
      <c r="J4508" s="21"/>
      <c r="K4508" s="11"/>
      <c r="L4508" s="22"/>
      <c r="M4508" s="22"/>
      <c r="N4508" s="22"/>
      <c r="O4508" s="22"/>
      <c r="P4508" s="22"/>
      <c r="Q4508" s="22"/>
      <c r="R4508" s="22"/>
      <c r="S4508" s="22"/>
      <c r="T4508" s="22"/>
      <c r="U4508" s="22"/>
      <c r="V4508" s="22"/>
    </row>
    <row r="4509">
      <c r="A4509" s="15"/>
      <c r="B4509" s="17"/>
      <c r="C4509" s="17"/>
      <c r="D4509" s="4"/>
      <c r="E4509" s="4"/>
      <c r="F4509" s="18"/>
      <c r="G4509" s="19"/>
      <c r="H4509" s="4"/>
      <c r="I4509" s="20"/>
      <c r="J4509" s="21"/>
      <c r="K4509" s="11"/>
      <c r="L4509" s="22"/>
      <c r="M4509" s="22"/>
      <c r="N4509" s="22"/>
      <c r="O4509" s="22"/>
      <c r="P4509" s="22"/>
      <c r="Q4509" s="22"/>
      <c r="R4509" s="22"/>
      <c r="S4509" s="22"/>
      <c r="T4509" s="22"/>
      <c r="U4509" s="22"/>
      <c r="V4509" s="22"/>
    </row>
    <row r="4510">
      <c r="A4510" s="15"/>
      <c r="B4510" s="17"/>
      <c r="C4510" s="17"/>
      <c r="D4510" s="4"/>
      <c r="E4510" s="4"/>
      <c r="F4510" s="18"/>
      <c r="G4510" s="19"/>
      <c r="H4510" s="4"/>
      <c r="I4510" s="20"/>
      <c r="J4510" s="21"/>
      <c r="K4510" s="11"/>
      <c r="L4510" s="22"/>
      <c r="M4510" s="22"/>
      <c r="N4510" s="22"/>
      <c r="O4510" s="22"/>
      <c r="P4510" s="22"/>
      <c r="Q4510" s="22"/>
      <c r="R4510" s="22"/>
      <c r="S4510" s="22"/>
      <c r="T4510" s="22"/>
      <c r="U4510" s="22"/>
      <c r="V4510" s="22"/>
    </row>
    <row r="4511">
      <c r="A4511" s="15"/>
      <c r="B4511" s="17"/>
      <c r="C4511" s="17"/>
      <c r="D4511" s="4"/>
      <c r="E4511" s="4"/>
      <c r="F4511" s="18"/>
      <c r="G4511" s="19"/>
      <c r="H4511" s="4"/>
      <c r="I4511" s="20"/>
      <c r="J4511" s="21"/>
      <c r="K4511" s="11"/>
      <c r="L4511" s="22"/>
      <c r="M4511" s="22"/>
      <c r="N4511" s="22"/>
      <c r="O4511" s="22"/>
      <c r="P4511" s="22"/>
      <c r="Q4511" s="22"/>
      <c r="R4511" s="22"/>
      <c r="S4511" s="22"/>
      <c r="T4511" s="22"/>
      <c r="U4511" s="22"/>
      <c r="V4511" s="22"/>
    </row>
    <row r="4512">
      <c r="A4512" s="15"/>
      <c r="B4512" s="17"/>
      <c r="C4512" s="17"/>
      <c r="D4512" s="4"/>
      <c r="E4512" s="4"/>
      <c r="F4512" s="18"/>
      <c r="G4512" s="19"/>
      <c r="H4512" s="4"/>
      <c r="I4512" s="20"/>
      <c r="J4512" s="21"/>
      <c r="K4512" s="11"/>
      <c r="L4512" s="22"/>
      <c r="M4512" s="22"/>
      <c r="N4512" s="22"/>
      <c r="O4512" s="22"/>
      <c r="P4512" s="22"/>
      <c r="Q4512" s="22"/>
      <c r="R4512" s="22"/>
      <c r="S4512" s="22"/>
      <c r="T4512" s="22"/>
      <c r="U4512" s="22"/>
      <c r="V4512" s="22"/>
    </row>
    <row r="4513">
      <c r="A4513" s="15"/>
      <c r="B4513" s="17"/>
      <c r="C4513" s="17"/>
      <c r="D4513" s="4"/>
      <c r="E4513" s="4"/>
      <c r="F4513" s="18"/>
      <c r="G4513" s="19"/>
      <c r="H4513" s="4"/>
      <c r="I4513" s="20"/>
      <c r="J4513" s="21"/>
      <c r="K4513" s="11"/>
      <c r="L4513" s="22"/>
      <c r="M4513" s="22"/>
      <c r="N4513" s="22"/>
      <c r="O4513" s="22"/>
      <c r="P4513" s="22"/>
      <c r="Q4513" s="22"/>
      <c r="R4513" s="22"/>
      <c r="S4513" s="22"/>
      <c r="T4513" s="22"/>
      <c r="U4513" s="22"/>
      <c r="V4513" s="22"/>
    </row>
    <row r="4514">
      <c r="A4514" s="15"/>
      <c r="B4514" s="17"/>
      <c r="C4514" s="17"/>
      <c r="D4514" s="4"/>
      <c r="E4514" s="4"/>
      <c r="F4514" s="18"/>
      <c r="G4514" s="19"/>
      <c r="H4514" s="4"/>
      <c r="I4514" s="20"/>
      <c r="J4514" s="21"/>
      <c r="K4514" s="11"/>
      <c r="L4514" s="22"/>
      <c r="M4514" s="22"/>
      <c r="N4514" s="22"/>
      <c r="O4514" s="22"/>
      <c r="P4514" s="22"/>
      <c r="Q4514" s="22"/>
      <c r="R4514" s="22"/>
      <c r="S4514" s="22"/>
      <c r="T4514" s="22"/>
      <c r="U4514" s="22"/>
      <c r="V4514" s="22"/>
    </row>
    <row r="4515">
      <c r="A4515" s="15"/>
      <c r="B4515" s="17"/>
      <c r="C4515" s="17"/>
      <c r="D4515" s="4"/>
      <c r="E4515" s="4"/>
      <c r="F4515" s="18"/>
      <c r="G4515" s="19"/>
      <c r="H4515" s="4"/>
      <c r="I4515" s="20"/>
      <c r="J4515" s="21"/>
      <c r="K4515" s="11"/>
      <c r="L4515" s="22"/>
      <c r="M4515" s="22"/>
      <c r="N4515" s="22"/>
      <c r="O4515" s="22"/>
      <c r="P4515" s="22"/>
      <c r="Q4515" s="22"/>
      <c r="R4515" s="22"/>
      <c r="S4515" s="22"/>
      <c r="T4515" s="22"/>
      <c r="U4515" s="22"/>
      <c r="V4515" s="22"/>
    </row>
    <row r="4516">
      <c r="A4516" s="15"/>
      <c r="B4516" s="17"/>
      <c r="C4516" s="17"/>
      <c r="D4516" s="4"/>
      <c r="E4516" s="4"/>
      <c r="F4516" s="18"/>
      <c r="G4516" s="19"/>
      <c r="H4516" s="4"/>
      <c r="I4516" s="20"/>
      <c r="J4516" s="21"/>
      <c r="K4516" s="11"/>
      <c r="L4516" s="22"/>
      <c r="M4516" s="22"/>
      <c r="N4516" s="22"/>
      <c r="O4516" s="22"/>
      <c r="P4516" s="22"/>
      <c r="Q4516" s="22"/>
      <c r="R4516" s="22"/>
      <c r="S4516" s="22"/>
      <c r="T4516" s="22"/>
      <c r="U4516" s="22"/>
      <c r="V4516" s="22"/>
    </row>
    <row r="4517">
      <c r="A4517" s="15"/>
      <c r="B4517" s="17"/>
      <c r="C4517" s="17"/>
      <c r="D4517" s="4"/>
      <c r="E4517" s="4"/>
      <c r="F4517" s="18"/>
      <c r="G4517" s="19"/>
      <c r="H4517" s="4"/>
      <c r="I4517" s="20"/>
      <c r="J4517" s="21"/>
      <c r="K4517" s="11"/>
      <c r="L4517" s="22"/>
      <c r="M4517" s="22"/>
      <c r="N4517" s="22"/>
      <c r="O4517" s="22"/>
      <c r="P4517" s="22"/>
      <c r="Q4517" s="22"/>
      <c r="R4517" s="22"/>
      <c r="S4517" s="22"/>
      <c r="T4517" s="22"/>
      <c r="U4517" s="22"/>
      <c r="V4517" s="22"/>
    </row>
    <row r="4518">
      <c r="A4518" s="15"/>
      <c r="B4518" s="17"/>
      <c r="C4518" s="17"/>
      <c r="D4518" s="4"/>
      <c r="E4518" s="4"/>
      <c r="F4518" s="18"/>
      <c r="G4518" s="19"/>
      <c r="H4518" s="4"/>
      <c r="I4518" s="20"/>
      <c r="J4518" s="21"/>
      <c r="K4518" s="11"/>
      <c r="L4518" s="22"/>
      <c r="M4518" s="22"/>
      <c r="N4518" s="22"/>
      <c r="O4518" s="22"/>
      <c r="P4518" s="22"/>
      <c r="Q4518" s="22"/>
      <c r="R4518" s="22"/>
      <c r="S4518" s="22"/>
      <c r="T4518" s="22"/>
      <c r="U4518" s="22"/>
      <c r="V4518" s="22"/>
    </row>
    <row r="4519">
      <c r="A4519" s="15"/>
      <c r="B4519" s="17"/>
      <c r="C4519" s="17"/>
      <c r="D4519" s="4"/>
      <c r="E4519" s="4"/>
      <c r="F4519" s="18"/>
      <c r="G4519" s="19"/>
      <c r="H4519" s="4"/>
      <c r="I4519" s="20"/>
      <c r="J4519" s="21"/>
      <c r="K4519" s="11"/>
      <c r="L4519" s="22"/>
      <c r="M4519" s="22"/>
      <c r="N4519" s="22"/>
      <c r="O4519" s="22"/>
      <c r="P4519" s="22"/>
      <c r="Q4519" s="22"/>
      <c r="R4519" s="22"/>
      <c r="S4519" s="22"/>
      <c r="T4519" s="22"/>
      <c r="U4519" s="22"/>
      <c r="V4519" s="22"/>
    </row>
    <row r="4520">
      <c r="A4520" s="15"/>
      <c r="B4520" s="17"/>
      <c r="C4520" s="17"/>
      <c r="D4520" s="4"/>
      <c r="E4520" s="4"/>
      <c r="F4520" s="18"/>
      <c r="G4520" s="19"/>
      <c r="H4520" s="4"/>
      <c r="I4520" s="20"/>
      <c r="J4520" s="21"/>
      <c r="K4520" s="11"/>
      <c r="L4520" s="22"/>
      <c r="M4520" s="22"/>
      <c r="N4520" s="22"/>
      <c r="O4520" s="22"/>
      <c r="P4520" s="22"/>
      <c r="Q4520" s="22"/>
      <c r="R4520" s="22"/>
      <c r="S4520" s="22"/>
      <c r="T4520" s="22"/>
      <c r="U4520" s="22"/>
      <c r="V4520" s="22"/>
    </row>
    <row r="4521">
      <c r="A4521" s="15"/>
      <c r="B4521" s="17"/>
      <c r="C4521" s="17"/>
      <c r="D4521" s="4"/>
      <c r="E4521" s="4"/>
      <c r="F4521" s="18"/>
      <c r="G4521" s="19"/>
      <c r="H4521" s="4"/>
      <c r="I4521" s="20"/>
      <c r="J4521" s="21"/>
      <c r="K4521" s="11"/>
      <c r="L4521" s="22"/>
      <c r="M4521" s="22"/>
      <c r="N4521" s="22"/>
      <c r="O4521" s="22"/>
      <c r="P4521" s="22"/>
      <c r="Q4521" s="22"/>
      <c r="R4521" s="22"/>
      <c r="S4521" s="22"/>
      <c r="T4521" s="22"/>
      <c r="U4521" s="22"/>
      <c r="V4521" s="22"/>
    </row>
    <row r="4522">
      <c r="A4522" s="15"/>
      <c r="B4522" s="17"/>
      <c r="C4522" s="17"/>
      <c r="D4522" s="4"/>
      <c r="E4522" s="4"/>
      <c r="F4522" s="18"/>
      <c r="G4522" s="19"/>
      <c r="H4522" s="4"/>
      <c r="I4522" s="20"/>
      <c r="J4522" s="21"/>
      <c r="K4522" s="11"/>
      <c r="L4522" s="22"/>
      <c r="M4522" s="22"/>
      <c r="N4522" s="22"/>
      <c r="O4522" s="22"/>
      <c r="P4522" s="22"/>
      <c r="Q4522" s="22"/>
      <c r="R4522" s="22"/>
      <c r="S4522" s="22"/>
      <c r="T4522" s="22"/>
      <c r="U4522" s="22"/>
      <c r="V4522" s="22"/>
    </row>
    <row r="4523">
      <c r="A4523" s="15"/>
      <c r="B4523" s="17"/>
      <c r="C4523" s="17"/>
      <c r="D4523" s="4"/>
      <c r="E4523" s="4"/>
      <c r="F4523" s="18"/>
      <c r="G4523" s="19"/>
      <c r="H4523" s="4"/>
      <c r="I4523" s="20"/>
      <c r="J4523" s="21"/>
      <c r="K4523" s="11"/>
      <c r="L4523" s="22"/>
      <c r="M4523" s="22"/>
      <c r="N4523" s="22"/>
      <c r="O4523" s="22"/>
      <c r="P4523" s="22"/>
      <c r="Q4523" s="22"/>
      <c r="R4523" s="22"/>
      <c r="S4523" s="22"/>
      <c r="T4523" s="22"/>
      <c r="U4523" s="22"/>
      <c r="V4523" s="22"/>
    </row>
    <row r="4524">
      <c r="A4524" s="15"/>
      <c r="B4524" s="17"/>
      <c r="C4524" s="17"/>
      <c r="D4524" s="4"/>
      <c r="E4524" s="4"/>
      <c r="F4524" s="18"/>
      <c r="G4524" s="19"/>
      <c r="H4524" s="4"/>
      <c r="I4524" s="20"/>
      <c r="J4524" s="21"/>
      <c r="K4524" s="11"/>
      <c r="L4524" s="22"/>
      <c r="M4524" s="22"/>
      <c r="N4524" s="22"/>
      <c r="O4524" s="22"/>
      <c r="P4524" s="22"/>
      <c r="Q4524" s="22"/>
      <c r="R4524" s="22"/>
      <c r="S4524" s="22"/>
      <c r="T4524" s="22"/>
      <c r="U4524" s="22"/>
      <c r="V4524" s="22"/>
    </row>
    <row r="4525">
      <c r="A4525" s="15"/>
      <c r="B4525" s="17"/>
      <c r="C4525" s="17"/>
      <c r="D4525" s="4"/>
      <c r="E4525" s="4"/>
      <c r="F4525" s="18"/>
      <c r="G4525" s="19"/>
      <c r="H4525" s="4"/>
      <c r="I4525" s="20"/>
      <c r="J4525" s="21"/>
      <c r="K4525" s="11"/>
      <c r="L4525" s="22"/>
      <c r="M4525" s="22"/>
      <c r="N4525" s="22"/>
      <c r="O4525" s="22"/>
      <c r="P4525" s="22"/>
      <c r="Q4525" s="22"/>
      <c r="R4525" s="22"/>
      <c r="S4525" s="22"/>
      <c r="T4525" s="22"/>
      <c r="U4525" s="22"/>
      <c r="V4525" s="22"/>
    </row>
    <row r="4526">
      <c r="A4526" s="15"/>
      <c r="B4526" s="17"/>
      <c r="C4526" s="17"/>
      <c r="D4526" s="4"/>
      <c r="E4526" s="4"/>
      <c r="F4526" s="18"/>
      <c r="G4526" s="19"/>
      <c r="H4526" s="4"/>
      <c r="I4526" s="20"/>
      <c r="J4526" s="21"/>
      <c r="K4526" s="11"/>
      <c r="L4526" s="22"/>
      <c r="M4526" s="22"/>
      <c r="N4526" s="22"/>
      <c r="O4526" s="22"/>
      <c r="P4526" s="22"/>
      <c r="Q4526" s="22"/>
      <c r="R4526" s="22"/>
      <c r="S4526" s="22"/>
      <c r="T4526" s="22"/>
      <c r="U4526" s="22"/>
      <c r="V4526" s="22"/>
    </row>
    <row r="4527">
      <c r="A4527" s="15"/>
      <c r="B4527" s="17"/>
      <c r="C4527" s="17"/>
      <c r="D4527" s="4"/>
      <c r="E4527" s="4"/>
      <c r="F4527" s="18"/>
      <c r="G4527" s="19"/>
      <c r="H4527" s="4"/>
      <c r="I4527" s="20"/>
      <c r="J4527" s="21"/>
      <c r="K4527" s="11"/>
      <c r="L4527" s="22"/>
      <c r="M4527" s="22"/>
      <c r="N4527" s="22"/>
      <c r="O4527" s="22"/>
      <c r="P4527" s="22"/>
      <c r="Q4527" s="22"/>
      <c r="R4527" s="22"/>
      <c r="S4527" s="22"/>
      <c r="T4527" s="22"/>
      <c r="U4527" s="22"/>
      <c r="V4527" s="22"/>
    </row>
    <row r="4528">
      <c r="A4528" s="15"/>
      <c r="B4528" s="17"/>
      <c r="C4528" s="17"/>
      <c r="D4528" s="4"/>
      <c r="E4528" s="4"/>
      <c r="F4528" s="18"/>
      <c r="G4528" s="19"/>
      <c r="H4528" s="4"/>
      <c r="I4528" s="20"/>
      <c r="J4528" s="21"/>
      <c r="K4528" s="11"/>
      <c r="L4528" s="22"/>
      <c r="M4528" s="22"/>
      <c r="N4528" s="22"/>
      <c r="O4528" s="22"/>
      <c r="P4528" s="22"/>
      <c r="Q4528" s="22"/>
      <c r="R4528" s="22"/>
      <c r="S4528" s="22"/>
      <c r="T4528" s="22"/>
      <c r="U4528" s="22"/>
      <c r="V4528" s="22"/>
    </row>
    <row r="4529">
      <c r="A4529" s="15"/>
      <c r="B4529" s="17"/>
      <c r="C4529" s="17"/>
      <c r="D4529" s="4"/>
      <c r="E4529" s="4"/>
      <c r="F4529" s="18"/>
      <c r="G4529" s="19"/>
      <c r="H4529" s="4"/>
      <c r="I4529" s="20"/>
      <c r="J4529" s="21"/>
      <c r="K4529" s="11"/>
      <c r="L4529" s="22"/>
      <c r="M4529" s="22"/>
      <c r="N4529" s="22"/>
      <c r="O4529" s="22"/>
      <c r="P4529" s="22"/>
      <c r="Q4529" s="22"/>
      <c r="R4529" s="22"/>
      <c r="S4529" s="22"/>
      <c r="T4529" s="22"/>
      <c r="U4529" s="22"/>
      <c r="V4529" s="22"/>
    </row>
    <row r="4530">
      <c r="A4530" s="15"/>
      <c r="B4530" s="17"/>
      <c r="C4530" s="17"/>
      <c r="D4530" s="4"/>
      <c r="E4530" s="4"/>
      <c r="F4530" s="18"/>
      <c r="G4530" s="19"/>
      <c r="H4530" s="4"/>
      <c r="I4530" s="20"/>
      <c r="J4530" s="21"/>
      <c r="K4530" s="11"/>
      <c r="L4530" s="22"/>
      <c r="M4530" s="22"/>
      <c r="N4530" s="22"/>
      <c r="O4530" s="22"/>
      <c r="P4530" s="22"/>
      <c r="Q4530" s="22"/>
      <c r="R4530" s="22"/>
      <c r="S4530" s="22"/>
      <c r="T4530" s="22"/>
      <c r="U4530" s="22"/>
      <c r="V4530" s="22"/>
    </row>
    <row r="4531">
      <c r="A4531" s="15"/>
      <c r="B4531" s="17"/>
      <c r="C4531" s="17"/>
      <c r="D4531" s="4"/>
      <c r="E4531" s="4"/>
      <c r="F4531" s="18"/>
      <c r="G4531" s="19"/>
      <c r="H4531" s="4"/>
      <c r="I4531" s="20"/>
      <c r="J4531" s="21"/>
      <c r="K4531" s="11"/>
      <c r="L4531" s="22"/>
      <c r="M4531" s="22"/>
      <c r="N4531" s="22"/>
      <c r="O4531" s="22"/>
      <c r="P4531" s="22"/>
      <c r="Q4531" s="22"/>
      <c r="R4531" s="22"/>
      <c r="S4531" s="22"/>
      <c r="T4531" s="22"/>
      <c r="U4531" s="22"/>
      <c r="V4531" s="22"/>
    </row>
    <row r="4532">
      <c r="A4532" s="15"/>
      <c r="B4532" s="17"/>
      <c r="C4532" s="17"/>
      <c r="D4532" s="4"/>
      <c r="E4532" s="4"/>
      <c r="F4532" s="18"/>
      <c r="G4532" s="19"/>
      <c r="H4532" s="4"/>
      <c r="I4532" s="20"/>
      <c r="J4532" s="21"/>
      <c r="K4532" s="11"/>
      <c r="L4532" s="22"/>
      <c r="M4532" s="22"/>
      <c r="N4532" s="22"/>
      <c r="O4532" s="22"/>
      <c r="P4532" s="22"/>
      <c r="Q4532" s="22"/>
      <c r="R4532" s="22"/>
      <c r="S4532" s="22"/>
      <c r="T4532" s="22"/>
      <c r="U4532" s="22"/>
      <c r="V4532" s="22"/>
    </row>
    <row r="4533">
      <c r="A4533" s="15"/>
      <c r="B4533" s="17"/>
      <c r="C4533" s="17"/>
      <c r="D4533" s="4"/>
      <c r="E4533" s="4"/>
      <c r="F4533" s="18"/>
      <c r="G4533" s="19"/>
      <c r="H4533" s="4"/>
      <c r="I4533" s="20"/>
      <c r="J4533" s="21"/>
      <c r="K4533" s="11"/>
      <c r="L4533" s="22"/>
      <c r="M4533" s="22"/>
      <c r="N4533" s="22"/>
      <c r="O4533" s="22"/>
      <c r="P4533" s="22"/>
      <c r="Q4533" s="22"/>
      <c r="R4533" s="22"/>
      <c r="S4533" s="22"/>
      <c r="T4533" s="22"/>
      <c r="U4533" s="22"/>
      <c r="V4533" s="22"/>
    </row>
    <row r="4534">
      <c r="A4534" s="15"/>
      <c r="B4534" s="17"/>
      <c r="C4534" s="17"/>
      <c r="D4534" s="4"/>
      <c r="E4534" s="4"/>
      <c r="F4534" s="18"/>
      <c r="G4534" s="19"/>
      <c r="H4534" s="4"/>
      <c r="I4534" s="20"/>
      <c r="J4534" s="21"/>
      <c r="K4534" s="11"/>
      <c r="L4534" s="22"/>
      <c r="M4534" s="22"/>
      <c r="N4534" s="22"/>
      <c r="O4534" s="22"/>
      <c r="P4534" s="22"/>
      <c r="Q4534" s="22"/>
      <c r="R4534" s="22"/>
      <c r="S4534" s="22"/>
      <c r="T4534" s="22"/>
      <c r="U4534" s="22"/>
      <c r="V4534" s="22"/>
    </row>
    <row r="4535">
      <c r="A4535" s="15"/>
      <c r="B4535" s="17"/>
      <c r="C4535" s="17"/>
      <c r="D4535" s="4"/>
      <c r="E4535" s="4"/>
      <c r="F4535" s="18"/>
      <c r="G4535" s="19"/>
      <c r="H4535" s="4"/>
      <c r="I4535" s="20"/>
      <c r="J4535" s="21"/>
      <c r="K4535" s="11"/>
      <c r="L4535" s="22"/>
      <c r="M4535" s="22"/>
      <c r="N4535" s="22"/>
      <c r="O4535" s="22"/>
      <c r="P4535" s="22"/>
      <c r="Q4535" s="22"/>
      <c r="R4535" s="22"/>
      <c r="S4535" s="22"/>
      <c r="T4535" s="22"/>
      <c r="U4535" s="22"/>
      <c r="V4535" s="22"/>
    </row>
    <row r="4536">
      <c r="A4536" s="15"/>
      <c r="B4536" s="17"/>
      <c r="C4536" s="17"/>
      <c r="D4536" s="4"/>
      <c r="E4536" s="4"/>
      <c r="F4536" s="18"/>
      <c r="G4536" s="19"/>
      <c r="H4536" s="4"/>
      <c r="I4536" s="20"/>
      <c r="J4536" s="21"/>
      <c r="K4536" s="11"/>
      <c r="L4536" s="22"/>
      <c r="M4536" s="22"/>
      <c r="N4536" s="22"/>
      <c r="O4536" s="22"/>
      <c r="P4536" s="22"/>
      <c r="Q4536" s="22"/>
      <c r="R4536" s="22"/>
      <c r="S4536" s="22"/>
      <c r="T4536" s="22"/>
      <c r="U4536" s="22"/>
      <c r="V4536" s="22"/>
    </row>
    <row r="4537">
      <c r="A4537" s="15"/>
      <c r="B4537" s="17"/>
      <c r="C4537" s="17"/>
      <c r="D4537" s="4"/>
      <c r="E4537" s="4"/>
      <c r="F4537" s="18"/>
      <c r="G4537" s="19"/>
      <c r="H4537" s="4"/>
      <c r="I4537" s="20"/>
      <c r="J4537" s="21"/>
      <c r="K4537" s="11"/>
      <c r="L4537" s="22"/>
      <c r="M4537" s="22"/>
      <c r="N4537" s="22"/>
      <c r="O4537" s="22"/>
      <c r="P4537" s="22"/>
      <c r="Q4537" s="22"/>
      <c r="R4537" s="22"/>
      <c r="S4537" s="22"/>
      <c r="T4537" s="22"/>
      <c r="U4537" s="22"/>
      <c r="V4537" s="22"/>
    </row>
    <row r="4538">
      <c r="A4538" s="15"/>
      <c r="B4538" s="17"/>
      <c r="C4538" s="17"/>
      <c r="D4538" s="4"/>
      <c r="E4538" s="4"/>
      <c r="F4538" s="18"/>
      <c r="G4538" s="19"/>
      <c r="H4538" s="4"/>
      <c r="I4538" s="20"/>
      <c r="J4538" s="21"/>
      <c r="K4538" s="11"/>
      <c r="L4538" s="22"/>
      <c r="M4538" s="22"/>
      <c r="N4538" s="22"/>
      <c r="O4538" s="22"/>
      <c r="P4538" s="22"/>
      <c r="Q4538" s="22"/>
      <c r="R4538" s="22"/>
      <c r="S4538" s="22"/>
      <c r="T4538" s="22"/>
      <c r="U4538" s="22"/>
      <c r="V4538" s="22"/>
    </row>
    <row r="4539">
      <c r="A4539" s="15"/>
      <c r="B4539" s="17"/>
      <c r="C4539" s="17"/>
      <c r="D4539" s="4"/>
      <c r="E4539" s="4"/>
      <c r="F4539" s="18"/>
      <c r="G4539" s="19"/>
      <c r="H4539" s="4"/>
      <c r="I4539" s="20"/>
      <c r="J4539" s="21"/>
      <c r="K4539" s="11"/>
      <c r="L4539" s="22"/>
      <c r="M4539" s="22"/>
      <c r="N4539" s="22"/>
      <c r="O4539" s="22"/>
      <c r="P4539" s="22"/>
      <c r="Q4539" s="22"/>
      <c r="R4539" s="22"/>
      <c r="S4539" s="22"/>
      <c r="T4539" s="22"/>
      <c r="U4539" s="22"/>
      <c r="V4539" s="22"/>
    </row>
    <row r="4540">
      <c r="A4540" s="15"/>
      <c r="B4540" s="17"/>
      <c r="C4540" s="17"/>
      <c r="D4540" s="4"/>
      <c r="E4540" s="4"/>
      <c r="F4540" s="18"/>
      <c r="G4540" s="19"/>
      <c r="H4540" s="4"/>
      <c r="I4540" s="20"/>
      <c r="J4540" s="21"/>
      <c r="K4540" s="11"/>
      <c r="L4540" s="22"/>
      <c r="M4540" s="22"/>
      <c r="N4540" s="22"/>
      <c r="O4540" s="22"/>
      <c r="P4540" s="22"/>
      <c r="Q4540" s="22"/>
      <c r="R4540" s="22"/>
      <c r="S4540" s="22"/>
      <c r="T4540" s="22"/>
      <c r="U4540" s="22"/>
      <c r="V4540" s="22"/>
    </row>
    <row r="4541">
      <c r="A4541" s="15"/>
      <c r="B4541" s="17"/>
      <c r="C4541" s="17"/>
      <c r="D4541" s="4"/>
      <c r="E4541" s="4"/>
      <c r="F4541" s="18"/>
      <c r="G4541" s="19"/>
      <c r="H4541" s="4"/>
      <c r="I4541" s="20"/>
      <c r="J4541" s="21"/>
      <c r="K4541" s="11"/>
      <c r="L4541" s="22"/>
      <c r="M4541" s="22"/>
      <c r="N4541" s="22"/>
      <c r="O4541" s="22"/>
      <c r="P4541" s="22"/>
      <c r="Q4541" s="22"/>
      <c r="R4541" s="22"/>
      <c r="S4541" s="22"/>
      <c r="T4541" s="22"/>
      <c r="U4541" s="22"/>
      <c r="V4541" s="22"/>
    </row>
    <row r="4542">
      <c r="A4542" s="15"/>
      <c r="B4542" s="17"/>
      <c r="C4542" s="17"/>
      <c r="D4542" s="4"/>
      <c r="E4542" s="4"/>
      <c r="F4542" s="18"/>
      <c r="G4542" s="19"/>
      <c r="H4542" s="4"/>
      <c r="I4542" s="20"/>
      <c r="J4542" s="21"/>
      <c r="K4542" s="11"/>
      <c r="L4542" s="22"/>
      <c r="M4542" s="22"/>
      <c r="N4542" s="22"/>
      <c r="O4542" s="22"/>
      <c r="P4542" s="22"/>
      <c r="Q4542" s="22"/>
      <c r="R4542" s="22"/>
      <c r="S4542" s="22"/>
      <c r="T4542" s="22"/>
      <c r="U4542" s="22"/>
      <c r="V4542" s="22"/>
    </row>
    <row r="4543">
      <c r="A4543" s="15"/>
      <c r="B4543" s="17"/>
      <c r="C4543" s="17"/>
      <c r="D4543" s="4"/>
      <c r="E4543" s="4"/>
      <c r="F4543" s="18"/>
      <c r="G4543" s="19"/>
      <c r="H4543" s="4"/>
      <c r="I4543" s="20"/>
      <c r="J4543" s="21"/>
      <c r="K4543" s="11"/>
      <c r="L4543" s="22"/>
      <c r="M4543" s="22"/>
      <c r="N4543" s="22"/>
      <c r="O4543" s="22"/>
      <c r="P4543" s="22"/>
      <c r="Q4543" s="22"/>
      <c r="R4543" s="22"/>
      <c r="S4543" s="22"/>
      <c r="T4543" s="22"/>
      <c r="U4543" s="22"/>
      <c r="V4543" s="22"/>
    </row>
    <row r="4544">
      <c r="A4544" s="15"/>
      <c r="B4544" s="17"/>
      <c r="C4544" s="17"/>
      <c r="D4544" s="4"/>
      <c r="E4544" s="4"/>
      <c r="F4544" s="18"/>
      <c r="G4544" s="19"/>
      <c r="H4544" s="4"/>
      <c r="I4544" s="20"/>
      <c r="J4544" s="21"/>
      <c r="K4544" s="11"/>
      <c r="L4544" s="22"/>
      <c r="M4544" s="22"/>
      <c r="N4544" s="22"/>
      <c r="O4544" s="22"/>
      <c r="P4544" s="22"/>
      <c r="Q4544" s="22"/>
      <c r="R4544" s="22"/>
      <c r="S4544" s="22"/>
      <c r="T4544" s="22"/>
      <c r="U4544" s="22"/>
      <c r="V4544" s="22"/>
    </row>
    <row r="4545">
      <c r="A4545" s="15"/>
      <c r="B4545" s="17"/>
      <c r="C4545" s="17"/>
      <c r="D4545" s="4"/>
      <c r="E4545" s="4"/>
      <c r="F4545" s="18"/>
      <c r="G4545" s="19"/>
      <c r="H4545" s="4"/>
      <c r="I4545" s="20"/>
      <c r="J4545" s="21"/>
      <c r="K4545" s="11"/>
      <c r="L4545" s="22"/>
      <c r="M4545" s="22"/>
      <c r="N4545" s="22"/>
      <c r="O4545" s="22"/>
      <c r="P4545" s="22"/>
      <c r="Q4545" s="22"/>
      <c r="R4545" s="22"/>
      <c r="S4545" s="22"/>
      <c r="T4545" s="22"/>
      <c r="U4545" s="22"/>
      <c r="V4545" s="22"/>
    </row>
    <row r="4546">
      <c r="A4546" s="15"/>
      <c r="B4546" s="17"/>
      <c r="C4546" s="17"/>
      <c r="D4546" s="4"/>
      <c r="E4546" s="4"/>
      <c r="F4546" s="18"/>
      <c r="G4546" s="19"/>
      <c r="H4546" s="4"/>
      <c r="I4546" s="20"/>
      <c r="J4546" s="21"/>
      <c r="K4546" s="11"/>
      <c r="L4546" s="22"/>
      <c r="M4546" s="22"/>
      <c r="N4546" s="22"/>
      <c r="O4546" s="22"/>
      <c r="P4546" s="22"/>
      <c r="Q4546" s="22"/>
      <c r="R4546" s="22"/>
      <c r="S4546" s="22"/>
      <c r="T4546" s="22"/>
      <c r="U4546" s="22"/>
      <c r="V4546" s="22"/>
    </row>
    <row r="4547">
      <c r="A4547" s="15"/>
      <c r="B4547" s="17"/>
      <c r="C4547" s="17"/>
      <c r="D4547" s="4"/>
      <c r="E4547" s="4"/>
      <c r="F4547" s="18"/>
      <c r="G4547" s="19"/>
      <c r="H4547" s="4"/>
      <c r="I4547" s="20"/>
      <c r="J4547" s="21"/>
      <c r="K4547" s="11"/>
      <c r="L4547" s="22"/>
      <c r="M4547" s="22"/>
      <c r="N4547" s="22"/>
      <c r="O4547" s="22"/>
      <c r="P4547" s="22"/>
      <c r="Q4547" s="22"/>
      <c r="R4547" s="22"/>
      <c r="S4547" s="22"/>
      <c r="T4547" s="22"/>
      <c r="U4547" s="22"/>
      <c r="V4547" s="22"/>
    </row>
    <row r="4548">
      <c r="A4548" s="15"/>
      <c r="B4548" s="17"/>
      <c r="C4548" s="17"/>
      <c r="D4548" s="4"/>
      <c r="E4548" s="4"/>
      <c r="F4548" s="18"/>
      <c r="G4548" s="19"/>
      <c r="H4548" s="4"/>
      <c r="I4548" s="20"/>
      <c r="J4548" s="21"/>
      <c r="K4548" s="11"/>
      <c r="L4548" s="22"/>
      <c r="M4548" s="22"/>
      <c r="N4548" s="22"/>
      <c r="O4548" s="22"/>
      <c r="P4548" s="22"/>
      <c r="Q4548" s="22"/>
      <c r="R4548" s="22"/>
      <c r="S4548" s="22"/>
      <c r="T4548" s="22"/>
      <c r="U4548" s="22"/>
      <c r="V4548" s="22"/>
    </row>
    <row r="4549">
      <c r="A4549" s="15"/>
      <c r="B4549" s="17"/>
      <c r="C4549" s="17"/>
      <c r="D4549" s="4"/>
      <c r="E4549" s="4"/>
      <c r="F4549" s="18"/>
      <c r="G4549" s="19"/>
      <c r="H4549" s="4"/>
      <c r="I4549" s="20"/>
      <c r="J4549" s="21"/>
      <c r="K4549" s="11"/>
      <c r="L4549" s="22"/>
      <c r="M4549" s="22"/>
      <c r="N4549" s="22"/>
      <c r="O4549" s="22"/>
      <c r="P4549" s="22"/>
      <c r="Q4549" s="22"/>
      <c r="R4549" s="22"/>
      <c r="S4549" s="22"/>
      <c r="T4549" s="22"/>
      <c r="U4549" s="22"/>
      <c r="V4549" s="22"/>
    </row>
    <row r="4550">
      <c r="A4550" s="15"/>
      <c r="B4550" s="17"/>
      <c r="C4550" s="17"/>
      <c r="D4550" s="4"/>
      <c r="E4550" s="4"/>
      <c r="F4550" s="18"/>
      <c r="G4550" s="19"/>
      <c r="H4550" s="4"/>
      <c r="I4550" s="20"/>
      <c r="J4550" s="21"/>
      <c r="K4550" s="11"/>
      <c r="L4550" s="22"/>
      <c r="M4550" s="22"/>
      <c r="N4550" s="22"/>
      <c r="O4550" s="22"/>
      <c r="P4550" s="22"/>
      <c r="Q4550" s="22"/>
      <c r="R4550" s="22"/>
      <c r="S4550" s="22"/>
      <c r="T4550" s="22"/>
      <c r="U4550" s="22"/>
      <c r="V4550" s="22"/>
    </row>
    <row r="4551">
      <c r="A4551" s="15"/>
      <c r="B4551" s="17"/>
      <c r="C4551" s="17"/>
      <c r="D4551" s="4"/>
      <c r="E4551" s="4"/>
      <c r="F4551" s="18"/>
      <c r="G4551" s="19"/>
      <c r="H4551" s="4"/>
      <c r="I4551" s="20"/>
      <c r="J4551" s="21"/>
      <c r="K4551" s="11"/>
      <c r="L4551" s="22"/>
      <c r="M4551" s="22"/>
      <c r="N4551" s="22"/>
      <c r="O4551" s="22"/>
      <c r="P4551" s="22"/>
      <c r="Q4551" s="22"/>
      <c r="R4551" s="22"/>
      <c r="S4551" s="22"/>
      <c r="T4551" s="22"/>
      <c r="U4551" s="22"/>
      <c r="V4551" s="22"/>
    </row>
    <row r="4552">
      <c r="A4552" s="15"/>
      <c r="B4552" s="17"/>
      <c r="C4552" s="17"/>
      <c r="D4552" s="4"/>
      <c r="E4552" s="4"/>
      <c r="F4552" s="18"/>
      <c r="G4552" s="19"/>
      <c r="H4552" s="4"/>
      <c r="I4552" s="20"/>
      <c r="J4552" s="21"/>
      <c r="K4552" s="11"/>
      <c r="L4552" s="22"/>
      <c r="M4552" s="22"/>
      <c r="N4552" s="22"/>
      <c r="O4552" s="22"/>
      <c r="P4552" s="22"/>
      <c r="Q4552" s="22"/>
      <c r="R4552" s="22"/>
      <c r="S4552" s="22"/>
      <c r="T4552" s="22"/>
      <c r="U4552" s="22"/>
      <c r="V4552" s="22"/>
    </row>
    <row r="4553">
      <c r="A4553" s="15"/>
      <c r="B4553" s="17"/>
      <c r="C4553" s="17"/>
      <c r="D4553" s="4"/>
      <c r="E4553" s="4"/>
      <c r="F4553" s="18"/>
      <c r="G4553" s="19"/>
      <c r="H4553" s="4"/>
      <c r="I4553" s="20"/>
      <c r="J4553" s="21"/>
      <c r="K4553" s="11"/>
      <c r="L4553" s="22"/>
      <c r="M4553" s="22"/>
      <c r="N4553" s="22"/>
      <c r="O4553" s="22"/>
      <c r="P4553" s="22"/>
      <c r="Q4553" s="22"/>
      <c r="R4553" s="22"/>
      <c r="S4553" s="22"/>
      <c r="T4553" s="22"/>
      <c r="U4553" s="22"/>
      <c r="V4553" s="22"/>
    </row>
    <row r="4554">
      <c r="A4554" s="15"/>
      <c r="B4554" s="17"/>
      <c r="C4554" s="17"/>
      <c r="D4554" s="4"/>
      <c r="E4554" s="4"/>
      <c r="F4554" s="18"/>
      <c r="G4554" s="19"/>
      <c r="H4554" s="4"/>
      <c r="I4554" s="20"/>
      <c r="J4554" s="21"/>
      <c r="K4554" s="11"/>
      <c r="L4554" s="22"/>
      <c r="M4554" s="22"/>
      <c r="N4554" s="22"/>
      <c r="O4554" s="22"/>
      <c r="P4554" s="22"/>
      <c r="Q4554" s="22"/>
      <c r="R4554" s="22"/>
      <c r="S4554" s="22"/>
      <c r="T4554" s="22"/>
      <c r="U4554" s="22"/>
      <c r="V4554" s="22"/>
    </row>
    <row r="4555">
      <c r="A4555" s="15"/>
      <c r="B4555" s="17"/>
      <c r="C4555" s="17"/>
      <c r="D4555" s="4"/>
      <c r="E4555" s="4"/>
      <c r="F4555" s="18"/>
      <c r="G4555" s="19"/>
      <c r="H4555" s="4"/>
      <c r="I4555" s="20"/>
      <c r="J4555" s="21"/>
      <c r="K4555" s="11"/>
      <c r="L4555" s="22"/>
      <c r="M4555" s="22"/>
      <c r="N4555" s="22"/>
      <c r="O4555" s="22"/>
      <c r="P4555" s="22"/>
      <c r="Q4555" s="22"/>
      <c r="R4555" s="22"/>
      <c r="S4555" s="22"/>
      <c r="T4555" s="22"/>
      <c r="U4555" s="22"/>
      <c r="V4555" s="22"/>
    </row>
    <row r="4556">
      <c r="A4556" s="15"/>
      <c r="B4556" s="17"/>
      <c r="C4556" s="17"/>
      <c r="D4556" s="4"/>
      <c r="E4556" s="4"/>
      <c r="F4556" s="18"/>
      <c r="G4556" s="19"/>
      <c r="H4556" s="4"/>
      <c r="I4556" s="20"/>
      <c r="J4556" s="21"/>
      <c r="K4556" s="11"/>
      <c r="L4556" s="22"/>
      <c r="M4556" s="22"/>
      <c r="N4556" s="22"/>
      <c r="O4556" s="22"/>
      <c r="P4556" s="22"/>
      <c r="Q4556" s="22"/>
      <c r="R4556" s="22"/>
      <c r="S4556" s="22"/>
      <c r="T4556" s="22"/>
      <c r="U4556" s="22"/>
      <c r="V4556" s="22"/>
    </row>
    <row r="4557">
      <c r="A4557" s="15"/>
      <c r="B4557" s="17"/>
      <c r="C4557" s="17"/>
      <c r="D4557" s="4"/>
      <c r="E4557" s="4"/>
      <c r="F4557" s="18"/>
      <c r="G4557" s="19"/>
      <c r="H4557" s="4"/>
      <c r="I4557" s="20"/>
      <c r="J4557" s="21"/>
      <c r="K4557" s="11"/>
      <c r="L4557" s="22"/>
      <c r="M4557" s="22"/>
      <c r="N4557" s="22"/>
      <c r="O4557" s="22"/>
      <c r="P4557" s="22"/>
      <c r="Q4557" s="22"/>
      <c r="R4557" s="22"/>
      <c r="S4557" s="22"/>
      <c r="T4557" s="22"/>
      <c r="U4557" s="22"/>
      <c r="V4557" s="22"/>
    </row>
    <row r="4558">
      <c r="A4558" s="15"/>
      <c r="B4558" s="17"/>
      <c r="C4558" s="17"/>
      <c r="D4558" s="4"/>
      <c r="E4558" s="4"/>
      <c r="F4558" s="18"/>
      <c r="G4558" s="19"/>
      <c r="H4558" s="4"/>
      <c r="I4558" s="20"/>
      <c r="J4558" s="21"/>
      <c r="K4558" s="11"/>
      <c r="L4558" s="22"/>
      <c r="M4558" s="22"/>
      <c r="N4558" s="22"/>
      <c r="O4558" s="22"/>
      <c r="P4558" s="22"/>
      <c r="Q4558" s="22"/>
      <c r="R4558" s="22"/>
      <c r="S4558" s="22"/>
      <c r="T4558" s="22"/>
      <c r="U4558" s="22"/>
      <c r="V4558" s="22"/>
    </row>
    <row r="4559">
      <c r="A4559" s="15"/>
      <c r="B4559" s="17"/>
      <c r="C4559" s="17"/>
      <c r="D4559" s="4"/>
      <c r="E4559" s="4"/>
      <c r="F4559" s="18"/>
      <c r="G4559" s="19"/>
      <c r="H4559" s="4"/>
      <c r="I4559" s="20"/>
      <c r="J4559" s="21"/>
      <c r="K4559" s="11"/>
      <c r="L4559" s="22"/>
      <c r="M4559" s="22"/>
      <c r="N4559" s="22"/>
      <c r="O4559" s="22"/>
      <c r="P4559" s="22"/>
      <c r="Q4559" s="22"/>
      <c r="R4559" s="22"/>
      <c r="S4559" s="22"/>
      <c r="T4559" s="22"/>
      <c r="U4559" s="22"/>
      <c r="V4559" s="22"/>
    </row>
    <row r="4560">
      <c r="A4560" s="15"/>
      <c r="B4560" s="17"/>
      <c r="C4560" s="17"/>
      <c r="D4560" s="4"/>
      <c r="E4560" s="4"/>
      <c r="F4560" s="18"/>
      <c r="G4560" s="19"/>
      <c r="H4560" s="4"/>
      <c r="I4560" s="20"/>
      <c r="J4560" s="21"/>
      <c r="K4560" s="11"/>
      <c r="L4560" s="22"/>
      <c r="M4560" s="22"/>
      <c r="N4560" s="22"/>
      <c r="O4560" s="22"/>
      <c r="P4560" s="22"/>
      <c r="Q4560" s="22"/>
      <c r="R4560" s="22"/>
      <c r="S4560" s="22"/>
      <c r="T4560" s="22"/>
      <c r="U4560" s="22"/>
      <c r="V4560" s="22"/>
    </row>
    <row r="4561">
      <c r="A4561" s="15"/>
      <c r="B4561" s="17"/>
      <c r="C4561" s="17"/>
      <c r="D4561" s="4"/>
      <c r="E4561" s="4"/>
      <c r="F4561" s="18"/>
      <c r="G4561" s="19"/>
      <c r="H4561" s="4"/>
      <c r="I4561" s="20"/>
      <c r="J4561" s="21"/>
      <c r="K4561" s="11"/>
      <c r="L4561" s="22"/>
      <c r="M4561" s="22"/>
      <c r="N4561" s="22"/>
      <c r="O4561" s="22"/>
      <c r="P4561" s="22"/>
      <c r="Q4561" s="22"/>
      <c r="R4561" s="22"/>
      <c r="S4561" s="22"/>
      <c r="T4561" s="22"/>
      <c r="U4561" s="22"/>
      <c r="V4561" s="22"/>
    </row>
    <row r="4562">
      <c r="A4562" s="15"/>
      <c r="B4562" s="17"/>
      <c r="C4562" s="17"/>
      <c r="D4562" s="4"/>
      <c r="E4562" s="4"/>
      <c r="F4562" s="18"/>
      <c r="G4562" s="19"/>
      <c r="H4562" s="4"/>
      <c r="I4562" s="20"/>
      <c r="J4562" s="21"/>
      <c r="K4562" s="11"/>
      <c r="L4562" s="22"/>
      <c r="M4562" s="22"/>
      <c r="N4562" s="22"/>
      <c r="O4562" s="22"/>
      <c r="P4562" s="22"/>
      <c r="Q4562" s="22"/>
      <c r="R4562" s="22"/>
      <c r="S4562" s="22"/>
      <c r="T4562" s="22"/>
      <c r="U4562" s="22"/>
      <c r="V4562" s="22"/>
    </row>
    <row r="4563">
      <c r="A4563" s="15"/>
      <c r="B4563" s="17"/>
      <c r="C4563" s="17"/>
      <c r="D4563" s="4"/>
      <c r="E4563" s="4"/>
      <c r="F4563" s="18"/>
      <c r="G4563" s="19"/>
      <c r="H4563" s="4"/>
      <c r="I4563" s="20"/>
      <c r="J4563" s="21"/>
      <c r="K4563" s="11"/>
      <c r="L4563" s="22"/>
      <c r="M4563" s="22"/>
      <c r="N4563" s="22"/>
      <c r="O4563" s="22"/>
      <c r="P4563" s="22"/>
      <c r="Q4563" s="22"/>
      <c r="R4563" s="22"/>
      <c r="S4563" s="22"/>
      <c r="T4563" s="22"/>
      <c r="U4563" s="22"/>
      <c r="V4563" s="22"/>
    </row>
    <row r="4564">
      <c r="A4564" s="15"/>
      <c r="B4564" s="17"/>
      <c r="C4564" s="17"/>
      <c r="D4564" s="4"/>
      <c r="E4564" s="4"/>
      <c r="F4564" s="18"/>
      <c r="G4564" s="19"/>
      <c r="H4564" s="4"/>
      <c r="I4564" s="20"/>
      <c r="J4564" s="21"/>
      <c r="K4564" s="11"/>
      <c r="L4564" s="22"/>
      <c r="M4564" s="22"/>
      <c r="N4564" s="22"/>
      <c r="O4564" s="22"/>
      <c r="P4564" s="22"/>
      <c r="Q4564" s="22"/>
      <c r="R4564" s="22"/>
      <c r="S4564" s="22"/>
      <c r="T4564" s="22"/>
      <c r="U4564" s="22"/>
      <c r="V4564" s="22"/>
    </row>
    <row r="4565">
      <c r="A4565" s="15"/>
      <c r="B4565" s="17"/>
      <c r="C4565" s="17"/>
      <c r="D4565" s="4"/>
      <c r="E4565" s="4"/>
      <c r="F4565" s="18"/>
      <c r="G4565" s="19"/>
      <c r="H4565" s="4"/>
      <c r="I4565" s="20"/>
      <c r="J4565" s="21"/>
      <c r="K4565" s="11"/>
      <c r="L4565" s="22"/>
      <c r="M4565" s="22"/>
      <c r="N4565" s="22"/>
      <c r="O4565" s="22"/>
      <c r="P4565" s="22"/>
      <c r="Q4565" s="22"/>
      <c r="R4565" s="22"/>
      <c r="S4565" s="22"/>
      <c r="T4565" s="22"/>
      <c r="U4565" s="22"/>
      <c r="V4565" s="22"/>
    </row>
    <row r="4566">
      <c r="A4566" s="15"/>
      <c r="B4566" s="17"/>
      <c r="C4566" s="17"/>
      <c r="D4566" s="4"/>
      <c r="E4566" s="4"/>
      <c r="F4566" s="18"/>
      <c r="G4566" s="19"/>
      <c r="H4566" s="4"/>
      <c r="I4566" s="20"/>
      <c r="J4566" s="21"/>
      <c r="K4566" s="11"/>
      <c r="L4566" s="22"/>
      <c r="M4566" s="22"/>
      <c r="N4566" s="22"/>
      <c r="O4566" s="22"/>
      <c r="P4566" s="22"/>
      <c r="Q4566" s="22"/>
      <c r="R4566" s="22"/>
      <c r="S4566" s="22"/>
      <c r="T4566" s="22"/>
      <c r="U4566" s="22"/>
      <c r="V4566" s="22"/>
    </row>
    <row r="4567">
      <c r="A4567" s="15"/>
      <c r="B4567" s="17"/>
      <c r="C4567" s="17"/>
      <c r="D4567" s="4"/>
      <c r="E4567" s="4"/>
      <c r="F4567" s="18"/>
      <c r="G4567" s="19"/>
      <c r="H4567" s="4"/>
      <c r="I4567" s="20"/>
      <c r="J4567" s="21"/>
      <c r="K4567" s="11"/>
      <c r="L4567" s="22"/>
      <c r="M4567" s="22"/>
      <c r="N4567" s="22"/>
      <c r="O4567" s="22"/>
      <c r="P4567" s="22"/>
      <c r="Q4567" s="22"/>
      <c r="R4567" s="22"/>
      <c r="S4567" s="22"/>
      <c r="T4567" s="22"/>
      <c r="U4567" s="22"/>
      <c r="V4567" s="22"/>
    </row>
    <row r="4568">
      <c r="A4568" s="15"/>
      <c r="B4568" s="17"/>
      <c r="C4568" s="17"/>
      <c r="D4568" s="4"/>
      <c r="E4568" s="4"/>
      <c r="F4568" s="18"/>
      <c r="G4568" s="19"/>
      <c r="H4568" s="4"/>
      <c r="I4568" s="20"/>
      <c r="J4568" s="21"/>
      <c r="K4568" s="11"/>
      <c r="L4568" s="22"/>
      <c r="M4568" s="22"/>
      <c r="N4568" s="22"/>
      <c r="O4568" s="22"/>
      <c r="P4568" s="22"/>
      <c r="Q4568" s="22"/>
      <c r="R4568" s="22"/>
      <c r="S4568" s="22"/>
      <c r="T4568" s="22"/>
      <c r="U4568" s="22"/>
      <c r="V4568" s="22"/>
    </row>
    <row r="4569">
      <c r="A4569" s="15"/>
      <c r="B4569" s="17"/>
      <c r="C4569" s="17"/>
      <c r="D4569" s="4"/>
      <c r="E4569" s="4"/>
      <c r="F4569" s="18"/>
      <c r="G4569" s="19"/>
      <c r="H4569" s="4"/>
      <c r="I4569" s="20"/>
      <c r="J4569" s="21"/>
      <c r="K4569" s="11"/>
      <c r="L4569" s="22"/>
      <c r="M4569" s="22"/>
      <c r="N4569" s="22"/>
      <c r="O4569" s="22"/>
      <c r="P4569" s="22"/>
      <c r="Q4569" s="22"/>
      <c r="R4569" s="22"/>
      <c r="S4569" s="22"/>
      <c r="T4569" s="22"/>
      <c r="U4569" s="22"/>
      <c r="V4569" s="22"/>
    </row>
    <row r="4570">
      <c r="A4570" s="15"/>
      <c r="B4570" s="17"/>
      <c r="C4570" s="17"/>
      <c r="D4570" s="4"/>
      <c r="E4570" s="4"/>
      <c r="F4570" s="18"/>
      <c r="G4570" s="19"/>
      <c r="H4570" s="4"/>
      <c r="I4570" s="20"/>
      <c r="J4570" s="21"/>
      <c r="K4570" s="11"/>
      <c r="L4570" s="22"/>
      <c r="M4570" s="22"/>
      <c r="N4570" s="22"/>
      <c r="O4570" s="22"/>
      <c r="P4570" s="22"/>
      <c r="Q4570" s="22"/>
      <c r="R4570" s="22"/>
      <c r="S4570" s="22"/>
      <c r="T4570" s="22"/>
      <c r="U4570" s="22"/>
      <c r="V4570" s="22"/>
    </row>
    <row r="4571">
      <c r="A4571" s="15"/>
      <c r="B4571" s="17"/>
      <c r="C4571" s="17"/>
      <c r="D4571" s="4"/>
      <c r="E4571" s="4"/>
      <c r="F4571" s="18"/>
      <c r="G4571" s="19"/>
      <c r="H4571" s="4"/>
      <c r="I4571" s="20"/>
      <c r="J4571" s="21"/>
      <c r="K4571" s="11"/>
      <c r="L4571" s="22"/>
      <c r="M4571" s="22"/>
      <c r="N4571" s="22"/>
      <c r="O4571" s="22"/>
      <c r="P4571" s="22"/>
      <c r="Q4571" s="22"/>
      <c r="R4571" s="22"/>
      <c r="S4571" s="22"/>
      <c r="T4571" s="22"/>
      <c r="U4571" s="22"/>
      <c r="V4571" s="22"/>
    </row>
    <row r="4572">
      <c r="A4572" s="15"/>
      <c r="B4572" s="17"/>
      <c r="C4572" s="17"/>
      <c r="D4572" s="4"/>
      <c r="E4572" s="4"/>
      <c r="F4572" s="18"/>
      <c r="G4572" s="19"/>
      <c r="H4572" s="4"/>
      <c r="I4572" s="20"/>
      <c r="J4572" s="21"/>
      <c r="K4572" s="11"/>
      <c r="L4572" s="22"/>
      <c r="M4572" s="22"/>
      <c r="N4572" s="22"/>
      <c r="O4572" s="22"/>
      <c r="P4572" s="22"/>
      <c r="Q4572" s="22"/>
      <c r="R4572" s="22"/>
      <c r="S4572" s="22"/>
      <c r="T4572" s="22"/>
      <c r="U4572" s="22"/>
      <c r="V4572" s="22"/>
    </row>
    <row r="4573">
      <c r="A4573" s="15"/>
      <c r="B4573" s="17"/>
      <c r="C4573" s="17"/>
      <c r="D4573" s="4"/>
      <c r="E4573" s="4"/>
      <c r="F4573" s="18"/>
      <c r="G4573" s="19"/>
      <c r="H4573" s="4"/>
      <c r="I4573" s="20"/>
      <c r="J4573" s="21"/>
      <c r="K4573" s="11"/>
      <c r="L4573" s="22"/>
      <c r="M4573" s="22"/>
      <c r="N4573" s="22"/>
      <c r="O4573" s="22"/>
      <c r="P4573" s="22"/>
      <c r="Q4573" s="22"/>
      <c r="R4573" s="22"/>
      <c r="S4573" s="22"/>
      <c r="T4573" s="22"/>
      <c r="U4573" s="22"/>
      <c r="V4573" s="22"/>
    </row>
    <row r="4574">
      <c r="A4574" s="15"/>
      <c r="B4574" s="17"/>
      <c r="C4574" s="17"/>
      <c r="D4574" s="4"/>
      <c r="E4574" s="4"/>
      <c r="F4574" s="18"/>
      <c r="G4574" s="19"/>
      <c r="H4574" s="4"/>
      <c r="I4574" s="20"/>
      <c r="J4574" s="21"/>
      <c r="K4574" s="11"/>
      <c r="L4574" s="22"/>
      <c r="M4574" s="22"/>
      <c r="N4574" s="22"/>
      <c r="O4574" s="22"/>
      <c r="P4574" s="22"/>
      <c r="Q4574" s="22"/>
      <c r="R4574" s="22"/>
      <c r="S4574" s="22"/>
      <c r="T4574" s="22"/>
      <c r="U4574" s="22"/>
      <c r="V4574" s="22"/>
    </row>
    <row r="4575">
      <c r="A4575" s="15"/>
      <c r="B4575" s="17"/>
      <c r="C4575" s="17"/>
      <c r="D4575" s="4"/>
      <c r="E4575" s="4"/>
      <c r="F4575" s="18"/>
      <c r="G4575" s="19"/>
      <c r="H4575" s="4"/>
      <c r="I4575" s="20"/>
      <c r="J4575" s="21"/>
      <c r="K4575" s="11"/>
      <c r="L4575" s="22"/>
      <c r="M4575" s="22"/>
      <c r="N4575" s="22"/>
      <c r="O4575" s="22"/>
      <c r="P4575" s="22"/>
      <c r="Q4575" s="22"/>
      <c r="R4575" s="22"/>
      <c r="S4575" s="22"/>
      <c r="T4575" s="22"/>
      <c r="U4575" s="22"/>
      <c r="V4575" s="22"/>
    </row>
    <row r="4576">
      <c r="A4576" s="15"/>
      <c r="B4576" s="17"/>
      <c r="C4576" s="17"/>
      <c r="D4576" s="4"/>
      <c r="E4576" s="4"/>
      <c r="F4576" s="18"/>
      <c r="G4576" s="19"/>
      <c r="H4576" s="4"/>
      <c r="I4576" s="20"/>
      <c r="J4576" s="21"/>
      <c r="K4576" s="11"/>
      <c r="L4576" s="22"/>
      <c r="M4576" s="22"/>
      <c r="N4576" s="22"/>
      <c r="O4576" s="22"/>
      <c r="P4576" s="22"/>
      <c r="Q4576" s="22"/>
      <c r="R4576" s="22"/>
      <c r="S4576" s="22"/>
      <c r="T4576" s="22"/>
      <c r="U4576" s="22"/>
      <c r="V4576" s="22"/>
    </row>
    <row r="4577">
      <c r="A4577" s="15"/>
      <c r="B4577" s="17"/>
      <c r="C4577" s="17"/>
      <c r="D4577" s="4"/>
      <c r="E4577" s="4"/>
      <c r="F4577" s="18"/>
      <c r="G4577" s="19"/>
      <c r="H4577" s="4"/>
      <c r="I4577" s="20"/>
      <c r="J4577" s="21"/>
      <c r="K4577" s="11"/>
      <c r="L4577" s="22"/>
      <c r="M4577" s="22"/>
      <c r="N4577" s="22"/>
      <c r="O4577" s="22"/>
      <c r="P4577" s="22"/>
      <c r="Q4577" s="22"/>
      <c r="R4577" s="22"/>
      <c r="S4577" s="22"/>
      <c r="T4577" s="22"/>
      <c r="U4577" s="22"/>
      <c r="V4577" s="22"/>
    </row>
    <row r="4578">
      <c r="A4578" s="15"/>
      <c r="B4578" s="17"/>
      <c r="C4578" s="17"/>
      <c r="D4578" s="4"/>
      <c r="E4578" s="4"/>
      <c r="F4578" s="18"/>
      <c r="G4578" s="19"/>
      <c r="H4578" s="4"/>
      <c r="I4578" s="20"/>
      <c r="J4578" s="21"/>
      <c r="K4578" s="11"/>
      <c r="L4578" s="22"/>
      <c r="M4578" s="22"/>
      <c r="N4578" s="22"/>
      <c r="O4578" s="22"/>
      <c r="P4578" s="22"/>
      <c r="Q4578" s="22"/>
      <c r="R4578" s="22"/>
      <c r="S4578" s="22"/>
      <c r="T4578" s="22"/>
      <c r="U4578" s="22"/>
      <c r="V4578" s="22"/>
    </row>
    <row r="4579">
      <c r="A4579" s="15"/>
      <c r="B4579" s="17"/>
      <c r="C4579" s="17"/>
      <c r="D4579" s="4"/>
      <c r="E4579" s="4"/>
      <c r="F4579" s="18"/>
      <c r="G4579" s="19"/>
      <c r="H4579" s="4"/>
      <c r="I4579" s="20"/>
      <c r="J4579" s="21"/>
      <c r="K4579" s="11"/>
      <c r="L4579" s="22"/>
      <c r="M4579" s="22"/>
      <c r="N4579" s="22"/>
      <c r="O4579" s="22"/>
      <c r="P4579" s="22"/>
      <c r="Q4579" s="22"/>
      <c r="R4579" s="22"/>
      <c r="S4579" s="22"/>
      <c r="T4579" s="22"/>
      <c r="U4579" s="22"/>
      <c r="V4579" s="22"/>
    </row>
    <row r="4580">
      <c r="A4580" s="15"/>
      <c r="B4580" s="17"/>
      <c r="C4580" s="17"/>
      <c r="D4580" s="4"/>
      <c r="E4580" s="4"/>
      <c r="F4580" s="18"/>
      <c r="G4580" s="19"/>
      <c r="H4580" s="4"/>
      <c r="I4580" s="20"/>
      <c r="J4580" s="21"/>
      <c r="K4580" s="11"/>
      <c r="L4580" s="22"/>
      <c r="M4580" s="22"/>
      <c r="N4580" s="22"/>
      <c r="O4580" s="22"/>
      <c r="P4580" s="22"/>
      <c r="Q4580" s="22"/>
      <c r="R4580" s="22"/>
      <c r="S4580" s="22"/>
      <c r="T4580" s="22"/>
      <c r="U4580" s="22"/>
      <c r="V4580" s="22"/>
    </row>
    <row r="4581">
      <c r="A4581" s="15"/>
      <c r="B4581" s="17"/>
      <c r="C4581" s="17"/>
      <c r="D4581" s="4"/>
      <c r="E4581" s="4"/>
      <c r="F4581" s="18"/>
      <c r="G4581" s="19"/>
      <c r="H4581" s="4"/>
      <c r="I4581" s="20"/>
      <c r="J4581" s="21"/>
      <c r="K4581" s="11"/>
      <c r="L4581" s="22"/>
      <c r="M4581" s="22"/>
      <c r="N4581" s="22"/>
      <c r="O4581" s="22"/>
      <c r="P4581" s="22"/>
      <c r="Q4581" s="22"/>
      <c r="R4581" s="22"/>
      <c r="S4581" s="22"/>
      <c r="T4581" s="22"/>
      <c r="U4581" s="22"/>
      <c r="V4581" s="22"/>
    </row>
    <row r="4582">
      <c r="A4582" s="15"/>
      <c r="B4582" s="17"/>
      <c r="C4582" s="17"/>
      <c r="D4582" s="4"/>
      <c r="E4582" s="4"/>
      <c r="F4582" s="18"/>
      <c r="G4582" s="19"/>
      <c r="H4582" s="4"/>
      <c r="I4582" s="20"/>
      <c r="J4582" s="21"/>
      <c r="K4582" s="11"/>
      <c r="L4582" s="22"/>
      <c r="M4582" s="22"/>
      <c r="N4582" s="22"/>
      <c r="O4582" s="22"/>
      <c r="P4582" s="22"/>
      <c r="Q4582" s="22"/>
      <c r="R4582" s="22"/>
      <c r="S4582" s="22"/>
      <c r="T4582" s="22"/>
      <c r="U4582" s="22"/>
      <c r="V4582" s="22"/>
    </row>
    <row r="4583">
      <c r="A4583" s="15"/>
      <c r="B4583" s="17"/>
      <c r="C4583" s="17"/>
      <c r="D4583" s="4"/>
      <c r="E4583" s="4"/>
      <c r="F4583" s="18"/>
      <c r="G4583" s="19"/>
      <c r="H4583" s="4"/>
      <c r="I4583" s="20"/>
      <c r="J4583" s="21"/>
      <c r="K4583" s="11"/>
      <c r="L4583" s="22"/>
      <c r="M4583" s="22"/>
      <c r="N4583" s="22"/>
      <c r="O4583" s="22"/>
      <c r="P4583" s="22"/>
      <c r="Q4583" s="22"/>
      <c r="R4583" s="22"/>
      <c r="S4583" s="22"/>
      <c r="T4583" s="22"/>
      <c r="U4583" s="22"/>
      <c r="V4583" s="22"/>
    </row>
    <row r="4584">
      <c r="A4584" s="15"/>
      <c r="B4584" s="17"/>
      <c r="C4584" s="17"/>
      <c r="D4584" s="4"/>
      <c r="E4584" s="4"/>
      <c r="F4584" s="18"/>
      <c r="G4584" s="19"/>
      <c r="H4584" s="4"/>
      <c r="I4584" s="20"/>
      <c r="J4584" s="21"/>
      <c r="K4584" s="11"/>
      <c r="L4584" s="22"/>
      <c r="M4584" s="22"/>
      <c r="N4584" s="22"/>
      <c r="O4584" s="22"/>
      <c r="P4584" s="22"/>
      <c r="Q4584" s="22"/>
      <c r="R4584" s="22"/>
      <c r="S4584" s="22"/>
      <c r="T4584" s="22"/>
      <c r="U4584" s="22"/>
      <c r="V4584" s="22"/>
    </row>
    <row r="4585">
      <c r="A4585" s="15"/>
      <c r="B4585" s="17"/>
      <c r="C4585" s="17"/>
      <c r="D4585" s="4"/>
      <c r="E4585" s="4"/>
      <c r="F4585" s="18"/>
      <c r="G4585" s="19"/>
      <c r="H4585" s="4"/>
      <c r="I4585" s="20"/>
      <c r="J4585" s="21"/>
      <c r="K4585" s="11"/>
      <c r="L4585" s="22"/>
      <c r="M4585" s="22"/>
      <c r="N4585" s="22"/>
      <c r="O4585" s="22"/>
      <c r="P4585" s="22"/>
      <c r="Q4585" s="22"/>
      <c r="R4585" s="22"/>
      <c r="S4585" s="22"/>
      <c r="T4585" s="22"/>
      <c r="U4585" s="22"/>
      <c r="V4585" s="22"/>
    </row>
    <row r="4586">
      <c r="A4586" s="15"/>
      <c r="B4586" s="17"/>
      <c r="C4586" s="17"/>
      <c r="D4586" s="4"/>
      <c r="E4586" s="4"/>
      <c r="F4586" s="18"/>
      <c r="G4586" s="19"/>
      <c r="H4586" s="4"/>
      <c r="I4586" s="20"/>
      <c r="J4586" s="21"/>
      <c r="K4586" s="11"/>
      <c r="L4586" s="22"/>
      <c r="M4586" s="22"/>
      <c r="N4586" s="22"/>
      <c r="O4586" s="22"/>
      <c r="P4586" s="22"/>
      <c r="Q4586" s="22"/>
      <c r="R4586" s="22"/>
      <c r="S4586" s="22"/>
      <c r="T4586" s="22"/>
      <c r="U4586" s="22"/>
      <c r="V4586" s="22"/>
    </row>
    <row r="4587">
      <c r="A4587" s="15"/>
      <c r="B4587" s="17"/>
      <c r="C4587" s="17"/>
      <c r="D4587" s="4"/>
      <c r="E4587" s="4"/>
      <c r="F4587" s="18"/>
      <c r="G4587" s="19"/>
      <c r="H4587" s="4"/>
      <c r="I4587" s="20"/>
      <c r="J4587" s="21"/>
      <c r="K4587" s="11"/>
      <c r="L4587" s="22"/>
      <c r="M4587" s="22"/>
      <c r="N4587" s="22"/>
      <c r="O4587" s="22"/>
      <c r="P4587" s="22"/>
      <c r="Q4587" s="22"/>
      <c r="R4587" s="22"/>
      <c r="S4587" s="22"/>
      <c r="T4587" s="22"/>
      <c r="U4587" s="22"/>
      <c r="V4587" s="22"/>
    </row>
    <row r="4588">
      <c r="A4588" s="15"/>
      <c r="B4588" s="17"/>
      <c r="C4588" s="17"/>
      <c r="D4588" s="4"/>
      <c r="E4588" s="4"/>
      <c r="F4588" s="18"/>
      <c r="G4588" s="19"/>
      <c r="H4588" s="4"/>
      <c r="I4588" s="20"/>
      <c r="J4588" s="21"/>
      <c r="K4588" s="11"/>
      <c r="L4588" s="22"/>
      <c r="M4588" s="22"/>
      <c r="N4588" s="22"/>
      <c r="O4588" s="22"/>
      <c r="P4588" s="22"/>
      <c r="Q4588" s="22"/>
      <c r="R4588" s="22"/>
      <c r="S4588" s="22"/>
      <c r="T4588" s="22"/>
      <c r="U4588" s="22"/>
      <c r="V4588" s="22"/>
    </row>
    <row r="4589">
      <c r="A4589" s="15"/>
      <c r="B4589" s="17"/>
      <c r="C4589" s="17"/>
      <c r="D4589" s="4"/>
      <c r="E4589" s="4"/>
      <c r="F4589" s="18"/>
      <c r="G4589" s="19"/>
      <c r="H4589" s="4"/>
      <c r="I4589" s="20"/>
      <c r="J4589" s="21"/>
      <c r="K4589" s="11"/>
      <c r="L4589" s="22"/>
      <c r="M4589" s="22"/>
      <c r="N4589" s="22"/>
      <c r="O4589" s="22"/>
      <c r="P4589" s="22"/>
      <c r="Q4589" s="22"/>
      <c r="R4589" s="22"/>
      <c r="S4589" s="22"/>
      <c r="T4589" s="22"/>
      <c r="U4589" s="22"/>
      <c r="V4589" s="22"/>
    </row>
    <row r="4590">
      <c r="A4590" s="15"/>
      <c r="B4590" s="17"/>
      <c r="C4590" s="17"/>
      <c r="D4590" s="4"/>
      <c r="E4590" s="4"/>
      <c r="F4590" s="18"/>
      <c r="G4590" s="19"/>
      <c r="H4590" s="4"/>
      <c r="I4590" s="20"/>
      <c r="J4590" s="21"/>
      <c r="K4590" s="11"/>
      <c r="L4590" s="22"/>
      <c r="M4590" s="22"/>
      <c r="N4590" s="22"/>
      <c r="O4590" s="22"/>
      <c r="P4590" s="22"/>
      <c r="Q4590" s="22"/>
      <c r="R4590" s="22"/>
      <c r="S4590" s="22"/>
      <c r="T4590" s="22"/>
      <c r="U4590" s="22"/>
      <c r="V4590" s="22"/>
    </row>
    <row r="4591">
      <c r="A4591" s="15"/>
      <c r="B4591" s="17"/>
      <c r="C4591" s="17"/>
      <c r="D4591" s="4"/>
      <c r="E4591" s="4"/>
      <c r="F4591" s="18"/>
      <c r="G4591" s="19"/>
      <c r="H4591" s="4"/>
      <c r="I4591" s="20"/>
      <c r="J4591" s="21"/>
      <c r="K4591" s="11"/>
      <c r="L4591" s="22"/>
      <c r="M4591" s="22"/>
      <c r="N4591" s="22"/>
      <c r="O4591" s="22"/>
      <c r="P4591" s="22"/>
      <c r="Q4591" s="22"/>
      <c r="R4591" s="22"/>
      <c r="S4591" s="22"/>
      <c r="T4591" s="22"/>
      <c r="U4591" s="22"/>
      <c r="V4591" s="22"/>
    </row>
    <row r="4592">
      <c r="A4592" s="15"/>
      <c r="B4592" s="17"/>
      <c r="C4592" s="17"/>
      <c r="D4592" s="4"/>
      <c r="E4592" s="4"/>
      <c r="F4592" s="18"/>
      <c r="G4592" s="19"/>
      <c r="H4592" s="4"/>
      <c r="I4592" s="20"/>
      <c r="J4592" s="21"/>
      <c r="K4592" s="11"/>
      <c r="L4592" s="22"/>
      <c r="M4592" s="22"/>
      <c r="N4592" s="22"/>
      <c r="O4592" s="22"/>
      <c r="P4592" s="22"/>
      <c r="Q4592" s="22"/>
      <c r="R4592" s="22"/>
      <c r="S4592" s="22"/>
      <c r="T4592" s="22"/>
      <c r="U4592" s="22"/>
      <c r="V4592" s="22"/>
    </row>
    <row r="4593">
      <c r="A4593" s="15"/>
      <c r="B4593" s="17"/>
      <c r="C4593" s="17"/>
      <c r="D4593" s="4"/>
      <c r="E4593" s="4"/>
      <c r="F4593" s="18"/>
      <c r="G4593" s="19"/>
      <c r="H4593" s="4"/>
      <c r="I4593" s="20"/>
      <c r="J4593" s="21"/>
      <c r="K4593" s="11"/>
      <c r="L4593" s="22"/>
      <c r="M4593" s="22"/>
      <c r="N4593" s="22"/>
      <c r="O4593" s="22"/>
      <c r="P4593" s="22"/>
      <c r="Q4593" s="22"/>
      <c r="R4593" s="22"/>
      <c r="S4593" s="22"/>
      <c r="T4593" s="22"/>
      <c r="U4593" s="22"/>
      <c r="V4593" s="22"/>
    </row>
    <row r="4594">
      <c r="A4594" s="15"/>
      <c r="B4594" s="17"/>
      <c r="C4594" s="17"/>
      <c r="D4594" s="4"/>
      <c r="E4594" s="4"/>
      <c r="F4594" s="18"/>
      <c r="G4594" s="19"/>
      <c r="H4594" s="4"/>
      <c r="I4594" s="20"/>
      <c r="J4594" s="21"/>
      <c r="K4594" s="11"/>
      <c r="L4594" s="22"/>
      <c r="M4594" s="22"/>
      <c r="N4594" s="22"/>
      <c r="O4594" s="22"/>
      <c r="P4594" s="22"/>
      <c r="Q4594" s="22"/>
      <c r="R4594" s="22"/>
      <c r="S4594" s="22"/>
      <c r="T4594" s="22"/>
      <c r="U4594" s="22"/>
      <c r="V4594" s="22"/>
    </row>
    <row r="4595">
      <c r="A4595" s="15"/>
      <c r="B4595" s="17"/>
      <c r="C4595" s="17"/>
      <c r="D4595" s="4"/>
      <c r="E4595" s="4"/>
      <c r="F4595" s="18"/>
      <c r="G4595" s="19"/>
      <c r="H4595" s="4"/>
      <c r="I4595" s="20"/>
      <c r="J4595" s="21"/>
      <c r="K4595" s="11"/>
      <c r="L4595" s="22"/>
      <c r="M4595" s="22"/>
      <c r="N4595" s="22"/>
      <c r="O4595" s="22"/>
      <c r="P4595" s="22"/>
      <c r="Q4595" s="22"/>
      <c r="R4595" s="22"/>
      <c r="S4595" s="22"/>
      <c r="T4595" s="22"/>
      <c r="U4595" s="22"/>
      <c r="V4595" s="22"/>
    </row>
    <row r="4596">
      <c r="A4596" s="15"/>
      <c r="B4596" s="17"/>
      <c r="C4596" s="17"/>
      <c r="D4596" s="4"/>
      <c r="E4596" s="4"/>
      <c r="F4596" s="18"/>
      <c r="G4596" s="19"/>
      <c r="H4596" s="4"/>
      <c r="I4596" s="20"/>
      <c r="J4596" s="21"/>
      <c r="K4596" s="11"/>
      <c r="L4596" s="22"/>
      <c r="M4596" s="22"/>
      <c r="N4596" s="22"/>
      <c r="O4596" s="22"/>
      <c r="P4596" s="22"/>
      <c r="Q4596" s="22"/>
      <c r="R4596" s="22"/>
      <c r="S4596" s="22"/>
      <c r="T4596" s="22"/>
      <c r="U4596" s="22"/>
      <c r="V4596" s="22"/>
    </row>
    <row r="4597">
      <c r="A4597" s="15"/>
      <c r="B4597" s="17"/>
      <c r="C4597" s="17"/>
      <c r="D4597" s="4"/>
      <c r="E4597" s="4"/>
      <c r="F4597" s="18"/>
      <c r="G4597" s="19"/>
      <c r="H4597" s="4"/>
      <c r="I4597" s="20"/>
      <c r="J4597" s="21"/>
      <c r="K4597" s="11"/>
      <c r="L4597" s="22"/>
      <c r="M4597" s="22"/>
      <c r="N4597" s="22"/>
      <c r="O4597" s="22"/>
      <c r="P4597" s="22"/>
      <c r="Q4597" s="22"/>
      <c r="R4597" s="22"/>
      <c r="S4597" s="22"/>
      <c r="T4597" s="22"/>
      <c r="U4597" s="22"/>
      <c r="V4597" s="22"/>
    </row>
    <row r="4598">
      <c r="A4598" s="15"/>
      <c r="B4598" s="17"/>
      <c r="C4598" s="17"/>
      <c r="D4598" s="4"/>
      <c r="E4598" s="4"/>
      <c r="F4598" s="18"/>
      <c r="G4598" s="19"/>
      <c r="H4598" s="4"/>
      <c r="I4598" s="20"/>
      <c r="J4598" s="21"/>
      <c r="K4598" s="11"/>
      <c r="L4598" s="22"/>
      <c r="M4598" s="22"/>
      <c r="N4598" s="22"/>
      <c r="O4598" s="22"/>
      <c r="P4598" s="22"/>
      <c r="Q4598" s="22"/>
      <c r="R4598" s="22"/>
      <c r="S4598" s="22"/>
      <c r="T4598" s="22"/>
      <c r="U4598" s="22"/>
      <c r="V4598" s="22"/>
    </row>
    <row r="4599">
      <c r="A4599" s="15"/>
      <c r="B4599" s="17"/>
      <c r="C4599" s="17"/>
      <c r="D4599" s="4"/>
      <c r="E4599" s="4"/>
      <c r="F4599" s="18"/>
      <c r="G4599" s="19"/>
      <c r="H4599" s="4"/>
      <c r="I4599" s="20"/>
      <c r="J4599" s="21"/>
      <c r="K4599" s="11"/>
      <c r="L4599" s="22"/>
      <c r="M4599" s="22"/>
      <c r="N4599" s="22"/>
      <c r="O4599" s="22"/>
      <c r="P4599" s="22"/>
      <c r="Q4599" s="22"/>
      <c r="R4599" s="22"/>
      <c r="S4599" s="22"/>
      <c r="T4599" s="22"/>
      <c r="U4599" s="22"/>
      <c r="V4599" s="22"/>
    </row>
    <row r="4600">
      <c r="A4600" s="15"/>
      <c r="B4600" s="17"/>
      <c r="C4600" s="17"/>
      <c r="D4600" s="4"/>
      <c r="E4600" s="4"/>
      <c r="F4600" s="18"/>
      <c r="G4600" s="19"/>
      <c r="H4600" s="4"/>
      <c r="I4600" s="20"/>
      <c r="J4600" s="21"/>
      <c r="K4600" s="11"/>
      <c r="L4600" s="22"/>
      <c r="M4600" s="22"/>
      <c r="N4600" s="22"/>
      <c r="O4600" s="22"/>
      <c r="P4600" s="22"/>
      <c r="Q4600" s="22"/>
      <c r="R4600" s="22"/>
      <c r="S4600" s="22"/>
      <c r="T4600" s="22"/>
      <c r="U4600" s="22"/>
      <c r="V4600" s="22"/>
    </row>
    <row r="4601">
      <c r="A4601" s="15"/>
      <c r="B4601" s="17"/>
      <c r="C4601" s="17"/>
      <c r="D4601" s="4"/>
      <c r="E4601" s="4"/>
      <c r="F4601" s="18"/>
      <c r="G4601" s="19"/>
      <c r="H4601" s="4"/>
      <c r="I4601" s="20"/>
      <c r="J4601" s="21"/>
      <c r="K4601" s="11"/>
      <c r="L4601" s="22"/>
      <c r="M4601" s="22"/>
      <c r="N4601" s="22"/>
      <c r="O4601" s="22"/>
      <c r="P4601" s="22"/>
      <c r="Q4601" s="22"/>
      <c r="R4601" s="22"/>
      <c r="S4601" s="22"/>
      <c r="T4601" s="22"/>
      <c r="U4601" s="22"/>
      <c r="V4601" s="22"/>
    </row>
    <row r="4602">
      <c r="A4602" s="15"/>
      <c r="B4602" s="17"/>
      <c r="C4602" s="17"/>
      <c r="D4602" s="4"/>
      <c r="E4602" s="4"/>
      <c r="F4602" s="18"/>
      <c r="G4602" s="19"/>
      <c r="H4602" s="4"/>
      <c r="I4602" s="20"/>
      <c r="J4602" s="21"/>
      <c r="K4602" s="11"/>
      <c r="L4602" s="22"/>
      <c r="M4602" s="22"/>
      <c r="N4602" s="22"/>
      <c r="O4602" s="22"/>
      <c r="P4602" s="22"/>
      <c r="Q4602" s="22"/>
      <c r="R4602" s="22"/>
      <c r="S4602" s="22"/>
      <c r="T4602" s="22"/>
      <c r="U4602" s="22"/>
      <c r="V4602" s="22"/>
    </row>
    <row r="4603">
      <c r="A4603" s="15"/>
      <c r="B4603" s="17"/>
      <c r="C4603" s="17"/>
      <c r="D4603" s="4"/>
      <c r="E4603" s="4"/>
      <c r="F4603" s="18"/>
      <c r="G4603" s="19"/>
      <c r="H4603" s="4"/>
      <c r="I4603" s="20"/>
      <c r="J4603" s="21"/>
      <c r="K4603" s="11"/>
      <c r="L4603" s="22"/>
      <c r="M4603" s="22"/>
      <c r="N4603" s="22"/>
      <c r="O4603" s="22"/>
      <c r="P4603" s="22"/>
      <c r="Q4603" s="22"/>
      <c r="R4603" s="22"/>
      <c r="S4603" s="22"/>
      <c r="T4603" s="22"/>
      <c r="U4603" s="22"/>
      <c r="V4603" s="22"/>
    </row>
    <row r="4604">
      <c r="A4604" s="15"/>
      <c r="B4604" s="17"/>
      <c r="C4604" s="17"/>
      <c r="D4604" s="4"/>
      <c r="E4604" s="4"/>
      <c r="F4604" s="18"/>
      <c r="G4604" s="19"/>
      <c r="H4604" s="4"/>
      <c r="I4604" s="20"/>
      <c r="J4604" s="21"/>
      <c r="K4604" s="11"/>
      <c r="L4604" s="22"/>
      <c r="M4604" s="22"/>
      <c r="N4604" s="22"/>
      <c r="O4604" s="22"/>
      <c r="P4604" s="22"/>
      <c r="Q4604" s="22"/>
      <c r="R4604" s="22"/>
      <c r="S4604" s="22"/>
      <c r="T4604" s="22"/>
      <c r="U4604" s="22"/>
      <c r="V4604" s="22"/>
    </row>
    <row r="4605">
      <c r="A4605" s="15"/>
      <c r="B4605" s="17"/>
      <c r="C4605" s="17"/>
      <c r="D4605" s="4"/>
      <c r="E4605" s="4"/>
      <c r="F4605" s="18"/>
      <c r="G4605" s="19"/>
      <c r="H4605" s="4"/>
      <c r="I4605" s="20"/>
      <c r="J4605" s="21"/>
      <c r="K4605" s="11"/>
      <c r="L4605" s="22"/>
      <c r="M4605" s="22"/>
      <c r="N4605" s="22"/>
      <c r="O4605" s="22"/>
      <c r="P4605" s="22"/>
      <c r="Q4605" s="22"/>
      <c r="R4605" s="22"/>
      <c r="S4605" s="22"/>
      <c r="T4605" s="22"/>
      <c r="U4605" s="22"/>
      <c r="V4605" s="22"/>
    </row>
    <row r="4606">
      <c r="A4606" s="15"/>
      <c r="B4606" s="17"/>
      <c r="C4606" s="17"/>
      <c r="D4606" s="4"/>
      <c r="E4606" s="4"/>
      <c r="F4606" s="18"/>
      <c r="G4606" s="19"/>
      <c r="H4606" s="4"/>
      <c r="I4606" s="20"/>
      <c r="J4606" s="21"/>
      <c r="K4606" s="11"/>
      <c r="L4606" s="22"/>
      <c r="M4606" s="22"/>
      <c r="N4606" s="22"/>
      <c r="O4606" s="22"/>
      <c r="P4606" s="22"/>
      <c r="Q4606" s="22"/>
      <c r="R4606" s="22"/>
      <c r="S4606" s="22"/>
      <c r="T4606" s="22"/>
      <c r="U4606" s="22"/>
      <c r="V4606" s="22"/>
    </row>
    <row r="4607">
      <c r="A4607" s="15"/>
      <c r="B4607" s="17"/>
      <c r="C4607" s="17"/>
      <c r="D4607" s="4"/>
      <c r="E4607" s="4"/>
      <c r="F4607" s="18"/>
      <c r="G4607" s="19"/>
      <c r="H4607" s="4"/>
      <c r="I4607" s="20"/>
      <c r="J4607" s="21"/>
      <c r="K4607" s="11"/>
      <c r="L4607" s="22"/>
      <c r="M4607" s="22"/>
      <c r="N4607" s="22"/>
      <c r="O4607" s="22"/>
      <c r="P4607" s="22"/>
      <c r="Q4607" s="22"/>
      <c r="R4607" s="22"/>
      <c r="S4607" s="22"/>
      <c r="T4607" s="22"/>
      <c r="U4607" s="22"/>
      <c r="V4607" s="22"/>
    </row>
    <row r="4608">
      <c r="A4608" s="15"/>
      <c r="B4608" s="17"/>
      <c r="C4608" s="17"/>
      <c r="D4608" s="4"/>
      <c r="E4608" s="4"/>
      <c r="F4608" s="18"/>
      <c r="G4608" s="19"/>
      <c r="H4608" s="4"/>
      <c r="I4608" s="20"/>
      <c r="J4608" s="21"/>
      <c r="K4608" s="11"/>
      <c r="L4608" s="22"/>
      <c r="M4608" s="22"/>
      <c r="N4608" s="22"/>
      <c r="O4608" s="22"/>
      <c r="P4608" s="22"/>
      <c r="Q4608" s="22"/>
      <c r="R4608" s="22"/>
      <c r="S4608" s="22"/>
      <c r="T4608" s="22"/>
      <c r="U4608" s="22"/>
      <c r="V4608" s="22"/>
    </row>
    <row r="4609">
      <c r="A4609" s="15"/>
      <c r="B4609" s="17"/>
      <c r="C4609" s="17"/>
      <c r="D4609" s="4"/>
      <c r="E4609" s="4"/>
      <c r="F4609" s="18"/>
      <c r="G4609" s="19"/>
      <c r="H4609" s="4"/>
      <c r="I4609" s="20"/>
      <c r="J4609" s="21"/>
      <c r="K4609" s="11"/>
      <c r="L4609" s="22"/>
      <c r="M4609" s="22"/>
      <c r="N4609" s="22"/>
      <c r="O4609" s="22"/>
      <c r="P4609" s="22"/>
      <c r="Q4609" s="22"/>
      <c r="R4609" s="22"/>
      <c r="S4609" s="22"/>
      <c r="T4609" s="22"/>
      <c r="U4609" s="22"/>
      <c r="V4609" s="22"/>
    </row>
    <row r="4610">
      <c r="A4610" s="15"/>
      <c r="B4610" s="17"/>
      <c r="C4610" s="17"/>
      <c r="D4610" s="4"/>
      <c r="E4610" s="4"/>
      <c r="F4610" s="18"/>
      <c r="G4610" s="19"/>
      <c r="H4610" s="4"/>
      <c r="I4610" s="20"/>
      <c r="J4610" s="21"/>
      <c r="K4610" s="11"/>
      <c r="L4610" s="22"/>
      <c r="M4610" s="22"/>
      <c r="N4610" s="22"/>
      <c r="O4610" s="22"/>
      <c r="P4610" s="22"/>
      <c r="Q4610" s="22"/>
      <c r="R4610" s="22"/>
      <c r="S4610" s="22"/>
      <c r="T4610" s="22"/>
      <c r="U4610" s="22"/>
      <c r="V4610" s="22"/>
    </row>
    <row r="4611">
      <c r="A4611" s="15"/>
      <c r="B4611" s="17"/>
      <c r="C4611" s="17"/>
      <c r="D4611" s="4"/>
      <c r="E4611" s="4"/>
      <c r="F4611" s="18"/>
      <c r="G4611" s="19"/>
      <c r="H4611" s="4"/>
      <c r="I4611" s="20"/>
      <c r="J4611" s="21"/>
      <c r="K4611" s="11"/>
      <c r="L4611" s="22"/>
      <c r="M4611" s="22"/>
      <c r="N4611" s="22"/>
      <c r="O4611" s="22"/>
      <c r="P4611" s="22"/>
      <c r="Q4611" s="22"/>
      <c r="R4611" s="22"/>
      <c r="S4611" s="22"/>
      <c r="T4611" s="22"/>
      <c r="U4611" s="22"/>
      <c r="V4611" s="22"/>
    </row>
    <row r="4612">
      <c r="A4612" s="15"/>
      <c r="B4612" s="17"/>
      <c r="C4612" s="17"/>
      <c r="D4612" s="4"/>
      <c r="E4612" s="4"/>
      <c r="F4612" s="18"/>
      <c r="G4612" s="19"/>
      <c r="H4612" s="4"/>
      <c r="I4612" s="20"/>
      <c r="J4612" s="21"/>
      <c r="K4612" s="11"/>
      <c r="L4612" s="22"/>
      <c r="M4612" s="22"/>
      <c r="N4612" s="22"/>
      <c r="O4612" s="22"/>
      <c r="P4612" s="22"/>
      <c r="Q4612" s="22"/>
      <c r="R4612" s="22"/>
      <c r="S4612" s="22"/>
      <c r="T4612" s="22"/>
      <c r="U4612" s="22"/>
      <c r="V4612" s="22"/>
    </row>
    <row r="4613">
      <c r="A4613" s="15"/>
      <c r="B4613" s="17"/>
      <c r="C4613" s="17"/>
      <c r="D4613" s="4"/>
      <c r="E4613" s="4"/>
      <c r="F4613" s="18"/>
      <c r="G4613" s="19"/>
      <c r="H4613" s="4"/>
      <c r="I4613" s="20"/>
      <c r="J4613" s="21"/>
      <c r="K4613" s="11"/>
      <c r="L4613" s="22"/>
      <c r="M4613" s="22"/>
      <c r="N4613" s="22"/>
      <c r="O4613" s="22"/>
      <c r="P4613" s="22"/>
      <c r="Q4613" s="22"/>
      <c r="R4613" s="22"/>
      <c r="S4613" s="22"/>
      <c r="T4613" s="22"/>
      <c r="U4613" s="22"/>
      <c r="V4613" s="22"/>
    </row>
    <row r="4614">
      <c r="A4614" s="15"/>
      <c r="B4614" s="17"/>
      <c r="C4614" s="17"/>
      <c r="D4614" s="4"/>
      <c r="E4614" s="4"/>
      <c r="F4614" s="18"/>
      <c r="G4614" s="19"/>
      <c r="H4614" s="4"/>
      <c r="I4614" s="20"/>
      <c r="J4614" s="21"/>
      <c r="K4614" s="11"/>
      <c r="L4614" s="22"/>
      <c r="M4614" s="22"/>
      <c r="N4614" s="22"/>
      <c r="O4614" s="22"/>
      <c r="P4614" s="22"/>
      <c r="Q4614" s="22"/>
      <c r="R4614" s="22"/>
      <c r="S4614" s="22"/>
      <c r="T4614" s="22"/>
      <c r="U4614" s="22"/>
      <c r="V4614" s="22"/>
    </row>
    <row r="4615">
      <c r="A4615" s="15"/>
      <c r="B4615" s="17"/>
      <c r="C4615" s="17"/>
      <c r="D4615" s="4"/>
      <c r="E4615" s="4"/>
      <c r="F4615" s="18"/>
      <c r="G4615" s="19"/>
      <c r="H4615" s="4"/>
      <c r="I4615" s="20"/>
      <c r="J4615" s="21"/>
      <c r="K4615" s="11"/>
      <c r="L4615" s="22"/>
      <c r="M4615" s="22"/>
      <c r="N4615" s="22"/>
      <c r="O4615" s="22"/>
      <c r="P4615" s="22"/>
      <c r="Q4615" s="22"/>
      <c r="R4615" s="22"/>
      <c r="S4615" s="22"/>
      <c r="T4615" s="22"/>
      <c r="U4615" s="22"/>
      <c r="V4615" s="22"/>
    </row>
    <row r="4616">
      <c r="A4616" s="15"/>
      <c r="B4616" s="17"/>
      <c r="C4616" s="17"/>
      <c r="D4616" s="4"/>
      <c r="E4616" s="4"/>
      <c r="F4616" s="18"/>
      <c r="G4616" s="19"/>
      <c r="H4616" s="4"/>
      <c r="I4616" s="20"/>
      <c r="J4616" s="21"/>
      <c r="K4616" s="11"/>
      <c r="L4616" s="22"/>
      <c r="M4616" s="22"/>
      <c r="N4616" s="22"/>
      <c r="O4616" s="22"/>
      <c r="P4616" s="22"/>
      <c r="Q4616" s="22"/>
      <c r="R4616" s="22"/>
      <c r="S4616" s="22"/>
      <c r="T4616" s="22"/>
      <c r="U4616" s="22"/>
      <c r="V4616" s="22"/>
    </row>
    <row r="4617">
      <c r="A4617" s="15"/>
      <c r="B4617" s="17"/>
      <c r="C4617" s="17"/>
      <c r="D4617" s="4"/>
      <c r="E4617" s="4"/>
      <c r="F4617" s="18"/>
      <c r="G4617" s="19"/>
      <c r="H4617" s="4"/>
      <c r="I4617" s="20"/>
      <c r="J4617" s="21"/>
      <c r="K4617" s="11"/>
      <c r="L4617" s="22"/>
      <c r="M4617" s="22"/>
      <c r="N4617" s="22"/>
      <c r="O4617" s="22"/>
      <c r="P4617" s="22"/>
      <c r="Q4617" s="22"/>
      <c r="R4617" s="22"/>
      <c r="S4617" s="22"/>
      <c r="T4617" s="22"/>
      <c r="U4617" s="22"/>
      <c r="V4617" s="22"/>
    </row>
    <row r="4618">
      <c r="A4618" s="15"/>
      <c r="B4618" s="17"/>
      <c r="C4618" s="17"/>
      <c r="D4618" s="4"/>
      <c r="E4618" s="4"/>
      <c r="F4618" s="18"/>
      <c r="G4618" s="19"/>
      <c r="H4618" s="4"/>
      <c r="I4618" s="20"/>
      <c r="J4618" s="21"/>
      <c r="K4618" s="11"/>
      <c r="L4618" s="22"/>
      <c r="M4618" s="22"/>
      <c r="N4618" s="22"/>
      <c r="O4618" s="22"/>
      <c r="P4618" s="22"/>
      <c r="Q4618" s="22"/>
      <c r="R4618" s="22"/>
      <c r="S4618" s="22"/>
      <c r="T4618" s="22"/>
      <c r="U4618" s="22"/>
      <c r="V4618" s="22"/>
    </row>
    <row r="4619">
      <c r="A4619" s="15"/>
      <c r="B4619" s="17"/>
      <c r="C4619" s="17"/>
      <c r="D4619" s="4"/>
      <c r="E4619" s="4"/>
      <c r="F4619" s="18"/>
      <c r="G4619" s="19"/>
      <c r="H4619" s="4"/>
      <c r="I4619" s="20"/>
      <c r="J4619" s="21"/>
      <c r="K4619" s="11"/>
      <c r="L4619" s="22"/>
      <c r="M4619" s="22"/>
      <c r="N4619" s="22"/>
      <c r="O4619" s="22"/>
      <c r="P4619" s="22"/>
      <c r="Q4619" s="22"/>
      <c r="R4619" s="22"/>
      <c r="S4619" s="22"/>
      <c r="T4619" s="22"/>
      <c r="U4619" s="22"/>
      <c r="V4619" s="22"/>
    </row>
    <row r="4620">
      <c r="A4620" s="15"/>
      <c r="B4620" s="17"/>
      <c r="C4620" s="17"/>
      <c r="D4620" s="4"/>
      <c r="E4620" s="4"/>
      <c r="F4620" s="18"/>
      <c r="G4620" s="19"/>
      <c r="H4620" s="4"/>
      <c r="I4620" s="20"/>
      <c r="J4620" s="21"/>
      <c r="K4620" s="11"/>
      <c r="L4620" s="22"/>
      <c r="M4620" s="22"/>
      <c r="N4620" s="22"/>
      <c r="O4620" s="22"/>
      <c r="P4620" s="22"/>
      <c r="Q4620" s="22"/>
      <c r="R4620" s="22"/>
      <c r="S4620" s="22"/>
      <c r="T4620" s="22"/>
      <c r="U4620" s="22"/>
      <c r="V4620" s="22"/>
    </row>
    <row r="4621">
      <c r="A4621" s="15"/>
      <c r="B4621" s="17"/>
      <c r="C4621" s="17"/>
      <c r="D4621" s="4"/>
      <c r="E4621" s="4"/>
      <c r="F4621" s="18"/>
      <c r="G4621" s="19"/>
      <c r="H4621" s="4"/>
      <c r="I4621" s="20"/>
      <c r="J4621" s="21"/>
      <c r="K4621" s="11"/>
      <c r="L4621" s="22"/>
      <c r="M4621" s="22"/>
      <c r="N4621" s="22"/>
      <c r="O4621" s="22"/>
      <c r="P4621" s="22"/>
      <c r="Q4621" s="22"/>
      <c r="R4621" s="22"/>
      <c r="S4621" s="22"/>
      <c r="T4621" s="22"/>
      <c r="U4621" s="22"/>
      <c r="V4621" s="22"/>
    </row>
    <row r="4622">
      <c r="A4622" s="15"/>
      <c r="B4622" s="17"/>
      <c r="C4622" s="17"/>
      <c r="D4622" s="4"/>
      <c r="E4622" s="4"/>
      <c r="F4622" s="18"/>
      <c r="G4622" s="19"/>
      <c r="H4622" s="4"/>
      <c r="I4622" s="20"/>
      <c r="J4622" s="21"/>
      <c r="K4622" s="11"/>
      <c r="L4622" s="22"/>
      <c r="M4622" s="22"/>
      <c r="N4622" s="22"/>
      <c r="O4622" s="22"/>
      <c r="P4622" s="22"/>
      <c r="Q4622" s="22"/>
      <c r="R4622" s="22"/>
      <c r="S4622" s="22"/>
      <c r="T4622" s="22"/>
      <c r="U4622" s="22"/>
      <c r="V4622" s="22"/>
    </row>
    <row r="4623">
      <c r="A4623" s="15"/>
      <c r="B4623" s="17"/>
      <c r="C4623" s="17"/>
      <c r="D4623" s="4"/>
      <c r="E4623" s="4"/>
      <c r="F4623" s="18"/>
      <c r="G4623" s="19"/>
      <c r="H4623" s="4"/>
      <c r="I4623" s="20"/>
      <c r="J4623" s="21"/>
      <c r="K4623" s="11"/>
      <c r="L4623" s="22"/>
      <c r="M4623" s="22"/>
      <c r="N4623" s="22"/>
      <c r="O4623" s="22"/>
      <c r="P4623" s="22"/>
      <c r="Q4623" s="22"/>
      <c r="R4623" s="22"/>
      <c r="S4623" s="22"/>
      <c r="T4623" s="22"/>
      <c r="U4623" s="22"/>
      <c r="V4623" s="22"/>
    </row>
    <row r="4624">
      <c r="A4624" s="15"/>
      <c r="B4624" s="17"/>
      <c r="C4624" s="17"/>
      <c r="D4624" s="4"/>
      <c r="E4624" s="4"/>
      <c r="F4624" s="18"/>
      <c r="G4624" s="19"/>
      <c r="H4624" s="4"/>
      <c r="I4624" s="20"/>
      <c r="J4624" s="21"/>
      <c r="K4624" s="11"/>
      <c r="L4624" s="22"/>
      <c r="M4624" s="22"/>
      <c r="N4624" s="22"/>
      <c r="O4624" s="22"/>
      <c r="P4624" s="22"/>
      <c r="Q4624" s="22"/>
      <c r="R4624" s="22"/>
      <c r="S4624" s="22"/>
      <c r="T4624" s="22"/>
      <c r="U4624" s="22"/>
      <c r="V4624" s="22"/>
    </row>
    <row r="4625">
      <c r="A4625" s="15"/>
      <c r="B4625" s="17"/>
      <c r="C4625" s="17"/>
      <c r="D4625" s="4"/>
      <c r="E4625" s="4"/>
      <c r="F4625" s="18"/>
      <c r="G4625" s="19"/>
      <c r="H4625" s="4"/>
      <c r="I4625" s="20"/>
      <c r="J4625" s="21"/>
      <c r="K4625" s="11"/>
      <c r="L4625" s="22"/>
      <c r="M4625" s="22"/>
      <c r="N4625" s="22"/>
      <c r="O4625" s="22"/>
      <c r="P4625" s="22"/>
      <c r="Q4625" s="22"/>
      <c r="R4625" s="22"/>
      <c r="S4625" s="22"/>
      <c r="T4625" s="22"/>
      <c r="U4625" s="22"/>
      <c r="V4625" s="22"/>
    </row>
    <row r="4626">
      <c r="A4626" s="15"/>
      <c r="B4626" s="17"/>
      <c r="C4626" s="17"/>
      <c r="D4626" s="4"/>
      <c r="E4626" s="4"/>
      <c r="F4626" s="18"/>
      <c r="G4626" s="19"/>
      <c r="H4626" s="4"/>
      <c r="I4626" s="20"/>
      <c r="J4626" s="21"/>
      <c r="K4626" s="11"/>
      <c r="L4626" s="22"/>
      <c r="M4626" s="22"/>
      <c r="N4626" s="22"/>
      <c r="O4626" s="22"/>
      <c r="P4626" s="22"/>
      <c r="Q4626" s="22"/>
      <c r="R4626" s="22"/>
      <c r="S4626" s="22"/>
      <c r="T4626" s="22"/>
      <c r="U4626" s="22"/>
      <c r="V4626" s="22"/>
    </row>
    <row r="4627">
      <c r="A4627" s="15"/>
      <c r="B4627" s="17"/>
      <c r="C4627" s="17"/>
      <c r="D4627" s="4"/>
      <c r="E4627" s="4"/>
      <c r="F4627" s="18"/>
      <c r="G4627" s="19"/>
      <c r="H4627" s="4"/>
      <c r="I4627" s="20"/>
      <c r="J4627" s="21"/>
      <c r="K4627" s="11"/>
      <c r="L4627" s="22"/>
      <c r="M4627" s="22"/>
      <c r="N4627" s="22"/>
      <c r="O4627" s="22"/>
      <c r="P4627" s="22"/>
      <c r="Q4627" s="22"/>
      <c r="R4627" s="22"/>
      <c r="S4627" s="22"/>
      <c r="T4627" s="22"/>
      <c r="U4627" s="22"/>
      <c r="V4627" s="22"/>
    </row>
    <row r="4628">
      <c r="A4628" s="15"/>
      <c r="B4628" s="17"/>
      <c r="C4628" s="17"/>
      <c r="D4628" s="4"/>
      <c r="E4628" s="4"/>
      <c r="F4628" s="18"/>
      <c r="G4628" s="19"/>
      <c r="H4628" s="4"/>
      <c r="I4628" s="20"/>
      <c r="J4628" s="21"/>
      <c r="K4628" s="11"/>
      <c r="L4628" s="22"/>
      <c r="M4628" s="22"/>
      <c r="N4628" s="22"/>
      <c r="O4628" s="22"/>
      <c r="P4628" s="22"/>
      <c r="Q4628" s="22"/>
      <c r="R4628" s="22"/>
      <c r="S4628" s="22"/>
      <c r="T4628" s="22"/>
      <c r="U4628" s="22"/>
      <c r="V4628" s="22"/>
    </row>
    <row r="4629">
      <c r="A4629" s="15"/>
      <c r="B4629" s="17"/>
      <c r="C4629" s="17"/>
      <c r="D4629" s="4"/>
      <c r="E4629" s="4"/>
      <c r="F4629" s="18"/>
      <c r="G4629" s="19"/>
      <c r="H4629" s="4"/>
      <c r="I4629" s="20"/>
      <c r="J4629" s="21"/>
      <c r="K4629" s="11"/>
      <c r="L4629" s="22"/>
      <c r="M4629" s="22"/>
      <c r="N4629" s="22"/>
      <c r="O4629" s="22"/>
      <c r="P4629" s="22"/>
      <c r="Q4629" s="22"/>
      <c r="R4629" s="22"/>
      <c r="S4629" s="22"/>
      <c r="T4629" s="22"/>
      <c r="U4629" s="22"/>
      <c r="V4629" s="22"/>
    </row>
    <row r="4630">
      <c r="A4630" s="15"/>
      <c r="B4630" s="17"/>
      <c r="C4630" s="17"/>
      <c r="D4630" s="4"/>
      <c r="E4630" s="4"/>
      <c r="F4630" s="18"/>
      <c r="G4630" s="19"/>
      <c r="H4630" s="4"/>
      <c r="I4630" s="20"/>
      <c r="J4630" s="21"/>
      <c r="K4630" s="11"/>
      <c r="L4630" s="22"/>
      <c r="M4630" s="22"/>
      <c r="N4630" s="22"/>
      <c r="O4630" s="22"/>
      <c r="P4630" s="22"/>
      <c r="Q4630" s="22"/>
      <c r="R4630" s="22"/>
      <c r="S4630" s="22"/>
      <c r="T4630" s="22"/>
      <c r="U4630" s="22"/>
      <c r="V4630" s="22"/>
    </row>
    <row r="4631">
      <c r="A4631" s="15"/>
      <c r="B4631" s="17"/>
      <c r="C4631" s="17"/>
      <c r="D4631" s="4"/>
      <c r="E4631" s="4"/>
      <c r="F4631" s="18"/>
      <c r="G4631" s="19"/>
      <c r="H4631" s="4"/>
      <c r="I4631" s="20"/>
      <c r="J4631" s="21"/>
      <c r="K4631" s="11"/>
      <c r="L4631" s="22"/>
      <c r="M4631" s="22"/>
      <c r="N4631" s="22"/>
      <c r="O4631" s="22"/>
      <c r="P4631" s="22"/>
      <c r="Q4631" s="22"/>
      <c r="R4631" s="22"/>
      <c r="S4631" s="22"/>
      <c r="T4631" s="22"/>
      <c r="U4631" s="22"/>
      <c r="V4631" s="22"/>
    </row>
    <row r="4632">
      <c r="A4632" s="15"/>
      <c r="B4632" s="17"/>
      <c r="C4632" s="17"/>
      <c r="D4632" s="4"/>
      <c r="E4632" s="4"/>
      <c r="F4632" s="18"/>
      <c r="G4632" s="19"/>
      <c r="H4632" s="4"/>
      <c r="I4632" s="20"/>
      <c r="J4632" s="21"/>
      <c r="K4632" s="11"/>
      <c r="L4632" s="22"/>
      <c r="M4632" s="22"/>
      <c r="N4632" s="22"/>
      <c r="O4632" s="22"/>
      <c r="P4632" s="22"/>
      <c r="Q4632" s="22"/>
      <c r="R4632" s="22"/>
      <c r="S4632" s="22"/>
      <c r="T4632" s="22"/>
      <c r="U4632" s="22"/>
      <c r="V4632" s="22"/>
    </row>
    <row r="4633">
      <c r="A4633" s="15"/>
      <c r="B4633" s="17"/>
      <c r="C4633" s="17"/>
      <c r="D4633" s="4"/>
      <c r="E4633" s="4"/>
      <c r="F4633" s="18"/>
      <c r="G4633" s="19"/>
      <c r="H4633" s="4"/>
      <c r="I4633" s="20"/>
      <c r="J4633" s="21"/>
      <c r="K4633" s="11"/>
      <c r="L4633" s="22"/>
      <c r="M4633" s="22"/>
      <c r="N4633" s="22"/>
      <c r="O4633" s="22"/>
      <c r="P4633" s="22"/>
      <c r="Q4633" s="22"/>
      <c r="R4633" s="22"/>
      <c r="S4633" s="22"/>
      <c r="T4633" s="22"/>
      <c r="U4633" s="22"/>
      <c r="V4633" s="22"/>
    </row>
    <row r="4634">
      <c r="A4634" s="15"/>
      <c r="B4634" s="17"/>
      <c r="C4634" s="17"/>
      <c r="D4634" s="4"/>
      <c r="E4634" s="4"/>
      <c r="F4634" s="18"/>
      <c r="G4634" s="19"/>
      <c r="H4634" s="4"/>
      <c r="I4634" s="20"/>
      <c r="J4634" s="21"/>
      <c r="K4634" s="11"/>
      <c r="L4634" s="22"/>
      <c r="M4634" s="22"/>
      <c r="N4634" s="22"/>
      <c r="O4634" s="22"/>
      <c r="P4634" s="22"/>
      <c r="Q4634" s="22"/>
      <c r="R4634" s="22"/>
      <c r="S4634" s="22"/>
      <c r="T4634" s="22"/>
      <c r="U4634" s="22"/>
      <c r="V4634" s="22"/>
    </row>
    <row r="4635">
      <c r="A4635" s="15"/>
      <c r="B4635" s="17"/>
      <c r="C4635" s="17"/>
      <c r="D4635" s="4"/>
      <c r="E4635" s="4"/>
      <c r="F4635" s="18"/>
      <c r="G4635" s="19"/>
      <c r="H4635" s="4"/>
      <c r="I4635" s="20"/>
      <c r="J4635" s="21"/>
      <c r="K4635" s="11"/>
      <c r="L4635" s="22"/>
      <c r="M4635" s="22"/>
      <c r="N4635" s="22"/>
      <c r="O4635" s="22"/>
      <c r="P4635" s="22"/>
      <c r="Q4635" s="22"/>
      <c r="R4635" s="22"/>
      <c r="S4635" s="22"/>
      <c r="T4635" s="22"/>
      <c r="U4635" s="22"/>
      <c r="V4635" s="22"/>
    </row>
    <row r="4636">
      <c r="A4636" s="15"/>
      <c r="B4636" s="17"/>
      <c r="C4636" s="17"/>
      <c r="D4636" s="4"/>
      <c r="E4636" s="4"/>
      <c r="F4636" s="18"/>
      <c r="G4636" s="19"/>
      <c r="H4636" s="4"/>
      <c r="I4636" s="20"/>
      <c r="J4636" s="21"/>
      <c r="K4636" s="11"/>
      <c r="L4636" s="22"/>
      <c r="M4636" s="22"/>
      <c r="N4636" s="22"/>
      <c r="O4636" s="22"/>
      <c r="P4636" s="22"/>
      <c r="Q4636" s="22"/>
      <c r="R4636" s="22"/>
      <c r="S4636" s="22"/>
      <c r="T4636" s="22"/>
      <c r="U4636" s="22"/>
      <c r="V4636" s="22"/>
    </row>
    <row r="4637">
      <c r="A4637" s="15"/>
      <c r="B4637" s="17"/>
      <c r="C4637" s="17"/>
      <c r="D4637" s="4"/>
      <c r="E4637" s="4"/>
      <c r="F4637" s="18"/>
      <c r="G4637" s="19"/>
      <c r="H4637" s="4"/>
      <c r="I4637" s="20"/>
      <c r="J4637" s="21"/>
      <c r="K4637" s="11"/>
      <c r="L4637" s="22"/>
      <c r="M4637" s="22"/>
      <c r="N4637" s="22"/>
      <c r="O4637" s="22"/>
      <c r="P4637" s="22"/>
      <c r="Q4637" s="22"/>
      <c r="R4637" s="22"/>
      <c r="S4637" s="22"/>
      <c r="T4637" s="22"/>
      <c r="U4637" s="22"/>
      <c r="V4637" s="22"/>
    </row>
    <row r="4638">
      <c r="A4638" s="15"/>
      <c r="B4638" s="17"/>
      <c r="C4638" s="17"/>
      <c r="D4638" s="4"/>
      <c r="E4638" s="4"/>
      <c r="F4638" s="18"/>
      <c r="G4638" s="19"/>
      <c r="H4638" s="4"/>
      <c r="I4638" s="20"/>
      <c r="J4638" s="21"/>
      <c r="K4638" s="11"/>
      <c r="L4638" s="22"/>
      <c r="M4638" s="22"/>
      <c r="N4638" s="22"/>
      <c r="O4638" s="22"/>
      <c r="P4638" s="22"/>
      <c r="Q4638" s="22"/>
      <c r="R4638" s="22"/>
      <c r="S4638" s="22"/>
      <c r="T4638" s="22"/>
      <c r="U4638" s="22"/>
      <c r="V4638" s="22"/>
    </row>
    <row r="4639">
      <c r="A4639" s="15"/>
      <c r="B4639" s="17"/>
      <c r="C4639" s="17"/>
      <c r="D4639" s="4"/>
      <c r="E4639" s="4"/>
      <c r="F4639" s="18"/>
      <c r="G4639" s="19"/>
      <c r="H4639" s="4"/>
      <c r="I4639" s="20"/>
      <c r="J4639" s="21"/>
      <c r="K4639" s="11"/>
      <c r="L4639" s="22"/>
      <c r="M4639" s="22"/>
      <c r="N4639" s="22"/>
      <c r="O4639" s="22"/>
      <c r="P4639" s="22"/>
      <c r="Q4639" s="22"/>
      <c r="R4639" s="22"/>
      <c r="S4639" s="22"/>
      <c r="T4639" s="22"/>
      <c r="U4639" s="22"/>
      <c r="V4639" s="22"/>
    </row>
    <row r="4640">
      <c r="A4640" s="15"/>
      <c r="B4640" s="17"/>
      <c r="C4640" s="17"/>
      <c r="D4640" s="4"/>
      <c r="E4640" s="4"/>
      <c r="F4640" s="18"/>
      <c r="G4640" s="19"/>
      <c r="H4640" s="4"/>
      <c r="I4640" s="20"/>
      <c r="J4640" s="21"/>
      <c r="K4640" s="11"/>
      <c r="L4640" s="22"/>
      <c r="M4640" s="22"/>
      <c r="N4640" s="22"/>
      <c r="O4640" s="22"/>
      <c r="P4640" s="22"/>
      <c r="Q4640" s="22"/>
      <c r="R4640" s="22"/>
      <c r="S4640" s="22"/>
      <c r="T4640" s="22"/>
      <c r="U4640" s="22"/>
      <c r="V4640" s="22"/>
    </row>
    <row r="4641">
      <c r="A4641" s="15"/>
      <c r="B4641" s="17"/>
      <c r="C4641" s="17"/>
      <c r="D4641" s="4"/>
      <c r="E4641" s="4"/>
      <c r="F4641" s="18"/>
      <c r="G4641" s="19"/>
      <c r="H4641" s="4"/>
      <c r="I4641" s="20"/>
      <c r="J4641" s="21"/>
      <c r="K4641" s="11"/>
      <c r="L4641" s="22"/>
      <c r="M4641" s="22"/>
      <c r="N4641" s="22"/>
      <c r="O4641" s="22"/>
      <c r="P4641" s="22"/>
      <c r="Q4641" s="22"/>
      <c r="R4641" s="22"/>
      <c r="S4641" s="22"/>
      <c r="T4641" s="22"/>
      <c r="U4641" s="22"/>
      <c r="V4641" s="22"/>
    </row>
    <row r="4642">
      <c r="A4642" s="15"/>
      <c r="B4642" s="17"/>
      <c r="C4642" s="17"/>
      <c r="D4642" s="4"/>
      <c r="E4642" s="4"/>
      <c r="F4642" s="18"/>
      <c r="G4642" s="19"/>
      <c r="H4642" s="4"/>
      <c r="I4642" s="20"/>
      <c r="J4642" s="21"/>
      <c r="K4642" s="11"/>
      <c r="L4642" s="22"/>
      <c r="M4642" s="22"/>
      <c r="N4642" s="22"/>
      <c r="O4642" s="22"/>
      <c r="P4642" s="22"/>
      <c r="Q4642" s="22"/>
      <c r="R4642" s="22"/>
      <c r="S4642" s="22"/>
      <c r="T4642" s="22"/>
      <c r="U4642" s="22"/>
      <c r="V4642" s="22"/>
    </row>
    <row r="4643">
      <c r="A4643" s="15"/>
      <c r="B4643" s="17"/>
      <c r="C4643" s="17"/>
      <c r="D4643" s="4"/>
      <c r="E4643" s="4"/>
      <c r="F4643" s="18"/>
      <c r="G4643" s="19"/>
      <c r="H4643" s="4"/>
      <c r="I4643" s="20"/>
      <c r="J4643" s="21"/>
      <c r="K4643" s="11"/>
      <c r="L4643" s="22"/>
      <c r="M4643" s="22"/>
      <c r="N4643" s="22"/>
      <c r="O4643" s="22"/>
      <c r="P4643" s="22"/>
      <c r="Q4643" s="22"/>
      <c r="R4643" s="22"/>
      <c r="S4643" s="22"/>
      <c r="T4643" s="22"/>
      <c r="U4643" s="22"/>
      <c r="V4643" s="22"/>
    </row>
    <row r="4644">
      <c r="A4644" s="15"/>
      <c r="B4644" s="17"/>
      <c r="C4644" s="17"/>
      <c r="D4644" s="4"/>
      <c r="E4644" s="4"/>
      <c r="F4644" s="18"/>
      <c r="G4644" s="19"/>
      <c r="H4644" s="4"/>
      <c r="I4644" s="20"/>
      <c r="J4644" s="21"/>
      <c r="K4644" s="11"/>
      <c r="L4644" s="22"/>
      <c r="M4644" s="22"/>
      <c r="N4644" s="22"/>
      <c r="O4644" s="22"/>
      <c r="P4644" s="22"/>
      <c r="Q4644" s="22"/>
      <c r="R4644" s="22"/>
      <c r="S4644" s="22"/>
      <c r="T4644" s="22"/>
      <c r="U4644" s="22"/>
      <c r="V4644" s="22"/>
    </row>
    <row r="4645">
      <c r="A4645" s="15"/>
      <c r="B4645" s="17"/>
      <c r="C4645" s="17"/>
      <c r="D4645" s="4"/>
      <c r="E4645" s="4"/>
      <c r="F4645" s="18"/>
      <c r="G4645" s="19"/>
      <c r="H4645" s="4"/>
      <c r="I4645" s="20"/>
      <c r="J4645" s="21"/>
      <c r="K4645" s="11"/>
      <c r="L4645" s="22"/>
      <c r="M4645" s="22"/>
      <c r="N4645" s="22"/>
      <c r="O4645" s="22"/>
      <c r="P4645" s="22"/>
      <c r="Q4645" s="22"/>
      <c r="R4645" s="22"/>
      <c r="S4645" s="22"/>
      <c r="T4645" s="22"/>
      <c r="U4645" s="22"/>
      <c r="V4645" s="22"/>
    </row>
    <row r="4646">
      <c r="A4646" s="15"/>
      <c r="B4646" s="17"/>
      <c r="C4646" s="17"/>
      <c r="D4646" s="4"/>
      <c r="E4646" s="4"/>
      <c r="F4646" s="18"/>
      <c r="G4646" s="19"/>
      <c r="H4646" s="4"/>
      <c r="I4646" s="20"/>
      <c r="J4646" s="21"/>
      <c r="K4646" s="11"/>
      <c r="L4646" s="22"/>
      <c r="M4646" s="22"/>
      <c r="N4646" s="22"/>
      <c r="O4646" s="22"/>
      <c r="P4646" s="22"/>
      <c r="Q4646" s="22"/>
      <c r="R4646" s="22"/>
      <c r="S4646" s="22"/>
      <c r="T4646" s="22"/>
      <c r="U4646" s="22"/>
      <c r="V4646" s="22"/>
    </row>
    <row r="4647">
      <c r="A4647" s="15"/>
      <c r="B4647" s="17"/>
      <c r="C4647" s="17"/>
      <c r="D4647" s="4"/>
      <c r="E4647" s="4"/>
      <c r="F4647" s="18"/>
      <c r="G4647" s="19"/>
      <c r="H4647" s="4"/>
      <c r="I4647" s="20"/>
      <c r="J4647" s="21"/>
      <c r="K4647" s="11"/>
      <c r="L4647" s="22"/>
      <c r="M4647" s="22"/>
      <c r="N4647" s="22"/>
      <c r="O4647" s="22"/>
      <c r="P4647" s="22"/>
      <c r="Q4647" s="22"/>
      <c r="R4647" s="22"/>
      <c r="S4647" s="22"/>
      <c r="T4647" s="22"/>
      <c r="U4647" s="22"/>
      <c r="V4647" s="22"/>
    </row>
    <row r="4648">
      <c r="A4648" s="15"/>
      <c r="B4648" s="17"/>
      <c r="C4648" s="17"/>
      <c r="D4648" s="4"/>
      <c r="E4648" s="4"/>
      <c r="F4648" s="18"/>
      <c r="G4648" s="19"/>
      <c r="H4648" s="4"/>
      <c r="I4648" s="20"/>
      <c r="J4648" s="21"/>
      <c r="K4648" s="11"/>
      <c r="L4648" s="22"/>
      <c r="M4648" s="22"/>
      <c r="N4648" s="22"/>
      <c r="O4648" s="22"/>
      <c r="P4648" s="22"/>
      <c r="Q4648" s="22"/>
      <c r="R4648" s="22"/>
      <c r="S4648" s="22"/>
      <c r="T4648" s="22"/>
      <c r="U4648" s="22"/>
      <c r="V4648" s="22"/>
    </row>
    <row r="4649">
      <c r="A4649" s="15"/>
      <c r="B4649" s="17"/>
      <c r="C4649" s="17"/>
      <c r="D4649" s="4"/>
      <c r="E4649" s="4"/>
      <c r="F4649" s="18"/>
      <c r="G4649" s="19"/>
      <c r="H4649" s="4"/>
      <c r="I4649" s="20"/>
      <c r="J4649" s="21"/>
      <c r="K4649" s="11"/>
      <c r="L4649" s="22"/>
      <c r="M4649" s="22"/>
      <c r="N4649" s="22"/>
      <c r="O4649" s="22"/>
      <c r="P4649" s="22"/>
      <c r="Q4649" s="22"/>
      <c r="R4649" s="22"/>
      <c r="S4649" s="22"/>
      <c r="T4649" s="22"/>
      <c r="U4649" s="22"/>
      <c r="V4649" s="22"/>
    </row>
    <row r="4650">
      <c r="A4650" s="15"/>
      <c r="B4650" s="17"/>
      <c r="C4650" s="17"/>
      <c r="D4650" s="4"/>
      <c r="E4650" s="4"/>
      <c r="F4650" s="18"/>
      <c r="G4650" s="19"/>
      <c r="H4650" s="4"/>
      <c r="I4650" s="20"/>
      <c r="J4650" s="21"/>
      <c r="K4650" s="11"/>
      <c r="L4650" s="22"/>
      <c r="M4650" s="22"/>
      <c r="N4650" s="22"/>
      <c r="O4650" s="22"/>
      <c r="P4650" s="22"/>
      <c r="Q4650" s="22"/>
      <c r="R4650" s="22"/>
      <c r="S4650" s="22"/>
      <c r="T4650" s="22"/>
      <c r="U4650" s="22"/>
      <c r="V4650" s="22"/>
    </row>
    <row r="4651">
      <c r="A4651" s="15"/>
      <c r="B4651" s="17"/>
      <c r="C4651" s="17"/>
      <c r="D4651" s="4"/>
      <c r="E4651" s="4"/>
      <c r="F4651" s="18"/>
      <c r="G4651" s="19"/>
      <c r="H4651" s="4"/>
      <c r="I4651" s="20"/>
      <c r="J4651" s="21"/>
      <c r="K4651" s="11"/>
      <c r="L4651" s="22"/>
      <c r="M4651" s="22"/>
      <c r="N4651" s="22"/>
      <c r="O4651" s="22"/>
      <c r="P4651" s="22"/>
      <c r="Q4651" s="22"/>
      <c r="R4651" s="22"/>
      <c r="S4651" s="22"/>
      <c r="T4651" s="22"/>
      <c r="U4651" s="22"/>
      <c r="V4651" s="22"/>
    </row>
    <row r="4652">
      <c r="A4652" s="15"/>
      <c r="B4652" s="17"/>
      <c r="C4652" s="17"/>
      <c r="D4652" s="4"/>
      <c r="E4652" s="4"/>
      <c r="F4652" s="18"/>
      <c r="G4652" s="19"/>
      <c r="H4652" s="4"/>
      <c r="I4652" s="20"/>
      <c r="J4652" s="21"/>
      <c r="K4652" s="11"/>
      <c r="L4652" s="22"/>
      <c r="M4652" s="22"/>
      <c r="N4652" s="22"/>
      <c r="O4652" s="22"/>
      <c r="P4652" s="22"/>
      <c r="Q4652" s="22"/>
      <c r="R4652" s="22"/>
      <c r="S4652" s="22"/>
      <c r="T4652" s="22"/>
      <c r="U4652" s="22"/>
      <c r="V4652" s="22"/>
    </row>
    <row r="4653">
      <c r="A4653" s="15"/>
      <c r="B4653" s="17"/>
      <c r="C4653" s="17"/>
      <c r="D4653" s="4"/>
      <c r="E4653" s="4"/>
      <c r="F4653" s="18"/>
      <c r="G4653" s="19"/>
      <c r="H4653" s="4"/>
      <c r="I4653" s="20"/>
      <c r="J4653" s="21"/>
      <c r="K4653" s="11"/>
      <c r="L4653" s="22"/>
      <c r="M4653" s="22"/>
      <c r="N4653" s="22"/>
      <c r="O4653" s="22"/>
      <c r="P4653" s="22"/>
      <c r="Q4653" s="22"/>
      <c r="R4653" s="22"/>
      <c r="S4653" s="22"/>
      <c r="T4653" s="22"/>
      <c r="U4653" s="22"/>
      <c r="V4653" s="22"/>
    </row>
    <row r="4654">
      <c r="A4654" s="15"/>
      <c r="B4654" s="17"/>
      <c r="C4654" s="17"/>
      <c r="D4654" s="4"/>
      <c r="E4654" s="4"/>
      <c r="F4654" s="18"/>
      <c r="G4654" s="19"/>
      <c r="H4654" s="4"/>
      <c r="I4654" s="20"/>
      <c r="J4654" s="21"/>
      <c r="K4654" s="11"/>
      <c r="L4654" s="22"/>
      <c r="M4654" s="22"/>
      <c r="N4654" s="22"/>
      <c r="O4654" s="22"/>
      <c r="P4654" s="22"/>
      <c r="Q4654" s="22"/>
      <c r="R4654" s="22"/>
      <c r="S4654" s="22"/>
      <c r="T4654" s="22"/>
      <c r="U4654" s="22"/>
      <c r="V4654" s="22"/>
    </row>
    <row r="4655">
      <c r="A4655" s="15"/>
      <c r="B4655" s="17"/>
      <c r="C4655" s="17"/>
      <c r="D4655" s="4"/>
      <c r="E4655" s="4"/>
      <c r="F4655" s="18"/>
      <c r="G4655" s="19"/>
      <c r="H4655" s="4"/>
      <c r="I4655" s="20"/>
      <c r="J4655" s="21"/>
      <c r="K4655" s="11"/>
      <c r="L4655" s="22"/>
      <c r="M4655" s="22"/>
      <c r="N4655" s="22"/>
      <c r="O4655" s="22"/>
      <c r="P4655" s="22"/>
      <c r="Q4655" s="22"/>
      <c r="R4655" s="22"/>
      <c r="S4655" s="22"/>
      <c r="T4655" s="22"/>
      <c r="U4655" s="22"/>
      <c r="V4655" s="22"/>
    </row>
    <row r="4656">
      <c r="A4656" s="15"/>
      <c r="B4656" s="17"/>
      <c r="C4656" s="17"/>
      <c r="D4656" s="4"/>
      <c r="E4656" s="4"/>
      <c r="F4656" s="18"/>
      <c r="G4656" s="19"/>
      <c r="H4656" s="4"/>
      <c r="I4656" s="20"/>
      <c r="J4656" s="21"/>
      <c r="K4656" s="11"/>
      <c r="L4656" s="22"/>
      <c r="M4656" s="22"/>
      <c r="N4656" s="22"/>
      <c r="O4656" s="22"/>
      <c r="P4656" s="22"/>
      <c r="Q4656" s="22"/>
      <c r="R4656" s="22"/>
      <c r="S4656" s="22"/>
      <c r="T4656" s="22"/>
      <c r="U4656" s="22"/>
      <c r="V4656" s="22"/>
    </row>
    <row r="4657">
      <c r="A4657" s="15"/>
      <c r="B4657" s="17"/>
      <c r="C4657" s="17"/>
      <c r="D4657" s="4"/>
      <c r="E4657" s="4"/>
      <c r="F4657" s="18"/>
      <c r="G4657" s="19"/>
      <c r="H4657" s="4"/>
      <c r="I4657" s="20"/>
      <c r="J4657" s="21"/>
      <c r="K4657" s="11"/>
      <c r="L4657" s="22"/>
      <c r="M4657" s="22"/>
      <c r="N4657" s="22"/>
      <c r="O4657" s="22"/>
      <c r="P4657" s="22"/>
      <c r="Q4657" s="22"/>
      <c r="R4657" s="22"/>
      <c r="S4657" s="22"/>
      <c r="T4657" s="22"/>
      <c r="U4657" s="22"/>
      <c r="V4657" s="22"/>
    </row>
    <row r="4658">
      <c r="A4658" s="15"/>
      <c r="B4658" s="17"/>
      <c r="C4658" s="17"/>
      <c r="D4658" s="4"/>
      <c r="E4658" s="4"/>
      <c r="F4658" s="18"/>
      <c r="G4658" s="19"/>
      <c r="H4658" s="4"/>
      <c r="I4658" s="20"/>
      <c r="J4658" s="21"/>
      <c r="K4658" s="11"/>
      <c r="L4658" s="22"/>
      <c r="M4658" s="22"/>
      <c r="N4658" s="22"/>
      <c r="O4658" s="22"/>
      <c r="P4658" s="22"/>
      <c r="Q4658" s="22"/>
      <c r="R4658" s="22"/>
      <c r="S4658" s="22"/>
      <c r="T4658" s="22"/>
      <c r="U4658" s="22"/>
      <c r="V4658" s="22"/>
    </row>
    <row r="4659">
      <c r="A4659" s="15"/>
      <c r="B4659" s="17"/>
      <c r="C4659" s="17"/>
      <c r="D4659" s="4"/>
      <c r="E4659" s="4"/>
      <c r="F4659" s="18"/>
      <c r="G4659" s="19"/>
      <c r="H4659" s="4"/>
      <c r="I4659" s="20"/>
      <c r="J4659" s="21"/>
      <c r="K4659" s="11"/>
      <c r="L4659" s="22"/>
      <c r="M4659" s="22"/>
      <c r="N4659" s="22"/>
      <c r="O4659" s="22"/>
      <c r="P4659" s="22"/>
      <c r="Q4659" s="22"/>
      <c r="R4659" s="22"/>
      <c r="S4659" s="22"/>
      <c r="T4659" s="22"/>
      <c r="U4659" s="22"/>
      <c r="V4659" s="22"/>
    </row>
    <row r="4660">
      <c r="A4660" s="15"/>
      <c r="B4660" s="17"/>
      <c r="C4660" s="17"/>
      <c r="D4660" s="4"/>
      <c r="E4660" s="4"/>
      <c r="F4660" s="18"/>
      <c r="G4660" s="19"/>
      <c r="H4660" s="4"/>
      <c r="I4660" s="20"/>
      <c r="J4660" s="21"/>
      <c r="K4660" s="11"/>
      <c r="L4660" s="22"/>
      <c r="M4660" s="22"/>
      <c r="N4660" s="22"/>
      <c r="O4660" s="22"/>
      <c r="P4660" s="22"/>
      <c r="Q4660" s="22"/>
      <c r="R4660" s="22"/>
      <c r="S4660" s="22"/>
      <c r="T4660" s="22"/>
      <c r="U4660" s="22"/>
      <c r="V4660" s="22"/>
    </row>
    <row r="4661">
      <c r="A4661" s="15"/>
      <c r="B4661" s="17"/>
      <c r="C4661" s="17"/>
      <c r="D4661" s="4"/>
      <c r="E4661" s="4"/>
      <c r="F4661" s="18"/>
      <c r="G4661" s="19"/>
      <c r="H4661" s="4"/>
      <c r="I4661" s="20"/>
      <c r="J4661" s="21"/>
      <c r="K4661" s="11"/>
      <c r="L4661" s="22"/>
      <c r="M4661" s="22"/>
      <c r="N4661" s="22"/>
      <c r="O4661" s="22"/>
      <c r="P4661" s="22"/>
      <c r="Q4661" s="22"/>
      <c r="R4661" s="22"/>
      <c r="S4661" s="22"/>
      <c r="T4661" s="22"/>
      <c r="U4661" s="22"/>
      <c r="V4661" s="22"/>
    </row>
    <row r="4662">
      <c r="A4662" s="15"/>
      <c r="B4662" s="17"/>
      <c r="C4662" s="17"/>
      <c r="D4662" s="4"/>
      <c r="E4662" s="4"/>
      <c r="F4662" s="18"/>
      <c r="G4662" s="19"/>
      <c r="H4662" s="4"/>
      <c r="I4662" s="20"/>
      <c r="J4662" s="21"/>
      <c r="K4662" s="11"/>
      <c r="L4662" s="22"/>
      <c r="M4662" s="22"/>
      <c r="N4662" s="22"/>
      <c r="O4662" s="22"/>
      <c r="P4662" s="22"/>
      <c r="Q4662" s="22"/>
      <c r="R4662" s="22"/>
      <c r="S4662" s="22"/>
      <c r="T4662" s="22"/>
      <c r="U4662" s="22"/>
      <c r="V4662" s="22"/>
    </row>
    <row r="4663">
      <c r="A4663" s="15"/>
      <c r="B4663" s="17"/>
      <c r="C4663" s="17"/>
      <c r="D4663" s="4"/>
      <c r="E4663" s="4"/>
      <c r="F4663" s="18"/>
      <c r="G4663" s="19"/>
      <c r="H4663" s="4"/>
      <c r="I4663" s="20"/>
      <c r="J4663" s="21"/>
      <c r="K4663" s="11"/>
      <c r="L4663" s="22"/>
      <c r="M4663" s="22"/>
      <c r="N4663" s="22"/>
      <c r="O4663" s="22"/>
      <c r="P4663" s="22"/>
      <c r="Q4663" s="22"/>
      <c r="R4663" s="22"/>
      <c r="S4663" s="22"/>
      <c r="T4663" s="22"/>
      <c r="U4663" s="22"/>
      <c r="V4663" s="22"/>
    </row>
    <row r="4664">
      <c r="A4664" s="15"/>
      <c r="B4664" s="17"/>
      <c r="C4664" s="17"/>
      <c r="D4664" s="4"/>
      <c r="E4664" s="4"/>
      <c r="F4664" s="18"/>
      <c r="G4664" s="19"/>
      <c r="H4664" s="4"/>
      <c r="I4664" s="20"/>
      <c r="J4664" s="21"/>
      <c r="K4664" s="11"/>
      <c r="L4664" s="22"/>
      <c r="M4664" s="22"/>
      <c r="N4664" s="22"/>
      <c r="O4664" s="22"/>
      <c r="P4664" s="22"/>
      <c r="Q4664" s="22"/>
      <c r="R4664" s="22"/>
      <c r="S4664" s="22"/>
      <c r="T4664" s="22"/>
      <c r="U4664" s="22"/>
      <c r="V4664" s="22"/>
    </row>
    <row r="4665">
      <c r="A4665" s="15"/>
      <c r="B4665" s="17"/>
      <c r="C4665" s="17"/>
      <c r="D4665" s="4"/>
      <c r="E4665" s="4"/>
      <c r="F4665" s="18"/>
      <c r="G4665" s="19"/>
      <c r="H4665" s="4"/>
      <c r="I4665" s="20"/>
      <c r="J4665" s="21"/>
      <c r="K4665" s="11"/>
      <c r="L4665" s="22"/>
      <c r="M4665" s="22"/>
      <c r="N4665" s="22"/>
      <c r="O4665" s="22"/>
      <c r="P4665" s="22"/>
      <c r="Q4665" s="22"/>
      <c r="R4665" s="22"/>
      <c r="S4665" s="22"/>
      <c r="T4665" s="22"/>
      <c r="U4665" s="22"/>
      <c r="V4665" s="22"/>
    </row>
    <row r="4666">
      <c r="A4666" s="15"/>
      <c r="B4666" s="17"/>
      <c r="C4666" s="17"/>
      <c r="D4666" s="4"/>
      <c r="E4666" s="4"/>
      <c r="F4666" s="18"/>
      <c r="G4666" s="19"/>
      <c r="H4666" s="4"/>
      <c r="I4666" s="20"/>
      <c r="J4666" s="21"/>
      <c r="K4666" s="11"/>
      <c r="L4666" s="22"/>
      <c r="M4666" s="22"/>
      <c r="N4666" s="22"/>
      <c r="O4666" s="22"/>
      <c r="P4666" s="22"/>
      <c r="Q4666" s="22"/>
      <c r="R4666" s="22"/>
      <c r="S4666" s="22"/>
      <c r="T4666" s="22"/>
      <c r="U4666" s="22"/>
      <c r="V4666" s="22"/>
    </row>
    <row r="4667">
      <c r="A4667" s="15"/>
      <c r="B4667" s="17"/>
      <c r="C4667" s="17"/>
      <c r="D4667" s="4"/>
      <c r="E4667" s="4"/>
      <c r="F4667" s="18"/>
      <c r="G4667" s="19"/>
      <c r="H4667" s="4"/>
      <c r="I4667" s="20"/>
      <c r="J4667" s="21"/>
      <c r="K4667" s="11"/>
      <c r="L4667" s="22"/>
      <c r="M4667" s="22"/>
      <c r="N4667" s="22"/>
      <c r="O4667" s="22"/>
      <c r="P4667" s="22"/>
      <c r="Q4667" s="22"/>
      <c r="R4667" s="22"/>
      <c r="S4667" s="22"/>
      <c r="T4667" s="22"/>
      <c r="U4667" s="22"/>
      <c r="V4667" s="22"/>
    </row>
    <row r="4668">
      <c r="A4668" s="15"/>
      <c r="B4668" s="17"/>
      <c r="C4668" s="17"/>
      <c r="D4668" s="4"/>
      <c r="E4668" s="4"/>
      <c r="F4668" s="18"/>
      <c r="G4668" s="19"/>
      <c r="H4668" s="4"/>
      <c r="I4668" s="20"/>
      <c r="J4668" s="21"/>
      <c r="K4668" s="11"/>
      <c r="L4668" s="22"/>
      <c r="M4668" s="22"/>
      <c r="N4668" s="22"/>
      <c r="O4668" s="22"/>
      <c r="P4668" s="22"/>
      <c r="Q4668" s="22"/>
      <c r="R4668" s="22"/>
      <c r="S4668" s="22"/>
      <c r="T4668" s="22"/>
      <c r="U4668" s="22"/>
      <c r="V4668" s="22"/>
    </row>
    <row r="4669">
      <c r="A4669" s="15"/>
      <c r="B4669" s="17"/>
      <c r="C4669" s="17"/>
      <c r="D4669" s="4"/>
      <c r="E4669" s="4"/>
      <c r="F4669" s="18"/>
      <c r="G4669" s="19"/>
      <c r="H4669" s="4"/>
      <c r="I4669" s="20"/>
      <c r="J4669" s="21"/>
      <c r="K4669" s="11"/>
      <c r="L4669" s="22"/>
      <c r="M4669" s="22"/>
      <c r="N4669" s="22"/>
      <c r="O4669" s="22"/>
      <c r="P4669" s="22"/>
      <c r="Q4669" s="22"/>
      <c r="R4669" s="22"/>
      <c r="S4669" s="22"/>
      <c r="T4669" s="22"/>
      <c r="U4669" s="22"/>
      <c r="V4669" s="22"/>
    </row>
    <row r="4670">
      <c r="A4670" s="15"/>
      <c r="B4670" s="17"/>
      <c r="C4670" s="17"/>
      <c r="D4670" s="4"/>
      <c r="E4670" s="4"/>
      <c r="F4670" s="18"/>
      <c r="G4670" s="19"/>
      <c r="H4670" s="4"/>
      <c r="I4670" s="20"/>
      <c r="J4670" s="21"/>
      <c r="K4670" s="11"/>
      <c r="L4670" s="22"/>
      <c r="M4670" s="22"/>
      <c r="N4670" s="22"/>
      <c r="O4670" s="22"/>
      <c r="P4670" s="22"/>
      <c r="Q4670" s="22"/>
      <c r="R4670" s="22"/>
      <c r="S4670" s="22"/>
      <c r="T4670" s="22"/>
      <c r="U4670" s="22"/>
      <c r="V4670" s="22"/>
    </row>
    <row r="4671">
      <c r="A4671" s="15"/>
      <c r="B4671" s="17"/>
      <c r="C4671" s="17"/>
      <c r="D4671" s="4"/>
      <c r="E4671" s="4"/>
      <c r="F4671" s="18"/>
      <c r="G4671" s="19"/>
      <c r="H4671" s="4"/>
      <c r="I4671" s="20"/>
      <c r="J4671" s="21"/>
      <c r="K4671" s="11"/>
      <c r="L4671" s="22"/>
      <c r="M4671" s="22"/>
      <c r="N4671" s="22"/>
      <c r="O4671" s="22"/>
      <c r="P4671" s="22"/>
      <c r="Q4671" s="22"/>
      <c r="R4671" s="22"/>
      <c r="S4671" s="22"/>
      <c r="T4671" s="22"/>
      <c r="U4671" s="22"/>
      <c r="V4671" s="22"/>
    </row>
    <row r="4672">
      <c r="A4672" s="15"/>
      <c r="B4672" s="17"/>
      <c r="C4672" s="17"/>
      <c r="D4672" s="4"/>
      <c r="E4672" s="4"/>
      <c r="F4672" s="18"/>
      <c r="G4672" s="19"/>
      <c r="H4672" s="4"/>
      <c r="I4672" s="20"/>
      <c r="J4672" s="21"/>
      <c r="K4672" s="11"/>
      <c r="L4672" s="22"/>
      <c r="M4672" s="22"/>
      <c r="N4672" s="22"/>
      <c r="O4672" s="22"/>
      <c r="P4672" s="22"/>
      <c r="Q4672" s="22"/>
      <c r="R4672" s="22"/>
      <c r="S4672" s="22"/>
      <c r="T4672" s="22"/>
      <c r="U4672" s="22"/>
      <c r="V4672" s="22"/>
    </row>
    <row r="4673">
      <c r="A4673" s="15"/>
      <c r="B4673" s="17"/>
      <c r="C4673" s="17"/>
      <c r="D4673" s="4"/>
      <c r="E4673" s="4"/>
      <c r="F4673" s="18"/>
      <c r="G4673" s="19"/>
      <c r="H4673" s="4"/>
      <c r="I4673" s="20"/>
      <c r="J4673" s="21"/>
      <c r="K4673" s="11"/>
      <c r="L4673" s="22"/>
      <c r="M4673" s="22"/>
      <c r="N4673" s="22"/>
      <c r="O4673" s="22"/>
      <c r="P4673" s="22"/>
      <c r="Q4673" s="22"/>
      <c r="R4673" s="22"/>
      <c r="S4673" s="22"/>
      <c r="T4673" s="22"/>
      <c r="U4673" s="22"/>
      <c r="V4673" s="22"/>
    </row>
    <row r="4674">
      <c r="A4674" s="15"/>
      <c r="B4674" s="17"/>
      <c r="C4674" s="17"/>
      <c r="D4674" s="4"/>
      <c r="E4674" s="4"/>
      <c r="F4674" s="18"/>
      <c r="G4674" s="19"/>
      <c r="H4674" s="4"/>
      <c r="I4674" s="20"/>
      <c r="J4674" s="21"/>
      <c r="K4674" s="11"/>
      <c r="L4674" s="22"/>
      <c r="M4674" s="22"/>
      <c r="N4674" s="22"/>
      <c r="O4674" s="22"/>
      <c r="P4674" s="22"/>
      <c r="Q4674" s="22"/>
      <c r="R4674" s="22"/>
      <c r="S4674" s="22"/>
      <c r="T4674" s="22"/>
      <c r="U4674" s="22"/>
      <c r="V4674" s="22"/>
    </row>
    <row r="4675">
      <c r="A4675" s="15"/>
      <c r="B4675" s="17"/>
      <c r="C4675" s="17"/>
      <c r="D4675" s="4"/>
      <c r="E4675" s="4"/>
      <c r="F4675" s="18"/>
      <c r="G4675" s="19"/>
      <c r="H4675" s="4"/>
      <c r="I4675" s="20"/>
      <c r="J4675" s="21"/>
      <c r="K4675" s="11"/>
      <c r="L4675" s="22"/>
      <c r="M4675" s="22"/>
      <c r="N4675" s="22"/>
      <c r="O4675" s="22"/>
      <c r="P4675" s="22"/>
      <c r="Q4675" s="22"/>
      <c r="R4675" s="22"/>
      <c r="S4675" s="22"/>
      <c r="T4675" s="22"/>
      <c r="U4675" s="22"/>
      <c r="V4675" s="22"/>
    </row>
    <row r="4676">
      <c r="A4676" s="15"/>
      <c r="B4676" s="17"/>
      <c r="C4676" s="17"/>
      <c r="D4676" s="4"/>
      <c r="E4676" s="4"/>
      <c r="F4676" s="18"/>
      <c r="G4676" s="19"/>
      <c r="H4676" s="4"/>
      <c r="I4676" s="20"/>
      <c r="J4676" s="21"/>
      <c r="K4676" s="11"/>
      <c r="L4676" s="22"/>
      <c r="M4676" s="22"/>
      <c r="N4676" s="22"/>
      <c r="O4676" s="22"/>
      <c r="P4676" s="22"/>
      <c r="Q4676" s="22"/>
      <c r="R4676" s="22"/>
      <c r="S4676" s="22"/>
      <c r="T4676" s="22"/>
      <c r="U4676" s="22"/>
      <c r="V4676" s="22"/>
    </row>
    <row r="4677">
      <c r="A4677" s="15"/>
      <c r="B4677" s="17"/>
      <c r="C4677" s="17"/>
      <c r="D4677" s="4"/>
      <c r="E4677" s="4"/>
      <c r="F4677" s="18"/>
      <c r="G4677" s="19"/>
      <c r="H4677" s="4"/>
      <c r="I4677" s="20"/>
      <c r="J4677" s="21"/>
      <c r="K4677" s="11"/>
      <c r="L4677" s="22"/>
      <c r="M4677" s="22"/>
      <c r="N4677" s="22"/>
      <c r="O4677" s="22"/>
      <c r="P4677" s="22"/>
      <c r="Q4677" s="22"/>
      <c r="R4677" s="22"/>
      <c r="S4677" s="22"/>
      <c r="T4677" s="22"/>
      <c r="U4677" s="22"/>
      <c r="V4677" s="22"/>
    </row>
    <row r="4678">
      <c r="A4678" s="15"/>
      <c r="B4678" s="17"/>
      <c r="C4678" s="17"/>
      <c r="D4678" s="4"/>
      <c r="E4678" s="4"/>
      <c r="F4678" s="18"/>
      <c r="G4678" s="19"/>
      <c r="H4678" s="4"/>
      <c r="I4678" s="20"/>
      <c r="J4678" s="21"/>
      <c r="K4678" s="11"/>
      <c r="L4678" s="22"/>
      <c r="M4678" s="22"/>
      <c r="N4678" s="22"/>
      <c r="O4678" s="22"/>
      <c r="P4678" s="22"/>
      <c r="Q4678" s="22"/>
      <c r="R4678" s="22"/>
      <c r="S4678" s="22"/>
      <c r="T4678" s="22"/>
      <c r="U4678" s="22"/>
      <c r="V4678" s="22"/>
    </row>
    <row r="4679">
      <c r="A4679" s="15"/>
      <c r="B4679" s="17"/>
      <c r="C4679" s="17"/>
      <c r="D4679" s="4"/>
      <c r="E4679" s="4"/>
      <c r="F4679" s="18"/>
      <c r="G4679" s="19"/>
      <c r="H4679" s="4"/>
      <c r="I4679" s="20"/>
      <c r="J4679" s="21"/>
      <c r="K4679" s="11"/>
      <c r="L4679" s="22"/>
      <c r="M4679" s="22"/>
      <c r="N4679" s="22"/>
      <c r="O4679" s="22"/>
      <c r="P4679" s="22"/>
      <c r="Q4679" s="22"/>
      <c r="R4679" s="22"/>
      <c r="S4679" s="22"/>
      <c r="T4679" s="22"/>
      <c r="U4679" s="22"/>
      <c r="V4679" s="22"/>
    </row>
    <row r="4680">
      <c r="A4680" s="15"/>
      <c r="B4680" s="17"/>
      <c r="C4680" s="17"/>
      <c r="D4680" s="4"/>
      <c r="E4680" s="4"/>
      <c r="F4680" s="18"/>
      <c r="G4680" s="19"/>
      <c r="H4680" s="4"/>
      <c r="I4680" s="20"/>
      <c r="J4680" s="21"/>
      <c r="K4680" s="11"/>
      <c r="L4680" s="22"/>
      <c r="M4680" s="22"/>
      <c r="N4680" s="22"/>
      <c r="O4680" s="22"/>
      <c r="P4680" s="22"/>
      <c r="Q4680" s="22"/>
      <c r="R4680" s="22"/>
      <c r="S4680" s="22"/>
      <c r="T4680" s="22"/>
      <c r="U4680" s="22"/>
      <c r="V4680" s="22"/>
    </row>
    <row r="4681">
      <c r="A4681" s="15"/>
      <c r="B4681" s="17"/>
      <c r="C4681" s="17"/>
      <c r="D4681" s="4"/>
      <c r="E4681" s="4"/>
      <c r="F4681" s="18"/>
      <c r="G4681" s="19"/>
      <c r="H4681" s="4"/>
      <c r="I4681" s="20"/>
      <c r="J4681" s="21"/>
      <c r="K4681" s="11"/>
      <c r="L4681" s="22"/>
      <c r="M4681" s="22"/>
      <c r="N4681" s="22"/>
      <c r="O4681" s="22"/>
      <c r="P4681" s="22"/>
      <c r="Q4681" s="22"/>
      <c r="R4681" s="22"/>
      <c r="S4681" s="22"/>
      <c r="T4681" s="22"/>
      <c r="U4681" s="22"/>
      <c r="V4681" s="22"/>
    </row>
    <row r="4682">
      <c r="A4682" s="15"/>
      <c r="B4682" s="17"/>
      <c r="C4682" s="17"/>
      <c r="D4682" s="4"/>
      <c r="E4682" s="4"/>
      <c r="F4682" s="18"/>
      <c r="G4682" s="19"/>
      <c r="H4682" s="4"/>
      <c r="I4682" s="20"/>
      <c r="J4682" s="21"/>
      <c r="K4682" s="11"/>
      <c r="L4682" s="22"/>
      <c r="M4682" s="22"/>
      <c r="N4682" s="22"/>
      <c r="O4682" s="22"/>
      <c r="P4682" s="22"/>
      <c r="Q4682" s="22"/>
      <c r="R4682" s="22"/>
      <c r="S4682" s="22"/>
      <c r="T4682" s="22"/>
      <c r="U4682" s="22"/>
      <c r="V4682" s="22"/>
    </row>
    <row r="4683">
      <c r="A4683" s="15"/>
      <c r="B4683" s="17"/>
      <c r="C4683" s="17"/>
      <c r="D4683" s="4"/>
      <c r="E4683" s="4"/>
      <c r="F4683" s="18"/>
      <c r="G4683" s="19"/>
      <c r="H4683" s="4"/>
      <c r="I4683" s="20"/>
      <c r="J4683" s="21"/>
      <c r="K4683" s="11"/>
      <c r="L4683" s="22"/>
      <c r="M4683" s="22"/>
      <c r="N4683" s="22"/>
      <c r="O4683" s="22"/>
      <c r="P4683" s="22"/>
      <c r="Q4683" s="22"/>
      <c r="R4683" s="22"/>
      <c r="S4683" s="22"/>
      <c r="T4683" s="22"/>
      <c r="U4683" s="22"/>
      <c r="V4683" s="22"/>
    </row>
    <row r="4684">
      <c r="A4684" s="15"/>
      <c r="B4684" s="17"/>
      <c r="C4684" s="17"/>
      <c r="D4684" s="4"/>
      <c r="E4684" s="4"/>
      <c r="F4684" s="18"/>
      <c r="G4684" s="19"/>
      <c r="H4684" s="4"/>
      <c r="I4684" s="20"/>
      <c r="J4684" s="21"/>
      <c r="K4684" s="11"/>
      <c r="L4684" s="22"/>
      <c r="M4684" s="22"/>
      <c r="N4684" s="22"/>
      <c r="O4684" s="22"/>
      <c r="P4684" s="22"/>
      <c r="Q4684" s="22"/>
      <c r="R4684" s="22"/>
      <c r="S4684" s="22"/>
      <c r="T4684" s="22"/>
      <c r="U4684" s="22"/>
      <c r="V4684" s="22"/>
    </row>
    <row r="4685">
      <c r="A4685" s="15"/>
      <c r="B4685" s="17"/>
      <c r="C4685" s="17"/>
      <c r="D4685" s="4"/>
      <c r="E4685" s="4"/>
      <c r="F4685" s="18"/>
      <c r="G4685" s="19"/>
      <c r="H4685" s="4"/>
      <c r="I4685" s="20"/>
      <c r="J4685" s="21"/>
      <c r="K4685" s="11"/>
      <c r="L4685" s="22"/>
      <c r="M4685" s="22"/>
      <c r="N4685" s="22"/>
      <c r="O4685" s="22"/>
      <c r="P4685" s="22"/>
      <c r="Q4685" s="22"/>
      <c r="R4685" s="22"/>
      <c r="S4685" s="22"/>
      <c r="T4685" s="22"/>
      <c r="U4685" s="22"/>
      <c r="V4685" s="22"/>
    </row>
    <row r="4686">
      <c r="A4686" s="15"/>
      <c r="B4686" s="17"/>
      <c r="C4686" s="17"/>
      <c r="D4686" s="4"/>
      <c r="E4686" s="4"/>
      <c r="F4686" s="18"/>
      <c r="G4686" s="19"/>
      <c r="H4686" s="4"/>
      <c r="I4686" s="20"/>
      <c r="J4686" s="21"/>
      <c r="K4686" s="11"/>
      <c r="L4686" s="22"/>
      <c r="M4686" s="22"/>
      <c r="N4686" s="22"/>
      <c r="O4686" s="22"/>
      <c r="P4686" s="22"/>
      <c r="Q4686" s="22"/>
      <c r="R4686" s="22"/>
      <c r="S4686" s="22"/>
      <c r="T4686" s="22"/>
      <c r="U4686" s="22"/>
      <c r="V4686" s="22"/>
    </row>
    <row r="4687">
      <c r="A4687" s="15"/>
      <c r="B4687" s="17"/>
      <c r="C4687" s="17"/>
      <c r="D4687" s="4"/>
      <c r="E4687" s="4"/>
      <c r="F4687" s="18"/>
      <c r="G4687" s="19"/>
      <c r="H4687" s="4"/>
      <c r="I4687" s="20"/>
      <c r="J4687" s="21"/>
      <c r="K4687" s="11"/>
      <c r="L4687" s="22"/>
      <c r="M4687" s="22"/>
      <c r="N4687" s="22"/>
      <c r="O4687" s="22"/>
      <c r="P4687" s="22"/>
      <c r="Q4687" s="22"/>
      <c r="R4687" s="22"/>
      <c r="S4687" s="22"/>
      <c r="T4687" s="22"/>
      <c r="U4687" s="22"/>
      <c r="V4687" s="22"/>
    </row>
    <row r="4688">
      <c r="A4688" s="15"/>
      <c r="B4688" s="17"/>
      <c r="C4688" s="17"/>
      <c r="D4688" s="4"/>
      <c r="E4688" s="4"/>
      <c r="F4688" s="18"/>
      <c r="G4688" s="19"/>
      <c r="H4688" s="4"/>
      <c r="I4688" s="20"/>
      <c r="J4688" s="21"/>
      <c r="K4688" s="11"/>
      <c r="L4688" s="22"/>
      <c r="M4688" s="22"/>
      <c r="N4688" s="22"/>
      <c r="O4688" s="22"/>
      <c r="P4688" s="22"/>
      <c r="Q4688" s="22"/>
      <c r="R4688" s="22"/>
      <c r="S4688" s="22"/>
      <c r="T4688" s="22"/>
      <c r="U4688" s="22"/>
      <c r="V4688" s="22"/>
    </row>
    <row r="4689">
      <c r="A4689" s="15"/>
      <c r="B4689" s="17"/>
      <c r="C4689" s="17"/>
      <c r="D4689" s="4"/>
      <c r="E4689" s="4"/>
      <c r="F4689" s="18"/>
      <c r="G4689" s="19"/>
      <c r="H4689" s="4"/>
      <c r="I4689" s="20"/>
      <c r="J4689" s="21"/>
      <c r="K4689" s="11"/>
      <c r="L4689" s="22"/>
      <c r="M4689" s="22"/>
      <c r="N4689" s="22"/>
      <c r="O4689" s="22"/>
      <c r="P4689" s="22"/>
      <c r="Q4689" s="22"/>
      <c r="R4689" s="22"/>
      <c r="S4689" s="22"/>
      <c r="T4689" s="22"/>
      <c r="U4689" s="22"/>
      <c r="V4689" s="22"/>
    </row>
    <row r="4690">
      <c r="A4690" s="15"/>
      <c r="B4690" s="17"/>
      <c r="C4690" s="17"/>
      <c r="D4690" s="4"/>
      <c r="E4690" s="4"/>
      <c r="F4690" s="18"/>
      <c r="G4690" s="19"/>
      <c r="H4690" s="4"/>
      <c r="I4690" s="20"/>
      <c r="J4690" s="21"/>
      <c r="K4690" s="11"/>
      <c r="L4690" s="22"/>
      <c r="M4690" s="22"/>
      <c r="N4690" s="22"/>
      <c r="O4690" s="22"/>
      <c r="P4690" s="22"/>
      <c r="Q4690" s="22"/>
      <c r="R4690" s="22"/>
      <c r="S4690" s="22"/>
      <c r="T4690" s="22"/>
      <c r="U4690" s="22"/>
      <c r="V4690" s="22"/>
    </row>
    <row r="4691">
      <c r="A4691" s="15"/>
      <c r="B4691" s="17"/>
      <c r="C4691" s="17"/>
      <c r="D4691" s="4"/>
      <c r="E4691" s="4"/>
      <c r="F4691" s="18"/>
      <c r="G4691" s="19"/>
      <c r="H4691" s="4"/>
      <c r="I4691" s="20"/>
      <c r="J4691" s="21"/>
      <c r="K4691" s="11"/>
      <c r="L4691" s="22"/>
      <c r="M4691" s="22"/>
      <c r="N4691" s="22"/>
      <c r="O4691" s="22"/>
      <c r="P4691" s="22"/>
      <c r="Q4691" s="22"/>
      <c r="R4691" s="22"/>
      <c r="S4691" s="22"/>
      <c r="T4691" s="22"/>
      <c r="U4691" s="22"/>
      <c r="V4691" s="22"/>
    </row>
    <row r="4692">
      <c r="A4692" s="15"/>
      <c r="B4692" s="17"/>
      <c r="C4692" s="17"/>
      <c r="D4692" s="4"/>
      <c r="E4692" s="4"/>
      <c r="F4692" s="18"/>
      <c r="G4692" s="19"/>
      <c r="H4692" s="4"/>
      <c r="I4692" s="20"/>
      <c r="J4692" s="21"/>
      <c r="K4692" s="11"/>
      <c r="L4692" s="22"/>
      <c r="M4692" s="22"/>
      <c r="N4692" s="22"/>
      <c r="O4692" s="22"/>
      <c r="P4692" s="22"/>
      <c r="Q4692" s="22"/>
      <c r="R4692" s="22"/>
      <c r="S4692" s="22"/>
      <c r="T4692" s="22"/>
      <c r="U4692" s="22"/>
      <c r="V4692" s="22"/>
    </row>
    <row r="4693">
      <c r="A4693" s="15"/>
      <c r="B4693" s="17"/>
      <c r="C4693" s="17"/>
      <c r="D4693" s="4"/>
      <c r="E4693" s="4"/>
      <c r="F4693" s="18"/>
      <c r="G4693" s="19"/>
      <c r="H4693" s="4"/>
      <c r="I4693" s="20"/>
      <c r="J4693" s="21"/>
      <c r="K4693" s="11"/>
      <c r="L4693" s="22"/>
      <c r="M4693" s="22"/>
      <c r="N4693" s="22"/>
      <c r="O4693" s="22"/>
      <c r="P4693" s="22"/>
      <c r="Q4693" s="22"/>
      <c r="R4693" s="22"/>
      <c r="S4693" s="22"/>
      <c r="T4693" s="22"/>
      <c r="U4693" s="22"/>
      <c r="V4693" s="22"/>
    </row>
    <row r="4694">
      <c r="A4694" s="15"/>
      <c r="B4694" s="17"/>
      <c r="C4694" s="17"/>
      <c r="D4694" s="4"/>
      <c r="E4694" s="4"/>
      <c r="F4694" s="18"/>
      <c r="G4694" s="19"/>
      <c r="H4694" s="4"/>
      <c r="I4694" s="20"/>
      <c r="J4694" s="21"/>
      <c r="K4694" s="11"/>
      <c r="L4694" s="22"/>
      <c r="M4694" s="22"/>
      <c r="N4694" s="22"/>
      <c r="O4694" s="22"/>
      <c r="P4694" s="22"/>
      <c r="Q4694" s="22"/>
      <c r="R4694" s="22"/>
      <c r="S4694" s="22"/>
      <c r="T4694" s="22"/>
      <c r="U4694" s="22"/>
      <c r="V4694" s="22"/>
    </row>
    <row r="4695">
      <c r="A4695" s="15"/>
      <c r="B4695" s="17"/>
      <c r="C4695" s="17"/>
      <c r="D4695" s="4"/>
      <c r="E4695" s="4"/>
      <c r="F4695" s="18"/>
      <c r="G4695" s="19"/>
      <c r="H4695" s="4"/>
      <c r="I4695" s="20"/>
      <c r="J4695" s="21"/>
      <c r="K4695" s="11"/>
      <c r="L4695" s="22"/>
      <c r="M4695" s="22"/>
      <c r="N4695" s="22"/>
      <c r="O4695" s="22"/>
      <c r="P4695" s="22"/>
      <c r="Q4695" s="22"/>
      <c r="R4695" s="22"/>
      <c r="S4695" s="22"/>
      <c r="T4695" s="22"/>
      <c r="U4695" s="22"/>
      <c r="V4695" s="22"/>
    </row>
    <row r="4696">
      <c r="A4696" s="15"/>
      <c r="B4696" s="17"/>
      <c r="C4696" s="17"/>
      <c r="D4696" s="4"/>
      <c r="E4696" s="4"/>
      <c r="F4696" s="18"/>
      <c r="G4696" s="19"/>
      <c r="H4696" s="4"/>
      <c r="I4696" s="20"/>
      <c r="J4696" s="21"/>
      <c r="K4696" s="11"/>
      <c r="L4696" s="22"/>
      <c r="M4696" s="22"/>
      <c r="N4696" s="22"/>
      <c r="O4696" s="22"/>
      <c r="P4696" s="22"/>
      <c r="Q4696" s="22"/>
      <c r="R4696" s="22"/>
      <c r="S4696" s="22"/>
      <c r="T4696" s="22"/>
      <c r="U4696" s="22"/>
      <c r="V4696" s="22"/>
    </row>
    <row r="4697">
      <c r="A4697" s="15"/>
      <c r="B4697" s="17"/>
      <c r="C4697" s="17"/>
      <c r="D4697" s="4"/>
      <c r="E4697" s="4"/>
      <c r="F4697" s="18"/>
      <c r="G4697" s="19"/>
      <c r="H4697" s="4"/>
      <c r="I4697" s="20"/>
      <c r="J4697" s="21"/>
      <c r="K4697" s="11"/>
      <c r="L4697" s="22"/>
      <c r="M4697" s="22"/>
      <c r="N4697" s="22"/>
      <c r="O4697" s="22"/>
      <c r="P4697" s="22"/>
      <c r="Q4697" s="22"/>
      <c r="R4697" s="22"/>
      <c r="S4697" s="22"/>
      <c r="T4697" s="22"/>
      <c r="U4697" s="22"/>
      <c r="V4697" s="22"/>
    </row>
    <row r="4698">
      <c r="A4698" s="15"/>
      <c r="B4698" s="17"/>
      <c r="C4698" s="17"/>
      <c r="D4698" s="4"/>
      <c r="E4698" s="4"/>
      <c r="F4698" s="18"/>
      <c r="G4698" s="19"/>
      <c r="H4698" s="4"/>
      <c r="I4698" s="20"/>
      <c r="J4698" s="21"/>
      <c r="K4698" s="11"/>
      <c r="L4698" s="22"/>
      <c r="M4698" s="22"/>
      <c r="N4698" s="22"/>
      <c r="O4698" s="22"/>
      <c r="P4698" s="22"/>
      <c r="Q4698" s="22"/>
      <c r="R4698" s="22"/>
      <c r="S4698" s="22"/>
      <c r="T4698" s="22"/>
      <c r="U4698" s="22"/>
      <c r="V4698" s="22"/>
    </row>
    <row r="4699">
      <c r="A4699" s="15"/>
      <c r="B4699" s="17"/>
      <c r="C4699" s="17"/>
      <c r="D4699" s="4"/>
      <c r="E4699" s="4"/>
      <c r="F4699" s="18"/>
      <c r="G4699" s="19"/>
      <c r="H4699" s="4"/>
      <c r="I4699" s="20"/>
      <c r="J4699" s="21"/>
      <c r="K4699" s="11"/>
      <c r="L4699" s="22"/>
      <c r="M4699" s="22"/>
      <c r="N4699" s="22"/>
      <c r="O4699" s="22"/>
      <c r="P4699" s="22"/>
      <c r="Q4699" s="22"/>
      <c r="R4699" s="22"/>
      <c r="S4699" s="22"/>
      <c r="T4699" s="22"/>
      <c r="U4699" s="22"/>
      <c r="V4699" s="22"/>
    </row>
    <row r="4700">
      <c r="A4700" s="15"/>
      <c r="B4700" s="17"/>
      <c r="C4700" s="17"/>
      <c r="D4700" s="4"/>
      <c r="E4700" s="4"/>
      <c r="F4700" s="18"/>
      <c r="G4700" s="19"/>
      <c r="H4700" s="4"/>
      <c r="I4700" s="20"/>
      <c r="J4700" s="21"/>
      <c r="K4700" s="11"/>
      <c r="L4700" s="22"/>
      <c r="M4700" s="22"/>
      <c r="N4700" s="22"/>
      <c r="O4700" s="22"/>
      <c r="P4700" s="22"/>
      <c r="Q4700" s="22"/>
      <c r="R4700" s="22"/>
      <c r="S4700" s="22"/>
      <c r="T4700" s="22"/>
      <c r="U4700" s="22"/>
      <c r="V4700" s="22"/>
    </row>
    <row r="4701">
      <c r="A4701" s="15"/>
      <c r="B4701" s="17"/>
      <c r="C4701" s="17"/>
      <c r="D4701" s="4"/>
      <c r="E4701" s="4"/>
      <c r="F4701" s="18"/>
      <c r="G4701" s="19"/>
      <c r="H4701" s="4"/>
      <c r="I4701" s="20"/>
      <c r="J4701" s="21"/>
      <c r="K4701" s="11"/>
      <c r="L4701" s="22"/>
      <c r="M4701" s="22"/>
      <c r="N4701" s="22"/>
      <c r="O4701" s="22"/>
      <c r="P4701" s="22"/>
      <c r="Q4701" s="22"/>
      <c r="R4701" s="22"/>
      <c r="S4701" s="22"/>
      <c r="T4701" s="22"/>
      <c r="U4701" s="22"/>
      <c r="V4701" s="22"/>
    </row>
    <row r="4702">
      <c r="A4702" s="15"/>
      <c r="B4702" s="17"/>
      <c r="C4702" s="17"/>
      <c r="D4702" s="4"/>
      <c r="E4702" s="4"/>
      <c r="F4702" s="18"/>
      <c r="G4702" s="19"/>
      <c r="H4702" s="4"/>
      <c r="I4702" s="20"/>
      <c r="J4702" s="21"/>
      <c r="K4702" s="11"/>
      <c r="L4702" s="22"/>
      <c r="M4702" s="22"/>
      <c r="N4702" s="22"/>
      <c r="O4702" s="22"/>
      <c r="P4702" s="22"/>
      <c r="Q4702" s="22"/>
      <c r="R4702" s="22"/>
      <c r="S4702" s="22"/>
      <c r="T4702" s="22"/>
      <c r="U4702" s="22"/>
      <c r="V4702" s="22"/>
    </row>
    <row r="4703">
      <c r="A4703" s="15"/>
      <c r="B4703" s="17"/>
      <c r="C4703" s="17"/>
      <c r="D4703" s="4"/>
      <c r="E4703" s="4"/>
      <c r="F4703" s="18"/>
      <c r="G4703" s="19"/>
      <c r="H4703" s="4"/>
      <c r="I4703" s="20"/>
      <c r="J4703" s="21"/>
      <c r="K4703" s="11"/>
      <c r="L4703" s="22"/>
      <c r="M4703" s="22"/>
      <c r="N4703" s="22"/>
      <c r="O4703" s="22"/>
      <c r="P4703" s="22"/>
      <c r="Q4703" s="22"/>
      <c r="R4703" s="22"/>
      <c r="S4703" s="22"/>
      <c r="T4703" s="22"/>
      <c r="U4703" s="22"/>
      <c r="V4703" s="22"/>
    </row>
    <row r="4704">
      <c r="A4704" s="15"/>
      <c r="B4704" s="17"/>
      <c r="C4704" s="17"/>
      <c r="D4704" s="4"/>
      <c r="E4704" s="4"/>
      <c r="F4704" s="18"/>
      <c r="G4704" s="19"/>
      <c r="H4704" s="4"/>
      <c r="I4704" s="20"/>
      <c r="J4704" s="21"/>
      <c r="K4704" s="11"/>
      <c r="L4704" s="22"/>
      <c r="M4704" s="22"/>
      <c r="N4704" s="22"/>
      <c r="O4704" s="22"/>
      <c r="P4704" s="22"/>
      <c r="Q4704" s="22"/>
      <c r="R4704" s="22"/>
      <c r="S4704" s="22"/>
      <c r="T4704" s="22"/>
      <c r="U4704" s="22"/>
      <c r="V4704" s="22"/>
    </row>
    <row r="4705">
      <c r="A4705" s="15"/>
      <c r="B4705" s="17"/>
      <c r="C4705" s="17"/>
      <c r="D4705" s="4"/>
      <c r="E4705" s="4"/>
      <c r="F4705" s="18"/>
      <c r="G4705" s="19"/>
      <c r="H4705" s="4"/>
      <c r="I4705" s="20"/>
      <c r="J4705" s="21"/>
      <c r="K4705" s="11"/>
      <c r="L4705" s="22"/>
      <c r="M4705" s="22"/>
      <c r="N4705" s="22"/>
      <c r="O4705" s="22"/>
      <c r="P4705" s="22"/>
      <c r="Q4705" s="22"/>
      <c r="R4705" s="22"/>
      <c r="S4705" s="22"/>
      <c r="T4705" s="22"/>
      <c r="U4705" s="22"/>
      <c r="V4705" s="22"/>
    </row>
    <row r="4706">
      <c r="A4706" s="15"/>
      <c r="B4706" s="17"/>
      <c r="C4706" s="17"/>
      <c r="D4706" s="4"/>
      <c r="E4706" s="4"/>
      <c r="F4706" s="18"/>
      <c r="G4706" s="19"/>
      <c r="H4706" s="4"/>
      <c r="I4706" s="20"/>
      <c r="J4706" s="21"/>
      <c r="K4706" s="11"/>
      <c r="L4706" s="22"/>
      <c r="M4706" s="22"/>
      <c r="N4706" s="22"/>
      <c r="O4706" s="22"/>
      <c r="P4706" s="22"/>
      <c r="Q4706" s="22"/>
      <c r="R4706" s="22"/>
      <c r="S4706" s="22"/>
      <c r="T4706" s="22"/>
      <c r="U4706" s="22"/>
      <c r="V4706" s="22"/>
    </row>
    <row r="4707">
      <c r="A4707" s="15"/>
      <c r="B4707" s="17"/>
      <c r="C4707" s="17"/>
      <c r="D4707" s="4"/>
      <c r="E4707" s="4"/>
      <c r="F4707" s="18"/>
      <c r="G4707" s="19"/>
      <c r="H4707" s="4"/>
      <c r="I4707" s="20"/>
      <c r="J4707" s="21"/>
      <c r="K4707" s="11"/>
      <c r="L4707" s="22"/>
      <c r="M4707" s="22"/>
      <c r="N4707" s="22"/>
      <c r="O4707" s="22"/>
      <c r="P4707" s="22"/>
      <c r="Q4707" s="22"/>
      <c r="R4707" s="22"/>
      <c r="S4707" s="22"/>
      <c r="T4707" s="22"/>
      <c r="U4707" s="22"/>
      <c r="V4707" s="22"/>
    </row>
    <row r="4708">
      <c r="A4708" s="15"/>
      <c r="B4708" s="17"/>
      <c r="C4708" s="17"/>
      <c r="D4708" s="4"/>
      <c r="E4708" s="4"/>
      <c r="F4708" s="18"/>
      <c r="G4708" s="19"/>
      <c r="H4708" s="4"/>
      <c r="I4708" s="20"/>
      <c r="J4708" s="21"/>
      <c r="K4708" s="11"/>
      <c r="L4708" s="22"/>
      <c r="M4708" s="22"/>
      <c r="N4708" s="22"/>
      <c r="O4708" s="22"/>
      <c r="P4708" s="22"/>
      <c r="Q4708" s="22"/>
      <c r="R4708" s="22"/>
      <c r="S4708" s="22"/>
      <c r="T4708" s="22"/>
      <c r="U4708" s="22"/>
      <c r="V4708" s="22"/>
    </row>
    <row r="4709">
      <c r="A4709" s="15"/>
      <c r="B4709" s="17"/>
      <c r="C4709" s="17"/>
      <c r="D4709" s="4"/>
      <c r="E4709" s="4"/>
      <c r="F4709" s="18"/>
      <c r="G4709" s="19"/>
      <c r="H4709" s="4"/>
      <c r="I4709" s="20"/>
      <c r="J4709" s="21"/>
      <c r="K4709" s="11"/>
      <c r="L4709" s="22"/>
      <c r="M4709" s="22"/>
      <c r="N4709" s="22"/>
      <c r="O4709" s="22"/>
      <c r="P4709" s="22"/>
      <c r="Q4709" s="22"/>
      <c r="R4709" s="22"/>
      <c r="S4709" s="22"/>
      <c r="T4709" s="22"/>
      <c r="U4709" s="22"/>
      <c r="V4709" s="22"/>
    </row>
    <row r="4710">
      <c r="A4710" s="15"/>
      <c r="B4710" s="17"/>
      <c r="C4710" s="17"/>
      <c r="D4710" s="4"/>
      <c r="E4710" s="4"/>
      <c r="F4710" s="18"/>
      <c r="G4710" s="19"/>
      <c r="H4710" s="4"/>
      <c r="I4710" s="20"/>
      <c r="J4710" s="21"/>
      <c r="K4710" s="11"/>
      <c r="L4710" s="22"/>
      <c r="M4710" s="22"/>
      <c r="N4710" s="22"/>
      <c r="O4710" s="22"/>
      <c r="P4710" s="22"/>
      <c r="Q4710" s="22"/>
      <c r="R4710" s="22"/>
      <c r="S4710" s="22"/>
      <c r="T4710" s="22"/>
      <c r="U4710" s="22"/>
      <c r="V4710" s="22"/>
    </row>
    <row r="4711">
      <c r="A4711" s="15"/>
      <c r="B4711" s="17"/>
      <c r="C4711" s="17"/>
      <c r="D4711" s="4"/>
      <c r="E4711" s="4"/>
      <c r="F4711" s="18"/>
      <c r="G4711" s="19"/>
      <c r="H4711" s="4"/>
      <c r="I4711" s="20"/>
      <c r="J4711" s="21"/>
      <c r="K4711" s="11"/>
      <c r="L4711" s="22"/>
      <c r="M4711" s="22"/>
      <c r="N4711" s="22"/>
      <c r="O4711" s="22"/>
      <c r="P4711" s="22"/>
      <c r="Q4711" s="22"/>
      <c r="R4711" s="22"/>
      <c r="S4711" s="22"/>
      <c r="T4711" s="22"/>
      <c r="U4711" s="22"/>
      <c r="V4711" s="22"/>
    </row>
    <row r="4712">
      <c r="A4712" s="15"/>
      <c r="B4712" s="17"/>
      <c r="C4712" s="17"/>
      <c r="D4712" s="4"/>
      <c r="E4712" s="4"/>
      <c r="F4712" s="18"/>
      <c r="G4712" s="19"/>
      <c r="H4712" s="4"/>
      <c r="I4712" s="20"/>
      <c r="J4712" s="21"/>
      <c r="K4712" s="11"/>
      <c r="L4712" s="22"/>
      <c r="M4712" s="22"/>
      <c r="N4712" s="22"/>
      <c r="O4712" s="22"/>
      <c r="P4712" s="22"/>
      <c r="Q4712" s="22"/>
      <c r="R4712" s="22"/>
      <c r="S4712" s="22"/>
      <c r="T4712" s="22"/>
      <c r="U4712" s="22"/>
      <c r="V4712" s="22"/>
    </row>
    <row r="4713">
      <c r="A4713" s="15"/>
      <c r="B4713" s="17"/>
      <c r="C4713" s="17"/>
      <c r="D4713" s="4"/>
      <c r="E4713" s="4"/>
      <c r="F4713" s="18"/>
      <c r="G4713" s="19"/>
      <c r="H4713" s="4"/>
      <c r="I4713" s="20"/>
      <c r="J4713" s="21"/>
      <c r="K4713" s="11"/>
      <c r="L4713" s="22"/>
      <c r="M4713" s="22"/>
      <c r="N4713" s="22"/>
      <c r="O4713" s="22"/>
      <c r="P4713" s="22"/>
      <c r="Q4713" s="22"/>
      <c r="R4713" s="22"/>
      <c r="S4713" s="22"/>
      <c r="T4713" s="22"/>
      <c r="U4713" s="22"/>
      <c r="V4713" s="22"/>
    </row>
    <row r="4714">
      <c r="A4714" s="15"/>
      <c r="B4714" s="17"/>
      <c r="C4714" s="17"/>
      <c r="D4714" s="4"/>
      <c r="E4714" s="4"/>
      <c r="F4714" s="18"/>
      <c r="G4714" s="19"/>
      <c r="H4714" s="4"/>
      <c r="I4714" s="20"/>
      <c r="J4714" s="21"/>
      <c r="K4714" s="11"/>
      <c r="L4714" s="22"/>
      <c r="M4714" s="22"/>
      <c r="N4714" s="22"/>
      <c r="O4714" s="22"/>
      <c r="P4714" s="22"/>
      <c r="Q4714" s="22"/>
      <c r="R4714" s="22"/>
      <c r="S4714" s="22"/>
      <c r="T4714" s="22"/>
      <c r="U4714" s="22"/>
      <c r="V4714" s="22"/>
    </row>
    <row r="4715">
      <c r="A4715" s="15"/>
      <c r="B4715" s="17"/>
      <c r="C4715" s="17"/>
      <c r="D4715" s="4"/>
      <c r="E4715" s="4"/>
      <c r="F4715" s="18"/>
      <c r="G4715" s="19"/>
      <c r="H4715" s="4"/>
      <c r="I4715" s="20"/>
      <c r="J4715" s="21"/>
      <c r="K4715" s="11"/>
      <c r="L4715" s="22"/>
      <c r="M4715" s="22"/>
      <c r="N4715" s="22"/>
      <c r="O4715" s="22"/>
      <c r="P4715" s="22"/>
      <c r="Q4715" s="22"/>
      <c r="R4715" s="22"/>
      <c r="S4715" s="22"/>
      <c r="T4715" s="22"/>
      <c r="U4715" s="22"/>
      <c r="V4715" s="22"/>
    </row>
    <row r="4716">
      <c r="A4716" s="15"/>
      <c r="B4716" s="17"/>
      <c r="C4716" s="17"/>
      <c r="D4716" s="4"/>
      <c r="E4716" s="4"/>
      <c r="F4716" s="18"/>
      <c r="G4716" s="19"/>
      <c r="H4716" s="4"/>
      <c r="I4716" s="20"/>
      <c r="J4716" s="21"/>
      <c r="K4716" s="11"/>
      <c r="L4716" s="22"/>
      <c r="M4716" s="22"/>
      <c r="N4716" s="22"/>
      <c r="O4716" s="22"/>
      <c r="P4716" s="22"/>
      <c r="Q4716" s="22"/>
      <c r="R4716" s="22"/>
      <c r="S4716" s="22"/>
      <c r="T4716" s="22"/>
      <c r="U4716" s="22"/>
      <c r="V4716" s="22"/>
    </row>
    <row r="4717">
      <c r="A4717" s="15"/>
      <c r="B4717" s="17"/>
      <c r="C4717" s="17"/>
      <c r="D4717" s="4"/>
      <c r="E4717" s="4"/>
      <c r="F4717" s="18"/>
      <c r="G4717" s="19"/>
      <c r="H4717" s="4"/>
      <c r="I4717" s="20"/>
      <c r="J4717" s="21"/>
      <c r="K4717" s="11"/>
      <c r="L4717" s="22"/>
      <c r="M4717" s="22"/>
      <c r="N4717" s="22"/>
      <c r="O4717" s="22"/>
      <c r="P4717" s="22"/>
      <c r="Q4717" s="22"/>
      <c r="R4717" s="22"/>
      <c r="S4717" s="22"/>
      <c r="T4717" s="22"/>
      <c r="U4717" s="22"/>
      <c r="V4717" s="22"/>
    </row>
    <row r="4718">
      <c r="A4718" s="15"/>
      <c r="B4718" s="17"/>
      <c r="C4718" s="17"/>
      <c r="D4718" s="4"/>
      <c r="E4718" s="4"/>
      <c r="F4718" s="18"/>
      <c r="G4718" s="19"/>
      <c r="H4718" s="4"/>
      <c r="I4718" s="20"/>
      <c r="J4718" s="21"/>
      <c r="K4718" s="11"/>
      <c r="L4718" s="22"/>
      <c r="M4718" s="22"/>
      <c r="N4718" s="22"/>
      <c r="O4718" s="22"/>
      <c r="P4718" s="22"/>
      <c r="Q4718" s="22"/>
      <c r="R4718" s="22"/>
      <c r="S4718" s="22"/>
      <c r="T4718" s="22"/>
      <c r="U4718" s="22"/>
      <c r="V4718" s="22"/>
    </row>
    <row r="4719">
      <c r="A4719" s="15"/>
      <c r="B4719" s="17"/>
      <c r="C4719" s="17"/>
      <c r="D4719" s="4"/>
      <c r="E4719" s="4"/>
      <c r="F4719" s="18"/>
      <c r="G4719" s="19"/>
      <c r="H4719" s="4"/>
      <c r="I4719" s="20"/>
      <c r="J4719" s="21"/>
      <c r="K4719" s="11"/>
      <c r="L4719" s="22"/>
      <c r="M4719" s="22"/>
      <c r="N4719" s="22"/>
      <c r="O4719" s="22"/>
      <c r="P4719" s="22"/>
      <c r="Q4719" s="22"/>
      <c r="R4719" s="22"/>
      <c r="S4719" s="22"/>
      <c r="T4719" s="22"/>
      <c r="U4719" s="22"/>
      <c r="V4719" s="22"/>
    </row>
    <row r="4720">
      <c r="A4720" s="15"/>
      <c r="B4720" s="17"/>
      <c r="C4720" s="17"/>
      <c r="D4720" s="4"/>
      <c r="E4720" s="4"/>
      <c r="F4720" s="18"/>
      <c r="G4720" s="19"/>
      <c r="H4720" s="4"/>
      <c r="I4720" s="20"/>
      <c r="J4720" s="21"/>
      <c r="K4720" s="11"/>
      <c r="L4720" s="22"/>
      <c r="M4720" s="22"/>
      <c r="N4720" s="22"/>
      <c r="O4720" s="22"/>
      <c r="P4720" s="22"/>
      <c r="Q4720" s="22"/>
      <c r="R4720" s="22"/>
      <c r="S4720" s="22"/>
      <c r="T4720" s="22"/>
      <c r="U4720" s="22"/>
      <c r="V4720" s="22"/>
    </row>
    <row r="4721">
      <c r="A4721" s="15"/>
      <c r="B4721" s="17"/>
      <c r="C4721" s="17"/>
      <c r="D4721" s="4"/>
      <c r="E4721" s="4"/>
      <c r="F4721" s="18"/>
      <c r="G4721" s="19"/>
      <c r="H4721" s="4"/>
      <c r="I4721" s="20"/>
      <c r="J4721" s="21"/>
      <c r="K4721" s="11"/>
      <c r="L4721" s="22"/>
      <c r="M4721" s="22"/>
      <c r="N4721" s="22"/>
      <c r="O4721" s="22"/>
      <c r="P4721" s="22"/>
      <c r="Q4721" s="22"/>
      <c r="R4721" s="22"/>
      <c r="S4721" s="22"/>
      <c r="T4721" s="22"/>
      <c r="U4721" s="22"/>
      <c r="V4721" s="22"/>
    </row>
    <row r="4722">
      <c r="A4722" s="15"/>
      <c r="B4722" s="17"/>
      <c r="C4722" s="17"/>
      <c r="D4722" s="4"/>
      <c r="E4722" s="4"/>
      <c r="F4722" s="18"/>
      <c r="G4722" s="19"/>
      <c r="H4722" s="4"/>
      <c r="I4722" s="20"/>
      <c r="J4722" s="21"/>
      <c r="K4722" s="11"/>
      <c r="L4722" s="22"/>
      <c r="M4722" s="22"/>
      <c r="N4722" s="22"/>
      <c r="O4722" s="22"/>
      <c r="P4722" s="22"/>
      <c r="Q4722" s="22"/>
      <c r="R4722" s="22"/>
      <c r="S4722" s="22"/>
      <c r="T4722" s="22"/>
      <c r="U4722" s="22"/>
      <c r="V4722" s="22"/>
    </row>
    <row r="4723">
      <c r="A4723" s="15"/>
      <c r="B4723" s="17"/>
      <c r="C4723" s="17"/>
      <c r="D4723" s="4"/>
      <c r="E4723" s="4"/>
      <c r="F4723" s="18"/>
      <c r="G4723" s="19"/>
      <c r="H4723" s="4"/>
      <c r="I4723" s="20"/>
      <c r="J4723" s="21"/>
      <c r="K4723" s="11"/>
      <c r="L4723" s="22"/>
      <c r="M4723" s="22"/>
      <c r="N4723" s="22"/>
      <c r="O4723" s="22"/>
      <c r="P4723" s="22"/>
      <c r="Q4723" s="22"/>
      <c r="R4723" s="22"/>
      <c r="S4723" s="22"/>
      <c r="T4723" s="22"/>
      <c r="U4723" s="22"/>
      <c r="V4723" s="22"/>
    </row>
    <row r="4724">
      <c r="A4724" s="15"/>
      <c r="B4724" s="17"/>
      <c r="C4724" s="17"/>
      <c r="D4724" s="4"/>
      <c r="E4724" s="4"/>
      <c r="F4724" s="18"/>
      <c r="G4724" s="19"/>
      <c r="H4724" s="4"/>
      <c r="I4724" s="20"/>
      <c r="J4724" s="21"/>
      <c r="K4724" s="11"/>
      <c r="L4724" s="22"/>
      <c r="M4724" s="22"/>
      <c r="N4724" s="22"/>
      <c r="O4724" s="22"/>
      <c r="P4724" s="22"/>
      <c r="Q4724" s="22"/>
      <c r="R4724" s="22"/>
      <c r="S4724" s="22"/>
      <c r="T4724" s="22"/>
      <c r="U4724" s="22"/>
      <c r="V4724" s="22"/>
    </row>
    <row r="4725">
      <c r="A4725" s="15"/>
      <c r="B4725" s="17"/>
      <c r="C4725" s="17"/>
      <c r="D4725" s="4"/>
      <c r="E4725" s="4"/>
      <c r="F4725" s="18"/>
      <c r="G4725" s="19"/>
      <c r="H4725" s="4"/>
      <c r="I4725" s="20"/>
      <c r="J4725" s="21"/>
      <c r="K4725" s="11"/>
      <c r="L4725" s="22"/>
      <c r="M4725" s="22"/>
      <c r="N4725" s="22"/>
      <c r="O4725" s="22"/>
      <c r="P4725" s="22"/>
      <c r="Q4725" s="22"/>
      <c r="R4725" s="22"/>
      <c r="S4725" s="22"/>
      <c r="T4725" s="22"/>
      <c r="U4725" s="22"/>
      <c r="V4725" s="22"/>
    </row>
    <row r="4726">
      <c r="A4726" s="15"/>
      <c r="B4726" s="17"/>
      <c r="C4726" s="17"/>
      <c r="D4726" s="4"/>
      <c r="E4726" s="4"/>
      <c r="F4726" s="18"/>
      <c r="G4726" s="19"/>
      <c r="H4726" s="4"/>
      <c r="I4726" s="20"/>
      <c r="J4726" s="21"/>
      <c r="K4726" s="11"/>
      <c r="L4726" s="22"/>
      <c r="M4726" s="22"/>
      <c r="N4726" s="22"/>
      <c r="O4726" s="22"/>
      <c r="P4726" s="22"/>
      <c r="Q4726" s="22"/>
      <c r="R4726" s="22"/>
      <c r="S4726" s="22"/>
      <c r="T4726" s="22"/>
      <c r="U4726" s="22"/>
      <c r="V4726" s="22"/>
    </row>
    <row r="4727">
      <c r="A4727" s="15"/>
      <c r="B4727" s="17"/>
      <c r="C4727" s="17"/>
      <c r="D4727" s="4"/>
      <c r="E4727" s="4"/>
      <c r="F4727" s="18"/>
      <c r="G4727" s="19"/>
      <c r="H4727" s="4"/>
      <c r="I4727" s="20"/>
      <c r="J4727" s="21"/>
      <c r="K4727" s="11"/>
      <c r="L4727" s="22"/>
      <c r="M4727" s="22"/>
      <c r="N4727" s="22"/>
      <c r="O4727" s="22"/>
      <c r="P4727" s="22"/>
      <c r="Q4727" s="22"/>
      <c r="R4727" s="22"/>
      <c r="S4727" s="22"/>
      <c r="T4727" s="22"/>
      <c r="U4727" s="22"/>
      <c r="V4727" s="22"/>
    </row>
    <row r="4728">
      <c r="A4728" s="15"/>
      <c r="B4728" s="17"/>
      <c r="C4728" s="17"/>
      <c r="D4728" s="4"/>
      <c r="E4728" s="4"/>
      <c r="F4728" s="18"/>
      <c r="G4728" s="19"/>
      <c r="H4728" s="4"/>
      <c r="I4728" s="20"/>
      <c r="J4728" s="21"/>
      <c r="K4728" s="11"/>
      <c r="L4728" s="22"/>
      <c r="M4728" s="22"/>
      <c r="N4728" s="22"/>
      <c r="O4728" s="22"/>
      <c r="P4728" s="22"/>
      <c r="Q4728" s="22"/>
      <c r="R4728" s="22"/>
      <c r="S4728" s="22"/>
      <c r="T4728" s="22"/>
      <c r="U4728" s="22"/>
      <c r="V4728" s="22"/>
    </row>
    <row r="4729">
      <c r="A4729" s="15"/>
      <c r="B4729" s="17"/>
      <c r="C4729" s="17"/>
      <c r="D4729" s="4"/>
      <c r="E4729" s="4"/>
      <c r="F4729" s="18"/>
      <c r="G4729" s="19"/>
      <c r="H4729" s="4"/>
      <c r="I4729" s="20"/>
      <c r="J4729" s="21"/>
      <c r="K4729" s="11"/>
      <c r="L4729" s="22"/>
      <c r="M4729" s="22"/>
      <c r="N4729" s="22"/>
      <c r="O4729" s="22"/>
      <c r="P4729" s="22"/>
      <c r="Q4729" s="22"/>
      <c r="R4729" s="22"/>
      <c r="S4729" s="22"/>
      <c r="T4729" s="22"/>
      <c r="U4729" s="22"/>
      <c r="V4729" s="22"/>
    </row>
    <row r="4730">
      <c r="A4730" s="15"/>
      <c r="B4730" s="17"/>
      <c r="C4730" s="17"/>
      <c r="D4730" s="4"/>
      <c r="E4730" s="4"/>
      <c r="F4730" s="18"/>
      <c r="G4730" s="19"/>
      <c r="H4730" s="4"/>
      <c r="I4730" s="20"/>
      <c r="J4730" s="21"/>
      <c r="K4730" s="11"/>
      <c r="L4730" s="22"/>
      <c r="M4730" s="22"/>
      <c r="N4730" s="22"/>
      <c r="O4730" s="22"/>
      <c r="P4730" s="22"/>
      <c r="Q4730" s="22"/>
      <c r="R4730" s="22"/>
      <c r="S4730" s="22"/>
      <c r="T4730" s="22"/>
      <c r="U4730" s="22"/>
      <c r="V4730" s="22"/>
    </row>
    <row r="4731">
      <c r="A4731" s="15"/>
      <c r="B4731" s="17"/>
      <c r="C4731" s="17"/>
      <c r="D4731" s="4"/>
      <c r="E4731" s="4"/>
      <c r="F4731" s="18"/>
      <c r="G4731" s="19"/>
      <c r="H4731" s="4"/>
      <c r="I4731" s="20"/>
      <c r="J4731" s="21"/>
      <c r="K4731" s="11"/>
      <c r="L4731" s="22"/>
      <c r="M4731" s="22"/>
      <c r="N4731" s="22"/>
      <c r="O4731" s="22"/>
      <c r="P4731" s="22"/>
      <c r="Q4731" s="22"/>
      <c r="R4731" s="22"/>
      <c r="S4731" s="22"/>
      <c r="T4731" s="22"/>
      <c r="U4731" s="22"/>
      <c r="V4731" s="22"/>
    </row>
    <row r="4732">
      <c r="A4732" s="15"/>
      <c r="B4732" s="17"/>
      <c r="C4732" s="17"/>
      <c r="D4732" s="4"/>
      <c r="E4732" s="4"/>
      <c r="F4732" s="18"/>
      <c r="G4732" s="19"/>
      <c r="H4732" s="4"/>
      <c r="I4732" s="20"/>
      <c r="J4732" s="21"/>
      <c r="K4732" s="11"/>
      <c r="L4732" s="22"/>
      <c r="M4732" s="22"/>
      <c r="N4732" s="22"/>
      <c r="O4732" s="22"/>
      <c r="P4732" s="22"/>
      <c r="Q4732" s="22"/>
      <c r="R4732" s="22"/>
      <c r="S4732" s="22"/>
      <c r="T4732" s="22"/>
      <c r="U4732" s="22"/>
      <c r="V4732" s="22"/>
    </row>
    <row r="4733">
      <c r="A4733" s="15"/>
      <c r="B4733" s="17"/>
      <c r="C4733" s="17"/>
      <c r="D4733" s="4"/>
      <c r="E4733" s="4"/>
      <c r="F4733" s="18"/>
      <c r="G4733" s="19"/>
      <c r="H4733" s="4"/>
      <c r="I4733" s="20"/>
      <c r="J4733" s="21"/>
      <c r="K4733" s="11"/>
      <c r="L4733" s="22"/>
      <c r="M4733" s="22"/>
      <c r="N4733" s="22"/>
      <c r="O4733" s="22"/>
      <c r="P4733" s="22"/>
      <c r="Q4733" s="22"/>
      <c r="R4733" s="22"/>
      <c r="S4733" s="22"/>
      <c r="T4733" s="22"/>
      <c r="U4733" s="22"/>
      <c r="V4733" s="22"/>
    </row>
    <row r="4734">
      <c r="A4734" s="15"/>
      <c r="B4734" s="17"/>
      <c r="C4734" s="17"/>
      <c r="D4734" s="4"/>
      <c r="E4734" s="4"/>
      <c r="F4734" s="18"/>
      <c r="G4734" s="19"/>
      <c r="H4734" s="4"/>
      <c r="I4734" s="20"/>
      <c r="J4734" s="21"/>
      <c r="K4734" s="11"/>
      <c r="L4734" s="22"/>
      <c r="M4734" s="22"/>
      <c r="N4734" s="22"/>
      <c r="O4734" s="22"/>
      <c r="P4734" s="22"/>
      <c r="Q4734" s="22"/>
      <c r="R4734" s="22"/>
      <c r="S4734" s="22"/>
      <c r="T4734" s="22"/>
      <c r="U4734" s="22"/>
      <c r="V4734" s="22"/>
    </row>
    <row r="4735">
      <c r="A4735" s="15"/>
      <c r="B4735" s="17"/>
      <c r="C4735" s="17"/>
      <c r="D4735" s="4"/>
      <c r="E4735" s="4"/>
      <c r="F4735" s="18"/>
      <c r="G4735" s="19"/>
      <c r="H4735" s="4"/>
      <c r="I4735" s="20"/>
      <c r="J4735" s="21"/>
      <c r="K4735" s="11"/>
      <c r="L4735" s="22"/>
      <c r="M4735" s="22"/>
      <c r="N4735" s="22"/>
      <c r="O4735" s="22"/>
      <c r="P4735" s="22"/>
      <c r="Q4735" s="22"/>
      <c r="R4735" s="22"/>
      <c r="S4735" s="22"/>
      <c r="T4735" s="22"/>
      <c r="U4735" s="22"/>
      <c r="V4735" s="22"/>
    </row>
    <row r="4736">
      <c r="A4736" s="15"/>
      <c r="B4736" s="17"/>
      <c r="C4736" s="17"/>
      <c r="D4736" s="4"/>
      <c r="E4736" s="4"/>
      <c r="F4736" s="18"/>
      <c r="G4736" s="19"/>
      <c r="H4736" s="4"/>
      <c r="I4736" s="20"/>
      <c r="J4736" s="21"/>
      <c r="K4736" s="11"/>
      <c r="L4736" s="22"/>
      <c r="M4736" s="22"/>
      <c r="N4736" s="22"/>
      <c r="O4736" s="22"/>
      <c r="P4736" s="22"/>
      <c r="Q4736" s="22"/>
      <c r="R4736" s="22"/>
      <c r="S4736" s="22"/>
      <c r="T4736" s="22"/>
      <c r="U4736" s="22"/>
      <c r="V4736" s="22"/>
    </row>
    <row r="4737">
      <c r="A4737" s="15"/>
      <c r="B4737" s="17"/>
      <c r="C4737" s="17"/>
      <c r="D4737" s="4"/>
      <c r="E4737" s="4"/>
      <c r="F4737" s="18"/>
      <c r="G4737" s="19"/>
      <c r="H4737" s="4"/>
      <c r="I4737" s="20"/>
      <c r="J4737" s="21"/>
      <c r="K4737" s="11"/>
      <c r="L4737" s="22"/>
      <c r="M4737" s="22"/>
      <c r="N4737" s="22"/>
      <c r="O4737" s="22"/>
      <c r="P4737" s="22"/>
      <c r="Q4737" s="22"/>
      <c r="R4737" s="22"/>
      <c r="S4737" s="22"/>
      <c r="T4737" s="22"/>
      <c r="U4737" s="22"/>
      <c r="V4737" s="22"/>
    </row>
    <row r="4738">
      <c r="A4738" s="15"/>
      <c r="B4738" s="17"/>
      <c r="C4738" s="17"/>
      <c r="D4738" s="4"/>
      <c r="E4738" s="4"/>
      <c r="F4738" s="18"/>
      <c r="G4738" s="19"/>
      <c r="H4738" s="4"/>
      <c r="I4738" s="20"/>
      <c r="J4738" s="21"/>
      <c r="K4738" s="11"/>
      <c r="L4738" s="22"/>
      <c r="M4738" s="22"/>
      <c r="N4738" s="22"/>
      <c r="O4738" s="22"/>
      <c r="P4738" s="22"/>
      <c r="Q4738" s="22"/>
      <c r="R4738" s="22"/>
      <c r="S4738" s="22"/>
      <c r="T4738" s="22"/>
      <c r="U4738" s="22"/>
      <c r="V4738" s="22"/>
    </row>
    <row r="4739">
      <c r="A4739" s="15"/>
      <c r="B4739" s="17"/>
      <c r="C4739" s="17"/>
      <c r="D4739" s="4"/>
      <c r="E4739" s="4"/>
      <c r="F4739" s="18"/>
      <c r="G4739" s="19"/>
      <c r="H4739" s="4"/>
      <c r="I4739" s="20"/>
      <c r="J4739" s="21"/>
      <c r="K4739" s="11"/>
      <c r="L4739" s="22"/>
      <c r="M4739" s="22"/>
      <c r="N4739" s="22"/>
      <c r="O4739" s="22"/>
      <c r="P4739" s="22"/>
      <c r="Q4739" s="22"/>
      <c r="R4739" s="22"/>
      <c r="S4739" s="22"/>
      <c r="T4739" s="22"/>
      <c r="U4739" s="22"/>
      <c r="V4739" s="22"/>
    </row>
    <row r="4740">
      <c r="A4740" s="15"/>
      <c r="B4740" s="17"/>
      <c r="C4740" s="17"/>
      <c r="D4740" s="4"/>
      <c r="E4740" s="4"/>
      <c r="F4740" s="18"/>
      <c r="G4740" s="19"/>
      <c r="H4740" s="4"/>
      <c r="I4740" s="20"/>
      <c r="J4740" s="21"/>
      <c r="K4740" s="11"/>
      <c r="L4740" s="22"/>
      <c r="M4740" s="22"/>
      <c r="N4740" s="22"/>
      <c r="O4740" s="22"/>
      <c r="P4740" s="22"/>
      <c r="Q4740" s="22"/>
      <c r="R4740" s="22"/>
      <c r="S4740" s="22"/>
      <c r="T4740" s="22"/>
      <c r="U4740" s="22"/>
      <c r="V4740" s="22"/>
    </row>
    <row r="4741">
      <c r="A4741" s="15"/>
      <c r="B4741" s="17"/>
      <c r="C4741" s="17"/>
      <c r="D4741" s="4"/>
      <c r="E4741" s="4"/>
      <c r="F4741" s="18"/>
      <c r="G4741" s="19"/>
      <c r="H4741" s="4"/>
      <c r="I4741" s="20"/>
      <c r="J4741" s="21"/>
      <c r="K4741" s="11"/>
      <c r="L4741" s="22"/>
      <c r="M4741" s="22"/>
      <c r="N4741" s="22"/>
      <c r="O4741" s="22"/>
      <c r="P4741" s="22"/>
      <c r="Q4741" s="22"/>
      <c r="R4741" s="22"/>
      <c r="S4741" s="22"/>
      <c r="T4741" s="22"/>
      <c r="U4741" s="22"/>
      <c r="V4741" s="22"/>
    </row>
    <row r="4742">
      <c r="A4742" s="15"/>
      <c r="B4742" s="17"/>
      <c r="C4742" s="17"/>
      <c r="D4742" s="4"/>
      <c r="E4742" s="4"/>
      <c r="F4742" s="18"/>
      <c r="G4742" s="19"/>
      <c r="H4742" s="4"/>
      <c r="I4742" s="20"/>
      <c r="J4742" s="21"/>
      <c r="K4742" s="11"/>
      <c r="L4742" s="22"/>
      <c r="M4742" s="22"/>
      <c r="N4742" s="22"/>
      <c r="O4742" s="22"/>
      <c r="P4742" s="22"/>
      <c r="Q4742" s="22"/>
      <c r="R4742" s="22"/>
      <c r="S4742" s="22"/>
      <c r="T4742" s="22"/>
      <c r="U4742" s="22"/>
      <c r="V4742" s="22"/>
    </row>
    <row r="4743">
      <c r="A4743" s="15"/>
      <c r="B4743" s="17"/>
      <c r="C4743" s="17"/>
      <c r="D4743" s="4"/>
      <c r="E4743" s="4"/>
      <c r="F4743" s="18"/>
      <c r="G4743" s="19"/>
      <c r="H4743" s="4"/>
      <c r="I4743" s="20"/>
      <c r="J4743" s="21"/>
      <c r="K4743" s="11"/>
      <c r="L4743" s="22"/>
      <c r="M4743" s="22"/>
      <c r="N4743" s="22"/>
      <c r="O4743" s="22"/>
      <c r="P4743" s="22"/>
      <c r="Q4743" s="22"/>
      <c r="R4743" s="22"/>
      <c r="S4743" s="22"/>
      <c r="T4743" s="22"/>
      <c r="U4743" s="22"/>
      <c r="V4743" s="22"/>
    </row>
    <row r="4744">
      <c r="A4744" s="15"/>
      <c r="B4744" s="17"/>
      <c r="C4744" s="17"/>
      <c r="D4744" s="4"/>
      <c r="E4744" s="4"/>
      <c r="F4744" s="18"/>
      <c r="G4744" s="19"/>
      <c r="H4744" s="4"/>
      <c r="I4744" s="20"/>
      <c r="J4744" s="21"/>
      <c r="K4744" s="11"/>
      <c r="L4744" s="22"/>
      <c r="M4744" s="22"/>
      <c r="N4744" s="22"/>
      <c r="O4744" s="22"/>
      <c r="P4744" s="22"/>
      <c r="Q4744" s="22"/>
      <c r="R4744" s="22"/>
      <c r="S4744" s="22"/>
      <c r="T4744" s="22"/>
      <c r="U4744" s="22"/>
      <c r="V4744" s="22"/>
    </row>
    <row r="4745">
      <c r="A4745" s="15"/>
      <c r="B4745" s="17"/>
      <c r="C4745" s="17"/>
      <c r="D4745" s="4"/>
      <c r="E4745" s="4"/>
      <c r="F4745" s="18"/>
      <c r="G4745" s="19"/>
      <c r="H4745" s="4"/>
      <c r="I4745" s="20"/>
      <c r="J4745" s="21"/>
      <c r="K4745" s="11"/>
      <c r="L4745" s="22"/>
      <c r="M4745" s="22"/>
      <c r="N4745" s="22"/>
      <c r="O4745" s="22"/>
      <c r="P4745" s="22"/>
      <c r="Q4745" s="22"/>
      <c r="R4745" s="22"/>
      <c r="S4745" s="22"/>
      <c r="T4745" s="22"/>
      <c r="U4745" s="22"/>
      <c r="V4745" s="22"/>
    </row>
    <row r="4746">
      <c r="A4746" s="15"/>
      <c r="B4746" s="17"/>
      <c r="C4746" s="17"/>
      <c r="D4746" s="4"/>
      <c r="E4746" s="4"/>
      <c r="F4746" s="18"/>
      <c r="G4746" s="19"/>
      <c r="H4746" s="4"/>
      <c r="I4746" s="20"/>
      <c r="J4746" s="21"/>
      <c r="K4746" s="11"/>
      <c r="L4746" s="22"/>
      <c r="M4746" s="22"/>
      <c r="N4746" s="22"/>
      <c r="O4746" s="22"/>
      <c r="P4746" s="22"/>
      <c r="Q4746" s="22"/>
      <c r="R4746" s="22"/>
      <c r="S4746" s="22"/>
      <c r="T4746" s="22"/>
      <c r="U4746" s="22"/>
      <c r="V4746" s="22"/>
    </row>
    <row r="4747">
      <c r="A4747" s="15"/>
      <c r="B4747" s="17"/>
      <c r="C4747" s="17"/>
      <c r="D4747" s="4"/>
      <c r="E4747" s="4"/>
      <c r="F4747" s="18"/>
      <c r="G4747" s="19"/>
      <c r="H4747" s="4"/>
      <c r="I4747" s="20"/>
      <c r="J4747" s="21"/>
      <c r="K4747" s="11"/>
      <c r="L4747" s="22"/>
      <c r="M4747" s="22"/>
      <c r="N4747" s="22"/>
      <c r="O4747" s="22"/>
      <c r="P4747" s="22"/>
      <c r="Q4747" s="22"/>
      <c r="R4747" s="22"/>
      <c r="S4747" s="22"/>
      <c r="T4747" s="22"/>
      <c r="U4747" s="22"/>
      <c r="V4747" s="22"/>
    </row>
    <row r="4748">
      <c r="A4748" s="15"/>
      <c r="B4748" s="17"/>
      <c r="C4748" s="17"/>
      <c r="D4748" s="4"/>
      <c r="E4748" s="4"/>
      <c r="F4748" s="18"/>
      <c r="G4748" s="19"/>
      <c r="H4748" s="4"/>
      <c r="I4748" s="20"/>
      <c r="J4748" s="21"/>
      <c r="K4748" s="11"/>
      <c r="L4748" s="22"/>
      <c r="M4748" s="22"/>
      <c r="N4748" s="22"/>
      <c r="O4748" s="22"/>
      <c r="P4748" s="22"/>
      <c r="Q4748" s="22"/>
      <c r="R4748" s="22"/>
      <c r="S4748" s="22"/>
      <c r="T4748" s="22"/>
      <c r="U4748" s="22"/>
      <c r="V4748" s="22"/>
    </row>
    <row r="4749">
      <c r="A4749" s="15"/>
      <c r="B4749" s="17"/>
      <c r="C4749" s="17"/>
      <c r="D4749" s="4"/>
      <c r="E4749" s="4"/>
      <c r="F4749" s="18"/>
      <c r="G4749" s="19"/>
      <c r="H4749" s="4"/>
      <c r="I4749" s="20"/>
      <c r="J4749" s="21"/>
      <c r="K4749" s="11"/>
      <c r="L4749" s="22"/>
      <c r="M4749" s="22"/>
      <c r="N4749" s="22"/>
      <c r="O4749" s="22"/>
      <c r="P4749" s="22"/>
      <c r="Q4749" s="22"/>
      <c r="R4749" s="22"/>
      <c r="S4749" s="22"/>
      <c r="T4749" s="22"/>
      <c r="U4749" s="22"/>
      <c r="V4749" s="22"/>
    </row>
    <row r="4750">
      <c r="A4750" s="15"/>
      <c r="B4750" s="17"/>
      <c r="C4750" s="17"/>
      <c r="D4750" s="4"/>
      <c r="E4750" s="4"/>
      <c r="F4750" s="18"/>
      <c r="G4750" s="19"/>
      <c r="H4750" s="4"/>
      <c r="I4750" s="20"/>
      <c r="J4750" s="21"/>
      <c r="K4750" s="11"/>
      <c r="L4750" s="22"/>
      <c r="M4750" s="22"/>
      <c r="N4750" s="22"/>
      <c r="O4750" s="22"/>
      <c r="P4750" s="22"/>
      <c r="Q4750" s="22"/>
      <c r="R4750" s="22"/>
      <c r="S4750" s="22"/>
      <c r="T4750" s="22"/>
      <c r="U4750" s="22"/>
      <c r="V4750" s="22"/>
    </row>
    <row r="4751">
      <c r="A4751" s="15"/>
      <c r="B4751" s="17"/>
      <c r="C4751" s="17"/>
      <c r="D4751" s="4"/>
      <c r="E4751" s="4"/>
      <c r="F4751" s="18"/>
      <c r="G4751" s="19"/>
      <c r="H4751" s="4"/>
      <c r="I4751" s="20"/>
      <c r="J4751" s="21"/>
      <c r="K4751" s="11"/>
      <c r="L4751" s="22"/>
      <c r="M4751" s="22"/>
      <c r="N4751" s="22"/>
      <c r="O4751" s="22"/>
      <c r="P4751" s="22"/>
      <c r="Q4751" s="22"/>
      <c r="R4751" s="22"/>
      <c r="S4751" s="22"/>
      <c r="T4751" s="22"/>
      <c r="U4751" s="22"/>
      <c r="V4751" s="22"/>
    </row>
    <row r="4752">
      <c r="A4752" s="15"/>
      <c r="B4752" s="17"/>
      <c r="C4752" s="17"/>
      <c r="D4752" s="4"/>
      <c r="E4752" s="4"/>
      <c r="F4752" s="18"/>
      <c r="G4752" s="19"/>
      <c r="H4752" s="4"/>
      <c r="I4752" s="20"/>
      <c r="J4752" s="21"/>
      <c r="K4752" s="11"/>
      <c r="L4752" s="22"/>
      <c r="M4752" s="22"/>
      <c r="N4752" s="22"/>
      <c r="O4752" s="22"/>
      <c r="P4752" s="22"/>
      <c r="Q4752" s="22"/>
      <c r="R4752" s="22"/>
      <c r="S4752" s="22"/>
      <c r="T4752" s="22"/>
      <c r="U4752" s="22"/>
      <c r="V4752" s="22"/>
    </row>
    <row r="4753">
      <c r="A4753" s="15"/>
      <c r="B4753" s="17"/>
      <c r="C4753" s="17"/>
      <c r="D4753" s="4"/>
      <c r="E4753" s="4"/>
      <c r="F4753" s="18"/>
      <c r="G4753" s="19"/>
      <c r="H4753" s="4"/>
      <c r="I4753" s="20"/>
      <c r="J4753" s="21"/>
      <c r="K4753" s="11"/>
      <c r="L4753" s="22"/>
      <c r="M4753" s="22"/>
      <c r="N4753" s="22"/>
      <c r="O4753" s="22"/>
      <c r="P4753" s="22"/>
      <c r="Q4753" s="22"/>
      <c r="R4753" s="22"/>
      <c r="S4753" s="22"/>
      <c r="T4753" s="22"/>
      <c r="U4753" s="22"/>
      <c r="V4753" s="22"/>
    </row>
    <row r="4754">
      <c r="A4754" s="15"/>
      <c r="B4754" s="17"/>
      <c r="C4754" s="17"/>
      <c r="D4754" s="4"/>
      <c r="E4754" s="4"/>
      <c r="F4754" s="18"/>
      <c r="G4754" s="19"/>
      <c r="H4754" s="4"/>
      <c r="I4754" s="20"/>
      <c r="J4754" s="21"/>
      <c r="K4754" s="11"/>
      <c r="L4754" s="22"/>
      <c r="M4754" s="22"/>
      <c r="N4754" s="22"/>
      <c r="O4754" s="22"/>
      <c r="P4754" s="22"/>
      <c r="Q4754" s="22"/>
      <c r="R4754" s="22"/>
      <c r="S4754" s="22"/>
      <c r="T4754" s="22"/>
      <c r="U4754" s="22"/>
      <c r="V4754" s="22"/>
    </row>
    <row r="4755">
      <c r="A4755" s="15"/>
      <c r="B4755" s="17"/>
      <c r="C4755" s="17"/>
      <c r="D4755" s="4"/>
      <c r="E4755" s="4"/>
      <c r="F4755" s="18"/>
      <c r="G4755" s="19"/>
      <c r="H4755" s="4"/>
      <c r="I4755" s="20"/>
      <c r="J4755" s="21"/>
      <c r="K4755" s="11"/>
      <c r="L4755" s="22"/>
      <c r="M4755" s="22"/>
      <c r="N4755" s="22"/>
      <c r="O4755" s="22"/>
      <c r="P4755" s="22"/>
      <c r="Q4755" s="22"/>
      <c r="R4755" s="22"/>
      <c r="S4755" s="22"/>
      <c r="T4755" s="22"/>
      <c r="U4755" s="22"/>
      <c r="V4755" s="22"/>
    </row>
    <row r="4756">
      <c r="A4756" s="15"/>
      <c r="B4756" s="17"/>
      <c r="C4756" s="17"/>
      <c r="D4756" s="4"/>
      <c r="E4756" s="4"/>
      <c r="F4756" s="18"/>
      <c r="G4756" s="19"/>
      <c r="H4756" s="4"/>
      <c r="I4756" s="20"/>
      <c r="J4756" s="21"/>
      <c r="K4756" s="11"/>
      <c r="L4756" s="22"/>
      <c r="M4756" s="22"/>
      <c r="N4756" s="22"/>
      <c r="O4756" s="22"/>
      <c r="P4756" s="22"/>
      <c r="Q4756" s="22"/>
      <c r="R4756" s="22"/>
      <c r="S4756" s="22"/>
      <c r="T4756" s="22"/>
      <c r="U4756" s="22"/>
      <c r="V4756" s="22"/>
    </row>
    <row r="4757">
      <c r="A4757" s="15"/>
      <c r="B4757" s="17"/>
      <c r="C4757" s="17"/>
      <c r="D4757" s="4"/>
      <c r="E4757" s="4"/>
      <c r="F4757" s="18"/>
      <c r="G4757" s="19"/>
      <c r="H4757" s="4"/>
      <c r="I4757" s="20"/>
      <c r="J4757" s="21"/>
      <c r="K4757" s="11"/>
      <c r="L4757" s="22"/>
      <c r="M4757" s="22"/>
      <c r="N4757" s="22"/>
      <c r="O4757" s="22"/>
      <c r="P4757" s="22"/>
      <c r="Q4757" s="22"/>
      <c r="R4757" s="22"/>
      <c r="S4757" s="22"/>
      <c r="T4757" s="22"/>
      <c r="U4757" s="22"/>
      <c r="V4757" s="22"/>
    </row>
    <row r="4758">
      <c r="A4758" s="15"/>
      <c r="B4758" s="17"/>
      <c r="C4758" s="17"/>
      <c r="D4758" s="4"/>
      <c r="E4758" s="4"/>
      <c r="F4758" s="18"/>
      <c r="G4758" s="19"/>
      <c r="H4758" s="4"/>
      <c r="I4758" s="20"/>
      <c r="J4758" s="21"/>
      <c r="K4758" s="11"/>
      <c r="L4758" s="22"/>
      <c r="M4758" s="22"/>
      <c r="N4758" s="22"/>
      <c r="O4758" s="22"/>
      <c r="P4758" s="22"/>
      <c r="Q4758" s="22"/>
      <c r="R4758" s="22"/>
      <c r="S4758" s="22"/>
      <c r="T4758" s="22"/>
      <c r="U4758" s="22"/>
      <c r="V4758" s="22"/>
    </row>
    <row r="4759">
      <c r="A4759" s="15"/>
      <c r="B4759" s="17"/>
      <c r="C4759" s="17"/>
      <c r="D4759" s="4"/>
      <c r="E4759" s="4"/>
      <c r="F4759" s="18"/>
      <c r="G4759" s="19"/>
      <c r="H4759" s="4"/>
      <c r="I4759" s="20"/>
      <c r="J4759" s="21"/>
      <c r="K4759" s="11"/>
      <c r="L4759" s="22"/>
      <c r="M4759" s="22"/>
      <c r="N4759" s="22"/>
      <c r="O4759" s="22"/>
      <c r="P4759" s="22"/>
      <c r="Q4759" s="22"/>
      <c r="R4759" s="22"/>
      <c r="S4759" s="22"/>
      <c r="T4759" s="22"/>
      <c r="U4759" s="22"/>
      <c r="V4759" s="22"/>
    </row>
    <row r="4760">
      <c r="A4760" s="15"/>
      <c r="B4760" s="17"/>
      <c r="C4760" s="17"/>
      <c r="D4760" s="4"/>
      <c r="E4760" s="4"/>
      <c r="F4760" s="18"/>
      <c r="G4760" s="19"/>
      <c r="H4760" s="4"/>
      <c r="I4760" s="20"/>
      <c r="J4760" s="21"/>
      <c r="K4760" s="11"/>
      <c r="L4760" s="22"/>
      <c r="M4760" s="22"/>
      <c r="N4760" s="22"/>
      <c r="O4760" s="22"/>
      <c r="P4760" s="22"/>
      <c r="Q4760" s="22"/>
      <c r="R4760" s="22"/>
      <c r="S4760" s="22"/>
      <c r="T4760" s="22"/>
      <c r="U4760" s="22"/>
      <c r="V4760" s="22"/>
    </row>
    <row r="4761">
      <c r="A4761" s="15"/>
      <c r="B4761" s="17"/>
      <c r="C4761" s="17"/>
      <c r="D4761" s="4"/>
      <c r="E4761" s="4"/>
      <c r="F4761" s="18"/>
      <c r="G4761" s="19"/>
      <c r="H4761" s="4"/>
      <c r="I4761" s="20"/>
      <c r="J4761" s="21"/>
      <c r="K4761" s="11"/>
      <c r="L4761" s="22"/>
      <c r="M4761" s="22"/>
      <c r="N4761" s="22"/>
      <c r="O4761" s="22"/>
      <c r="P4761" s="22"/>
      <c r="Q4761" s="22"/>
      <c r="R4761" s="22"/>
      <c r="S4761" s="22"/>
      <c r="T4761" s="22"/>
      <c r="U4761" s="22"/>
      <c r="V4761" s="22"/>
    </row>
    <row r="4762">
      <c r="A4762" s="15"/>
      <c r="B4762" s="17"/>
      <c r="C4762" s="17"/>
      <c r="D4762" s="4"/>
      <c r="E4762" s="4"/>
      <c r="F4762" s="18"/>
      <c r="G4762" s="19"/>
      <c r="H4762" s="4"/>
      <c r="I4762" s="20"/>
      <c r="J4762" s="21"/>
      <c r="K4762" s="11"/>
      <c r="L4762" s="22"/>
      <c r="M4762" s="22"/>
      <c r="N4762" s="22"/>
      <c r="O4762" s="22"/>
      <c r="P4762" s="22"/>
      <c r="Q4762" s="22"/>
      <c r="R4762" s="22"/>
      <c r="S4762" s="22"/>
      <c r="T4762" s="22"/>
      <c r="U4762" s="22"/>
      <c r="V4762" s="22"/>
    </row>
    <row r="4763">
      <c r="A4763" s="15"/>
      <c r="B4763" s="17"/>
      <c r="C4763" s="17"/>
      <c r="D4763" s="4"/>
      <c r="E4763" s="4"/>
      <c r="F4763" s="18"/>
      <c r="G4763" s="19"/>
      <c r="H4763" s="4"/>
      <c r="I4763" s="20"/>
      <c r="J4763" s="21"/>
      <c r="K4763" s="11"/>
      <c r="L4763" s="22"/>
      <c r="M4763" s="22"/>
      <c r="N4763" s="22"/>
      <c r="O4763" s="22"/>
      <c r="P4763" s="22"/>
      <c r="Q4763" s="22"/>
      <c r="R4763" s="22"/>
      <c r="S4763" s="22"/>
      <c r="T4763" s="22"/>
      <c r="U4763" s="22"/>
      <c r="V4763" s="22"/>
    </row>
    <row r="4764">
      <c r="A4764" s="15"/>
      <c r="B4764" s="17"/>
      <c r="C4764" s="17"/>
      <c r="D4764" s="4"/>
      <c r="E4764" s="4"/>
      <c r="F4764" s="18"/>
      <c r="G4764" s="19"/>
      <c r="H4764" s="4"/>
      <c r="I4764" s="20"/>
      <c r="J4764" s="21"/>
      <c r="K4764" s="11"/>
      <c r="L4764" s="22"/>
      <c r="M4764" s="22"/>
      <c r="N4764" s="22"/>
      <c r="O4764" s="22"/>
      <c r="P4764" s="22"/>
      <c r="Q4764" s="22"/>
      <c r="R4764" s="22"/>
      <c r="S4764" s="22"/>
      <c r="T4764" s="22"/>
      <c r="U4764" s="22"/>
      <c r="V4764" s="22"/>
    </row>
    <row r="4765">
      <c r="A4765" s="15"/>
      <c r="B4765" s="17"/>
      <c r="C4765" s="17"/>
      <c r="D4765" s="4"/>
      <c r="E4765" s="4"/>
      <c r="F4765" s="18"/>
      <c r="G4765" s="19"/>
      <c r="H4765" s="4"/>
      <c r="I4765" s="20"/>
      <c r="J4765" s="21"/>
      <c r="K4765" s="11"/>
      <c r="L4765" s="22"/>
      <c r="M4765" s="22"/>
      <c r="N4765" s="22"/>
      <c r="O4765" s="22"/>
      <c r="P4765" s="22"/>
      <c r="Q4765" s="22"/>
      <c r="R4765" s="22"/>
      <c r="S4765" s="22"/>
      <c r="T4765" s="22"/>
      <c r="U4765" s="22"/>
      <c r="V4765" s="22"/>
    </row>
    <row r="4766">
      <c r="A4766" s="15"/>
      <c r="B4766" s="17"/>
      <c r="C4766" s="17"/>
      <c r="D4766" s="4"/>
      <c r="E4766" s="4"/>
      <c r="F4766" s="18"/>
      <c r="G4766" s="19"/>
      <c r="H4766" s="4"/>
      <c r="I4766" s="20"/>
      <c r="J4766" s="21"/>
      <c r="K4766" s="11"/>
      <c r="L4766" s="22"/>
      <c r="M4766" s="22"/>
      <c r="N4766" s="22"/>
      <c r="O4766" s="22"/>
      <c r="P4766" s="22"/>
      <c r="Q4766" s="22"/>
      <c r="R4766" s="22"/>
      <c r="S4766" s="22"/>
      <c r="T4766" s="22"/>
      <c r="U4766" s="22"/>
      <c r="V4766" s="22"/>
    </row>
    <row r="4767">
      <c r="A4767" s="15"/>
      <c r="B4767" s="17"/>
      <c r="C4767" s="17"/>
      <c r="D4767" s="4"/>
      <c r="E4767" s="4"/>
      <c r="F4767" s="18"/>
      <c r="G4767" s="19"/>
      <c r="H4767" s="4"/>
      <c r="I4767" s="20"/>
      <c r="J4767" s="21"/>
      <c r="K4767" s="11"/>
      <c r="L4767" s="22"/>
      <c r="M4767" s="22"/>
      <c r="N4767" s="22"/>
      <c r="O4767" s="22"/>
      <c r="P4767" s="22"/>
      <c r="Q4767" s="22"/>
      <c r="R4767" s="22"/>
      <c r="S4767" s="22"/>
      <c r="T4767" s="22"/>
      <c r="U4767" s="22"/>
      <c r="V4767" s="22"/>
    </row>
    <row r="4768">
      <c r="A4768" s="15"/>
      <c r="B4768" s="17"/>
      <c r="C4768" s="17"/>
      <c r="D4768" s="4"/>
      <c r="E4768" s="4"/>
      <c r="F4768" s="18"/>
      <c r="G4768" s="19"/>
      <c r="H4768" s="4"/>
      <c r="I4768" s="20"/>
      <c r="J4768" s="21"/>
      <c r="K4768" s="11"/>
      <c r="L4768" s="22"/>
      <c r="M4768" s="22"/>
      <c r="N4768" s="22"/>
      <c r="O4768" s="22"/>
      <c r="P4768" s="22"/>
      <c r="Q4768" s="22"/>
      <c r="R4768" s="22"/>
      <c r="S4768" s="22"/>
      <c r="T4768" s="22"/>
      <c r="U4768" s="22"/>
      <c r="V4768" s="22"/>
    </row>
    <row r="4769">
      <c r="A4769" s="15"/>
      <c r="B4769" s="17"/>
      <c r="C4769" s="17"/>
      <c r="D4769" s="4"/>
      <c r="E4769" s="4"/>
      <c r="F4769" s="18"/>
      <c r="G4769" s="19"/>
      <c r="H4769" s="4"/>
      <c r="I4769" s="20"/>
      <c r="J4769" s="21"/>
      <c r="K4769" s="11"/>
      <c r="L4769" s="22"/>
      <c r="M4769" s="22"/>
      <c r="N4769" s="22"/>
      <c r="O4769" s="22"/>
      <c r="P4769" s="22"/>
      <c r="Q4769" s="22"/>
      <c r="R4769" s="22"/>
      <c r="S4769" s="22"/>
      <c r="T4769" s="22"/>
      <c r="U4769" s="22"/>
      <c r="V4769" s="22"/>
    </row>
    <row r="4770">
      <c r="A4770" s="15"/>
      <c r="B4770" s="17"/>
      <c r="C4770" s="17"/>
      <c r="D4770" s="4"/>
      <c r="E4770" s="4"/>
      <c r="F4770" s="18"/>
      <c r="G4770" s="19"/>
      <c r="H4770" s="4"/>
      <c r="I4770" s="20"/>
      <c r="J4770" s="21"/>
      <c r="K4770" s="11"/>
      <c r="L4770" s="22"/>
      <c r="M4770" s="22"/>
      <c r="N4770" s="22"/>
      <c r="O4770" s="22"/>
      <c r="P4770" s="22"/>
      <c r="Q4770" s="22"/>
      <c r="R4770" s="22"/>
      <c r="S4770" s="22"/>
      <c r="T4770" s="22"/>
      <c r="U4770" s="22"/>
      <c r="V4770" s="22"/>
    </row>
    <row r="4771">
      <c r="A4771" s="15"/>
      <c r="B4771" s="17"/>
      <c r="C4771" s="17"/>
      <c r="D4771" s="4"/>
      <c r="E4771" s="4"/>
      <c r="F4771" s="18"/>
      <c r="G4771" s="19"/>
      <c r="H4771" s="4"/>
      <c r="I4771" s="20"/>
      <c r="J4771" s="21"/>
      <c r="K4771" s="11"/>
      <c r="L4771" s="22"/>
      <c r="M4771" s="22"/>
      <c r="N4771" s="22"/>
      <c r="O4771" s="22"/>
      <c r="P4771" s="22"/>
      <c r="Q4771" s="22"/>
      <c r="R4771" s="22"/>
      <c r="S4771" s="22"/>
      <c r="T4771" s="22"/>
      <c r="U4771" s="22"/>
      <c r="V4771" s="22"/>
    </row>
    <row r="4772">
      <c r="A4772" s="15"/>
      <c r="B4772" s="17"/>
      <c r="C4772" s="17"/>
      <c r="D4772" s="4"/>
      <c r="E4772" s="4"/>
      <c r="F4772" s="18"/>
      <c r="G4772" s="19"/>
      <c r="H4772" s="4"/>
      <c r="I4772" s="20"/>
      <c r="J4772" s="21"/>
      <c r="K4772" s="11"/>
      <c r="L4772" s="22"/>
      <c r="M4772" s="22"/>
      <c r="N4772" s="22"/>
      <c r="O4772" s="22"/>
      <c r="P4772" s="22"/>
      <c r="Q4772" s="22"/>
      <c r="R4772" s="22"/>
      <c r="S4772" s="22"/>
      <c r="T4772" s="22"/>
      <c r="U4772" s="22"/>
      <c r="V4772" s="22"/>
    </row>
    <row r="4773">
      <c r="A4773" s="15"/>
      <c r="B4773" s="17"/>
      <c r="C4773" s="17"/>
      <c r="D4773" s="4"/>
      <c r="E4773" s="4"/>
      <c r="F4773" s="18"/>
      <c r="G4773" s="19"/>
      <c r="H4773" s="4"/>
      <c r="I4773" s="20"/>
      <c r="J4773" s="21"/>
      <c r="K4773" s="11"/>
      <c r="L4773" s="22"/>
      <c r="M4773" s="22"/>
      <c r="N4773" s="22"/>
      <c r="O4773" s="22"/>
      <c r="P4773" s="22"/>
      <c r="Q4773" s="22"/>
      <c r="R4773" s="22"/>
      <c r="S4773" s="22"/>
      <c r="T4773" s="22"/>
      <c r="U4773" s="22"/>
      <c r="V4773" s="22"/>
    </row>
    <row r="4774">
      <c r="A4774" s="15"/>
      <c r="B4774" s="17"/>
      <c r="C4774" s="17"/>
      <c r="D4774" s="4"/>
      <c r="E4774" s="4"/>
      <c r="F4774" s="18"/>
      <c r="G4774" s="19"/>
      <c r="H4774" s="4"/>
      <c r="I4774" s="20"/>
      <c r="J4774" s="21"/>
      <c r="K4774" s="11"/>
      <c r="L4774" s="22"/>
      <c r="M4774" s="22"/>
      <c r="N4774" s="22"/>
      <c r="O4774" s="22"/>
      <c r="P4774" s="22"/>
      <c r="Q4774" s="22"/>
      <c r="R4774" s="22"/>
      <c r="S4774" s="22"/>
      <c r="T4774" s="22"/>
      <c r="U4774" s="22"/>
      <c r="V4774" s="22"/>
    </row>
    <row r="4775">
      <c r="A4775" s="15"/>
      <c r="B4775" s="17"/>
      <c r="C4775" s="17"/>
      <c r="D4775" s="4"/>
      <c r="E4775" s="4"/>
      <c r="F4775" s="18"/>
      <c r="G4775" s="19"/>
      <c r="H4775" s="4"/>
      <c r="I4775" s="20"/>
      <c r="J4775" s="21"/>
      <c r="K4775" s="11"/>
      <c r="L4775" s="22"/>
      <c r="M4775" s="22"/>
      <c r="N4775" s="22"/>
      <c r="O4775" s="22"/>
      <c r="P4775" s="22"/>
      <c r="Q4775" s="22"/>
      <c r="R4775" s="22"/>
      <c r="S4775" s="22"/>
      <c r="T4775" s="22"/>
      <c r="U4775" s="22"/>
      <c r="V4775" s="22"/>
    </row>
    <row r="4776">
      <c r="A4776" s="15"/>
      <c r="B4776" s="17"/>
      <c r="C4776" s="17"/>
      <c r="D4776" s="4"/>
      <c r="E4776" s="4"/>
      <c r="F4776" s="18"/>
      <c r="G4776" s="19"/>
      <c r="H4776" s="4"/>
      <c r="I4776" s="20"/>
      <c r="J4776" s="21"/>
      <c r="K4776" s="11"/>
      <c r="L4776" s="22"/>
      <c r="M4776" s="22"/>
      <c r="N4776" s="22"/>
      <c r="O4776" s="22"/>
      <c r="P4776" s="22"/>
      <c r="Q4776" s="22"/>
      <c r="R4776" s="22"/>
      <c r="S4776" s="22"/>
      <c r="T4776" s="22"/>
      <c r="U4776" s="22"/>
      <c r="V4776" s="22"/>
    </row>
    <row r="4777">
      <c r="A4777" s="15"/>
      <c r="B4777" s="17"/>
      <c r="C4777" s="17"/>
      <c r="D4777" s="4"/>
      <c r="E4777" s="4"/>
      <c r="F4777" s="18"/>
      <c r="G4777" s="19"/>
      <c r="H4777" s="4"/>
      <c r="I4777" s="20"/>
      <c r="J4777" s="21"/>
      <c r="K4777" s="11"/>
      <c r="L4777" s="22"/>
      <c r="M4777" s="22"/>
      <c r="N4777" s="22"/>
      <c r="O4777" s="22"/>
      <c r="P4777" s="22"/>
      <c r="Q4777" s="22"/>
      <c r="R4777" s="22"/>
      <c r="S4777" s="22"/>
      <c r="T4777" s="22"/>
      <c r="U4777" s="22"/>
      <c r="V4777" s="22"/>
    </row>
    <row r="4778">
      <c r="A4778" s="15"/>
      <c r="B4778" s="17"/>
      <c r="C4778" s="17"/>
      <c r="D4778" s="4"/>
      <c r="E4778" s="4"/>
      <c r="F4778" s="18"/>
      <c r="G4778" s="19"/>
      <c r="H4778" s="4"/>
      <c r="I4778" s="20"/>
      <c r="J4778" s="21"/>
      <c r="K4778" s="11"/>
      <c r="L4778" s="22"/>
      <c r="M4778" s="22"/>
      <c r="N4778" s="22"/>
      <c r="O4778" s="22"/>
      <c r="P4778" s="22"/>
      <c r="Q4778" s="22"/>
      <c r="R4778" s="22"/>
      <c r="S4778" s="22"/>
      <c r="T4778" s="22"/>
      <c r="U4778" s="22"/>
      <c r="V4778" s="22"/>
    </row>
    <row r="4779">
      <c r="A4779" s="15"/>
      <c r="B4779" s="17"/>
      <c r="C4779" s="17"/>
      <c r="D4779" s="4"/>
      <c r="E4779" s="4"/>
      <c r="F4779" s="18"/>
      <c r="G4779" s="19"/>
      <c r="H4779" s="4"/>
      <c r="I4779" s="20"/>
      <c r="J4779" s="21"/>
      <c r="K4779" s="11"/>
      <c r="L4779" s="22"/>
      <c r="M4779" s="22"/>
      <c r="N4779" s="22"/>
      <c r="O4779" s="22"/>
      <c r="P4779" s="22"/>
      <c r="Q4779" s="22"/>
      <c r="R4779" s="22"/>
      <c r="S4779" s="22"/>
      <c r="T4779" s="22"/>
      <c r="U4779" s="22"/>
      <c r="V4779" s="22"/>
    </row>
    <row r="4780">
      <c r="A4780" s="15"/>
      <c r="B4780" s="17"/>
      <c r="C4780" s="17"/>
      <c r="D4780" s="4"/>
      <c r="E4780" s="4"/>
      <c r="F4780" s="18"/>
      <c r="G4780" s="19"/>
      <c r="H4780" s="4"/>
      <c r="I4780" s="20"/>
      <c r="J4780" s="21"/>
      <c r="K4780" s="11"/>
      <c r="L4780" s="22"/>
      <c r="M4780" s="22"/>
      <c r="N4780" s="22"/>
      <c r="O4780" s="22"/>
      <c r="P4780" s="22"/>
      <c r="Q4780" s="22"/>
      <c r="R4780" s="22"/>
      <c r="S4780" s="22"/>
      <c r="T4780" s="22"/>
      <c r="U4780" s="22"/>
      <c r="V4780" s="22"/>
    </row>
    <row r="4781">
      <c r="A4781" s="15"/>
      <c r="B4781" s="17"/>
      <c r="C4781" s="17"/>
      <c r="D4781" s="4"/>
      <c r="E4781" s="4"/>
      <c r="F4781" s="18"/>
      <c r="G4781" s="19"/>
      <c r="H4781" s="4"/>
      <c r="I4781" s="20"/>
      <c r="J4781" s="21"/>
      <c r="K4781" s="11"/>
      <c r="L4781" s="22"/>
      <c r="M4781" s="22"/>
      <c r="N4781" s="22"/>
      <c r="O4781" s="22"/>
      <c r="P4781" s="22"/>
      <c r="Q4781" s="22"/>
      <c r="R4781" s="22"/>
      <c r="S4781" s="22"/>
      <c r="T4781" s="22"/>
      <c r="U4781" s="22"/>
      <c r="V4781" s="22"/>
    </row>
    <row r="4782">
      <c r="A4782" s="15"/>
      <c r="B4782" s="17"/>
      <c r="C4782" s="17"/>
      <c r="D4782" s="4"/>
      <c r="E4782" s="4"/>
      <c r="F4782" s="18"/>
      <c r="G4782" s="19"/>
      <c r="H4782" s="4"/>
      <c r="I4782" s="20"/>
      <c r="J4782" s="21"/>
      <c r="K4782" s="11"/>
      <c r="L4782" s="22"/>
      <c r="M4782" s="22"/>
      <c r="N4782" s="22"/>
      <c r="O4782" s="22"/>
      <c r="P4782" s="22"/>
      <c r="Q4782" s="22"/>
      <c r="R4782" s="22"/>
      <c r="S4782" s="22"/>
      <c r="T4782" s="22"/>
      <c r="U4782" s="22"/>
      <c r="V4782" s="22"/>
    </row>
    <row r="4783">
      <c r="A4783" s="15"/>
      <c r="B4783" s="17"/>
      <c r="C4783" s="17"/>
      <c r="D4783" s="4"/>
      <c r="E4783" s="4"/>
      <c r="F4783" s="18"/>
      <c r="G4783" s="19"/>
      <c r="H4783" s="4"/>
      <c r="I4783" s="20"/>
      <c r="J4783" s="21"/>
      <c r="K4783" s="11"/>
      <c r="L4783" s="22"/>
      <c r="M4783" s="22"/>
      <c r="N4783" s="22"/>
      <c r="O4783" s="22"/>
      <c r="P4783" s="22"/>
      <c r="Q4783" s="22"/>
      <c r="R4783" s="22"/>
      <c r="S4783" s="22"/>
      <c r="T4783" s="22"/>
      <c r="U4783" s="22"/>
      <c r="V4783" s="22"/>
    </row>
    <row r="4784">
      <c r="A4784" s="15"/>
      <c r="B4784" s="17"/>
      <c r="C4784" s="17"/>
      <c r="D4784" s="4"/>
      <c r="E4784" s="4"/>
      <c r="F4784" s="18"/>
      <c r="G4784" s="19"/>
      <c r="H4784" s="4"/>
      <c r="I4784" s="20"/>
      <c r="J4784" s="21"/>
      <c r="K4784" s="11"/>
      <c r="L4784" s="22"/>
      <c r="M4784" s="22"/>
      <c r="N4784" s="22"/>
      <c r="O4784" s="22"/>
      <c r="P4784" s="22"/>
      <c r="Q4784" s="22"/>
      <c r="R4784" s="22"/>
      <c r="S4784" s="22"/>
      <c r="T4784" s="22"/>
      <c r="U4784" s="22"/>
      <c r="V4784" s="22"/>
    </row>
    <row r="4785">
      <c r="A4785" s="15"/>
      <c r="B4785" s="17"/>
      <c r="C4785" s="17"/>
      <c r="D4785" s="4"/>
      <c r="E4785" s="4"/>
      <c r="F4785" s="18"/>
      <c r="G4785" s="19"/>
      <c r="H4785" s="4"/>
      <c r="I4785" s="20"/>
      <c r="J4785" s="21"/>
      <c r="K4785" s="11"/>
      <c r="L4785" s="22"/>
      <c r="M4785" s="22"/>
      <c r="N4785" s="22"/>
      <c r="O4785" s="22"/>
      <c r="P4785" s="22"/>
      <c r="Q4785" s="22"/>
      <c r="R4785" s="22"/>
      <c r="S4785" s="22"/>
      <c r="T4785" s="22"/>
      <c r="U4785" s="22"/>
      <c r="V4785" s="22"/>
    </row>
    <row r="4786">
      <c r="A4786" s="15"/>
      <c r="B4786" s="17"/>
      <c r="C4786" s="17"/>
      <c r="D4786" s="4"/>
      <c r="E4786" s="4"/>
      <c r="F4786" s="18"/>
      <c r="G4786" s="19"/>
      <c r="H4786" s="4"/>
      <c r="I4786" s="20"/>
      <c r="J4786" s="21"/>
      <c r="K4786" s="11"/>
      <c r="L4786" s="22"/>
      <c r="M4786" s="22"/>
      <c r="N4786" s="22"/>
      <c r="O4786" s="22"/>
      <c r="P4786" s="22"/>
      <c r="Q4786" s="22"/>
      <c r="R4786" s="22"/>
      <c r="S4786" s="22"/>
      <c r="T4786" s="22"/>
      <c r="U4786" s="22"/>
      <c r="V4786" s="22"/>
    </row>
    <row r="4787">
      <c r="A4787" s="15"/>
      <c r="B4787" s="17"/>
      <c r="C4787" s="17"/>
      <c r="D4787" s="4"/>
      <c r="E4787" s="4"/>
      <c r="F4787" s="18"/>
      <c r="G4787" s="19"/>
      <c r="H4787" s="4"/>
      <c r="I4787" s="20"/>
      <c r="J4787" s="21"/>
      <c r="K4787" s="11"/>
      <c r="L4787" s="22"/>
      <c r="M4787" s="22"/>
      <c r="N4787" s="22"/>
      <c r="O4787" s="22"/>
      <c r="P4787" s="22"/>
      <c r="Q4787" s="22"/>
      <c r="R4787" s="22"/>
      <c r="S4787" s="22"/>
      <c r="T4787" s="22"/>
      <c r="U4787" s="22"/>
      <c r="V4787" s="22"/>
    </row>
    <row r="4788">
      <c r="A4788" s="15"/>
      <c r="B4788" s="17"/>
      <c r="C4788" s="17"/>
      <c r="D4788" s="4"/>
      <c r="E4788" s="4"/>
      <c r="F4788" s="18"/>
      <c r="G4788" s="19"/>
      <c r="H4788" s="4"/>
      <c r="I4788" s="20"/>
      <c r="J4788" s="21"/>
      <c r="K4788" s="11"/>
      <c r="L4788" s="22"/>
      <c r="M4788" s="22"/>
      <c r="N4788" s="22"/>
      <c r="O4788" s="22"/>
      <c r="P4788" s="22"/>
      <c r="Q4788" s="22"/>
      <c r="R4788" s="22"/>
      <c r="S4788" s="22"/>
      <c r="T4788" s="22"/>
      <c r="U4788" s="22"/>
      <c r="V4788" s="22"/>
    </row>
    <row r="4789">
      <c r="A4789" s="15"/>
      <c r="B4789" s="17"/>
      <c r="C4789" s="17"/>
      <c r="D4789" s="4"/>
      <c r="E4789" s="4"/>
      <c r="F4789" s="18"/>
      <c r="G4789" s="19"/>
      <c r="H4789" s="4"/>
      <c r="I4789" s="20"/>
      <c r="J4789" s="21"/>
      <c r="K4789" s="11"/>
      <c r="L4789" s="22"/>
      <c r="M4789" s="22"/>
      <c r="N4789" s="22"/>
      <c r="O4789" s="22"/>
      <c r="P4789" s="22"/>
      <c r="Q4789" s="22"/>
      <c r="R4789" s="22"/>
      <c r="S4789" s="22"/>
      <c r="T4789" s="22"/>
      <c r="U4789" s="22"/>
      <c r="V4789" s="22"/>
    </row>
    <row r="4790">
      <c r="A4790" s="15"/>
      <c r="B4790" s="17"/>
      <c r="C4790" s="17"/>
      <c r="D4790" s="4"/>
      <c r="E4790" s="4"/>
      <c r="F4790" s="18"/>
      <c r="G4790" s="19"/>
      <c r="H4790" s="4"/>
      <c r="I4790" s="20"/>
      <c r="J4790" s="21"/>
      <c r="K4790" s="11"/>
      <c r="L4790" s="22"/>
      <c r="M4790" s="22"/>
      <c r="N4790" s="22"/>
      <c r="O4790" s="22"/>
      <c r="P4790" s="22"/>
      <c r="Q4790" s="22"/>
      <c r="R4790" s="22"/>
      <c r="S4790" s="22"/>
      <c r="T4790" s="22"/>
      <c r="U4790" s="22"/>
      <c r="V4790" s="22"/>
    </row>
    <row r="4791">
      <c r="A4791" s="15"/>
      <c r="B4791" s="17"/>
      <c r="C4791" s="17"/>
      <c r="D4791" s="4"/>
      <c r="E4791" s="4"/>
      <c r="F4791" s="18"/>
      <c r="G4791" s="19"/>
      <c r="H4791" s="4"/>
      <c r="I4791" s="20"/>
      <c r="J4791" s="21"/>
      <c r="K4791" s="11"/>
      <c r="L4791" s="22"/>
      <c r="M4791" s="22"/>
      <c r="N4791" s="22"/>
      <c r="O4791" s="22"/>
      <c r="P4791" s="22"/>
      <c r="Q4791" s="22"/>
      <c r="R4791" s="22"/>
      <c r="S4791" s="22"/>
      <c r="T4791" s="22"/>
      <c r="U4791" s="22"/>
      <c r="V4791" s="22"/>
    </row>
    <row r="4792">
      <c r="A4792" s="15"/>
      <c r="B4792" s="17"/>
      <c r="C4792" s="17"/>
      <c r="D4792" s="4"/>
      <c r="E4792" s="4"/>
      <c r="F4792" s="18"/>
      <c r="G4792" s="19"/>
      <c r="H4792" s="4"/>
      <c r="I4792" s="20"/>
      <c r="J4792" s="21"/>
      <c r="K4792" s="11"/>
      <c r="L4792" s="22"/>
      <c r="M4792" s="22"/>
      <c r="N4792" s="22"/>
      <c r="O4792" s="22"/>
      <c r="P4792" s="22"/>
      <c r="Q4792" s="22"/>
      <c r="R4792" s="22"/>
      <c r="S4792" s="22"/>
      <c r="T4792" s="22"/>
      <c r="U4792" s="22"/>
      <c r="V4792" s="22"/>
    </row>
    <row r="4793">
      <c r="A4793" s="15"/>
      <c r="B4793" s="17"/>
      <c r="C4793" s="17"/>
      <c r="D4793" s="4"/>
      <c r="E4793" s="4"/>
      <c r="F4793" s="18"/>
      <c r="G4793" s="19"/>
      <c r="H4793" s="4"/>
      <c r="I4793" s="20"/>
      <c r="J4793" s="21"/>
      <c r="K4793" s="11"/>
      <c r="L4793" s="22"/>
      <c r="M4793" s="22"/>
      <c r="N4793" s="22"/>
      <c r="O4793" s="22"/>
      <c r="P4793" s="22"/>
      <c r="Q4793" s="22"/>
      <c r="R4793" s="22"/>
      <c r="S4793" s="22"/>
      <c r="T4793" s="22"/>
      <c r="U4793" s="22"/>
      <c r="V4793" s="22"/>
    </row>
    <row r="4794">
      <c r="A4794" s="15"/>
      <c r="B4794" s="17"/>
      <c r="C4794" s="17"/>
      <c r="D4794" s="4"/>
      <c r="E4794" s="4"/>
      <c r="F4794" s="18"/>
      <c r="G4794" s="19"/>
      <c r="H4794" s="4"/>
      <c r="I4794" s="20"/>
      <c r="J4794" s="21"/>
      <c r="K4794" s="11"/>
      <c r="L4794" s="22"/>
      <c r="M4794" s="22"/>
      <c r="N4794" s="22"/>
      <c r="O4794" s="22"/>
      <c r="P4794" s="22"/>
      <c r="Q4794" s="22"/>
      <c r="R4794" s="22"/>
      <c r="S4794" s="22"/>
      <c r="T4794" s="22"/>
      <c r="U4794" s="22"/>
      <c r="V4794" s="22"/>
    </row>
    <row r="4795">
      <c r="A4795" s="15"/>
      <c r="B4795" s="17"/>
      <c r="C4795" s="17"/>
      <c r="D4795" s="4"/>
      <c r="E4795" s="4"/>
      <c r="F4795" s="18"/>
      <c r="G4795" s="19"/>
      <c r="H4795" s="4"/>
      <c r="I4795" s="20"/>
      <c r="J4795" s="21"/>
      <c r="K4795" s="11"/>
      <c r="L4795" s="22"/>
      <c r="M4795" s="22"/>
      <c r="N4795" s="22"/>
      <c r="O4795" s="22"/>
      <c r="P4795" s="22"/>
      <c r="Q4795" s="22"/>
      <c r="R4795" s="22"/>
      <c r="S4795" s="22"/>
      <c r="T4795" s="22"/>
      <c r="U4795" s="22"/>
      <c r="V4795" s="22"/>
    </row>
    <row r="4796">
      <c r="A4796" s="15"/>
      <c r="B4796" s="17"/>
      <c r="C4796" s="17"/>
      <c r="D4796" s="4"/>
      <c r="E4796" s="4"/>
      <c r="F4796" s="18"/>
      <c r="G4796" s="19"/>
      <c r="H4796" s="4"/>
      <c r="I4796" s="20"/>
      <c r="J4796" s="21"/>
      <c r="K4796" s="11"/>
      <c r="L4796" s="22"/>
      <c r="M4796" s="22"/>
      <c r="N4796" s="22"/>
      <c r="O4796" s="22"/>
      <c r="P4796" s="22"/>
      <c r="Q4796" s="22"/>
      <c r="R4796" s="22"/>
      <c r="S4796" s="22"/>
      <c r="T4796" s="22"/>
      <c r="U4796" s="22"/>
      <c r="V4796" s="22"/>
    </row>
    <row r="4797">
      <c r="A4797" s="15"/>
      <c r="B4797" s="17"/>
      <c r="C4797" s="17"/>
      <c r="D4797" s="4"/>
      <c r="E4797" s="4"/>
      <c r="F4797" s="18"/>
      <c r="G4797" s="19"/>
      <c r="H4797" s="4"/>
      <c r="I4797" s="20"/>
      <c r="J4797" s="21"/>
      <c r="K4797" s="11"/>
      <c r="L4797" s="22"/>
      <c r="M4797" s="22"/>
      <c r="N4797" s="22"/>
      <c r="O4797" s="22"/>
      <c r="P4797" s="22"/>
      <c r="Q4797" s="22"/>
      <c r="R4797" s="22"/>
      <c r="S4797" s="22"/>
      <c r="T4797" s="22"/>
      <c r="U4797" s="22"/>
      <c r="V4797" s="22"/>
    </row>
    <row r="4798">
      <c r="A4798" s="15"/>
      <c r="B4798" s="17"/>
      <c r="C4798" s="17"/>
      <c r="D4798" s="4"/>
      <c r="E4798" s="4"/>
      <c r="F4798" s="18"/>
      <c r="G4798" s="19"/>
      <c r="H4798" s="4"/>
      <c r="I4798" s="20"/>
      <c r="J4798" s="21"/>
      <c r="K4798" s="11"/>
      <c r="L4798" s="22"/>
      <c r="M4798" s="22"/>
      <c r="N4798" s="22"/>
      <c r="O4798" s="22"/>
      <c r="P4798" s="22"/>
      <c r="Q4798" s="22"/>
      <c r="R4798" s="22"/>
      <c r="S4798" s="22"/>
      <c r="T4798" s="22"/>
      <c r="U4798" s="22"/>
      <c r="V4798" s="22"/>
    </row>
    <row r="4799">
      <c r="A4799" s="15"/>
      <c r="B4799" s="17"/>
      <c r="C4799" s="17"/>
      <c r="D4799" s="4"/>
      <c r="E4799" s="4"/>
      <c r="F4799" s="18"/>
      <c r="G4799" s="19"/>
      <c r="H4799" s="4"/>
      <c r="I4799" s="20"/>
      <c r="J4799" s="21"/>
      <c r="K4799" s="11"/>
      <c r="L4799" s="22"/>
      <c r="M4799" s="22"/>
      <c r="N4799" s="22"/>
      <c r="O4799" s="22"/>
      <c r="P4799" s="22"/>
      <c r="Q4799" s="22"/>
      <c r="R4799" s="22"/>
      <c r="S4799" s="22"/>
      <c r="T4799" s="22"/>
      <c r="U4799" s="22"/>
      <c r="V4799" s="22"/>
    </row>
    <row r="4800">
      <c r="A4800" s="15"/>
      <c r="B4800" s="17"/>
      <c r="C4800" s="17"/>
      <c r="D4800" s="4"/>
      <c r="E4800" s="4"/>
      <c r="F4800" s="18"/>
      <c r="G4800" s="19"/>
      <c r="H4800" s="4"/>
      <c r="I4800" s="20"/>
      <c r="J4800" s="21"/>
      <c r="K4800" s="11"/>
      <c r="L4800" s="22"/>
      <c r="M4800" s="22"/>
      <c r="N4800" s="22"/>
      <c r="O4800" s="22"/>
      <c r="P4800" s="22"/>
      <c r="Q4800" s="22"/>
      <c r="R4800" s="22"/>
      <c r="S4800" s="22"/>
      <c r="T4800" s="22"/>
      <c r="U4800" s="22"/>
      <c r="V4800" s="22"/>
    </row>
    <row r="4801">
      <c r="A4801" s="15"/>
      <c r="B4801" s="17"/>
      <c r="C4801" s="17"/>
      <c r="D4801" s="4"/>
      <c r="E4801" s="4"/>
      <c r="F4801" s="18"/>
      <c r="G4801" s="19"/>
      <c r="H4801" s="4"/>
      <c r="I4801" s="20"/>
      <c r="J4801" s="21"/>
      <c r="K4801" s="11"/>
      <c r="L4801" s="22"/>
      <c r="M4801" s="22"/>
      <c r="N4801" s="22"/>
      <c r="O4801" s="22"/>
      <c r="P4801" s="22"/>
      <c r="Q4801" s="22"/>
      <c r="R4801" s="22"/>
      <c r="S4801" s="22"/>
      <c r="T4801" s="22"/>
      <c r="U4801" s="22"/>
      <c r="V4801" s="22"/>
    </row>
    <row r="4802">
      <c r="A4802" s="15"/>
      <c r="B4802" s="17"/>
      <c r="C4802" s="17"/>
      <c r="D4802" s="4"/>
      <c r="E4802" s="4"/>
      <c r="F4802" s="18"/>
      <c r="G4802" s="19"/>
      <c r="H4802" s="4"/>
      <c r="I4802" s="20"/>
      <c r="J4802" s="21"/>
      <c r="K4802" s="11"/>
      <c r="L4802" s="22"/>
      <c r="M4802" s="22"/>
      <c r="N4802" s="22"/>
      <c r="O4802" s="22"/>
      <c r="P4802" s="22"/>
      <c r="Q4802" s="22"/>
      <c r="R4802" s="22"/>
      <c r="S4802" s="22"/>
      <c r="T4802" s="22"/>
      <c r="U4802" s="22"/>
      <c r="V4802" s="22"/>
    </row>
    <row r="4803">
      <c r="A4803" s="15"/>
      <c r="B4803" s="17"/>
      <c r="C4803" s="17"/>
      <c r="D4803" s="4"/>
      <c r="E4803" s="4"/>
      <c r="F4803" s="18"/>
      <c r="G4803" s="19"/>
      <c r="H4803" s="4"/>
      <c r="I4803" s="20"/>
      <c r="J4803" s="21"/>
      <c r="K4803" s="11"/>
      <c r="L4803" s="22"/>
      <c r="M4803" s="22"/>
      <c r="N4803" s="22"/>
      <c r="O4803" s="22"/>
      <c r="P4803" s="22"/>
      <c r="Q4803" s="22"/>
      <c r="R4803" s="22"/>
      <c r="S4803" s="22"/>
      <c r="T4803" s="22"/>
      <c r="U4803" s="22"/>
      <c r="V4803" s="22"/>
    </row>
    <row r="4804">
      <c r="A4804" s="15"/>
      <c r="B4804" s="17"/>
      <c r="C4804" s="17"/>
      <c r="D4804" s="4"/>
      <c r="E4804" s="4"/>
      <c r="F4804" s="18"/>
      <c r="G4804" s="19"/>
      <c r="H4804" s="4"/>
      <c r="I4804" s="20"/>
      <c r="J4804" s="21"/>
      <c r="K4804" s="11"/>
      <c r="L4804" s="22"/>
      <c r="M4804" s="22"/>
      <c r="N4804" s="22"/>
      <c r="O4804" s="22"/>
      <c r="P4804" s="22"/>
      <c r="Q4804" s="22"/>
      <c r="R4804" s="22"/>
      <c r="S4804" s="22"/>
      <c r="T4804" s="22"/>
      <c r="U4804" s="22"/>
      <c r="V4804" s="22"/>
    </row>
    <row r="4805">
      <c r="A4805" s="15"/>
      <c r="B4805" s="17"/>
      <c r="C4805" s="17"/>
      <c r="D4805" s="4"/>
      <c r="E4805" s="4"/>
      <c r="F4805" s="18"/>
      <c r="G4805" s="19"/>
      <c r="H4805" s="4"/>
      <c r="I4805" s="20"/>
      <c r="J4805" s="21"/>
      <c r="K4805" s="11"/>
      <c r="L4805" s="22"/>
      <c r="M4805" s="22"/>
      <c r="N4805" s="22"/>
      <c r="O4805" s="22"/>
      <c r="P4805" s="22"/>
      <c r="Q4805" s="22"/>
      <c r="R4805" s="22"/>
      <c r="S4805" s="22"/>
      <c r="T4805" s="22"/>
      <c r="U4805" s="22"/>
      <c r="V4805" s="22"/>
    </row>
    <row r="4806">
      <c r="A4806" s="15"/>
      <c r="B4806" s="17"/>
      <c r="C4806" s="17"/>
      <c r="D4806" s="4"/>
      <c r="E4806" s="4"/>
      <c r="F4806" s="18"/>
      <c r="G4806" s="19"/>
      <c r="H4806" s="4"/>
      <c r="I4806" s="20"/>
      <c r="J4806" s="21"/>
      <c r="K4806" s="11"/>
      <c r="L4806" s="22"/>
      <c r="M4806" s="22"/>
      <c r="N4806" s="22"/>
      <c r="O4806" s="22"/>
      <c r="P4806" s="22"/>
      <c r="Q4806" s="22"/>
      <c r="R4806" s="22"/>
      <c r="S4806" s="22"/>
      <c r="T4806" s="22"/>
      <c r="U4806" s="22"/>
      <c r="V4806" s="22"/>
    </row>
    <row r="4807">
      <c r="A4807" s="15"/>
      <c r="B4807" s="17"/>
      <c r="C4807" s="17"/>
      <c r="D4807" s="4"/>
      <c r="E4807" s="4"/>
      <c r="F4807" s="18"/>
      <c r="G4807" s="19"/>
      <c r="H4807" s="4"/>
      <c r="I4807" s="20"/>
      <c r="J4807" s="21"/>
      <c r="K4807" s="11"/>
      <c r="L4807" s="22"/>
      <c r="M4807" s="22"/>
      <c r="N4807" s="22"/>
      <c r="O4807" s="22"/>
      <c r="P4807" s="22"/>
      <c r="Q4807" s="22"/>
      <c r="R4807" s="22"/>
      <c r="S4807" s="22"/>
      <c r="T4807" s="22"/>
      <c r="U4807" s="22"/>
      <c r="V4807" s="22"/>
    </row>
    <row r="4808">
      <c r="A4808" s="15"/>
      <c r="B4808" s="17"/>
      <c r="C4808" s="17"/>
      <c r="D4808" s="4"/>
      <c r="E4808" s="4"/>
      <c r="F4808" s="18"/>
      <c r="G4808" s="19"/>
      <c r="H4808" s="4"/>
      <c r="I4808" s="20"/>
      <c r="J4808" s="21"/>
      <c r="K4808" s="11"/>
      <c r="L4808" s="22"/>
      <c r="M4808" s="22"/>
      <c r="N4808" s="22"/>
      <c r="O4808" s="22"/>
      <c r="P4808" s="22"/>
      <c r="Q4808" s="22"/>
      <c r="R4808" s="22"/>
      <c r="S4808" s="22"/>
      <c r="T4808" s="22"/>
      <c r="U4808" s="22"/>
      <c r="V4808" s="22"/>
    </row>
    <row r="4809">
      <c r="A4809" s="15"/>
      <c r="B4809" s="17"/>
      <c r="C4809" s="17"/>
      <c r="D4809" s="4"/>
      <c r="E4809" s="4"/>
      <c r="F4809" s="18"/>
      <c r="G4809" s="19"/>
      <c r="H4809" s="4"/>
      <c r="I4809" s="20"/>
      <c r="J4809" s="21"/>
      <c r="K4809" s="11"/>
      <c r="L4809" s="22"/>
      <c r="M4809" s="22"/>
      <c r="N4809" s="22"/>
      <c r="O4809" s="22"/>
      <c r="P4809" s="22"/>
      <c r="Q4809" s="22"/>
      <c r="R4809" s="22"/>
      <c r="S4809" s="22"/>
      <c r="T4809" s="22"/>
      <c r="U4809" s="22"/>
      <c r="V4809" s="22"/>
    </row>
    <row r="4810">
      <c r="A4810" s="15"/>
      <c r="B4810" s="17"/>
      <c r="C4810" s="17"/>
      <c r="D4810" s="4"/>
      <c r="E4810" s="4"/>
      <c r="F4810" s="18"/>
      <c r="G4810" s="19"/>
      <c r="H4810" s="4"/>
      <c r="I4810" s="20"/>
      <c r="J4810" s="21"/>
      <c r="K4810" s="11"/>
      <c r="L4810" s="22"/>
      <c r="M4810" s="22"/>
      <c r="N4810" s="22"/>
      <c r="O4810" s="22"/>
      <c r="P4810" s="22"/>
      <c r="Q4810" s="22"/>
      <c r="R4810" s="22"/>
      <c r="S4810" s="22"/>
      <c r="T4810" s="22"/>
      <c r="U4810" s="22"/>
      <c r="V4810" s="22"/>
    </row>
    <row r="4811">
      <c r="A4811" s="15"/>
      <c r="B4811" s="17"/>
      <c r="C4811" s="17"/>
      <c r="D4811" s="4"/>
      <c r="E4811" s="4"/>
      <c r="F4811" s="18"/>
      <c r="G4811" s="19"/>
      <c r="H4811" s="4"/>
      <c r="I4811" s="20"/>
      <c r="J4811" s="21"/>
      <c r="K4811" s="11"/>
      <c r="L4811" s="22"/>
      <c r="M4811" s="22"/>
      <c r="N4811" s="22"/>
      <c r="O4811" s="22"/>
      <c r="P4811" s="22"/>
      <c r="Q4811" s="22"/>
      <c r="R4811" s="22"/>
      <c r="S4811" s="22"/>
      <c r="T4811" s="22"/>
      <c r="U4811" s="22"/>
      <c r="V4811" s="22"/>
    </row>
    <row r="4812">
      <c r="A4812" s="15"/>
      <c r="B4812" s="17"/>
      <c r="C4812" s="17"/>
      <c r="D4812" s="4"/>
      <c r="E4812" s="4"/>
      <c r="F4812" s="18"/>
      <c r="G4812" s="19"/>
      <c r="H4812" s="4"/>
      <c r="I4812" s="20"/>
      <c r="J4812" s="21"/>
      <c r="K4812" s="11"/>
      <c r="L4812" s="22"/>
      <c r="M4812" s="22"/>
      <c r="N4812" s="22"/>
      <c r="O4812" s="22"/>
      <c r="P4812" s="22"/>
      <c r="Q4812" s="22"/>
      <c r="R4812" s="22"/>
      <c r="S4812" s="22"/>
      <c r="T4812" s="22"/>
      <c r="U4812" s="22"/>
      <c r="V4812" s="22"/>
    </row>
    <row r="4813">
      <c r="A4813" s="15"/>
      <c r="B4813" s="17"/>
      <c r="C4813" s="17"/>
      <c r="D4813" s="4"/>
      <c r="E4813" s="4"/>
      <c r="F4813" s="18"/>
      <c r="G4813" s="19"/>
      <c r="H4813" s="4"/>
      <c r="I4813" s="20"/>
      <c r="J4813" s="21"/>
      <c r="K4813" s="11"/>
      <c r="L4813" s="22"/>
      <c r="M4813" s="22"/>
      <c r="N4813" s="22"/>
      <c r="O4813" s="22"/>
      <c r="P4813" s="22"/>
      <c r="Q4813" s="22"/>
      <c r="R4813" s="22"/>
      <c r="S4813" s="22"/>
      <c r="T4813" s="22"/>
      <c r="U4813" s="22"/>
      <c r="V4813" s="22"/>
    </row>
    <row r="4814">
      <c r="A4814" s="15"/>
      <c r="B4814" s="17"/>
      <c r="C4814" s="17"/>
      <c r="D4814" s="4"/>
      <c r="E4814" s="4"/>
      <c r="F4814" s="18"/>
      <c r="G4814" s="19"/>
      <c r="H4814" s="4"/>
      <c r="I4814" s="20"/>
      <c r="J4814" s="21"/>
      <c r="K4814" s="11"/>
      <c r="L4814" s="22"/>
      <c r="M4814" s="22"/>
      <c r="N4814" s="22"/>
      <c r="O4814" s="22"/>
      <c r="P4814" s="22"/>
      <c r="Q4814" s="22"/>
      <c r="R4814" s="22"/>
      <c r="S4814" s="22"/>
      <c r="T4814" s="22"/>
      <c r="U4814" s="22"/>
      <c r="V4814" s="22"/>
    </row>
    <row r="4815">
      <c r="A4815" s="15"/>
      <c r="B4815" s="17"/>
      <c r="C4815" s="17"/>
      <c r="D4815" s="4"/>
      <c r="E4815" s="4"/>
      <c r="F4815" s="18"/>
      <c r="G4815" s="19"/>
      <c r="H4815" s="4"/>
      <c r="I4815" s="20"/>
      <c r="J4815" s="21"/>
      <c r="K4815" s="11"/>
      <c r="L4815" s="22"/>
      <c r="M4815" s="22"/>
      <c r="N4815" s="22"/>
      <c r="O4815" s="22"/>
      <c r="P4815" s="22"/>
      <c r="Q4815" s="22"/>
      <c r="R4815" s="22"/>
      <c r="S4815" s="22"/>
      <c r="T4815" s="22"/>
      <c r="U4815" s="22"/>
      <c r="V4815" s="22"/>
    </row>
    <row r="4816">
      <c r="A4816" s="15"/>
      <c r="B4816" s="17"/>
      <c r="C4816" s="17"/>
      <c r="D4816" s="4"/>
      <c r="E4816" s="4"/>
      <c r="F4816" s="18"/>
      <c r="G4816" s="19"/>
      <c r="H4816" s="4"/>
      <c r="I4816" s="20"/>
      <c r="J4816" s="21"/>
      <c r="K4816" s="11"/>
      <c r="L4816" s="22"/>
      <c r="M4816" s="22"/>
      <c r="N4816" s="22"/>
      <c r="O4816" s="22"/>
      <c r="P4816" s="22"/>
      <c r="Q4816" s="22"/>
      <c r="R4816" s="22"/>
      <c r="S4816" s="22"/>
      <c r="T4816" s="22"/>
      <c r="U4816" s="22"/>
      <c r="V4816" s="22"/>
    </row>
    <row r="4817">
      <c r="A4817" s="15"/>
      <c r="B4817" s="17"/>
      <c r="C4817" s="17"/>
      <c r="D4817" s="4"/>
      <c r="E4817" s="4"/>
      <c r="F4817" s="18"/>
      <c r="G4817" s="19"/>
      <c r="H4817" s="4"/>
      <c r="I4817" s="20"/>
      <c r="J4817" s="21"/>
      <c r="K4817" s="11"/>
      <c r="L4817" s="22"/>
      <c r="M4817" s="22"/>
      <c r="N4817" s="22"/>
      <c r="O4817" s="22"/>
      <c r="P4817" s="22"/>
      <c r="Q4817" s="22"/>
      <c r="R4817" s="22"/>
      <c r="S4817" s="22"/>
      <c r="T4817" s="22"/>
      <c r="U4817" s="22"/>
      <c r="V4817" s="22"/>
    </row>
    <row r="4818">
      <c r="A4818" s="15"/>
      <c r="B4818" s="17"/>
      <c r="C4818" s="17"/>
      <c r="D4818" s="4"/>
      <c r="E4818" s="4"/>
      <c r="F4818" s="18"/>
      <c r="G4818" s="19"/>
      <c r="H4818" s="4"/>
      <c r="I4818" s="20"/>
      <c r="J4818" s="21"/>
      <c r="K4818" s="11"/>
      <c r="L4818" s="22"/>
      <c r="M4818" s="22"/>
      <c r="N4818" s="22"/>
      <c r="O4818" s="22"/>
      <c r="P4818" s="22"/>
      <c r="Q4818" s="22"/>
      <c r="R4818" s="22"/>
      <c r="S4818" s="22"/>
      <c r="T4818" s="22"/>
      <c r="U4818" s="22"/>
      <c r="V4818" s="22"/>
    </row>
    <row r="4819">
      <c r="A4819" s="15"/>
      <c r="B4819" s="17"/>
      <c r="C4819" s="17"/>
      <c r="D4819" s="4"/>
      <c r="E4819" s="4"/>
      <c r="F4819" s="18"/>
      <c r="G4819" s="19"/>
      <c r="H4819" s="4"/>
      <c r="I4819" s="20"/>
      <c r="J4819" s="21"/>
      <c r="K4819" s="11"/>
      <c r="L4819" s="22"/>
      <c r="M4819" s="22"/>
      <c r="N4819" s="22"/>
      <c r="O4819" s="22"/>
      <c r="P4819" s="22"/>
      <c r="Q4819" s="22"/>
      <c r="R4819" s="22"/>
      <c r="S4819" s="22"/>
      <c r="T4819" s="22"/>
      <c r="U4819" s="22"/>
      <c r="V4819" s="22"/>
    </row>
    <row r="4820">
      <c r="A4820" s="15"/>
      <c r="B4820" s="17"/>
      <c r="C4820" s="17"/>
      <c r="D4820" s="4"/>
      <c r="E4820" s="4"/>
      <c r="F4820" s="18"/>
      <c r="G4820" s="19"/>
      <c r="H4820" s="4"/>
      <c r="I4820" s="20"/>
      <c r="J4820" s="21"/>
      <c r="K4820" s="11"/>
      <c r="L4820" s="22"/>
      <c r="M4820" s="22"/>
      <c r="N4820" s="22"/>
      <c r="O4820" s="22"/>
      <c r="P4820" s="22"/>
      <c r="Q4820" s="22"/>
      <c r="R4820" s="22"/>
      <c r="S4820" s="22"/>
      <c r="T4820" s="22"/>
      <c r="U4820" s="22"/>
      <c r="V4820" s="22"/>
    </row>
    <row r="4821">
      <c r="A4821" s="15"/>
      <c r="B4821" s="17"/>
      <c r="C4821" s="17"/>
      <c r="D4821" s="4"/>
      <c r="E4821" s="4"/>
      <c r="F4821" s="18"/>
      <c r="G4821" s="19"/>
      <c r="H4821" s="4"/>
      <c r="I4821" s="20"/>
      <c r="J4821" s="21"/>
      <c r="K4821" s="11"/>
      <c r="L4821" s="22"/>
      <c r="M4821" s="22"/>
      <c r="N4821" s="22"/>
      <c r="O4821" s="22"/>
      <c r="P4821" s="22"/>
      <c r="Q4821" s="22"/>
      <c r="R4821" s="22"/>
      <c r="S4821" s="22"/>
      <c r="T4821" s="22"/>
      <c r="U4821" s="22"/>
      <c r="V4821" s="22"/>
    </row>
    <row r="4822">
      <c r="A4822" s="15"/>
      <c r="B4822" s="17"/>
      <c r="C4822" s="17"/>
      <c r="D4822" s="4"/>
      <c r="E4822" s="4"/>
      <c r="F4822" s="18"/>
      <c r="G4822" s="19"/>
      <c r="H4822" s="4"/>
      <c r="I4822" s="20"/>
      <c r="J4822" s="21"/>
      <c r="K4822" s="11"/>
      <c r="L4822" s="22"/>
      <c r="M4822" s="22"/>
      <c r="N4822" s="22"/>
      <c r="O4822" s="22"/>
      <c r="P4822" s="22"/>
      <c r="Q4822" s="22"/>
      <c r="R4822" s="22"/>
      <c r="S4822" s="22"/>
      <c r="T4822" s="22"/>
      <c r="U4822" s="22"/>
      <c r="V4822" s="22"/>
    </row>
    <row r="4823">
      <c r="A4823" s="15"/>
      <c r="B4823" s="17"/>
      <c r="C4823" s="17"/>
      <c r="D4823" s="4"/>
      <c r="E4823" s="4"/>
      <c r="F4823" s="18"/>
      <c r="G4823" s="19"/>
      <c r="H4823" s="4"/>
      <c r="I4823" s="20"/>
      <c r="J4823" s="21"/>
      <c r="K4823" s="11"/>
      <c r="L4823" s="22"/>
      <c r="M4823" s="22"/>
      <c r="N4823" s="22"/>
      <c r="O4823" s="22"/>
      <c r="P4823" s="22"/>
      <c r="Q4823" s="22"/>
      <c r="R4823" s="22"/>
      <c r="S4823" s="22"/>
      <c r="T4823" s="22"/>
      <c r="U4823" s="22"/>
      <c r="V4823" s="22"/>
    </row>
    <row r="4824">
      <c r="A4824" s="15"/>
      <c r="B4824" s="17"/>
      <c r="C4824" s="17"/>
      <c r="D4824" s="4"/>
      <c r="E4824" s="4"/>
      <c r="F4824" s="18"/>
      <c r="G4824" s="19"/>
      <c r="H4824" s="4"/>
      <c r="I4824" s="20"/>
      <c r="J4824" s="21"/>
      <c r="K4824" s="11"/>
      <c r="L4824" s="22"/>
      <c r="M4824" s="22"/>
      <c r="N4824" s="22"/>
      <c r="O4824" s="22"/>
      <c r="P4824" s="22"/>
      <c r="Q4824" s="22"/>
      <c r="R4824" s="22"/>
      <c r="S4824" s="22"/>
      <c r="T4824" s="22"/>
      <c r="U4824" s="22"/>
      <c r="V4824" s="22"/>
    </row>
    <row r="4825">
      <c r="A4825" s="15"/>
      <c r="B4825" s="17"/>
      <c r="C4825" s="17"/>
      <c r="D4825" s="4"/>
      <c r="E4825" s="4"/>
      <c r="F4825" s="18"/>
      <c r="G4825" s="19"/>
      <c r="H4825" s="4"/>
      <c r="I4825" s="20"/>
      <c r="J4825" s="21"/>
      <c r="K4825" s="11"/>
      <c r="L4825" s="22"/>
      <c r="M4825" s="22"/>
      <c r="N4825" s="22"/>
      <c r="O4825" s="22"/>
      <c r="P4825" s="22"/>
      <c r="Q4825" s="22"/>
      <c r="R4825" s="22"/>
      <c r="S4825" s="22"/>
      <c r="T4825" s="22"/>
      <c r="U4825" s="22"/>
      <c r="V4825" s="22"/>
    </row>
    <row r="4826">
      <c r="A4826" s="15"/>
      <c r="B4826" s="17"/>
      <c r="C4826" s="17"/>
      <c r="D4826" s="4"/>
      <c r="E4826" s="4"/>
      <c r="F4826" s="18"/>
      <c r="G4826" s="19"/>
      <c r="H4826" s="4"/>
      <c r="I4826" s="20"/>
      <c r="J4826" s="21"/>
      <c r="K4826" s="11"/>
      <c r="L4826" s="22"/>
      <c r="M4826" s="22"/>
      <c r="N4826" s="22"/>
      <c r="O4826" s="22"/>
      <c r="P4826" s="22"/>
      <c r="Q4826" s="22"/>
      <c r="R4826" s="22"/>
      <c r="S4826" s="22"/>
      <c r="T4826" s="22"/>
      <c r="U4826" s="22"/>
      <c r="V4826" s="22"/>
    </row>
    <row r="4827">
      <c r="A4827" s="15"/>
      <c r="B4827" s="17"/>
      <c r="C4827" s="17"/>
      <c r="D4827" s="4"/>
      <c r="E4827" s="4"/>
      <c r="F4827" s="18"/>
      <c r="G4827" s="19"/>
      <c r="H4827" s="4"/>
      <c r="I4827" s="20"/>
      <c r="J4827" s="21"/>
      <c r="K4827" s="11"/>
      <c r="L4827" s="22"/>
      <c r="M4827" s="22"/>
      <c r="N4827" s="22"/>
      <c r="O4827" s="22"/>
      <c r="P4827" s="22"/>
      <c r="Q4827" s="22"/>
      <c r="R4827" s="22"/>
      <c r="S4827" s="22"/>
      <c r="T4827" s="22"/>
      <c r="U4827" s="22"/>
      <c r="V4827" s="22"/>
    </row>
    <row r="4828">
      <c r="A4828" s="15"/>
      <c r="B4828" s="17"/>
      <c r="C4828" s="17"/>
      <c r="D4828" s="4"/>
      <c r="E4828" s="4"/>
      <c r="F4828" s="18"/>
      <c r="G4828" s="19"/>
      <c r="H4828" s="4"/>
      <c r="I4828" s="20"/>
      <c r="J4828" s="21"/>
      <c r="K4828" s="11"/>
      <c r="L4828" s="22"/>
      <c r="M4828" s="22"/>
      <c r="N4828" s="22"/>
      <c r="O4828" s="22"/>
      <c r="P4828" s="22"/>
      <c r="Q4828" s="22"/>
      <c r="R4828" s="22"/>
      <c r="S4828" s="22"/>
      <c r="T4828" s="22"/>
      <c r="U4828" s="22"/>
      <c r="V4828" s="22"/>
    </row>
    <row r="4829">
      <c r="A4829" s="15"/>
      <c r="B4829" s="17"/>
      <c r="C4829" s="17"/>
      <c r="D4829" s="4"/>
      <c r="E4829" s="4"/>
      <c r="F4829" s="18"/>
      <c r="G4829" s="19"/>
      <c r="H4829" s="4"/>
      <c r="I4829" s="20"/>
      <c r="J4829" s="21"/>
      <c r="K4829" s="11"/>
      <c r="L4829" s="22"/>
      <c r="M4829" s="22"/>
      <c r="N4829" s="22"/>
      <c r="O4829" s="22"/>
      <c r="P4829" s="22"/>
      <c r="Q4829" s="22"/>
      <c r="R4829" s="22"/>
      <c r="S4829" s="22"/>
      <c r="T4829" s="22"/>
      <c r="U4829" s="22"/>
      <c r="V4829" s="22"/>
    </row>
    <row r="4830">
      <c r="A4830" s="15"/>
      <c r="B4830" s="17"/>
      <c r="C4830" s="17"/>
      <c r="D4830" s="4"/>
      <c r="E4830" s="4"/>
      <c r="F4830" s="18"/>
      <c r="G4830" s="19"/>
      <c r="H4830" s="4"/>
      <c r="I4830" s="20"/>
      <c r="J4830" s="21"/>
      <c r="K4830" s="11"/>
      <c r="L4830" s="22"/>
      <c r="M4830" s="22"/>
      <c r="N4830" s="22"/>
      <c r="O4830" s="22"/>
      <c r="P4830" s="22"/>
      <c r="Q4830" s="22"/>
      <c r="R4830" s="22"/>
      <c r="S4830" s="22"/>
      <c r="T4830" s="22"/>
      <c r="U4830" s="22"/>
      <c r="V4830" s="22"/>
    </row>
    <row r="4831">
      <c r="A4831" s="15"/>
      <c r="B4831" s="17"/>
      <c r="C4831" s="17"/>
      <c r="D4831" s="4"/>
      <c r="E4831" s="4"/>
      <c r="F4831" s="18"/>
      <c r="G4831" s="19"/>
      <c r="H4831" s="4"/>
      <c r="I4831" s="20"/>
      <c r="J4831" s="21"/>
      <c r="K4831" s="11"/>
      <c r="L4831" s="22"/>
      <c r="M4831" s="22"/>
      <c r="N4831" s="22"/>
      <c r="O4831" s="22"/>
      <c r="P4831" s="22"/>
      <c r="Q4831" s="22"/>
      <c r="R4831" s="22"/>
      <c r="S4831" s="22"/>
      <c r="T4831" s="22"/>
      <c r="U4831" s="22"/>
      <c r="V4831" s="22"/>
    </row>
    <row r="4832">
      <c r="A4832" s="15"/>
      <c r="B4832" s="17"/>
      <c r="C4832" s="17"/>
      <c r="D4832" s="4"/>
      <c r="E4832" s="4"/>
      <c r="F4832" s="18"/>
      <c r="G4832" s="19"/>
      <c r="H4832" s="4"/>
      <c r="I4832" s="20"/>
      <c r="J4832" s="21"/>
      <c r="K4832" s="11"/>
      <c r="L4832" s="22"/>
      <c r="M4832" s="22"/>
      <c r="N4832" s="22"/>
      <c r="O4832" s="22"/>
      <c r="P4832" s="22"/>
      <c r="Q4832" s="22"/>
      <c r="R4832" s="22"/>
      <c r="S4832" s="22"/>
      <c r="T4832" s="22"/>
      <c r="U4832" s="22"/>
      <c r="V4832" s="22"/>
    </row>
    <row r="4833">
      <c r="A4833" s="15"/>
      <c r="B4833" s="17"/>
      <c r="C4833" s="17"/>
      <c r="D4833" s="4"/>
      <c r="E4833" s="4"/>
      <c r="F4833" s="18"/>
      <c r="G4833" s="19"/>
      <c r="H4833" s="4"/>
      <c r="I4833" s="20"/>
      <c r="J4833" s="21"/>
      <c r="K4833" s="11"/>
      <c r="L4833" s="22"/>
      <c r="M4833" s="22"/>
      <c r="N4833" s="22"/>
      <c r="O4833" s="22"/>
      <c r="P4833" s="22"/>
      <c r="Q4833" s="22"/>
      <c r="R4833" s="22"/>
      <c r="S4833" s="22"/>
      <c r="T4833" s="22"/>
      <c r="U4833" s="22"/>
      <c r="V4833" s="22"/>
    </row>
    <row r="4834">
      <c r="A4834" s="15"/>
      <c r="B4834" s="17"/>
      <c r="C4834" s="17"/>
      <c r="D4834" s="4"/>
      <c r="E4834" s="4"/>
      <c r="F4834" s="18"/>
      <c r="G4834" s="19"/>
      <c r="H4834" s="4"/>
      <c r="I4834" s="20"/>
      <c r="J4834" s="21"/>
      <c r="K4834" s="11"/>
      <c r="L4834" s="22"/>
      <c r="M4834" s="22"/>
      <c r="N4834" s="22"/>
      <c r="O4834" s="22"/>
      <c r="P4834" s="22"/>
      <c r="Q4834" s="22"/>
      <c r="R4834" s="22"/>
      <c r="S4834" s="22"/>
      <c r="T4834" s="22"/>
      <c r="U4834" s="22"/>
      <c r="V4834" s="22"/>
    </row>
    <row r="4835">
      <c r="A4835" s="15"/>
      <c r="B4835" s="17"/>
      <c r="C4835" s="17"/>
      <c r="D4835" s="4"/>
      <c r="E4835" s="4"/>
      <c r="F4835" s="18"/>
      <c r="G4835" s="19"/>
      <c r="H4835" s="4"/>
      <c r="I4835" s="20"/>
      <c r="J4835" s="21"/>
      <c r="K4835" s="11"/>
      <c r="L4835" s="22"/>
      <c r="M4835" s="22"/>
      <c r="N4835" s="22"/>
      <c r="O4835" s="22"/>
      <c r="P4835" s="22"/>
      <c r="Q4835" s="22"/>
      <c r="R4835" s="22"/>
      <c r="S4835" s="22"/>
      <c r="T4835" s="22"/>
      <c r="U4835" s="22"/>
      <c r="V4835" s="22"/>
    </row>
    <row r="4836">
      <c r="A4836" s="15"/>
      <c r="B4836" s="17"/>
      <c r="C4836" s="17"/>
      <c r="D4836" s="4"/>
      <c r="E4836" s="4"/>
      <c r="F4836" s="18"/>
      <c r="G4836" s="19"/>
      <c r="H4836" s="4"/>
      <c r="I4836" s="20"/>
      <c r="J4836" s="21"/>
      <c r="K4836" s="11"/>
      <c r="L4836" s="22"/>
      <c r="M4836" s="22"/>
      <c r="N4836" s="22"/>
      <c r="O4836" s="22"/>
      <c r="P4836" s="22"/>
      <c r="Q4836" s="22"/>
      <c r="R4836" s="22"/>
      <c r="S4836" s="22"/>
      <c r="T4836" s="22"/>
      <c r="U4836" s="22"/>
      <c r="V4836" s="22"/>
    </row>
    <row r="4837">
      <c r="A4837" s="15"/>
      <c r="B4837" s="17"/>
      <c r="C4837" s="17"/>
      <c r="D4837" s="4"/>
      <c r="E4837" s="4"/>
      <c r="F4837" s="18"/>
      <c r="G4837" s="19"/>
      <c r="H4837" s="4"/>
      <c r="I4837" s="20"/>
      <c r="J4837" s="21"/>
      <c r="K4837" s="11"/>
      <c r="L4837" s="22"/>
      <c r="M4837" s="22"/>
      <c r="N4837" s="22"/>
      <c r="O4837" s="22"/>
      <c r="P4837" s="22"/>
      <c r="Q4837" s="22"/>
      <c r="R4837" s="22"/>
      <c r="S4837" s="22"/>
      <c r="T4837" s="22"/>
      <c r="U4837" s="22"/>
      <c r="V4837" s="22"/>
    </row>
    <row r="4838">
      <c r="A4838" s="15"/>
      <c r="B4838" s="17"/>
      <c r="C4838" s="17"/>
      <c r="D4838" s="4"/>
      <c r="E4838" s="4"/>
      <c r="F4838" s="18"/>
      <c r="G4838" s="19"/>
      <c r="H4838" s="4"/>
      <c r="I4838" s="20"/>
      <c r="J4838" s="21"/>
      <c r="K4838" s="11"/>
      <c r="L4838" s="22"/>
      <c r="M4838" s="22"/>
      <c r="N4838" s="22"/>
      <c r="O4838" s="22"/>
      <c r="P4838" s="22"/>
      <c r="Q4838" s="22"/>
      <c r="R4838" s="22"/>
      <c r="S4838" s="22"/>
      <c r="T4838" s="22"/>
      <c r="U4838" s="22"/>
      <c r="V4838" s="22"/>
    </row>
    <row r="4839">
      <c r="A4839" s="15"/>
      <c r="B4839" s="17"/>
      <c r="C4839" s="17"/>
      <c r="D4839" s="4"/>
      <c r="E4839" s="4"/>
      <c r="F4839" s="18"/>
      <c r="G4839" s="19"/>
      <c r="H4839" s="4"/>
      <c r="I4839" s="20"/>
      <c r="J4839" s="21"/>
      <c r="K4839" s="11"/>
      <c r="L4839" s="22"/>
      <c r="M4839" s="22"/>
      <c r="N4839" s="22"/>
      <c r="O4839" s="22"/>
      <c r="P4839" s="22"/>
      <c r="Q4839" s="22"/>
      <c r="R4839" s="22"/>
      <c r="S4839" s="22"/>
      <c r="T4839" s="22"/>
      <c r="U4839" s="22"/>
      <c r="V4839" s="22"/>
    </row>
    <row r="4840">
      <c r="A4840" s="15"/>
      <c r="B4840" s="17"/>
      <c r="C4840" s="17"/>
      <c r="D4840" s="4"/>
      <c r="E4840" s="4"/>
      <c r="F4840" s="18"/>
      <c r="G4840" s="19"/>
      <c r="H4840" s="4"/>
      <c r="I4840" s="20"/>
      <c r="J4840" s="21"/>
      <c r="K4840" s="11"/>
      <c r="L4840" s="22"/>
      <c r="M4840" s="22"/>
      <c r="N4840" s="22"/>
      <c r="O4840" s="22"/>
      <c r="P4840" s="22"/>
      <c r="Q4840" s="22"/>
      <c r="R4840" s="22"/>
      <c r="S4840" s="22"/>
      <c r="T4840" s="22"/>
      <c r="U4840" s="22"/>
      <c r="V4840" s="22"/>
    </row>
    <row r="4841">
      <c r="A4841" s="15"/>
      <c r="B4841" s="17"/>
      <c r="C4841" s="17"/>
      <c r="D4841" s="4"/>
      <c r="E4841" s="4"/>
      <c r="F4841" s="18"/>
      <c r="G4841" s="19"/>
      <c r="H4841" s="4"/>
      <c r="I4841" s="20"/>
      <c r="J4841" s="21"/>
      <c r="K4841" s="11"/>
      <c r="L4841" s="22"/>
      <c r="M4841" s="22"/>
      <c r="N4841" s="22"/>
      <c r="O4841" s="22"/>
      <c r="P4841" s="22"/>
      <c r="Q4841" s="22"/>
      <c r="R4841" s="22"/>
      <c r="S4841" s="22"/>
      <c r="T4841" s="22"/>
      <c r="U4841" s="22"/>
      <c r="V4841" s="22"/>
    </row>
    <row r="4842">
      <c r="A4842" s="15"/>
      <c r="B4842" s="17"/>
      <c r="C4842" s="17"/>
      <c r="D4842" s="4"/>
      <c r="E4842" s="4"/>
      <c r="F4842" s="18"/>
      <c r="G4842" s="19"/>
      <c r="H4842" s="4"/>
      <c r="I4842" s="20"/>
      <c r="J4842" s="21"/>
      <c r="K4842" s="11"/>
      <c r="L4842" s="22"/>
      <c r="M4842" s="22"/>
      <c r="N4842" s="22"/>
      <c r="O4842" s="22"/>
      <c r="P4842" s="22"/>
      <c r="Q4842" s="22"/>
      <c r="R4842" s="22"/>
      <c r="S4842" s="22"/>
      <c r="T4842" s="22"/>
      <c r="U4842" s="22"/>
      <c r="V4842" s="22"/>
    </row>
    <row r="4843">
      <c r="A4843" s="15"/>
      <c r="B4843" s="17"/>
      <c r="C4843" s="17"/>
      <c r="D4843" s="4"/>
      <c r="E4843" s="4"/>
      <c r="F4843" s="18"/>
      <c r="G4843" s="19"/>
      <c r="H4843" s="4"/>
      <c r="I4843" s="20"/>
      <c r="J4843" s="21"/>
      <c r="K4843" s="11"/>
      <c r="L4843" s="22"/>
      <c r="M4843" s="22"/>
      <c r="N4843" s="22"/>
      <c r="O4843" s="22"/>
      <c r="P4843" s="22"/>
      <c r="Q4843" s="22"/>
      <c r="R4843" s="22"/>
      <c r="S4843" s="22"/>
      <c r="T4843" s="22"/>
      <c r="U4843" s="22"/>
      <c r="V4843" s="22"/>
    </row>
    <row r="4844">
      <c r="A4844" s="15"/>
      <c r="B4844" s="17"/>
      <c r="C4844" s="17"/>
      <c r="D4844" s="4"/>
      <c r="E4844" s="4"/>
      <c r="F4844" s="18"/>
      <c r="G4844" s="19"/>
      <c r="H4844" s="4"/>
      <c r="I4844" s="20"/>
      <c r="J4844" s="21"/>
      <c r="K4844" s="11"/>
      <c r="L4844" s="22"/>
      <c r="M4844" s="22"/>
      <c r="N4844" s="22"/>
      <c r="O4844" s="22"/>
      <c r="P4844" s="22"/>
      <c r="Q4844" s="22"/>
      <c r="R4844" s="22"/>
      <c r="S4844" s="22"/>
      <c r="T4844" s="22"/>
      <c r="U4844" s="22"/>
      <c r="V4844" s="22"/>
    </row>
    <row r="4845">
      <c r="A4845" s="15"/>
      <c r="B4845" s="17"/>
      <c r="C4845" s="17"/>
      <c r="D4845" s="4"/>
      <c r="E4845" s="4"/>
      <c r="F4845" s="18"/>
      <c r="G4845" s="19"/>
      <c r="H4845" s="4"/>
      <c r="I4845" s="20"/>
      <c r="J4845" s="21"/>
      <c r="K4845" s="11"/>
      <c r="L4845" s="22"/>
      <c r="M4845" s="22"/>
      <c r="N4845" s="22"/>
      <c r="O4845" s="22"/>
      <c r="P4845" s="22"/>
      <c r="Q4845" s="22"/>
      <c r="R4845" s="22"/>
      <c r="S4845" s="22"/>
      <c r="T4845" s="22"/>
      <c r="U4845" s="22"/>
      <c r="V4845" s="22"/>
    </row>
    <row r="4846">
      <c r="A4846" s="15"/>
      <c r="B4846" s="17"/>
      <c r="C4846" s="17"/>
      <c r="D4846" s="4"/>
      <c r="E4846" s="4"/>
      <c r="F4846" s="18"/>
      <c r="G4846" s="19"/>
      <c r="H4846" s="4"/>
      <c r="I4846" s="20"/>
      <c r="J4846" s="21"/>
      <c r="K4846" s="11"/>
      <c r="L4846" s="22"/>
      <c r="M4846" s="22"/>
      <c r="N4846" s="22"/>
      <c r="O4846" s="22"/>
      <c r="P4846" s="22"/>
      <c r="Q4846" s="22"/>
      <c r="R4846" s="22"/>
      <c r="S4846" s="22"/>
      <c r="T4846" s="22"/>
      <c r="U4846" s="22"/>
      <c r="V4846" s="22"/>
    </row>
    <row r="4847">
      <c r="A4847" s="15"/>
      <c r="B4847" s="17"/>
      <c r="C4847" s="17"/>
      <c r="D4847" s="4"/>
      <c r="E4847" s="4"/>
      <c r="F4847" s="18"/>
      <c r="G4847" s="19"/>
      <c r="H4847" s="4"/>
      <c r="I4847" s="20"/>
      <c r="J4847" s="21"/>
      <c r="K4847" s="11"/>
      <c r="L4847" s="22"/>
      <c r="M4847" s="22"/>
      <c r="N4847" s="22"/>
      <c r="O4847" s="22"/>
      <c r="P4847" s="22"/>
      <c r="Q4847" s="22"/>
      <c r="R4847" s="22"/>
      <c r="S4847" s="22"/>
      <c r="T4847" s="22"/>
      <c r="U4847" s="22"/>
      <c r="V4847" s="22"/>
    </row>
    <row r="4848">
      <c r="A4848" s="15"/>
      <c r="B4848" s="17"/>
      <c r="C4848" s="17"/>
      <c r="D4848" s="4"/>
      <c r="E4848" s="4"/>
      <c r="F4848" s="18"/>
      <c r="G4848" s="19"/>
      <c r="H4848" s="4"/>
      <c r="I4848" s="20"/>
      <c r="J4848" s="21"/>
      <c r="K4848" s="11"/>
      <c r="L4848" s="22"/>
      <c r="M4848" s="22"/>
      <c r="N4848" s="22"/>
      <c r="O4848" s="22"/>
      <c r="P4848" s="22"/>
      <c r="Q4848" s="22"/>
      <c r="R4848" s="22"/>
      <c r="S4848" s="22"/>
      <c r="T4848" s="22"/>
      <c r="U4848" s="22"/>
      <c r="V4848" s="22"/>
    </row>
    <row r="4849">
      <c r="A4849" s="15"/>
      <c r="B4849" s="17"/>
      <c r="C4849" s="17"/>
      <c r="D4849" s="4"/>
      <c r="E4849" s="4"/>
      <c r="F4849" s="18"/>
      <c r="G4849" s="19"/>
      <c r="H4849" s="4"/>
      <c r="I4849" s="20"/>
      <c r="J4849" s="21"/>
      <c r="K4849" s="11"/>
      <c r="L4849" s="22"/>
      <c r="M4849" s="22"/>
      <c r="N4849" s="22"/>
      <c r="O4849" s="22"/>
      <c r="P4849" s="22"/>
      <c r="Q4849" s="22"/>
      <c r="R4849" s="22"/>
      <c r="S4849" s="22"/>
      <c r="T4849" s="22"/>
      <c r="U4849" s="22"/>
      <c r="V4849" s="22"/>
    </row>
    <row r="4850">
      <c r="A4850" s="15"/>
      <c r="B4850" s="17"/>
      <c r="C4850" s="17"/>
      <c r="D4850" s="4"/>
      <c r="E4850" s="4"/>
      <c r="F4850" s="18"/>
      <c r="G4850" s="19"/>
      <c r="H4850" s="4"/>
      <c r="I4850" s="20"/>
      <c r="J4850" s="21"/>
      <c r="K4850" s="11"/>
      <c r="L4850" s="22"/>
      <c r="M4850" s="22"/>
      <c r="N4850" s="22"/>
      <c r="O4850" s="22"/>
      <c r="P4850" s="22"/>
      <c r="Q4850" s="22"/>
      <c r="R4850" s="22"/>
      <c r="S4850" s="22"/>
      <c r="T4850" s="22"/>
      <c r="U4850" s="22"/>
      <c r="V4850" s="22"/>
    </row>
    <row r="4851">
      <c r="A4851" s="15"/>
      <c r="B4851" s="17"/>
      <c r="C4851" s="17"/>
      <c r="D4851" s="4"/>
      <c r="E4851" s="4"/>
      <c r="F4851" s="18"/>
      <c r="G4851" s="19"/>
      <c r="H4851" s="4"/>
      <c r="I4851" s="20"/>
      <c r="J4851" s="21"/>
      <c r="K4851" s="11"/>
      <c r="L4851" s="22"/>
      <c r="M4851" s="22"/>
      <c r="N4851" s="22"/>
      <c r="O4851" s="22"/>
      <c r="P4851" s="22"/>
      <c r="Q4851" s="22"/>
      <c r="R4851" s="22"/>
      <c r="S4851" s="22"/>
      <c r="T4851" s="22"/>
      <c r="U4851" s="22"/>
      <c r="V4851" s="22"/>
    </row>
    <row r="4852">
      <c r="A4852" s="15"/>
      <c r="B4852" s="17"/>
      <c r="C4852" s="17"/>
      <c r="D4852" s="4"/>
      <c r="E4852" s="4"/>
      <c r="F4852" s="18"/>
      <c r="G4852" s="19"/>
      <c r="H4852" s="4"/>
      <c r="I4852" s="20"/>
      <c r="J4852" s="21"/>
      <c r="K4852" s="11"/>
      <c r="L4852" s="22"/>
      <c r="M4852" s="22"/>
      <c r="N4852" s="22"/>
      <c r="O4852" s="22"/>
      <c r="P4852" s="22"/>
      <c r="Q4852" s="22"/>
      <c r="R4852" s="22"/>
      <c r="S4852" s="22"/>
      <c r="T4852" s="22"/>
      <c r="U4852" s="22"/>
      <c r="V4852" s="22"/>
    </row>
    <row r="4853">
      <c r="A4853" s="15"/>
      <c r="B4853" s="17"/>
      <c r="C4853" s="17"/>
      <c r="D4853" s="4"/>
      <c r="E4853" s="4"/>
      <c r="F4853" s="18"/>
      <c r="G4853" s="19"/>
      <c r="H4853" s="4"/>
      <c r="I4853" s="20"/>
      <c r="J4853" s="21"/>
      <c r="K4853" s="11"/>
      <c r="L4853" s="22"/>
      <c r="M4853" s="22"/>
      <c r="N4853" s="22"/>
      <c r="O4853" s="22"/>
      <c r="P4853" s="22"/>
      <c r="Q4853" s="22"/>
      <c r="R4853" s="22"/>
      <c r="S4853" s="22"/>
      <c r="T4853" s="22"/>
      <c r="U4853" s="22"/>
      <c r="V4853" s="22"/>
    </row>
    <row r="4854">
      <c r="A4854" s="15"/>
      <c r="B4854" s="17"/>
      <c r="C4854" s="17"/>
      <c r="D4854" s="4"/>
      <c r="E4854" s="4"/>
      <c r="F4854" s="18"/>
      <c r="G4854" s="19"/>
      <c r="H4854" s="4"/>
      <c r="I4854" s="20"/>
      <c r="J4854" s="21"/>
      <c r="K4854" s="11"/>
      <c r="L4854" s="22"/>
      <c r="M4854" s="22"/>
      <c r="N4854" s="22"/>
      <c r="O4854" s="22"/>
      <c r="P4854" s="22"/>
      <c r="Q4854" s="22"/>
      <c r="R4854" s="22"/>
      <c r="S4854" s="22"/>
      <c r="T4854" s="22"/>
      <c r="U4854" s="22"/>
      <c r="V4854" s="22"/>
    </row>
    <row r="4855">
      <c r="A4855" s="15"/>
      <c r="B4855" s="17"/>
      <c r="C4855" s="17"/>
      <c r="D4855" s="4"/>
      <c r="E4855" s="4"/>
      <c r="F4855" s="18"/>
      <c r="G4855" s="19"/>
      <c r="H4855" s="4"/>
      <c r="I4855" s="20"/>
      <c r="J4855" s="21"/>
      <c r="K4855" s="11"/>
      <c r="L4855" s="22"/>
      <c r="M4855" s="22"/>
      <c r="N4855" s="22"/>
      <c r="O4855" s="22"/>
      <c r="P4855" s="22"/>
      <c r="Q4855" s="22"/>
      <c r="R4855" s="22"/>
      <c r="S4855" s="22"/>
      <c r="T4855" s="22"/>
      <c r="U4855" s="22"/>
      <c r="V4855" s="22"/>
    </row>
    <row r="4856">
      <c r="A4856" s="15"/>
      <c r="B4856" s="17"/>
      <c r="C4856" s="17"/>
      <c r="D4856" s="4"/>
      <c r="E4856" s="4"/>
      <c r="F4856" s="18"/>
      <c r="G4856" s="19"/>
      <c r="H4856" s="4"/>
      <c r="I4856" s="20"/>
      <c r="J4856" s="21"/>
      <c r="K4856" s="11"/>
      <c r="L4856" s="22"/>
      <c r="M4856" s="22"/>
      <c r="N4856" s="22"/>
      <c r="O4856" s="22"/>
      <c r="P4856" s="22"/>
      <c r="Q4856" s="22"/>
      <c r="R4856" s="22"/>
      <c r="S4856" s="22"/>
      <c r="T4856" s="22"/>
      <c r="U4856" s="22"/>
      <c r="V4856" s="22"/>
    </row>
    <row r="4857">
      <c r="A4857" s="15"/>
      <c r="B4857" s="17"/>
      <c r="C4857" s="17"/>
      <c r="D4857" s="4"/>
      <c r="E4857" s="4"/>
      <c r="F4857" s="18"/>
      <c r="G4857" s="19"/>
      <c r="H4857" s="4"/>
      <c r="I4857" s="20"/>
      <c r="J4857" s="21"/>
      <c r="K4857" s="11"/>
      <c r="L4857" s="22"/>
      <c r="M4857" s="22"/>
      <c r="N4857" s="22"/>
      <c r="O4857" s="22"/>
      <c r="P4857" s="22"/>
      <c r="Q4857" s="22"/>
      <c r="R4857" s="22"/>
      <c r="S4857" s="22"/>
      <c r="T4857" s="22"/>
      <c r="U4857" s="22"/>
      <c r="V4857" s="22"/>
    </row>
    <row r="4858">
      <c r="A4858" s="15"/>
      <c r="B4858" s="17"/>
      <c r="C4858" s="17"/>
      <c r="D4858" s="4"/>
      <c r="E4858" s="4"/>
      <c r="F4858" s="18"/>
      <c r="G4858" s="19"/>
      <c r="H4858" s="4"/>
      <c r="I4858" s="20"/>
      <c r="J4858" s="21"/>
      <c r="K4858" s="11"/>
      <c r="L4858" s="22"/>
      <c r="M4858" s="22"/>
      <c r="N4858" s="22"/>
      <c r="O4858" s="22"/>
      <c r="P4858" s="22"/>
      <c r="Q4858" s="22"/>
      <c r="R4858" s="22"/>
      <c r="S4858" s="22"/>
      <c r="T4858" s="22"/>
      <c r="U4858" s="22"/>
      <c r="V4858" s="22"/>
    </row>
    <row r="4859">
      <c r="A4859" s="15"/>
      <c r="B4859" s="17"/>
      <c r="C4859" s="17"/>
      <c r="D4859" s="4"/>
      <c r="E4859" s="4"/>
      <c r="F4859" s="18"/>
      <c r="G4859" s="19"/>
      <c r="H4859" s="4"/>
      <c r="I4859" s="20"/>
      <c r="J4859" s="21"/>
      <c r="K4859" s="11"/>
      <c r="L4859" s="22"/>
      <c r="M4859" s="22"/>
      <c r="N4859" s="22"/>
      <c r="O4859" s="22"/>
      <c r="P4859" s="22"/>
      <c r="Q4859" s="22"/>
      <c r="R4859" s="22"/>
      <c r="S4859" s="22"/>
      <c r="T4859" s="22"/>
      <c r="U4859" s="22"/>
      <c r="V4859" s="22"/>
    </row>
    <row r="4860">
      <c r="A4860" s="15"/>
      <c r="B4860" s="17"/>
      <c r="C4860" s="17"/>
      <c r="D4860" s="4"/>
      <c r="E4860" s="4"/>
      <c r="F4860" s="18"/>
      <c r="G4860" s="19"/>
      <c r="H4860" s="4"/>
      <c r="I4860" s="20"/>
      <c r="J4860" s="21"/>
      <c r="K4860" s="11"/>
      <c r="L4860" s="22"/>
      <c r="M4860" s="22"/>
      <c r="N4860" s="22"/>
      <c r="O4860" s="22"/>
      <c r="P4860" s="22"/>
      <c r="Q4860" s="22"/>
      <c r="R4860" s="22"/>
      <c r="S4860" s="22"/>
      <c r="T4860" s="22"/>
      <c r="U4860" s="22"/>
      <c r="V4860" s="22"/>
    </row>
    <row r="4861">
      <c r="A4861" s="15"/>
      <c r="B4861" s="17"/>
      <c r="C4861" s="17"/>
      <c r="D4861" s="4"/>
      <c r="E4861" s="4"/>
      <c r="F4861" s="18"/>
      <c r="G4861" s="19"/>
      <c r="H4861" s="4"/>
      <c r="I4861" s="20"/>
      <c r="J4861" s="21"/>
      <c r="K4861" s="11"/>
      <c r="L4861" s="22"/>
      <c r="M4861" s="22"/>
      <c r="N4861" s="22"/>
      <c r="O4861" s="22"/>
      <c r="P4861" s="22"/>
      <c r="Q4861" s="22"/>
      <c r="R4861" s="22"/>
      <c r="S4861" s="22"/>
      <c r="T4861" s="22"/>
      <c r="U4861" s="22"/>
      <c r="V4861" s="22"/>
    </row>
    <row r="4862">
      <c r="A4862" s="15"/>
      <c r="B4862" s="17"/>
      <c r="C4862" s="17"/>
      <c r="D4862" s="4"/>
      <c r="E4862" s="4"/>
      <c r="F4862" s="18"/>
      <c r="G4862" s="19"/>
      <c r="H4862" s="4"/>
      <c r="I4862" s="20"/>
      <c r="J4862" s="21"/>
      <c r="K4862" s="11"/>
      <c r="L4862" s="22"/>
      <c r="M4862" s="22"/>
      <c r="N4862" s="22"/>
      <c r="O4862" s="22"/>
      <c r="P4862" s="22"/>
      <c r="Q4862" s="22"/>
      <c r="R4862" s="22"/>
      <c r="S4862" s="22"/>
      <c r="T4862" s="22"/>
      <c r="U4862" s="22"/>
      <c r="V4862" s="22"/>
    </row>
    <row r="4863">
      <c r="A4863" s="15"/>
      <c r="B4863" s="17"/>
      <c r="C4863" s="17"/>
      <c r="D4863" s="4"/>
      <c r="E4863" s="4"/>
      <c r="F4863" s="18"/>
      <c r="G4863" s="19"/>
      <c r="H4863" s="4"/>
      <c r="I4863" s="20"/>
      <c r="J4863" s="21"/>
      <c r="K4863" s="11"/>
      <c r="L4863" s="22"/>
      <c r="M4863" s="22"/>
      <c r="N4863" s="22"/>
      <c r="O4863" s="22"/>
      <c r="P4863" s="22"/>
      <c r="Q4863" s="22"/>
      <c r="R4863" s="22"/>
      <c r="S4863" s="22"/>
      <c r="T4863" s="22"/>
      <c r="U4863" s="22"/>
      <c r="V4863" s="22"/>
    </row>
    <row r="4864">
      <c r="A4864" s="15"/>
      <c r="B4864" s="17"/>
      <c r="C4864" s="17"/>
      <c r="D4864" s="4"/>
      <c r="E4864" s="4"/>
      <c r="F4864" s="18"/>
      <c r="G4864" s="19"/>
      <c r="H4864" s="4"/>
      <c r="I4864" s="20"/>
      <c r="J4864" s="21"/>
      <c r="K4864" s="11"/>
      <c r="L4864" s="22"/>
      <c r="M4864" s="22"/>
      <c r="N4864" s="22"/>
      <c r="O4864" s="22"/>
      <c r="P4864" s="22"/>
      <c r="Q4864" s="22"/>
      <c r="R4864" s="22"/>
      <c r="S4864" s="22"/>
      <c r="T4864" s="22"/>
      <c r="U4864" s="22"/>
      <c r="V4864" s="22"/>
    </row>
    <row r="4865">
      <c r="A4865" s="15"/>
      <c r="B4865" s="17"/>
      <c r="C4865" s="17"/>
      <c r="D4865" s="4"/>
      <c r="E4865" s="4"/>
      <c r="F4865" s="18"/>
      <c r="G4865" s="19"/>
      <c r="H4865" s="4"/>
      <c r="I4865" s="20"/>
      <c r="J4865" s="21"/>
      <c r="K4865" s="11"/>
      <c r="L4865" s="22"/>
      <c r="M4865" s="22"/>
      <c r="N4865" s="22"/>
      <c r="O4865" s="22"/>
      <c r="P4865" s="22"/>
      <c r="Q4865" s="22"/>
      <c r="R4865" s="22"/>
      <c r="S4865" s="22"/>
      <c r="T4865" s="22"/>
      <c r="U4865" s="22"/>
      <c r="V4865" s="22"/>
    </row>
    <row r="4866">
      <c r="A4866" s="15"/>
      <c r="B4866" s="17"/>
      <c r="C4866" s="17"/>
      <c r="D4866" s="4"/>
      <c r="E4866" s="4"/>
      <c r="F4866" s="18"/>
      <c r="G4866" s="19"/>
      <c r="H4866" s="4"/>
      <c r="I4866" s="20"/>
      <c r="J4866" s="21"/>
      <c r="K4866" s="11"/>
      <c r="L4866" s="22"/>
      <c r="M4866" s="22"/>
      <c r="N4866" s="22"/>
      <c r="O4866" s="22"/>
      <c r="P4866" s="22"/>
      <c r="Q4866" s="22"/>
      <c r="R4866" s="22"/>
      <c r="S4866" s="22"/>
      <c r="T4866" s="22"/>
      <c r="U4866" s="22"/>
      <c r="V4866" s="22"/>
    </row>
    <row r="4867">
      <c r="A4867" s="15"/>
      <c r="B4867" s="17"/>
      <c r="C4867" s="17"/>
      <c r="D4867" s="4"/>
      <c r="E4867" s="4"/>
      <c r="F4867" s="18"/>
      <c r="G4867" s="19"/>
      <c r="H4867" s="4"/>
      <c r="I4867" s="20"/>
      <c r="J4867" s="21"/>
      <c r="K4867" s="11"/>
      <c r="L4867" s="22"/>
      <c r="M4867" s="22"/>
      <c r="N4867" s="22"/>
      <c r="O4867" s="22"/>
      <c r="P4867" s="22"/>
      <c r="Q4867" s="22"/>
      <c r="R4867" s="22"/>
      <c r="S4867" s="22"/>
      <c r="T4867" s="22"/>
      <c r="U4867" s="22"/>
      <c r="V4867" s="22"/>
    </row>
    <row r="4868">
      <c r="A4868" s="15"/>
      <c r="B4868" s="17"/>
      <c r="C4868" s="17"/>
      <c r="D4868" s="4"/>
      <c r="E4868" s="4"/>
      <c r="F4868" s="18"/>
      <c r="G4868" s="19"/>
      <c r="H4868" s="4"/>
      <c r="I4868" s="20"/>
      <c r="J4868" s="21"/>
      <c r="K4868" s="11"/>
      <c r="L4868" s="22"/>
      <c r="M4868" s="22"/>
      <c r="N4868" s="22"/>
      <c r="O4868" s="22"/>
      <c r="P4868" s="22"/>
      <c r="Q4868" s="22"/>
      <c r="R4868" s="22"/>
      <c r="S4868" s="22"/>
      <c r="T4868" s="22"/>
      <c r="U4868" s="22"/>
      <c r="V4868" s="22"/>
    </row>
    <row r="4869">
      <c r="A4869" s="15"/>
      <c r="B4869" s="17"/>
      <c r="C4869" s="17"/>
      <c r="D4869" s="4"/>
      <c r="E4869" s="4"/>
      <c r="F4869" s="18"/>
      <c r="G4869" s="19"/>
      <c r="H4869" s="4"/>
      <c r="I4869" s="20"/>
      <c r="J4869" s="21"/>
      <c r="K4869" s="11"/>
      <c r="L4869" s="22"/>
      <c r="M4869" s="22"/>
      <c r="N4869" s="22"/>
      <c r="O4869" s="22"/>
      <c r="P4869" s="22"/>
      <c r="Q4869" s="22"/>
      <c r="R4869" s="22"/>
      <c r="S4869" s="22"/>
      <c r="T4869" s="22"/>
      <c r="U4869" s="22"/>
      <c r="V4869" s="22"/>
    </row>
    <row r="4870">
      <c r="A4870" s="15"/>
      <c r="B4870" s="17"/>
      <c r="C4870" s="17"/>
      <c r="D4870" s="4"/>
      <c r="E4870" s="4"/>
      <c r="F4870" s="18"/>
      <c r="G4870" s="19"/>
      <c r="H4870" s="4"/>
      <c r="I4870" s="20"/>
      <c r="J4870" s="21"/>
      <c r="K4870" s="11"/>
      <c r="L4870" s="22"/>
      <c r="M4870" s="22"/>
      <c r="N4870" s="22"/>
      <c r="O4870" s="22"/>
      <c r="P4870" s="22"/>
      <c r="Q4870" s="22"/>
      <c r="R4870" s="22"/>
      <c r="S4870" s="22"/>
      <c r="T4870" s="22"/>
      <c r="U4870" s="22"/>
      <c r="V4870" s="22"/>
    </row>
    <row r="4871">
      <c r="A4871" s="15"/>
      <c r="B4871" s="17"/>
      <c r="C4871" s="17"/>
      <c r="D4871" s="4"/>
      <c r="E4871" s="4"/>
      <c r="F4871" s="18"/>
      <c r="G4871" s="19"/>
      <c r="H4871" s="4"/>
      <c r="I4871" s="20"/>
      <c r="J4871" s="21"/>
      <c r="K4871" s="11"/>
      <c r="L4871" s="22"/>
      <c r="M4871" s="22"/>
      <c r="N4871" s="22"/>
      <c r="O4871" s="22"/>
      <c r="P4871" s="22"/>
      <c r="Q4871" s="22"/>
      <c r="R4871" s="22"/>
      <c r="S4871" s="22"/>
      <c r="T4871" s="22"/>
      <c r="U4871" s="22"/>
      <c r="V4871" s="22"/>
    </row>
    <row r="4872">
      <c r="A4872" s="15"/>
      <c r="B4872" s="17"/>
      <c r="C4872" s="17"/>
      <c r="D4872" s="4"/>
      <c r="E4872" s="4"/>
      <c r="F4872" s="18"/>
      <c r="G4872" s="19"/>
      <c r="H4872" s="4"/>
      <c r="I4872" s="20"/>
      <c r="J4872" s="21"/>
      <c r="K4872" s="11"/>
      <c r="L4872" s="22"/>
      <c r="M4872" s="22"/>
      <c r="N4872" s="22"/>
      <c r="O4872" s="22"/>
      <c r="P4872" s="22"/>
      <c r="Q4872" s="22"/>
      <c r="R4872" s="22"/>
      <c r="S4872" s="22"/>
      <c r="T4872" s="22"/>
      <c r="U4872" s="22"/>
      <c r="V4872" s="22"/>
    </row>
    <row r="4873">
      <c r="A4873" s="15"/>
      <c r="B4873" s="17"/>
      <c r="C4873" s="17"/>
      <c r="D4873" s="4"/>
      <c r="E4873" s="4"/>
      <c r="F4873" s="18"/>
      <c r="G4873" s="19"/>
      <c r="H4873" s="4"/>
      <c r="I4873" s="20"/>
      <c r="J4873" s="21"/>
      <c r="K4873" s="11"/>
      <c r="L4873" s="22"/>
      <c r="M4873" s="22"/>
      <c r="N4873" s="22"/>
      <c r="O4873" s="22"/>
      <c r="P4873" s="22"/>
      <c r="Q4873" s="22"/>
      <c r="R4873" s="22"/>
      <c r="S4873" s="22"/>
      <c r="T4873" s="22"/>
      <c r="U4873" s="22"/>
      <c r="V4873" s="22"/>
    </row>
    <row r="4874">
      <c r="A4874" s="15"/>
      <c r="B4874" s="17"/>
      <c r="C4874" s="17"/>
      <c r="D4874" s="4"/>
      <c r="E4874" s="4"/>
      <c r="F4874" s="18"/>
      <c r="G4874" s="19"/>
      <c r="H4874" s="4"/>
      <c r="I4874" s="20"/>
      <c r="J4874" s="21"/>
      <c r="K4874" s="11"/>
      <c r="L4874" s="22"/>
      <c r="M4874" s="22"/>
      <c r="N4874" s="22"/>
      <c r="O4874" s="22"/>
      <c r="P4874" s="22"/>
      <c r="Q4874" s="22"/>
      <c r="R4874" s="22"/>
      <c r="S4874" s="22"/>
      <c r="T4874" s="22"/>
      <c r="U4874" s="22"/>
      <c r="V4874" s="22"/>
    </row>
    <row r="4875">
      <c r="A4875" s="15"/>
      <c r="B4875" s="17"/>
      <c r="C4875" s="17"/>
      <c r="D4875" s="4"/>
      <c r="E4875" s="4"/>
      <c r="F4875" s="18"/>
      <c r="G4875" s="19"/>
      <c r="H4875" s="4"/>
      <c r="I4875" s="20"/>
      <c r="J4875" s="21"/>
      <c r="K4875" s="11"/>
      <c r="L4875" s="22"/>
      <c r="M4875" s="22"/>
      <c r="N4875" s="22"/>
      <c r="O4875" s="22"/>
      <c r="P4875" s="22"/>
      <c r="Q4875" s="22"/>
      <c r="R4875" s="22"/>
      <c r="S4875" s="22"/>
      <c r="T4875" s="22"/>
      <c r="U4875" s="22"/>
      <c r="V4875" s="22"/>
    </row>
    <row r="4876">
      <c r="A4876" s="15"/>
      <c r="B4876" s="17"/>
      <c r="C4876" s="17"/>
      <c r="D4876" s="4"/>
      <c r="E4876" s="4"/>
      <c r="F4876" s="18"/>
      <c r="G4876" s="19"/>
      <c r="H4876" s="4"/>
      <c r="I4876" s="20"/>
      <c r="J4876" s="21"/>
      <c r="K4876" s="11"/>
      <c r="L4876" s="22"/>
      <c r="M4876" s="22"/>
      <c r="N4876" s="22"/>
      <c r="O4876" s="22"/>
      <c r="P4876" s="22"/>
      <c r="Q4876" s="22"/>
      <c r="R4876" s="22"/>
      <c r="S4876" s="22"/>
      <c r="T4876" s="22"/>
      <c r="U4876" s="22"/>
      <c r="V4876" s="22"/>
    </row>
    <row r="4877">
      <c r="A4877" s="15"/>
      <c r="B4877" s="17"/>
      <c r="C4877" s="17"/>
      <c r="D4877" s="4"/>
      <c r="E4877" s="4"/>
      <c r="F4877" s="18"/>
      <c r="G4877" s="19"/>
      <c r="H4877" s="4"/>
      <c r="I4877" s="20"/>
      <c r="J4877" s="21"/>
      <c r="K4877" s="11"/>
      <c r="L4877" s="22"/>
      <c r="M4877" s="22"/>
      <c r="N4877" s="22"/>
      <c r="O4877" s="22"/>
      <c r="P4877" s="22"/>
      <c r="Q4877" s="22"/>
      <c r="R4877" s="22"/>
      <c r="S4877" s="22"/>
      <c r="T4877" s="22"/>
      <c r="U4877" s="22"/>
      <c r="V4877" s="22"/>
    </row>
    <row r="4878">
      <c r="A4878" s="15"/>
      <c r="B4878" s="17"/>
      <c r="C4878" s="17"/>
      <c r="D4878" s="4"/>
      <c r="E4878" s="4"/>
      <c r="F4878" s="18"/>
      <c r="G4878" s="19"/>
      <c r="H4878" s="4"/>
      <c r="I4878" s="20"/>
      <c r="J4878" s="21"/>
      <c r="K4878" s="11"/>
      <c r="L4878" s="22"/>
      <c r="M4878" s="22"/>
      <c r="N4878" s="22"/>
      <c r="O4878" s="22"/>
      <c r="P4878" s="22"/>
      <c r="Q4878" s="22"/>
      <c r="R4878" s="22"/>
      <c r="S4878" s="22"/>
      <c r="T4878" s="22"/>
      <c r="U4878" s="22"/>
      <c r="V4878" s="22"/>
    </row>
    <row r="4879">
      <c r="A4879" s="15"/>
      <c r="B4879" s="17"/>
      <c r="C4879" s="17"/>
      <c r="D4879" s="4"/>
      <c r="E4879" s="4"/>
      <c r="F4879" s="18"/>
      <c r="G4879" s="19"/>
      <c r="H4879" s="4"/>
      <c r="I4879" s="20"/>
      <c r="J4879" s="21"/>
      <c r="K4879" s="11"/>
      <c r="L4879" s="22"/>
      <c r="M4879" s="22"/>
      <c r="N4879" s="22"/>
      <c r="O4879" s="22"/>
      <c r="P4879" s="22"/>
      <c r="Q4879" s="22"/>
      <c r="R4879" s="22"/>
      <c r="S4879" s="22"/>
      <c r="T4879" s="22"/>
      <c r="U4879" s="22"/>
      <c r="V4879" s="22"/>
    </row>
    <row r="4880">
      <c r="A4880" s="15"/>
      <c r="B4880" s="17"/>
      <c r="C4880" s="17"/>
      <c r="D4880" s="4"/>
      <c r="E4880" s="4"/>
      <c r="F4880" s="18"/>
      <c r="G4880" s="19"/>
      <c r="H4880" s="4"/>
      <c r="I4880" s="20"/>
      <c r="J4880" s="21"/>
      <c r="K4880" s="11"/>
      <c r="L4880" s="22"/>
      <c r="M4880" s="22"/>
      <c r="N4880" s="22"/>
      <c r="O4880" s="22"/>
      <c r="P4880" s="22"/>
      <c r="Q4880" s="22"/>
      <c r="R4880" s="22"/>
      <c r="S4880" s="22"/>
      <c r="T4880" s="22"/>
      <c r="U4880" s="22"/>
      <c r="V4880" s="22"/>
    </row>
    <row r="4881">
      <c r="A4881" s="15"/>
      <c r="B4881" s="17"/>
      <c r="C4881" s="17"/>
      <c r="D4881" s="4"/>
      <c r="E4881" s="4"/>
      <c r="F4881" s="18"/>
      <c r="G4881" s="19"/>
      <c r="H4881" s="4"/>
      <c r="I4881" s="20"/>
      <c r="J4881" s="21"/>
      <c r="K4881" s="11"/>
      <c r="L4881" s="22"/>
      <c r="M4881" s="22"/>
      <c r="N4881" s="22"/>
      <c r="O4881" s="22"/>
      <c r="P4881" s="22"/>
      <c r="Q4881" s="22"/>
      <c r="R4881" s="22"/>
      <c r="S4881" s="22"/>
      <c r="T4881" s="22"/>
      <c r="U4881" s="22"/>
      <c r="V4881" s="22"/>
    </row>
    <row r="4882">
      <c r="A4882" s="15"/>
      <c r="B4882" s="17"/>
      <c r="C4882" s="17"/>
      <c r="D4882" s="4"/>
      <c r="E4882" s="4"/>
      <c r="F4882" s="18"/>
      <c r="G4882" s="19"/>
      <c r="H4882" s="4"/>
      <c r="I4882" s="20"/>
      <c r="J4882" s="21"/>
      <c r="K4882" s="11"/>
      <c r="L4882" s="22"/>
      <c r="M4882" s="22"/>
      <c r="N4882" s="22"/>
      <c r="O4882" s="22"/>
      <c r="P4882" s="22"/>
      <c r="Q4882" s="22"/>
      <c r="R4882" s="22"/>
      <c r="S4882" s="22"/>
      <c r="T4882" s="22"/>
      <c r="U4882" s="22"/>
      <c r="V4882" s="22"/>
    </row>
    <row r="4883">
      <c r="A4883" s="15"/>
      <c r="B4883" s="17"/>
      <c r="C4883" s="17"/>
      <c r="D4883" s="4"/>
      <c r="E4883" s="4"/>
      <c r="F4883" s="18"/>
      <c r="G4883" s="19"/>
      <c r="H4883" s="4"/>
      <c r="I4883" s="20"/>
      <c r="J4883" s="21"/>
      <c r="K4883" s="11"/>
      <c r="L4883" s="22"/>
      <c r="M4883" s="22"/>
      <c r="N4883" s="22"/>
      <c r="O4883" s="22"/>
      <c r="P4883" s="22"/>
      <c r="Q4883" s="22"/>
      <c r="R4883" s="22"/>
      <c r="S4883" s="22"/>
      <c r="T4883" s="22"/>
      <c r="U4883" s="22"/>
      <c r="V4883" s="22"/>
    </row>
    <row r="4884">
      <c r="A4884" s="15"/>
      <c r="B4884" s="17"/>
      <c r="C4884" s="17"/>
      <c r="D4884" s="4"/>
      <c r="E4884" s="4"/>
      <c r="F4884" s="18"/>
      <c r="G4884" s="19"/>
      <c r="H4884" s="4"/>
      <c r="I4884" s="20"/>
      <c r="J4884" s="21"/>
      <c r="K4884" s="11"/>
      <c r="L4884" s="22"/>
      <c r="M4884" s="22"/>
      <c r="N4884" s="22"/>
      <c r="O4884" s="22"/>
      <c r="P4884" s="22"/>
      <c r="Q4884" s="22"/>
      <c r="R4884" s="22"/>
      <c r="S4884" s="22"/>
      <c r="T4884" s="22"/>
      <c r="U4884" s="22"/>
      <c r="V4884" s="22"/>
    </row>
    <row r="4885">
      <c r="A4885" s="15"/>
      <c r="B4885" s="17"/>
      <c r="C4885" s="17"/>
      <c r="D4885" s="4"/>
      <c r="E4885" s="4"/>
      <c r="F4885" s="18"/>
      <c r="G4885" s="19"/>
      <c r="H4885" s="4"/>
      <c r="I4885" s="20"/>
      <c r="J4885" s="21"/>
      <c r="K4885" s="11"/>
      <c r="L4885" s="22"/>
      <c r="M4885" s="22"/>
      <c r="N4885" s="22"/>
      <c r="O4885" s="22"/>
      <c r="P4885" s="22"/>
      <c r="Q4885" s="22"/>
      <c r="R4885" s="22"/>
      <c r="S4885" s="22"/>
      <c r="T4885" s="22"/>
      <c r="U4885" s="22"/>
      <c r="V4885" s="22"/>
    </row>
    <row r="4886">
      <c r="A4886" s="15"/>
      <c r="B4886" s="17"/>
      <c r="C4886" s="17"/>
      <c r="D4886" s="4"/>
      <c r="E4886" s="4"/>
      <c r="F4886" s="18"/>
      <c r="G4886" s="19"/>
      <c r="H4886" s="4"/>
      <c r="I4886" s="20"/>
      <c r="J4886" s="21"/>
      <c r="K4886" s="11"/>
      <c r="L4886" s="22"/>
      <c r="M4886" s="22"/>
      <c r="N4886" s="22"/>
      <c r="O4886" s="22"/>
      <c r="P4886" s="22"/>
      <c r="Q4886" s="22"/>
      <c r="R4886" s="22"/>
      <c r="S4886" s="22"/>
      <c r="T4886" s="22"/>
      <c r="U4886" s="22"/>
      <c r="V4886" s="22"/>
    </row>
    <row r="4887">
      <c r="A4887" s="15"/>
      <c r="B4887" s="17"/>
      <c r="C4887" s="17"/>
      <c r="D4887" s="4"/>
      <c r="E4887" s="4"/>
      <c r="F4887" s="18"/>
      <c r="G4887" s="19"/>
      <c r="H4887" s="4"/>
      <c r="I4887" s="20"/>
      <c r="J4887" s="21"/>
      <c r="K4887" s="11"/>
      <c r="L4887" s="22"/>
      <c r="M4887" s="22"/>
      <c r="N4887" s="22"/>
      <c r="O4887" s="22"/>
      <c r="P4887" s="22"/>
      <c r="Q4887" s="22"/>
      <c r="R4887" s="22"/>
      <c r="S4887" s="22"/>
      <c r="T4887" s="22"/>
      <c r="U4887" s="22"/>
      <c r="V4887" s="22"/>
    </row>
    <row r="4888">
      <c r="A4888" s="15"/>
      <c r="B4888" s="17"/>
      <c r="C4888" s="17"/>
      <c r="D4888" s="4"/>
      <c r="E4888" s="4"/>
      <c r="F4888" s="18"/>
      <c r="G4888" s="19"/>
      <c r="H4888" s="4"/>
      <c r="I4888" s="20"/>
      <c r="J4888" s="21"/>
      <c r="K4888" s="11"/>
      <c r="L4888" s="22"/>
      <c r="M4888" s="22"/>
      <c r="N4888" s="22"/>
      <c r="O4888" s="22"/>
      <c r="P4888" s="22"/>
      <c r="Q4888" s="22"/>
      <c r="R4888" s="22"/>
      <c r="S4888" s="22"/>
      <c r="T4888" s="22"/>
      <c r="U4888" s="22"/>
      <c r="V4888" s="22"/>
    </row>
    <row r="4889">
      <c r="A4889" s="15"/>
      <c r="B4889" s="17"/>
      <c r="C4889" s="17"/>
      <c r="D4889" s="4"/>
      <c r="E4889" s="4"/>
      <c r="F4889" s="18"/>
      <c r="G4889" s="19"/>
      <c r="H4889" s="4"/>
      <c r="I4889" s="20"/>
      <c r="J4889" s="21"/>
      <c r="K4889" s="11"/>
      <c r="L4889" s="22"/>
      <c r="M4889" s="22"/>
      <c r="N4889" s="22"/>
      <c r="O4889" s="22"/>
      <c r="P4889" s="22"/>
      <c r="Q4889" s="22"/>
      <c r="R4889" s="22"/>
      <c r="S4889" s="22"/>
      <c r="T4889" s="22"/>
      <c r="U4889" s="22"/>
      <c r="V4889" s="22"/>
    </row>
    <row r="4890">
      <c r="A4890" s="15"/>
      <c r="B4890" s="17"/>
      <c r="C4890" s="17"/>
      <c r="D4890" s="4"/>
      <c r="E4890" s="4"/>
      <c r="F4890" s="18"/>
      <c r="G4890" s="19"/>
      <c r="H4890" s="4"/>
      <c r="I4890" s="20"/>
      <c r="J4890" s="21"/>
      <c r="K4890" s="11"/>
      <c r="L4890" s="22"/>
      <c r="M4890" s="22"/>
      <c r="N4890" s="22"/>
      <c r="O4890" s="22"/>
      <c r="P4890" s="22"/>
      <c r="Q4890" s="22"/>
      <c r="R4890" s="22"/>
      <c r="S4890" s="22"/>
      <c r="T4890" s="22"/>
      <c r="U4890" s="22"/>
      <c r="V4890" s="22"/>
    </row>
    <row r="4891">
      <c r="A4891" s="15"/>
      <c r="B4891" s="17"/>
      <c r="C4891" s="17"/>
      <c r="D4891" s="4"/>
      <c r="E4891" s="4"/>
      <c r="F4891" s="18"/>
      <c r="G4891" s="19"/>
      <c r="H4891" s="4"/>
      <c r="I4891" s="20"/>
      <c r="J4891" s="21"/>
      <c r="K4891" s="11"/>
      <c r="L4891" s="22"/>
      <c r="M4891" s="22"/>
      <c r="N4891" s="22"/>
      <c r="O4891" s="22"/>
      <c r="P4891" s="22"/>
      <c r="Q4891" s="22"/>
      <c r="R4891" s="22"/>
      <c r="S4891" s="22"/>
      <c r="T4891" s="22"/>
      <c r="U4891" s="22"/>
      <c r="V4891" s="22"/>
    </row>
    <row r="4892">
      <c r="A4892" s="15"/>
      <c r="B4892" s="17"/>
      <c r="C4892" s="17"/>
      <c r="D4892" s="4"/>
      <c r="E4892" s="4"/>
      <c r="F4892" s="18"/>
      <c r="G4892" s="19"/>
      <c r="H4892" s="4"/>
      <c r="I4892" s="20"/>
      <c r="J4892" s="21"/>
      <c r="K4892" s="11"/>
      <c r="L4892" s="22"/>
      <c r="M4892" s="22"/>
      <c r="N4892" s="22"/>
      <c r="O4892" s="22"/>
      <c r="P4892" s="22"/>
      <c r="Q4892" s="22"/>
      <c r="R4892" s="22"/>
      <c r="S4892" s="22"/>
      <c r="T4892" s="22"/>
      <c r="U4892" s="22"/>
      <c r="V4892" s="22"/>
    </row>
    <row r="4893">
      <c r="A4893" s="15"/>
      <c r="B4893" s="17"/>
      <c r="C4893" s="17"/>
      <c r="D4893" s="4"/>
      <c r="E4893" s="4"/>
      <c r="F4893" s="18"/>
      <c r="G4893" s="19"/>
      <c r="H4893" s="4"/>
      <c r="I4893" s="20"/>
      <c r="J4893" s="21"/>
      <c r="K4893" s="11"/>
      <c r="L4893" s="22"/>
      <c r="M4893" s="22"/>
      <c r="N4893" s="22"/>
      <c r="O4893" s="22"/>
      <c r="P4893" s="22"/>
      <c r="Q4893" s="22"/>
      <c r="R4893" s="22"/>
      <c r="S4893" s="22"/>
      <c r="T4893" s="22"/>
      <c r="U4893" s="22"/>
      <c r="V4893" s="22"/>
    </row>
    <row r="4894">
      <c r="A4894" s="15"/>
      <c r="B4894" s="17"/>
      <c r="C4894" s="17"/>
      <c r="D4894" s="4"/>
      <c r="E4894" s="4"/>
      <c r="F4894" s="18"/>
      <c r="G4894" s="19"/>
      <c r="H4894" s="4"/>
      <c r="I4894" s="20"/>
      <c r="J4894" s="21"/>
      <c r="K4894" s="11"/>
      <c r="L4894" s="22"/>
      <c r="M4894" s="22"/>
      <c r="N4894" s="22"/>
      <c r="O4894" s="22"/>
      <c r="P4894" s="22"/>
      <c r="Q4894" s="22"/>
      <c r="R4894" s="22"/>
      <c r="S4894" s="22"/>
      <c r="T4894" s="22"/>
      <c r="U4894" s="22"/>
      <c r="V4894" s="22"/>
    </row>
    <row r="4895">
      <c r="A4895" s="15"/>
      <c r="B4895" s="17"/>
      <c r="C4895" s="17"/>
      <c r="D4895" s="4"/>
      <c r="E4895" s="4"/>
      <c r="F4895" s="18"/>
      <c r="G4895" s="19"/>
      <c r="H4895" s="4"/>
      <c r="I4895" s="20"/>
      <c r="J4895" s="21"/>
      <c r="K4895" s="11"/>
      <c r="L4895" s="22"/>
      <c r="M4895" s="22"/>
      <c r="N4895" s="22"/>
      <c r="O4895" s="22"/>
      <c r="P4895" s="22"/>
      <c r="Q4895" s="22"/>
      <c r="R4895" s="22"/>
      <c r="S4895" s="22"/>
      <c r="T4895" s="22"/>
      <c r="U4895" s="22"/>
      <c r="V4895" s="22"/>
    </row>
    <row r="4896">
      <c r="A4896" s="15"/>
      <c r="B4896" s="17"/>
      <c r="C4896" s="17"/>
      <c r="D4896" s="4"/>
      <c r="E4896" s="4"/>
      <c r="F4896" s="18"/>
      <c r="G4896" s="19"/>
      <c r="H4896" s="4"/>
      <c r="I4896" s="20"/>
      <c r="J4896" s="21"/>
      <c r="K4896" s="11"/>
      <c r="L4896" s="22"/>
      <c r="M4896" s="22"/>
      <c r="N4896" s="22"/>
      <c r="O4896" s="22"/>
      <c r="P4896" s="22"/>
      <c r="Q4896" s="22"/>
      <c r="R4896" s="22"/>
      <c r="S4896" s="22"/>
      <c r="T4896" s="22"/>
      <c r="U4896" s="22"/>
      <c r="V4896" s="22"/>
    </row>
    <row r="4897">
      <c r="A4897" s="15"/>
      <c r="B4897" s="17"/>
      <c r="C4897" s="17"/>
      <c r="D4897" s="4"/>
      <c r="E4897" s="4"/>
      <c r="F4897" s="18"/>
      <c r="G4897" s="19"/>
      <c r="H4897" s="4"/>
      <c r="I4897" s="20"/>
      <c r="J4897" s="21"/>
      <c r="K4897" s="11"/>
      <c r="L4897" s="22"/>
      <c r="M4897" s="22"/>
      <c r="N4897" s="22"/>
      <c r="O4897" s="22"/>
      <c r="P4897" s="22"/>
      <c r="Q4897" s="22"/>
      <c r="R4897" s="22"/>
      <c r="S4897" s="22"/>
      <c r="T4897" s="22"/>
      <c r="U4897" s="22"/>
      <c r="V4897" s="22"/>
    </row>
    <row r="4898">
      <c r="A4898" s="15"/>
      <c r="B4898" s="17"/>
      <c r="C4898" s="17"/>
      <c r="D4898" s="4"/>
      <c r="E4898" s="4"/>
      <c r="F4898" s="18"/>
      <c r="G4898" s="19"/>
      <c r="H4898" s="4"/>
      <c r="I4898" s="20"/>
      <c r="J4898" s="21"/>
      <c r="K4898" s="11"/>
      <c r="L4898" s="22"/>
      <c r="M4898" s="22"/>
      <c r="N4898" s="22"/>
      <c r="O4898" s="22"/>
      <c r="P4898" s="22"/>
      <c r="Q4898" s="22"/>
      <c r="R4898" s="22"/>
      <c r="S4898" s="22"/>
      <c r="T4898" s="22"/>
      <c r="U4898" s="22"/>
      <c r="V4898" s="22"/>
    </row>
    <row r="4899">
      <c r="A4899" s="15"/>
      <c r="B4899" s="17"/>
      <c r="C4899" s="17"/>
      <c r="D4899" s="4"/>
      <c r="E4899" s="4"/>
      <c r="F4899" s="18"/>
      <c r="G4899" s="19"/>
      <c r="H4899" s="4"/>
      <c r="I4899" s="20"/>
      <c r="J4899" s="21"/>
      <c r="K4899" s="11"/>
      <c r="L4899" s="22"/>
      <c r="M4899" s="22"/>
      <c r="N4899" s="22"/>
      <c r="O4899" s="22"/>
      <c r="P4899" s="22"/>
      <c r="Q4899" s="22"/>
      <c r="R4899" s="22"/>
      <c r="S4899" s="22"/>
      <c r="T4899" s="22"/>
      <c r="U4899" s="22"/>
      <c r="V4899" s="22"/>
    </row>
    <row r="4900">
      <c r="A4900" s="15"/>
      <c r="B4900" s="17"/>
      <c r="C4900" s="17"/>
      <c r="D4900" s="4"/>
      <c r="E4900" s="4"/>
      <c r="F4900" s="18"/>
      <c r="G4900" s="19"/>
      <c r="H4900" s="4"/>
      <c r="I4900" s="20"/>
      <c r="J4900" s="21"/>
      <c r="K4900" s="11"/>
      <c r="L4900" s="22"/>
      <c r="M4900" s="22"/>
      <c r="N4900" s="22"/>
      <c r="O4900" s="22"/>
      <c r="P4900" s="22"/>
      <c r="Q4900" s="22"/>
      <c r="R4900" s="22"/>
      <c r="S4900" s="22"/>
      <c r="T4900" s="22"/>
      <c r="U4900" s="22"/>
      <c r="V4900" s="22"/>
    </row>
    <row r="4901">
      <c r="A4901" s="15"/>
      <c r="B4901" s="17"/>
      <c r="C4901" s="17"/>
      <c r="D4901" s="4"/>
      <c r="E4901" s="4"/>
      <c r="F4901" s="18"/>
      <c r="G4901" s="19"/>
      <c r="H4901" s="4"/>
      <c r="I4901" s="20"/>
      <c r="J4901" s="21"/>
      <c r="K4901" s="11"/>
      <c r="L4901" s="22"/>
      <c r="M4901" s="22"/>
      <c r="N4901" s="22"/>
      <c r="O4901" s="22"/>
      <c r="P4901" s="22"/>
      <c r="Q4901" s="22"/>
      <c r="R4901" s="22"/>
      <c r="S4901" s="22"/>
      <c r="T4901" s="22"/>
      <c r="U4901" s="22"/>
      <c r="V4901" s="22"/>
    </row>
    <row r="4902">
      <c r="A4902" s="15"/>
      <c r="B4902" s="17"/>
      <c r="C4902" s="17"/>
      <c r="D4902" s="4"/>
      <c r="E4902" s="4"/>
      <c r="F4902" s="18"/>
      <c r="G4902" s="19"/>
      <c r="H4902" s="4"/>
      <c r="I4902" s="20"/>
      <c r="J4902" s="21"/>
      <c r="K4902" s="11"/>
      <c r="L4902" s="22"/>
      <c r="M4902" s="22"/>
      <c r="N4902" s="22"/>
      <c r="O4902" s="22"/>
      <c r="P4902" s="22"/>
      <c r="Q4902" s="22"/>
      <c r="R4902" s="22"/>
      <c r="S4902" s="22"/>
      <c r="T4902" s="22"/>
      <c r="U4902" s="22"/>
      <c r="V4902" s="22"/>
    </row>
    <row r="4903">
      <c r="A4903" s="15"/>
      <c r="B4903" s="17"/>
      <c r="C4903" s="17"/>
      <c r="D4903" s="4"/>
      <c r="E4903" s="4"/>
      <c r="F4903" s="18"/>
      <c r="G4903" s="19"/>
      <c r="H4903" s="4"/>
      <c r="I4903" s="20"/>
      <c r="J4903" s="21"/>
      <c r="K4903" s="11"/>
      <c r="L4903" s="22"/>
      <c r="M4903" s="22"/>
      <c r="N4903" s="22"/>
      <c r="O4903" s="22"/>
      <c r="P4903" s="22"/>
      <c r="Q4903" s="22"/>
      <c r="R4903" s="22"/>
      <c r="S4903" s="22"/>
      <c r="T4903" s="22"/>
      <c r="U4903" s="22"/>
      <c r="V4903" s="22"/>
    </row>
    <row r="4904">
      <c r="A4904" s="15"/>
      <c r="B4904" s="17"/>
      <c r="C4904" s="17"/>
      <c r="D4904" s="4"/>
      <c r="E4904" s="4"/>
      <c r="F4904" s="18"/>
      <c r="G4904" s="19"/>
      <c r="H4904" s="4"/>
      <c r="I4904" s="20"/>
      <c r="J4904" s="21"/>
      <c r="K4904" s="11"/>
      <c r="L4904" s="22"/>
      <c r="M4904" s="22"/>
      <c r="N4904" s="22"/>
      <c r="O4904" s="22"/>
      <c r="P4904" s="22"/>
      <c r="Q4904" s="22"/>
      <c r="R4904" s="22"/>
      <c r="S4904" s="22"/>
      <c r="T4904" s="22"/>
      <c r="U4904" s="22"/>
      <c r="V4904" s="22"/>
    </row>
    <row r="4905">
      <c r="A4905" s="15"/>
      <c r="B4905" s="17"/>
      <c r="C4905" s="17"/>
      <c r="D4905" s="4"/>
      <c r="E4905" s="4"/>
      <c r="F4905" s="18"/>
      <c r="G4905" s="19"/>
      <c r="H4905" s="4"/>
      <c r="I4905" s="20"/>
      <c r="J4905" s="21"/>
      <c r="K4905" s="11"/>
      <c r="L4905" s="22"/>
      <c r="M4905" s="22"/>
      <c r="N4905" s="22"/>
      <c r="O4905" s="22"/>
      <c r="P4905" s="22"/>
      <c r="Q4905" s="22"/>
      <c r="R4905" s="22"/>
      <c r="S4905" s="22"/>
      <c r="T4905" s="22"/>
      <c r="U4905" s="22"/>
      <c r="V4905" s="22"/>
    </row>
    <row r="4906">
      <c r="A4906" s="15"/>
      <c r="B4906" s="17"/>
      <c r="C4906" s="17"/>
      <c r="D4906" s="4"/>
      <c r="E4906" s="4"/>
      <c r="F4906" s="18"/>
      <c r="G4906" s="19"/>
      <c r="H4906" s="4"/>
      <c r="I4906" s="20"/>
      <c r="J4906" s="21"/>
      <c r="K4906" s="11"/>
      <c r="L4906" s="22"/>
      <c r="M4906" s="22"/>
      <c r="N4906" s="22"/>
      <c r="O4906" s="22"/>
      <c r="P4906" s="22"/>
      <c r="Q4906" s="22"/>
      <c r="R4906" s="22"/>
      <c r="S4906" s="22"/>
      <c r="T4906" s="22"/>
      <c r="U4906" s="22"/>
      <c r="V4906" s="22"/>
    </row>
    <row r="4907">
      <c r="A4907" s="15"/>
      <c r="B4907" s="17"/>
      <c r="C4907" s="17"/>
      <c r="D4907" s="4"/>
      <c r="E4907" s="4"/>
      <c r="F4907" s="18"/>
      <c r="G4907" s="19"/>
      <c r="H4907" s="4"/>
      <c r="I4907" s="20"/>
      <c r="J4907" s="21"/>
      <c r="K4907" s="11"/>
      <c r="L4907" s="22"/>
      <c r="M4907" s="22"/>
      <c r="N4907" s="22"/>
      <c r="O4907" s="22"/>
      <c r="P4907" s="22"/>
      <c r="Q4907" s="22"/>
      <c r="R4907" s="22"/>
      <c r="S4907" s="22"/>
      <c r="T4907" s="22"/>
      <c r="U4907" s="22"/>
      <c r="V4907" s="22"/>
    </row>
    <row r="4908">
      <c r="A4908" s="15"/>
      <c r="B4908" s="17"/>
      <c r="C4908" s="17"/>
      <c r="D4908" s="4"/>
      <c r="E4908" s="4"/>
      <c r="F4908" s="18"/>
      <c r="G4908" s="19"/>
      <c r="H4908" s="4"/>
      <c r="I4908" s="20"/>
      <c r="J4908" s="21"/>
      <c r="K4908" s="11"/>
      <c r="L4908" s="22"/>
      <c r="M4908" s="22"/>
      <c r="N4908" s="22"/>
      <c r="O4908" s="22"/>
      <c r="P4908" s="22"/>
      <c r="Q4908" s="22"/>
      <c r="R4908" s="22"/>
      <c r="S4908" s="22"/>
      <c r="T4908" s="22"/>
      <c r="U4908" s="22"/>
      <c r="V4908" s="22"/>
    </row>
    <row r="4909">
      <c r="A4909" s="15"/>
      <c r="B4909" s="17"/>
      <c r="C4909" s="17"/>
      <c r="D4909" s="4"/>
      <c r="E4909" s="4"/>
      <c r="F4909" s="18"/>
      <c r="G4909" s="19"/>
      <c r="H4909" s="4"/>
      <c r="I4909" s="20"/>
      <c r="J4909" s="21"/>
      <c r="K4909" s="11"/>
      <c r="L4909" s="22"/>
      <c r="M4909" s="22"/>
      <c r="N4909" s="22"/>
      <c r="O4909" s="22"/>
      <c r="P4909" s="22"/>
      <c r="Q4909" s="22"/>
      <c r="R4909" s="22"/>
      <c r="S4909" s="22"/>
      <c r="T4909" s="22"/>
      <c r="U4909" s="22"/>
      <c r="V4909" s="22"/>
    </row>
    <row r="4910">
      <c r="A4910" s="15"/>
      <c r="B4910" s="17"/>
      <c r="C4910" s="17"/>
      <c r="D4910" s="4"/>
      <c r="E4910" s="4"/>
      <c r="F4910" s="18"/>
      <c r="G4910" s="19"/>
      <c r="H4910" s="4"/>
      <c r="I4910" s="20"/>
      <c r="J4910" s="21"/>
      <c r="K4910" s="11"/>
      <c r="L4910" s="22"/>
      <c r="M4910" s="22"/>
      <c r="N4910" s="22"/>
      <c r="O4910" s="22"/>
      <c r="P4910" s="22"/>
      <c r="Q4910" s="22"/>
      <c r="R4910" s="22"/>
      <c r="S4910" s="22"/>
      <c r="T4910" s="22"/>
      <c r="U4910" s="22"/>
      <c r="V4910" s="22"/>
    </row>
    <row r="4911">
      <c r="A4911" s="15"/>
      <c r="B4911" s="17"/>
      <c r="C4911" s="17"/>
      <c r="D4911" s="4"/>
      <c r="E4911" s="4"/>
      <c r="F4911" s="18"/>
      <c r="G4911" s="19"/>
      <c r="H4911" s="4"/>
      <c r="I4911" s="20"/>
      <c r="J4911" s="21"/>
      <c r="K4911" s="11"/>
      <c r="L4911" s="22"/>
      <c r="M4911" s="22"/>
      <c r="N4911" s="22"/>
      <c r="O4911" s="22"/>
      <c r="P4911" s="22"/>
      <c r="Q4911" s="22"/>
      <c r="R4911" s="22"/>
      <c r="S4911" s="22"/>
      <c r="T4911" s="22"/>
      <c r="U4911" s="22"/>
      <c r="V4911" s="22"/>
    </row>
    <row r="4912">
      <c r="A4912" s="15"/>
      <c r="B4912" s="17"/>
      <c r="C4912" s="17"/>
      <c r="D4912" s="4"/>
      <c r="E4912" s="4"/>
      <c r="F4912" s="18"/>
      <c r="G4912" s="19"/>
      <c r="H4912" s="4"/>
      <c r="I4912" s="20"/>
      <c r="J4912" s="21"/>
      <c r="K4912" s="11"/>
      <c r="L4912" s="22"/>
      <c r="M4912" s="22"/>
      <c r="N4912" s="22"/>
      <c r="O4912" s="22"/>
      <c r="P4912" s="22"/>
      <c r="Q4912" s="22"/>
      <c r="R4912" s="22"/>
      <c r="S4912" s="22"/>
      <c r="T4912" s="22"/>
      <c r="U4912" s="22"/>
      <c r="V4912" s="22"/>
    </row>
    <row r="4913">
      <c r="A4913" s="15"/>
      <c r="B4913" s="17"/>
      <c r="C4913" s="17"/>
      <c r="D4913" s="4"/>
      <c r="E4913" s="4"/>
      <c r="F4913" s="18"/>
      <c r="G4913" s="19"/>
      <c r="H4913" s="4"/>
      <c r="I4913" s="20"/>
      <c r="J4913" s="21"/>
      <c r="K4913" s="11"/>
      <c r="L4913" s="22"/>
      <c r="M4913" s="22"/>
      <c r="N4913" s="22"/>
      <c r="O4913" s="22"/>
      <c r="P4913" s="22"/>
      <c r="Q4913" s="22"/>
      <c r="R4913" s="22"/>
      <c r="S4913" s="22"/>
      <c r="T4913" s="22"/>
      <c r="U4913" s="22"/>
      <c r="V4913" s="22"/>
    </row>
    <row r="4914">
      <c r="A4914" s="15"/>
      <c r="B4914" s="17"/>
      <c r="C4914" s="17"/>
      <c r="D4914" s="4"/>
      <c r="E4914" s="4"/>
      <c r="F4914" s="18"/>
      <c r="G4914" s="19"/>
      <c r="H4914" s="4"/>
      <c r="I4914" s="20"/>
      <c r="J4914" s="21"/>
      <c r="K4914" s="11"/>
      <c r="L4914" s="22"/>
      <c r="M4914" s="22"/>
      <c r="N4914" s="22"/>
      <c r="O4914" s="22"/>
      <c r="P4914" s="22"/>
      <c r="Q4914" s="22"/>
      <c r="R4914" s="22"/>
      <c r="S4914" s="22"/>
      <c r="T4914" s="22"/>
      <c r="U4914" s="22"/>
      <c r="V4914" s="22"/>
    </row>
    <row r="4915">
      <c r="A4915" s="15"/>
      <c r="B4915" s="17"/>
      <c r="C4915" s="17"/>
      <c r="D4915" s="4"/>
      <c r="E4915" s="4"/>
      <c r="F4915" s="18"/>
      <c r="G4915" s="19"/>
      <c r="H4915" s="4"/>
      <c r="I4915" s="20"/>
      <c r="J4915" s="21"/>
      <c r="K4915" s="11"/>
      <c r="L4915" s="22"/>
      <c r="M4915" s="22"/>
      <c r="N4915" s="22"/>
      <c r="O4915" s="22"/>
      <c r="P4915" s="22"/>
      <c r="Q4915" s="22"/>
      <c r="R4915" s="22"/>
      <c r="S4915" s="22"/>
      <c r="T4915" s="22"/>
      <c r="U4915" s="22"/>
      <c r="V4915" s="22"/>
    </row>
    <row r="4916">
      <c r="A4916" s="15"/>
      <c r="B4916" s="17"/>
      <c r="C4916" s="17"/>
      <c r="D4916" s="4"/>
      <c r="E4916" s="4"/>
      <c r="F4916" s="18"/>
      <c r="G4916" s="19"/>
      <c r="H4916" s="4"/>
      <c r="I4916" s="20"/>
      <c r="J4916" s="21"/>
      <c r="K4916" s="11"/>
      <c r="L4916" s="22"/>
      <c r="M4916" s="22"/>
      <c r="N4916" s="22"/>
      <c r="O4916" s="22"/>
      <c r="P4916" s="22"/>
      <c r="Q4916" s="22"/>
      <c r="R4916" s="22"/>
      <c r="S4916" s="22"/>
      <c r="T4916" s="22"/>
      <c r="U4916" s="22"/>
      <c r="V4916" s="22"/>
    </row>
    <row r="4917">
      <c r="A4917" s="15"/>
      <c r="B4917" s="17"/>
      <c r="C4917" s="17"/>
      <c r="D4917" s="4"/>
      <c r="E4917" s="4"/>
      <c r="F4917" s="18"/>
      <c r="G4917" s="19"/>
      <c r="H4917" s="4"/>
      <c r="I4917" s="20"/>
      <c r="J4917" s="21"/>
      <c r="K4917" s="11"/>
      <c r="L4917" s="22"/>
      <c r="M4917" s="22"/>
      <c r="N4917" s="22"/>
      <c r="O4917" s="22"/>
      <c r="P4917" s="22"/>
      <c r="Q4917" s="22"/>
      <c r="R4917" s="22"/>
      <c r="S4917" s="22"/>
      <c r="T4917" s="22"/>
      <c r="U4917" s="22"/>
      <c r="V4917" s="22"/>
    </row>
    <row r="4918">
      <c r="A4918" s="15"/>
      <c r="B4918" s="17"/>
      <c r="C4918" s="17"/>
      <c r="D4918" s="4"/>
      <c r="E4918" s="4"/>
      <c r="F4918" s="18"/>
      <c r="G4918" s="19"/>
      <c r="H4918" s="4"/>
      <c r="I4918" s="20"/>
      <c r="J4918" s="21"/>
      <c r="K4918" s="11"/>
      <c r="L4918" s="22"/>
      <c r="M4918" s="22"/>
      <c r="N4918" s="22"/>
      <c r="O4918" s="22"/>
      <c r="P4918" s="22"/>
      <c r="Q4918" s="22"/>
      <c r="R4918" s="22"/>
      <c r="S4918" s="22"/>
      <c r="T4918" s="22"/>
      <c r="U4918" s="22"/>
      <c r="V4918" s="22"/>
    </row>
    <row r="4919">
      <c r="A4919" s="15"/>
      <c r="B4919" s="17"/>
      <c r="C4919" s="17"/>
      <c r="D4919" s="4"/>
      <c r="E4919" s="4"/>
      <c r="F4919" s="18"/>
      <c r="G4919" s="19"/>
      <c r="H4919" s="4"/>
      <c r="I4919" s="20"/>
      <c r="J4919" s="21"/>
      <c r="K4919" s="11"/>
      <c r="L4919" s="22"/>
      <c r="M4919" s="22"/>
      <c r="N4919" s="22"/>
      <c r="O4919" s="22"/>
      <c r="P4919" s="22"/>
      <c r="Q4919" s="22"/>
      <c r="R4919" s="22"/>
      <c r="S4919" s="22"/>
      <c r="T4919" s="22"/>
      <c r="U4919" s="22"/>
      <c r="V4919" s="22"/>
    </row>
    <row r="4920">
      <c r="A4920" s="15"/>
      <c r="B4920" s="17"/>
      <c r="C4920" s="17"/>
      <c r="D4920" s="4"/>
      <c r="E4920" s="4"/>
      <c r="F4920" s="18"/>
      <c r="G4920" s="19"/>
      <c r="H4920" s="4"/>
      <c r="I4920" s="20"/>
      <c r="J4920" s="21"/>
      <c r="K4920" s="11"/>
      <c r="L4920" s="22"/>
      <c r="M4920" s="22"/>
      <c r="N4920" s="22"/>
      <c r="O4920" s="22"/>
      <c r="P4920" s="22"/>
      <c r="Q4920" s="22"/>
      <c r="R4920" s="22"/>
      <c r="S4920" s="22"/>
      <c r="T4920" s="22"/>
      <c r="U4920" s="22"/>
      <c r="V4920" s="22"/>
    </row>
    <row r="4921">
      <c r="A4921" s="15"/>
      <c r="B4921" s="17"/>
      <c r="C4921" s="17"/>
      <c r="D4921" s="4"/>
      <c r="E4921" s="4"/>
      <c r="F4921" s="18"/>
      <c r="G4921" s="19"/>
      <c r="H4921" s="4"/>
      <c r="I4921" s="20"/>
      <c r="J4921" s="21"/>
      <c r="K4921" s="11"/>
      <c r="L4921" s="22"/>
      <c r="M4921" s="22"/>
      <c r="N4921" s="22"/>
      <c r="O4921" s="22"/>
      <c r="P4921" s="22"/>
      <c r="Q4921" s="22"/>
      <c r="R4921" s="22"/>
      <c r="S4921" s="22"/>
      <c r="T4921" s="22"/>
      <c r="U4921" s="22"/>
      <c r="V4921" s="22"/>
    </row>
    <row r="4922">
      <c r="A4922" s="15"/>
      <c r="B4922" s="17"/>
      <c r="C4922" s="17"/>
      <c r="D4922" s="4"/>
      <c r="E4922" s="4"/>
      <c r="F4922" s="18"/>
      <c r="G4922" s="19"/>
      <c r="H4922" s="4"/>
      <c r="I4922" s="20"/>
      <c r="J4922" s="21"/>
      <c r="K4922" s="11"/>
      <c r="L4922" s="22"/>
      <c r="M4922" s="22"/>
      <c r="N4922" s="22"/>
      <c r="O4922" s="22"/>
      <c r="P4922" s="22"/>
      <c r="Q4922" s="22"/>
      <c r="R4922" s="22"/>
      <c r="S4922" s="22"/>
      <c r="T4922" s="22"/>
      <c r="U4922" s="22"/>
      <c r="V4922" s="22"/>
    </row>
    <row r="4923">
      <c r="A4923" s="15"/>
      <c r="B4923" s="17"/>
      <c r="C4923" s="17"/>
      <c r="D4923" s="4"/>
      <c r="E4923" s="4"/>
      <c r="F4923" s="18"/>
      <c r="G4923" s="19"/>
      <c r="H4923" s="4"/>
      <c r="I4923" s="20"/>
      <c r="J4923" s="21"/>
      <c r="K4923" s="11"/>
      <c r="L4923" s="22"/>
      <c r="M4923" s="22"/>
      <c r="N4923" s="22"/>
      <c r="O4923" s="22"/>
      <c r="P4923" s="22"/>
      <c r="Q4923" s="22"/>
      <c r="R4923" s="22"/>
      <c r="S4923" s="22"/>
      <c r="T4923" s="22"/>
      <c r="U4923" s="22"/>
      <c r="V4923" s="22"/>
    </row>
    <row r="4924">
      <c r="A4924" s="15"/>
      <c r="B4924" s="17"/>
      <c r="C4924" s="17"/>
      <c r="D4924" s="4"/>
      <c r="E4924" s="4"/>
      <c r="F4924" s="18"/>
      <c r="G4924" s="19"/>
      <c r="H4924" s="4"/>
      <c r="I4924" s="20"/>
      <c r="J4924" s="21"/>
      <c r="K4924" s="11"/>
      <c r="L4924" s="22"/>
      <c r="M4924" s="22"/>
      <c r="N4924" s="22"/>
      <c r="O4924" s="22"/>
      <c r="P4924" s="22"/>
      <c r="Q4924" s="22"/>
      <c r="R4924" s="22"/>
      <c r="S4924" s="22"/>
      <c r="T4924" s="22"/>
      <c r="U4924" s="22"/>
      <c r="V4924" s="22"/>
    </row>
    <row r="4925">
      <c r="A4925" s="15"/>
      <c r="B4925" s="17"/>
      <c r="C4925" s="17"/>
      <c r="D4925" s="4"/>
      <c r="E4925" s="4"/>
      <c r="F4925" s="18"/>
      <c r="G4925" s="19"/>
      <c r="H4925" s="4"/>
      <c r="I4925" s="20"/>
      <c r="J4925" s="21"/>
      <c r="K4925" s="11"/>
      <c r="L4925" s="22"/>
      <c r="M4925" s="22"/>
      <c r="N4925" s="22"/>
      <c r="O4925" s="22"/>
      <c r="P4925" s="22"/>
      <c r="Q4925" s="22"/>
      <c r="R4925" s="22"/>
      <c r="S4925" s="22"/>
      <c r="T4925" s="22"/>
      <c r="U4925" s="22"/>
      <c r="V4925" s="22"/>
    </row>
    <row r="4926">
      <c r="A4926" s="15"/>
      <c r="B4926" s="17"/>
      <c r="C4926" s="17"/>
      <c r="D4926" s="4"/>
      <c r="E4926" s="4"/>
      <c r="F4926" s="18"/>
      <c r="G4926" s="19"/>
      <c r="H4926" s="4"/>
      <c r="I4926" s="20"/>
      <c r="J4926" s="21"/>
      <c r="K4926" s="11"/>
      <c r="L4926" s="22"/>
      <c r="M4926" s="22"/>
      <c r="N4926" s="22"/>
      <c r="O4926" s="22"/>
      <c r="P4926" s="22"/>
      <c r="Q4926" s="22"/>
      <c r="R4926" s="22"/>
      <c r="S4926" s="22"/>
      <c r="T4926" s="22"/>
      <c r="U4926" s="22"/>
      <c r="V4926" s="22"/>
    </row>
    <row r="4927">
      <c r="A4927" s="15"/>
      <c r="B4927" s="17"/>
      <c r="C4927" s="17"/>
      <c r="D4927" s="4"/>
      <c r="E4927" s="4"/>
      <c r="F4927" s="18"/>
      <c r="G4927" s="19"/>
      <c r="H4927" s="4"/>
      <c r="I4927" s="20"/>
      <c r="J4927" s="21"/>
      <c r="K4927" s="11"/>
      <c r="L4927" s="22"/>
      <c r="M4927" s="22"/>
      <c r="N4927" s="22"/>
      <c r="O4927" s="22"/>
      <c r="P4927" s="22"/>
      <c r="Q4927" s="22"/>
      <c r="R4927" s="22"/>
      <c r="S4927" s="22"/>
      <c r="T4927" s="22"/>
      <c r="U4927" s="22"/>
      <c r="V4927" s="22"/>
    </row>
    <row r="4928">
      <c r="A4928" s="15"/>
      <c r="B4928" s="17"/>
      <c r="C4928" s="17"/>
      <c r="D4928" s="4"/>
      <c r="E4928" s="4"/>
      <c r="F4928" s="18"/>
      <c r="G4928" s="19"/>
      <c r="H4928" s="4"/>
      <c r="I4928" s="20"/>
      <c r="J4928" s="21"/>
      <c r="K4928" s="11"/>
      <c r="L4928" s="22"/>
      <c r="M4928" s="22"/>
      <c r="N4928" s="22"/>
      <c r="O4928" s="22"/>
      <c r="P4928" s="22"/>
      <c r="Q4928" s="22"/>
      <c r="R4928" s="22"/>
      <c r="S4928" s="22"/>
      <c r="T4928" s="22"/>
      <c r="U4928" s="22"/>
      <c r="V4928" s="22"/>
    </row>
    <row r="4929">
      <c r="A4929" s="15"/>
      <c r="B4929" s="17"/>
      <c r="C4929" s="17"/>
      <c r="D4929" s="4"/>
      <c r="E4929" s="4"/>
      <c r="F4929" s="18"/>
      <c r="G4929" s="19"/>
      <c r="H4929" s="4"/>
      <c r="I4929" s="20"/>
      <c r="J4929" s="21"/>
      <c r="K4929" s="11"/>
      <c r="L4929" s="22"/>
      <c r="M4929" s="22"/>
      <c r="N4929" s="22"/>
      <c r="O4929" s="22"/>
      <c r="P4929" s="22"/>
      <c r="Q4929" s="22"/>
      <c r="R4929" s="22"/>
      <c r="S4929" s="22"/>
      <c r="T4929" s="22"/>
      <c r="U4929" s="22"/>
      <c r="V4929" s="22"/>
    </row>
    <row r="4930">
      <c r="A4930" s="15"/>
      <c r="B4930" s="17"/>
      <c r="C4930" s="17"/>
      <c r="D4930" s="4"/>
      <c r="E4930" s="4"/>
      <c r="F4930" s="18"/>
      <c r="G4930" s="19"/>
      <c r="H4930" s="4"/>
      <c r="I4930" s="20"/>
      <c r="J4930" s="21"/>
      <c r="K4930" s="11"/>
      <c r="L4930" s="22"/>
      <c r="M4930" s="22"/>
      <c r="N4930" s="22"/>
      <c r="O4930" s="22"/>
      <c r="P4930" s="22"/>
      <c r="Q4930" s="22"/>
      <c r="R4930" s="22"/>
      <c r="S4930" s="22"/>
      <c r="T4930" s="22"/>
      <c r="U4930" s="22"/>
      <c r="V4930" s="22"/>
    </row>
    <row r="4931">
      <c r="A4931" s="15"/>
      <c r="B4931" s="17"/>
      <c r="C4931" s="17"/>
      <c r="D4931" s="4"/>
      <c r="E4931" s="4"/>
      <c r="F4931" s="18"/>
      <c r="G4931" s="19"/>
      <c r="H4931" s="4"/>
      <c r="I4931" s="20"/>
      <c r="J4931" s="21"/>
      <c r="K4931" s="11"/>
      <c r="L4931" s="22"/>
      <c r="M4931" s="22"/>
      <c r="N4931" s="22"/>
      <c r="O4931" s="22"/>
      <c r="P4931" s="22"/>
      <c r="Q4931" s="22"/>
      <c r="R4931" s="22"/>
      <c r="S4931" s="22"/>
      <c r="T4931" s="22"/>
      <c r="U4931" s="22"/>
      <c r="V4931" s="22"/>
    </row>
    <row r="4932">
      <c r="A4932" s="15"/>
      <c r="B4932" s="17"/>
      <c r="C4932" s="17"/>
      <c r="D4932" s="4"/>
      <c r="E4932" s="4"/>
      <c r="F4932" s="18"/>
      <c r="G4932" s="19"/>
      <c r="H4932" s="4"/>
      <c r="I4932" s="20"/>
      <c r="J4932" s="21"/>
      <c r="K4932" s="11"/>
      <c r="L4932" s="22"/>
      <c r="M4932" s="22"/>
      <c r="N4932" s="22"/>
      <c r="O4932" s="22"/>
      <c r="P4932" s="22"/>
      <c r="Q4932" s="22"/>
      <c r="R4932" s="22"/>
      <c r="S4932" s="22"/>
      <c r="T4932" s="22"/>
      <c r="U4932" s="22"/>
      <c r="V4932" s="22"/>
    </row>
    <row r="4933">
      <c r="A4933" s="15"/>
      <c r="B4933" s="17"/>
      <c r="C4933" s="17"/>
      <c r="D4933" s="4"/>
      <c r="E4933" s="4"/>
      <c r="F4933" s="18"/>
      <c r="G4933" s="19"/>
      <c r="H4933" s="4"/>
      <c r="I4933" s="20"/>
      <c r="J4933" s="21"/>
      <c r="K4933" s="11"/>
      <c r="L4933" s="22"/>
      <c r="M4933" s="22"/>
      <c r="N4933" s="22"/>
      <c r="O4933" s="22"/>
      <c r="P4933" s="22"/>
      <c r="Q4933" s="22"/>
      <c r="R4933" s="22"/>
      <c r="S4933" s="22"/>
      <c r="T4933" s="22"/>
      <c r="U4933" s="22"/>
      <c r="V4933" s="22"/>
    </row>
    <row r="4934">
      <c r="A4934" s="15"/>
      <c r="B4934" s="17"/>
      <c r="C4934" s="17"/>
      <c r="D4934" s="4"/>
      <c r="E4934" s="4"/>
      <c r="F4934" s="18"/>
      <c r="G4934" s="19"/>
      <c r="H4934" s="4"/>
      <c r="I4934" s="20"/>
      <c r="J4934" s="21"/>
      <c r="K4934" s="11"/>
      <c r="L4934" s="22"/>
      <c r="M4934" s="22"/>
      <c r="N4934" s="22"/>
      <c r="O4934" s="22"/>
      <c r="P4934" s="22"/>
      <c r="Q4934" s="22"/>
      <c r="R4934" s="22"/>
      <c r="S4934" s="22"/>
      <c r="T4934" s="22"/>
      <c r="U4934" s="22"/>
      <c r="V4934" s="22"/>
    </row>
    <row r="4935">
      <c r="A4935" s="15"/>
      <c r="B4935" s="17"/>
      <c r="C4935" s="17"/>
      <c r="D4935" s="4"/>
      <c r="E4935" s="4"/>
      <c r="F4935" s="18"/>
      <c r="G4935" s="19"/>
      <c r="H4935" s="4"/>
      <c r="I4935" s="20"/>
      <c r="J4935" s="21"/>
      <c r="K4935" s="11"/>
      <c r="L4935" s="22"/>
      <c r="M4935" s="22"/>
      <c r="N4935" s="22"/>
      <c r="O4935" s="22"/>
      <c r="P4935" s="22"/>
      <c r="Q4935" s="22"/>
      <c r="R4935" s="22"/>
      <c r="S4935" s="22"/>
      <c r="T4935" s="22"/>
      <c r="U4935" s="22"/>
      <c r="V4935" s="22"/>
    </row>
    <row r="4936">
      <c r="A4936" s="15"/>
      <c r="B4936" s="17"/>
      <c r="C4936" s="17"/>
      <c r="D4936" s="4"/>
      <c r="E4936" s="4"/>
      <c r="F4936" s="18"/>
      <c r="G4936" s="19"/>
      <c r="H4936" s="4"/>
      <c r="I4936" s="20"/>
      <c r="J4936" s="21"/>
      <c r="K4936" s="11"/>
      <c r="L4936" s="22"/>
      <c r="M4936" s="22"/>
      <c r="N4936" s="22"/>
      <c r="O4936" s="22"/>
      <c r="P4936" s="22"/>
      <c r="Q4936" s="22"/>
      <c r="R4936" s="22"/>
      <c r="S4936" s="22"/>
      <c r="T4936" s="22"/>
      <c r="U4936" s="22"/>
      <c r="V4936" s="22"/>
    </row>
    <row r="4937">
      <c r="A4937" s="15"/>
      <c r="B4937" s="17"/>
      <c r="C4937" s="17"/>
      <c r="D4937" s="4"/>
      <c r="E4937" s="4"/>
      <c r="F4937" s="18"/>
      <c r="G4937" s="19"/>
      <c r="H4937" s="4"/>
      <c r="I4937" s="20"/>
      <c r="J4937" s="21"/>
      <c r="K4937" s="11"/>
      <c r="L4937" s="22"/>
      <c r="M4937" s="22"/>
      <c r="N4937" s="22"/>
      <c r="O4937" s="22"/>
      <c r="P4937" s="22"/>
      <c r="Q4937" s="22"/>
      <c r="R4937" s="22"/>
      <c r="S4937" s="22"/>
      <c r="T4937" s="22"/>
      <c r="U4937" s="22"/>
      <c r="V4937" s="22"/>
    </row>
    <row r="4938">
      <c r="A4938" s="15"/>
      <c r="B4938" s="17"/>
      <c r="C4938" s="17"/>
      <c r="D4938" s="4"/>
      <c r="E4938" s="4"/>
      <c r="F4938" s="18"/>
      <c r="G4938" s="19"/>
      <c r="H4938" s="4"/>
      <c r="I4938" s="20"/>
      <c r="J4938" s="21"/>
      <c r="K4938" s="11"/>
      <c r="L4938" s="22"/>
      <c r="M4938" s="22"/>
      <c r="N4938" s="22"/>
      <c r="O4938" s="22"/>
      <c r="P4938" s="22"/>
      <c r="Q4938" s="22"/>
      <c r="R4938" s="22"/>
      <c r="S4938" s="22"/>
      <c r="T4938" s="22"/>
      <c r="U4938" s="22"/>
      <c r="V4938" s="22"/>
    </row>
    <row r="4939">
      <c r="A4939" s="15"/>
      <c r="B4939" s="17"/>
      <c r="C4939" s="17"/>
      <c r="D4939" s="4"/>
      <c r="E4939" s="4"/>
      <c r="F4939" s="18"/>
      <c r="G4939" s="19"/>
      <c r="H4939" s="4"/>
      <c r="I4939" s="20"/>
      <c r="J4939" s="21"/>
      <c r="K4939" s="11"/>
      <c r="L4939" s="22"/>
      <c r="M4939" s="22"/>
      <c r="N4939" s="22"/>
      <c r="O4939" s="22"/>
      <c r="P4939" s="22"/>
      <c r="Q4939" s="22"/>
      <c r="R4939" s="22"/>
      <c r="S4939" s="22"/>
      <c r="T4939" s="22"/>
      <c r="U4939" s="22"/>
      <c r="V4939" s="22"/>
    </row>
    <row r="4940">
      <c r="A4940" s="15"/>
      <c r="B4940" s="17"/>
      <c r="C4940" s="17"/>
      <c r="D4940" s="4"/>
      <c r="E4940" s="4"/>
      <c r="F4940" s="18"/>
      <c r="G4940" s="19"/>
      <c r="H4940" s="4"/>
      <c r="I4940" s="20"/>
      <c r="J4940" s="21"/>
      <c r="K4940" s="11"/>
      <c r="L4940" s="22"/>
      <c r="M4940" s="22"/>
      <c r="N4940" s="22"/>
      <c r="O4940" s="22"/>
      <c r="P4940" s="22"/>
      <c r="Q4940" s="22"/>
      <c r="R4940" s="22"/>
      <c r="S4940" s="22"/>
      <c r="T4940" s="22"/>
      <c r="U4940" s="22"/>
      <c r="V4940" s="22"/>
    </row>
    <row r="4941">
      <c r="A4941" s="15"/>
      <c r="B4941" s="17"/>
      <c r="C4941" s="17"/>
      <c r="D4941" s="4"/>
      <c r="E4941" s="4"/>
      <c r="F4941" s="18"/>
      <c r="G4941" s="19"/>
      <c r="H4941" s="4"/>
      <c r="I4941" s="20"/>
      <c r="J4941" s="21"/>
      <c r="K4941" s="11"/>
      <c r="L4941" s="22"/>
      <c r="M4941" s="22"/>
      <c r="N4941" s="22"/>
      <c r="O4941" s="22"/>
      <c r="P4941" s="22"/>
      <c r="Q4941" s="22"/>
      <c r="R4941" s="22"/>
      <c r="S4941" s="22"/>
      <c r="T4941" s="22"/>
      <c r="U4941" s="22"/>
      <c r="V4941" s="22"/>
    </row>
    <row r="4942">
      <c r="A4942" s="15"/>
      <c r="B4942" s="17"/>
      <c r="C4942" s="17"/>
      <c r="D4942" s="4"/>
      <c r="E4942" s="4"/>
      <c r="F4942" s="18"/>
      <c r="G4942" s="19"/>
      <c r="H4942" s="4"/>
      <c r="I4942" s="20"/>
      <c r="J4942" s="21"/>
      <c r="K4942" s="11"/>
      <c r="L4942" s="22"/>
      <c r="M4942" s="22"/>
      <c r="N4942" s="22"/>
      <c r="O4942" s="22"/>
      <c r="P4942" s="22"/>
      <c r="Q4942" s="22"/>
      <c r="R4942" s="22"/>
      <c r="S4942" s="22"/>
      <c r="T4942" s="22"/>
      <c r="U4942" s="22"/>
      <c r="V4942" s="22"/>
    </row>
    <row r="4943">
      <c r="A4943" s="15"/>
      <c r="B4943" s="17"/>
      <c r="C4943" s="17"/>
      <c r="D4943" s="4"/>
      <c r="E4943" s="4"/>
      <c r="F4943" s="18"/>
      <c r="G4943" s="19"/>
      <c r="H4943" s="4"/>
      <c r="I4943" s="20"/>
      <c r="J4943" s="21"/>
      <c r="K4943" s="11"/>
      <c r="L4943" s="22"/>
      <c r="M4943" s="22"/>
      <c r="N4943" s="22"/>
      <c r="O4943" s="22"/>
      <c r="P4943" s="22"/>
      <c r="Q4943" s="22"/>
      <c r="R4943" s="22"/>
      <c r="S4943" s="22"/>
      <c r="T4943" s="22"/>
      <c r="U4943" s="22"/>
      <c r="V4943" s="22"/>
    </row>
    <row r="4944">
      <c r="A4944" s="15"/>
      <c r="B4944" s="17"/>
      <c r="C4944" s="17"/>
      <c r="D4944" s="4"/>
      <c r="E4944" s="4"/>
      <c r="F4944" s="18"/>
      <c r="G4944" s="19"/>
      <c r="H4944" s="4"/>
      <c r="I4944" s="20"/>
      <c r="J4944" s="21"/>
      <c r="K4944" s="11"/>
      <c r="L4944" s="22"/>
      <c r="M4944" s="22"/>
      <c r="N4944" s="22"/>
      <c r="O4944" s="22"/>
      <c r="P4944" s="22"/>
      <c r="Q4944" s="22"/>
      <c r="R4944" s="22"/>
      <c r="S4944" s="22"/>
      <c r="T4944" s="22"/>
      <c r="U4944" s="22"/>
      <c r="V4944" s="22"/>
    </row>
    <row r="4945">
      <c r="A4945" s="15"/>
      <c r="B4945" s="17"/>
      <c r="C4945" s="17"/>
      <c r="D4945" s="4"/>
      <c r="E4945" s="4"/>
      <c r="F4945" s="18"/>
      <c r="G4945" s="19"/>
      <c r="H4945" s="4"/>
      <c r="I4945" s="20"/>
      <c r="J4945" s="21"/>
      <c r="K4945" s="11"/>
      <c r="L4945" s="22"/>
      <c r="M4945" s="22"/>
      <c r="N4945" s="22"/>
      <c r="O4945" s="22"/>
      <c r="P4945" s="22"/>
      <c r="Q4945" s="22"/>
      <c r="R4945" s="22"/>
      <c r="S4945" s="22"/>
      <c r="T4945" s="22"/>
      <c r="U4945" s="22"/>
      <c r="V4945" s="22"/>
    </row>
    <row r="4946">
      <c r="A4946" s="15"/>
      <c r="B4946" s="17"/>
      <c r="C4946" s="17"/>
      <c r="D4946" s="4"/>
      <c r="E4946" s="4"/>
      <c r="F4946" s="18"/>
      <c r="G4946" s="19"/>
      <c r="H4946" s="4"/>
      <c r="I4946" s="20"/>
      <c r="J4946" s="21"/>
      <c r="K4946" s="11"/>
      <c r="L4946" s="22"/>
      <c r="M4946" s="22"/>
      <c r="N4946" s="22"/>
      <c r="O4946" s="22"/>
      <c r="P4946" s="22"/>
      <c r="Q4946" s="22"/>
      <c r="R4946" s="22"/>
      <c r="S4946" s="22"/>
      <c r="T4946" s="22"/>
      <c r="U4946" s="22"/>
      <c r="V4946" s="22"/>
    </row>
    <row r="4947">
      <c r="A4947" s="15"/>
      <c r="B4947" s="17"/>
      <c r="C4947" s="17"/>
      <c r="D4947" s="4"/>
      <c r="E4947" s="4"/>
      <c r="F4947" s="18"/>
      <c r="G4947" s="19"/>
      <c r="H4947" s="4"/>
      <c r="I4947" s="20"/>
      <c r="J4947" s="21"/>
      <c r="K4947" s="11"/>
      <c r="L4947" s="22"/>
      <c r="M4947" s="22"/>
      <c r="N4947" s="22"/>
      <c r="O4947" s="22"/>
      <c r="P4947" s="22"/>
      <c r="Q4947" s="22"/>
      <c r="R4947" s="22"/>
      <c r="S4947" s="22"/>
      <c r="T4947" s="22"/>
      <c r="U4947" s="22"/>
      <c r="V4947" s="22"/>
    </row>
    <row r="4948">
      <c r="A4948" s="15"/>
      <c r="B4948" s="17"/>
      <c r="C4948" s="17"/>
      <c r="D4948" s="4"/>
      <c r="E4948" s="4"/>
      <c r="F4948" s="18"/>
      <c r="G4948" s="19"/>
      <c r="H4948" s="4"/>
      <c r="I4948" s="20"/>
      <c r="J4948" s="21"/>
      <c r="K4948" s="11"/>
      <c r="L4948" s="22"/>
      <c r="M4948" s="22"/>
      <c r="N4948" s="22"/>
      <c r="O4948" s="22"/>
      <c r="P4948" s="22"/>
      <c r="Q4948" s="22"/>
      <c r="R4948" s="22"/>
      <c r="S4948" s="22"/>
      <c r="T4948" s="22"/>
      <c r="U4948" s="22"/>
      <c r="V4948" s="22"/>
    </row>
    <row r="4949">
      <c r="A4949" s="15"/>
      <c r="B4949" s="17"/>
      <c r="C4949" s="17"/>
      <c r="D4949" s="4"/>
      <c r="E4949" s="4"/>
      <c r="F4949" s="18"/>
      <c r="G4949" s="19"/>
      <c r="H4949" s="4"/>
      <c r="I4949" s="20"/>
      <c r="J4949" s="21"/>
      <c r="K4949" s="11"/>
      <c r="L4949" s="22"/>
      <c r="M4949" s="22"/>
      <c r="N4949" s="22"/>
      <c r="O4949" s="22"/>
      <c r="P4949" s="22"/>
      <c r="Q4949" s="22"/>
      <c r="R4949" s="22"/>
      <c r="S4949" s="22"/>
      <c r="T4949" s="22"/>
      <c r="U4949" s="22"/>
      <c r="V4949" s="22"/>
    </row>
    <row r="4950">
      <c r="A4950" s="15"/>
      <c r="B4950" s="17"/>
      <c r="C4950" s="17"/>
      <c r="D4950" s="4"/>
      <c r="E4950" s="4"/>
      <c r="F4950" s="18"/>
      <c r="G4950" s="19"/>
      <c r="H4950" s="4"/>
      <c r="I4950" s="20"/>
      <c r="J4950" s="21"/>
      <c r="K4950" s="11"/>
      <c r="L4950" s="22"/>
      <c r="M4950" s="22"/>
      <c r="N4950" s="22"/>
      <c r="O4950" s="22"/>
      <c r="P4950" s="22"/>
      <c r="Q4950" s="22"/>
      <c r="R4950" s="22"/>
      <c r="S4950" s="22"/>
      <c r="T4950" s="22"/>
      <c r="U4950" s="22"/>
      <c r="V4950" s="22"/>
    </row>
    <row r="4951">
      <c r="A4951" s="15"/>
      <c r="B4951" s="17"/>
      <c r="C4951" s="17"/>
      <c r="D4951" s="4"/>
      <c r="E4951" s="4"/>
      <c r="F4951" s="18"/>
      <c r="G4951" s="19"/>
      <c r="H4951" s="4"/>
      <c r="I4951" s="20"/>
      <c r="J4951" s="21"/>
      <c r="K4951" s="11"/>
      <c r="L4951" s="22"/>
      <c r="M4951" s="22"/>
      <c r="N4951" s="22"/>
      <c r="O4951" s="22"/>
      <c r="P4951" s="22"/>
      <c r="Q4951" s="22"/>
      <c r="R4951" s="22"/>
      <c r="S4951" s="22"/>
      <c r="T4951" s="22"/>
      <c r="U4951" s="22"/>
      <c r="V4951" s="22"/>
    </row>
    <row r="4952">
      <c r="A4952" s="15"/>
      <c r="B4952" s="17"/>
      <c r="C4952" s="17"/>
      <c r="D4952" s="4"/>
      <c r="E4952" s="4"/>
      <c r="F4952" s="18"/>
      <c r="G4952" s="19"/>
      <c r="H4952" s="4"/>
      <c r="I4952" s="20"/>
      <c r="J4952" s="21"/>
      <c r="K4952" s="11"/>
      <c r="L4952" s="22"/>
      <c r="M4952" s="22"/>
      <c r="N4952" s="22"/>
      <c r="O4952" s="22"/>
      <c r="P4952" s="22"/>
      <c r="Q4952" s="22"/>
      <c r="R4952" s="22"/>
      <c r="S4952" s="22"/>
      <c r="T4952" s="22"/>
      <c r="U4952" s="22"/>
      <c r="V4952" s="22"/>
    </row>
    <row r="4953">
      <c r="A4953" s="15"/>
      <c r="B4953" s="17"/>
      <c r="C4953" s="17"/>
      <c r="D4953" s="4"/>
      <c r="E4953" s="4"/>
      <c r="F4953" s="18"/>
      <c r="G4953" s="19"/>
      <c r="H4953" s="4"/>
      <c r="I4953" s="20"/>
      <c r="J4953" s="21"/>
      <c r="K4953" s="11"/>
      <c r="L4953" s="22"/>
      <c r="M4953" s="22"/>
      <c r="N4953" s="22"/>
      <c r="O4953" s="22"/>
      <c r="P4953" s="22"/>
      <c r="Q4953" s="22"/>
      <c r="R4953" s="22"/>
      <c r="S4953" s="22"/>
      <c r="T4953" s="22"/>
      <c r="U4953" s="22"/>
      <c r="V4953" s="22"/>
    </row>
    <row r="4954">
      <c r="A4954" s="15"/>
      <c r="B4954" s="17"/>
      <c r="C4954" s="17"/>
      <c r="D4954" s="4"/>
      <c r="E4954" s="4"/>
      <c r="F4954" s="18"/>
      <c r="G4954" s="19"/>
      <c r="H4954" s="4"/>
      <c r="I4954" s="20"/>
      <c r="J4954" s="21"/>
      <c r="K4954" s="11"/>
      <c r="L4954" s="22"/>
      <c r="M4954" s="22"/>
      <c r="N4954" s="22"/>
      <c r="O4954" s="22"/>
      <c r="P4954" s="22"/>
      <c r="Q4954" s="22"/>
      <c r="R4954" s="22"/>
      <c r="S4954" s="22"/>
      <c r="T4954" s="22"/>
      <c r="U4954" s="22"/>
      <c r="V4954" s="22"/>
    </row>
    <row r="4955">
      <c r="A4955" s="15"/>
      <c r="B4955" s="17"/>
      <c r="C4955" s="17"/>
      <c r="D4955" s="4"/>
      <c r="E4955" s="4"/>
      <c r="F4955" s="18"/>
      <c r="G4955" s="19"/>
      <c r="H4955" s="4"/>
      <c r="I4955" s="20"/>
      <c r="J4955" s="21"/>
      <c r="K4955" s="11"/>
      <c r="L4955" s="22"/>
      <c r="M4955" s="22"/>
      <c r="N4955" s="22"/>
      <c r="O4955" s="22"/>
      <c r="P4955" s="22"/>
      <c r="Q4955" s="22"/>
      <c r="R4955" s="22"/>
      <c r="S4955" s="22"/>
      <c r="T4955" s="22"/>
      <c r="U4955" s="22"/>
      <c r="V4955" s="22"/>
    </row>
    <row r="4956">
      <c r="A4956" s="15"/>
      <c r="B4956" s="17"/>
      <c r="C4956" s="17"/>
      <c r="D4956" s="4"/>
      <c r="E4956" s="4"/>
      <c r="F4956" s="18"/>
      <c r="G4956" s="19"/>
      <c r="H4956" s="4"/>
      <c r="I4956" s="20"/>
      <c r="J4956" s="21"/>
      <c r="K4956" s="11"/>
      <c r="L4956" s="22"/>
      <c r="M4956" s="22"/>
      <c r="N4956" s="22"/>
      <c r="O4956" s="22"/>
      <c r="P4956" s="22"/>
      <c r="Q4956" s="22"/>
      <c r="R4956" s="22"/>
      <c r="S4956" s="22"/>
      <c r="T4956" s="22"/>
      <c r="U4956" s="22"/>
      <c r="V4956" s="22"/>
    </row>
    <row r="4957">
      <c r="A4957" s="15"/>
      <c r="B4957" s="17"/>
      <c r="C4957" s="17"/>
      <c r="D4957" s="4"/>
      <c r="E4957" s="4"/>
      <c r="F4957" s="18"/>
      <c r="G4957" s="19"/>
      <c r="H4957" s="4"/>
      <c r="I4957" s="20"/>
      <c r="J4957" s="21"/>
      <c r="K4957" s="11"/>
      <c r="L4957" s="22"/>
      <c r="M4957" s="22"/>
      <c r="N4957" s="22"/>
      <c r="O4957" s="22"/>
      <c r="P4957" s="22"/>
      <c r="Q4957" s="22"/>
      <c r="R4957" s="22"/>
      <c r="S4957" s="22"/>
      <c r="T4957" s="22"/>
      <c r="U4957" s="22"/>
      <c r="V4957" s="22"/>
    </row>
    <row r="4958">
      <c r="A4958" s="15"/>
      <c r="B4958" s="17"/>
      <c r="C4958" s="17"/>
      <c r="D4958" s="4"/>
      <c r="E4958" s="4"/>
      <c r="F4958" s="18"/>
      <c r="G4958" s="19"/>
      <c r="H4958" s="4"/>
      <c r="I4958" s="20"/>
      <c r="J4958" s="21"/>
      <c r="K4958" s="11"/>
      <c r="L4958" s="22"/>
      <c r="M4958" s="22"/>
      <c r="N4958" s="22"/>
      <c r="O4958" s="22"/>
      <c r="P4958" s="22"/>
      <c r="Q4958" s="22"/>
      <c r="R4958" s="22"/>
      <c r="S4958" s="22"/>
      <c r="T4958" s="22"/>
      <c r="U4958" s="22"/>
      <c r="V4958" s="22"/>
    </row>
    <row r="4959">
      <c r="A4959" s="15"/>
      <c r="B4959" s="17"/>
      <c r="C4959" s="17"/>
      <c r="D4959" s="4"/>
      <c r="E4959" s="4"/>
      <c r="F4959" s="18"/>
      <c r="G4959" s="19"/>
      <c r="H4959" s="4"/>
      <c r="I4959" s="20"/>
      <c r="J4959" s="21"/>
      <c r="K4959" s="11"/>
      <c r="L4959" s="22"/>
      <c r="M4959" s="22"/>
      <c r="N4959" s="22"/>
      <c r="O4959" s="22"/>
      <c r="P4959" s="22"/>
      <c r="Q4959" s="22"/>
      <c r="R4959" s="22"/>
      <c r="S4959" s="22"/>
      <c r="T4959" s="22"/>
      <c r="U4959" s="22"/>
      <c r="V4959" s="22"/>
    </row>
    <row r="4960">
      <c r="A4960" s="15"/>
      <c r="B4960" s="17"/>
      <c r="C4960" s="17"/>
      <c r="D4960" s="4"/>
      <c r="E4960" s="4"/>
      <c r="F4960" s="18"/>
      <c r="G4960" s="19"/>
      <c r="H4960" s="4"/>
      <c r="I4960" s="20"/>
      <c r="J4960" s="21"/>
      <c r="K4960" s="11"/>
      <c r="L4960" s="22"/>
      <c r="M4960" s="22"/>
      <c r="N4960" s="22"/>
      <c r="O4960" s="22"/>
      <c r="P4960" s="22"/>
      <c r="Q4960" s="22"/>
      <c r="R4960" s="22"/>
      <c r="S4960" s="22"/>
      <c r="T4960" s="22"/>
      <c r="U4960" s="22"/>
      <c r="V4960" s="22"/>
    </row>
    <row r="4961">
      <c r="A4961" s="15"/>
      <c r="B4961" s="17"/>
      <c r="C4961" s="17"/>
      <c r="D4961" s="4"/>
      <c r="E4961" s="4"/>
      <c r="F4961" s="18"/>
      <c r="G4961" s="19"/>
      <c r="H4961" s="4"/>
      <c r="I4961" s="20"/>
      <c r="J4961" s="21"/>
      <c r="K4961" s="11"/>
      <c r="L4961" s="22"/>
      <c r="M4961" s="22"/>
      <c r="N4961" s="22"/>
      <c r="O4961" s="22"/>
      <c r="P4961" s="22"/>
      <c r="Q4961" s="22"/>
      <c r="R4961" s="22"/>
      <c r="S4961" s="22"/>
      <c r="T4961" s="22"/>
      <c r="U4961" s="22"/>
      <c r="V4961" s="22"/>
    </row>
    <row r="4962">
      <c r="A4962" s="15"/>
      <c r="B4962" s="17"/>
      <c r="C4962" s="17"/>
      <c r="D4962" s="4"/>
      <c r="E4962" s="4"/>
      <c r="F4962" s="18"/>
      <c r="G4962" s="19"/>
      <c r="H4962" s="4"/>
      <c r="I4962" s="20"/>
      <c r="J4962" s="21"/>
      <c r="K4962" s="11"/>
      <c r="L4962" s="22"/>
      <c r="M4962" s="22"/>
      <c r="N4962" s="22"/>
      <c r="O4962" s="22"/>
      <c r="P4962" s="22"/>
      <c r="Q4962" s="22"/>
      <c r="R4962" s="22"/>
      <c r="S4962" s="22"/>
      <c r="T4962" s="22"/>
      <c r="U4962" s="22"/>
      <c r="V4962" s="22"/>
    </row>
    <row r="4963">
      <c r="A4963" s="15"/>
      <c r="B4963" s="17"/>
      <c r="C4963" s="17"/>
      <c r="D4963" s="4"/>
      <c r="E4963" s="4"/>
      <c r="F4963" s="18"/>
      <c r="G4963" s="19"/>
      <c r="H4963" s="4"/>
      <c r="I4963" s="20"/>
      <c r="J4963" s="21"/>
      <c r="K4963" s="11"/>
      <c r="L4963" s="22"/>
      <c r="M4963" s="22"/>
      <c r="N4963" s="22"/>
      <c r="O4963" s="22"/>
      <c r="P4963" s="22"/>
      <c r="Q4963" s="22"/>
      <c r="R4963" s="22"/>
      <c r="S4963" s="22"/>
      <c r="T4963" s="22"/>
      <c r="U4963" s="22"/>
      <c r="V4963" s="22"/>
    </row>
    <row r="4964">
      <c r="A4964" s="15"/>
      <c r="B4964" s="17"/>
      <c r="C4964" s="17"/>
      <c r="D4964" s="4"/>
      <c r="E4964" s="4"/>
      <c r="F4964" s="18"/>
      <c r="G4964" s="19"/>
      <c r="H4964" s="4"/>
      <c r="I4964" s="20"/>
      <c r="J4964" s="21"/>
      <c r="K4964" s="11"/>
      <c r="L4964" s="22"/>
      <c r="M4964" s="22"/>
      <c r="N4964" s="22"/>
      <c r="O4964" s="22"/>
      <c r="P4964" s="22"/>
      <c r="Q4964" s="22"/>
      <c r="R4964" s="22"/>
      <c r="S4964" s="22"/>
      <c r="T4964" s="22"/>
      <c r="U4964" s="22"/>
      <c r="V4964" s="22"/>
    </row>
    <row r="4965">
      <c r="A4965" s="15"/>
      <c r="B4965" s="17"/>
      <c r="C4965" s="17"/>
      <c r="D4965" s="4"/>
      <c r="E4965" s="4"/>
      <c r="F4965" s="18"/>
      <c r="G4965" s="19"/>
      <c r="H4965" s="4"/>
      <c r="I4965" s="20"/>
      <c r="J4965" s="21"/>
      <c r="K4965" s="11"/>
      <c r="L4965" s="22"/>
      <c r="M4965" s="22"/>
      <c r="N4965" s="22"/>
      <c r="O4965" s="22"/>
      <c r="P4965" s="22"/>
      <c r="Q4965" s="22"/>
      <c r="R4965" s="22"/>
      <c r="S4965" s="22"/>
      <c r="T4965" s="22"/>
      <c r="U4965" s="22"/>
      <c r="V4965" s="22"/>
    </row>
    <row r="4966">
      <c r="A4966" s="15"/>
      <c r="B4966" s="17"/>
      <c r="C4966" s="17"/>
      <c r="D4966" s="4"/>
      <c r="E4966" s="4"/>
      <c r="F4966" s="18"/>
      <c r="G4966" s="19"/>
      <c r="H4966" s="4"/>
      <c r="I4966" s="20"/>
      <c r="J4966" s="21"/>
      <c r="K4966" s="11"/>
      <c r="L4966" s="22"/>
      <c r="M4966" s="22"/>
      <c r="N4966" s="22"/>
      <c r="O4966" s="22"/>
      <c r="P4966" s="22"/>
      <c r="Q4966" s="22"/>
      <c r="R4966" s="22"/>
      <c r="S4966" s="22"/>
      <c r="T4966" s="22"/>
      <c r="U4966" s="22"/>
      <c r="V4966" s="22"/>
    </row>
    <row r="4967">
      <c r="A4967" s="15"/>
      <c r="B4967" s="17"/>
      <c r="C4967" s="17"/>
      <c r="D4967" s="4"/>
      <c r="E4967" s="4"/>
      <c r="F4967" s="18"/>
      <c r="G4967" s="19"/>
      <c r="H4967" s="4"/>
      <c r="I4967" s="20"/>
      <c r="J4967" s="21"/>
      <c r="K4967" s="11"/>
      <c r="L4967" s="22"/>
      <c r="M4967" s="22"/>
      <c r="N4967" s="22"/>
      <c r="O4967" s="22"/>
      <c r="P4967" s="22"/>
      <c r="Q4967" s="22"/>
      <c r="R4967" s="22"/>
      <c r="S4967" s="22"/>
      <c r="T4967" s="22"/>
      <c r="U4967" s="22"/>
      <c r="V4967" s="22"/>
    </row>
    <row r="4968">
      <c r="A4968" s="15"/>
      <c r="B4968" s="17"/>
      <c r="C4968" s="17"/>
      <c r="D4968" s="4"/>
      <c r="E4968" s="4"/>
      <c r="F4968" s="18"/>
      <c r="G4968" s="19"/>
      <c r="H4968" s="4"/>
      <c r="I4968" s="20"/>
      <c r="J4968" s="21"/>
      <c r="K4968" s="11"/>
      <c r="L4968" s="22"/>
      <c r="M4968" s="22"/>
      <c r="N4968" s="22"/>
      <c r="O4968" s="22"/>
      <c r="P4968" s="22"/>
      <c r="Q4968" s="22"/>
      <c r="R4968" s="22"/>
      <c r="S4968" s="22"/>
      <c r="T4968" s="22"/>
      <c r="U4968" s="22"/>
      <c r="V4968" s="22"/>
    </row>
    <row r="4969">
      <c r="A4969" s="15"/>
      <c r="B4969" s="17"/>
      <c r="C4969" s="17"/>
      <c r="D4969" s="4"/>
      <c r="E4969" s="4"/>
      <c r="F4969" s="18"/>
      <c r="G4969" s="19"/>
      <c r="H4969" s="4"/>
      <c r="I4969" s="20"/>
      <c r="J4969" s="21"/>
      <c r="K4969" s="11"/>
      <c r="L4969" s="22"/>
      <c r="M4969" s="22"/>
      <c r="N4969" s="22"/>
      <c r="O4969" s="22"/>
      <c r="P4969" s="22"/>
      <c r="Q4969" s="22"/>
      <c r="R4969" s="22"/>
      <c r="S4969" s="22"/>
      <c r="T4969" s="22"/>
      <c r="U4969" s="22"/>
      <c r="V4969" s="22"/>
    </row>
    <row r="4970">
      <c r="A4970" s="15"/>
      <c r="B4970" s="17"/>
      <c r="C4970" s="17"/>
      <c r="D4970" s="4"/>
      <c r="E4970" s="4"/>
      <c r="F4970" s="18"/>
      <c r="G4970" s="19"/>
      <c r="H4970" s="4"/>
      <c r="I4970" s="20"/>
      <c r="J4970" s="21"/>
      <c r="K4970" s="11"/>
      <c r="L4970" s="22"/>
      <c r="M4970" s="22"/>
      <c r="N4970" s="22"/>
      <c r="O4970" s="22"/>
      <c r="P4970" s="22"/>
      <c r="Q4970" s="22"/>
      <c r="R4970" s="22"/>
      <c r="S4970" s="22"/>
      <c r="T4970" s="22"/>
      <c r="U4970" s="22"/>
      <c r="V4970" s="22"/>
    </row>
    <row r="4971">
      <c r="A4971" s="15"/>
      <c r="B4971" s="17"/>
      <c r="C4971" s="17"/>
      <c r="D4971" s="4"/>
      <c r="E4971" s="4"/>
      <c r="F4971" s="18"/>
      <c r="G4971" s="19"/>
      <c r="H4971" s="4"/>
      <c r="I4971" s="20"/>
      <c r="J4971" s="21"/>
      <c r="K4971" s="11"/>
      <c r="L4971" s="22"/>
      <c r="M4971" s="22"/>
      <c r="N4971" s="22"/>
      <c r="O4971" s="22"/>
      <c r="P4971" s="22"/>
      <c r="Q4971" s="22"/>
      <c r="R4971" s="22"/>
      <c r="S4971" s="22"/>
      <c r="T4971" s="22"/>
      <c r="U4971" s="22"/>
      <c r="V4971" s="22"/>
    </row>
    <row r="4972">
      <c r="A4972" s="15"/>
      <c r="B4972" s="17"/>
      <c r="C4972" s="17"/>
      <c r="D4972" s="4"/>
      <c r="E4972" s="4"/>
      <c r="F4972" s="18"/>
      <c r="G4972" s="19"/>
      <c r="H4972" s="4"/>
      <c r="I4972" s="20"/>
      <c r="J4972" s="21"/>
      <c r="K4972" s="11"/>
      <c r="L4972" s="22"/>
      <c r="M4972" s="22"/>
      <c r="N4972" s="22"/>
      <c r="O4972" s="22"/>
      <c r="P4972" s="22"/>
      <c r="Q4972" s="22"/>
      <c r="R4972" s="22"/>
      <c r="S4972" s="22"/>
      <c r="T4972" s="22"/>
      <c r="U4972" s="22"/>
      <c r="V4972" s="22"/>
    </row>
    <row r="4973">
      <c r="A4973" s="15"/>
      <c r="B4973" s="17"/>
      <c r="C4973" s="17"/>
      <c r="D4973" s="4"/>
      <c r="E4973" s="4"/>
      <c r="F4973" s="18"/>
      <c r="G4973" s="19"/>
      <c r="H4973" s="4"/>
      <c r="I4973" s="20"/>
      <c r="J4973" s="21"/>
      <c r="K4973" s="11"/>
      <c r="L4973" s="22"/>
      <c r="M4973" s="22"/>
      <c r="N4973" s="22"/>
      <c r="O4973" s="22"/>
      <c r="P4973" s="22"/>
      <c r="Q4973" s="22"/>
      <c r="R4973" s="22"/>
      <c r="S4973" s="22"/>
      <c r="T4973" s="22"/>
      <c r="U4973" s="22"/>
      <c r="V4973" s="22"/>
    </row>
    <row r="4974">
      <c r="A4974" s="15"/>
      <c r="B4974" s="17"/>
      <c r="C4974" s="17"/>
      <c r="D4974" s="4"/>
      <c r="E4974" s="4"/>
      <c r="F4974" s="18"/>
      <c r="G4974" s="19"/>
      <c r="H4974" s="4"/>
      <c r="I4974" s="20"/>
      <c r="J4974" s="21"/>
      <c r="K4974" s="11"/>
      <c r="L4974" s="22"/>
      <c r="M4974" s="22"/>
      <c r="N4974" s="22"/>
      <c r="O4974" s="22"/>
      <c r="P4974" s="22"/>
      <c r="Q4974" s="22"/>
      <c r="R4974" s="22"/>
      <c r="S4974" s="22"/>
      <c r="T4974" s="22"/>
      <c r="U4974" s="22"/>
      <c r="V4974" s="22"/>
    </row>
    <row r="4975">
      <c r="A4975" s="15"/>
      <c r="B4975" s="17"/>
      <c r="C4975" s="17"/>
      <c r="D4975" s="4"/>
      <c r="E4975" s="4"/>
      <c r="F4975" s="18"/>
      <c r="G4975" s="19"/>
      <c r="H4975" s="4"/>
      <c r="I4975" s="20"/>
      <c r="J4975" s="21"/>
      <c r="K4975" s="11"/>
      <c r="L4975" s="22"/>
      <c r="M4975" s="22"/>
      <c r="N4975" s="22"/>
      <c r="O4975" s="22"/>
      <c r="P4975" s="22"/>
      <c r="Q4975" s="22"/>
      <c r="R4975" s="22"/>
      <c r="S4975" s="22"/>
      <c r="T4975" s="22"/>
      <c r="U4975" s="22"/>
      <c r="V4975" s="22"/>
    </row>
    <row r="4976">
      <c r="A4976" s="15"/>
      <c r="B4976" s="17"/>
      <c r="C4976" s="17"/>
      <c r="D4976" s="4"/>
      <c r="E4976" s="4"/>
      <c r="F4976" s="18"/>
      <c r="G4976" s="19"/>
      <c r="H4976" s="4"/>
      <c r="I4976" s="20"/>
      <c r="J4976" s="21"/>
      <c r="K4976" s="11"/>
      <c r="L4976" s="22"/>
      <c r="M4976" s="22"/>
      <c r="N4976" s="22"/>
      <c r="O4976" s="22"/>
      <c r="P4976" s="22"/>
      <c r="Q4976" s="22"/>
      <c r="R4976" s="22"/>
      <c r="S4976" s="22"/>
      <c r="T4976" s="22"/>
      <c r="U4976" s="22"/>
      <c r="V4976" s="22"/>
    </row>
    <row r="4977">
      <c r="A4977" s="15"/>
      <c r="B4977" s="17"/>
      <c r="C4977" s="17"/>
      <c r="D4977" s="4"/>
      <c r="E4977" s="4"/>
      <c r="F4977" s="18"/>
      <c r="G4977" s="19"/>
      <c r="H4977" s="4"/>
      <c r="I4977" s="20"/>
      <c r="J4977" s="21"/>
      <c r="K4977" s="11"/>
      <c r="L4977" s="22"/>
      <c r="M4977" s="22"/>
      <c r="N4977" s="22"/>
      <c r="O4977" s="22"/>
      <c r="P4977" s="22"/>
      <c r="Q4977" s="22"/>
      <c r="R4977" s="22"/>
      <c r="S4977" s="22"/>
      <c r="T4977" s="22"/>
      <c r="U4977" s="22"/>
      <c r="V4977" s="22"/>
    </row>
    <row r="4978">
      <c r="A4978" s="15"/>
      <c r="B4978" s="17"/>
      <c r="C4978" s="17"/>
      <c r="D4978" s="4"/>
      <c r="E4978" s="4"/>
      <c r="F4978" s="18"/>
      <c r="G4978" s="19"/>
      <c r="H4978" s="4"/>
      <c r="I4978" s="20"/>
      <c r="J4978" s="21"/>
      <c r="K4978" s="11"/>
      <c r="L4978" s="22"/>
      <c r="M4978" s="22"/>
      <c r="N4978" s="22"/>
      <c r="O4978" s="22"/>
      <c r="P4978" s="22"/>
      <c r="Q4978" s="22"/>
      <c r="R4978" s="22"/>
      <c r="S4978" s="22"/>
      <c r="T4978" s="22"/>
      <c r="U4978" s="22"/>
      <c r="V4978" s="22"/>
    </row>
    <row r="4979">
      <c r="A4979" s="15"/>
      <c r="B4979" s="17"/>
      <c r="C4979" s="17"/>
      <c r="D4979" s="4"/>
      <c r="E4979" s="4"/>
      <c r="F4979" s="18"/>
      <c r="G4979" s="19"/>
      <c r="H4979" s="4"/>
      <c r="I4979" s="20"/>
      <c r="J4979" s="21"/>
      <c r="K4979" s="11"/>
      <c r="L4979" s="22"/>
      <c r="M4979" s="22"/>
      <c r="N4979" s="22"/>
      <c r="O4979" s="22"/>
      <c r="P4979" s="22"/>
      <c r="Q4979" s="22"/>
      <c r="R4979" s="22"/>
      <c r="S4979" s="22"/>
      <c r="T4979" s="22"/>
      <c r="U4979" s="22"/>
      <c r="V4979" s="22"/>
    </row>
    <row r="4980">
      <c r="A4980" s="15"/>
      <c r="B4980" s="17"/>
      <c r="C4980" s="17"/>
      <c r="D4980" s="4"/>
      <c r="E4980" s="4"/>
      <c r="F4980" s="18"/>
      <c r="G4980" s="19"/>
      <c r="H4980" s="4"/>
      <c r="I4980" s="20"/>
      <c r="J4980" s="21"/>
      <c r="K4980" s="11"/>
      <c r="L4980" s="22"/>
      <c r="M4980" s="22"/>
      <c r="N4980" s="22"/>
      <c r="O4980" s="22"/>
      <c r="P4980" s="22"/>
      <c r="Q4980" s="22"/>
      <c r="R4980" s="22"/>
      <c r="S4980" s="22"/>
      <c r="T4980" s="22"/>
      <c r="U4980" s="22"/>
      <c r="V4980" s="22"/>
    </row>
    <row r="4981">
      <c r="A4981" s="15"/>
      <c r="B4981" s="17"/>
      <c r="C4981" s="17"/>
      <c r="D4981" s="4"/>
      <c r="E4981" s="4"/>
      <c r="F4981" s="18"/>
      <c r="G4981" s="19"/>
      <c r="H4981" s="4"/>
      <c r="I4981" s="20"/>
      <c r="J4981" s="21"/>
      <c r="K4981" s="11"/>
      <c r="L4981" s="22"/>
      <c r="M4981" s="22"/>
      <c r="N4981" s="22"/>
      <c r="O4981" s="22"/>
      <c r="P4981" s="22"/>
      <c r="Q4981" s="22"/>
      <c r="R4981" s="22"/>
      <c r="S4981" s="22"/>
      <c r="T4981" s="22"/>
      <c r="U4981" s="22"/>
      <c r="V4981" s="22"/>
    </row>
    <row r="4982">
      <c r="A4982" s="15"/>
      <c r="B4982" s="17"/>
      <c r="C4982" s="17"/>
      <c r="D4982" s="4"/>
      <c r="E4982" s="4"/>
      <c r="F4982" s="18"/>
      <c r="G4982" s="19"/>
      <c r="H4982" s="4"/>
      <c r="I4982" s="20"/>
      <c r="J4982" s="21"/>
      <c r="K4982" s="11"/>
      <c r="L4982" s="22"/>
      <c r="M4982" s="22"/>
      <c r="N4982" s="22"/>
      <c r="O4982" s="22"/>
      <c r="P4982" s="22"/>
      <c r="Q4982" s="22"/>
      <c r="R4982" s="22"/>
      <c r="S4982" s="22"/>
      <c r="T4982" s="22"/>
      <c r="U4982" s="22"/>
      <c r="V4982" s="22"/>
    </row>
    <row r="4983">
      <c r="A4983" s="15"/>
      <c r="B4983" s="17"/>
      <c r="C4983" s="17"/>
      <c r="D4983" s="4"/>
      <c r="E4983" s="4"/>
      <c r="F4983" s="18"/>
      <c r="G4983" s="19"/>
      <c r="H4983" s="4"/>
      <c r="I4983" s="20"/>
      <c r="J4983" s="21"/>
      <c r="K4983" s="11"/>
      <c r="L4983" s="22"/>
      <c r="M4983" s="22"/>
      <c r="N4983" s="22"/>
      <c r="O4983" s="22"/>
      <c r="P4983" s="22"/>
      <c r="Q4983" s="22"/>
      <c r="R4983" s="22"/>
      <c r="S4983" s="22"/>
      <c r="T4983" s="22"/>
      <c r="U4983" s="22"/>
      <c r="V4983" s="22"/>
    </row>
    <row r="4984">
      <c r="A4984" s="15"/>
      <c r="B4984" s="17"/>
      <c r="C4984" s="17"/>
      <c r="D4984" s="4"/>
      <c r="E4984" s="4"/>
      <c r="F4984" s="18"/>
      <c r="G4984" s="19"/>
      <c r="H4984" s="4"/>
      <c r="I4984" s="20"/>
      <c r="J4984" s="21"/>
      <c r="K4984" s="11"/>
      <c r="L4984" s="22"/>
      <c r="M4984" s="22"/>
      <c r="N4984" s="22"/>
      <c r="O4984" s="22"/>
      <c r="P4984" s="22"/>
      <c r="Q4984" s="22"/>
      <c r="R4984" s="22"/>
      <c r="S4984" s="22"/>
      <c r="T4984" s="22"/>
      <c r="U4984" s="22"/>
      <c r="V4984" s="22"/>
    </row>
    <row r="4985">
      <c r="A4985" s="15"/>
      <c r="B4985" s="17"/>
      <c r="C4985" s="17"/>
      <c r="D4985" s="4"/>
      <c r="E4985" s="4"/>
      <c r="F4985" s="18"/>
      <c r="G4985" s="19"/>
      <c r="H4985" s="4"/>
      <c r="I4985" s="20"/>
      <c r="J4985" s="21"/>
      <c r="K4985" s="11"/>
      <c r="L4985" s="22"/>
      <c r="M4985" s="22"/>
      <c r="N4985" s="22"/>
      <c r="O4985" s="22"/>
      <c r="P4985" s="22"/>
      <c r="Q4985" s="22"/>
      <c r="R4985" s="22"/>
      <c r="S4985" s="22"/>
      <c r="T4985" s="22"/>
      <c r="U4985" s="22"/>
      <c r="V4985" s="22"/>
    </row>
    <row r="4986">
      <c r="A4986" s="15"/>
      <c r="B4986" s="17"/>
      <c r="C4986" s="17"/>
      <c r="D4986" s="4"/>
      <c r="E4986" s="4"/>
      <c r="F4986" s="18"/>
      <c r="G4986" s="19"/>
      <c r="H4986" s="4"/>
      <c r="I4986" s="20"/>
      <c r="J4986" s="21"/>
      <c r="K4986" s="11"/>
      <c r="L4986" s="22"/>
      <c r="M4986" s="22"/>
      <c r="N4986" s="22"/>
      <c r="O4986" s="22"/>
      <c r="P4986" s="22"/>
      <c r="Q4986" s="22"/>
      <c r="R4986" s="22"/>
      <c r="S4986" s="22"/>
      <c r="T4986" s="22"/>
      <c r="U4986" s="22"/>
      <c r="V4986" s="22"/>
    </row>
    <row r="4987">
      <c r="A4987" s="15"/>
      <c r="B4987" s="17"/>
      <c r="C4987" s="17"/>
      <c r="D4987" s="4"/>
      <c r="E4987" s="4"/>
      <c r="F4987" s="18"/>
      <c r="G4987" s="19"/>
      <c r="H4987" s="4"/>
      <c r="I4987" s="20"/>
      <c r="J4987" s="21"/>
      <c r="K4987" s="11"/>
      <c r="L4987" s="22"/>
      <c r="M4987" s="22"/>
      <c r="N4987" s="22"/>
      <c r="O4987" s="22"/>
      <c r="P4987" s="22"/>
      <c r="Q4987" s="22"/>
      <c r="R4987" s="22"/>
      <c r="S4987" s="22"/>
      <c r="T4987" s="22"/>
      <c r="U4987" s="22"/>
      <c r="V4987" s="22"/>
    </row>
    <row r="4988">
      <c r="A4988" s="15"/>
      <c r="B4988" s="17"/>
      <c r="C4988" s="17"/>
      <c r="D4988" s="4"/>
      <c r="E4988" s="4"/>
      <c r="F4988" s="18"/>
      <c r="G4988" s="19"/>
      <c r="H4988" s="4"/>
      <c r="I4988" s="20"/>
      <c r="J4988" s="21"/>
      <c r="K4988" s="11"/>
      <c r="L4988" s="22"/>
      <c r="M4988" s="22"/>
      <c r="N4988" s="22"/>
      <c r="O4988" s="22"/>
      <c r="P4988" s="22"/>
      <c r="Q4988" s="22"/>
      <c r="R4988" s="22"/>
      <c r="S4988" s="22"/>
      <c r="T4988" s="22"/>
      <c r="U4988" s="22"/>
      <c r="V4988" s="22"/>
    </row>
    <row r="4989">
      <c r="A4989" s="15"/>
      <c r="B4989" s="17"/>
      <c r="C4989" s="17"/>
      <c r="D4989" s="4"/>
      <c r="E4989" s="4"/>
      <c r="F4989" s="18"/>
      <c r="G4989" s="19"/>
      <c r="H4989" s="4"/>
      <c r="I4989" s="20"/>
      <c r="J4989" s="21"/>
      <c r="K4989" s="11"/>
      <c r="L4989" s="22"/>
      <c r="M4989" s="22"/>
      <c r="N4989" s="22"/>
      <c r="O4989" s="22"/>
      <c r="P4989" s="22"/>
      <c r="Q4989" s="22"/>
      <c r="R4989" s="22"/>
      <c r="S4989" s="22"/>
      <c r="T4989" s="22"/>
      <c r="U4989" s="22"/>
      <c r="V4989" s="22"/>
    </row>
    <row r="4990">
      <c r="A4990" s="15"/>
      <c r="B4990" s="17"/>
      <c r="C4990" s="17"/>
      <c r="D4990" s="4"/>
      <c r="E4990" s="4"/>
      <c r="F4990" s="18"/>
      <c r="G4990" s="19"/>
      <c r="H4990" s="4"/>
      <c r="I4990" s="20"/>
      <c r="J4990" s="21"/>
      <c r="K4990" s="11"/>
      <c r="L4990" s="22"/>
      <c r="M4990" s="22"/>
      <c r="N4990" s="22"/>
      <c r="O4990" s="22"/>
      <c r="P4990" s="22"/>
      <c r="Q4990" s="22"/>
      <c r="R4990" s="22"/>
      <c r="S4990" s="22"/>
      <c r="T4990" s="22"/>
      <c r="U4990" s="22"/>
      <c r="V4990" s="22"/>
    </row>
    <row r="4991">
      <c r="A4991" s="15"/>
      <c r="B4991" s="17"/>
      <c r="C4991" s="17"/>
      <c r="D4991" s="4"/>
      <c r="E4991" s="4"/>
      <c r="F4991" s="18"/>
      <c r="G4991" s="19"/>
      <c r="H4991" s="4"/>
      <c r="I4991" s="20"/>
      <c r="J4991" s="21"/>
      <c r="K4991" s="11"/>
      <c r="L4991" s="22"/>
      <c r="M4991" s="22"/>
      <c r="N4991" s="22"/>
      <c r="O4991" s="22"/>
      <c r="P4991" s="22"/>
      <c r="Q4991" s="22"/>
      <c r="R4991" s="22"/>
      <c r="S4991" s="22"/>
      <c r="T4991" s="22"/>
      <c r="U4991" s="22"/>
      <c r="V4991" s="22"/>
    </row>
    <row r="4992">
      <c r="A4992" s="15"/>
      <c r="B4992" s="17"/>
      <c r="C4992" s="17"/>
      <c r="D4992" s="4"/>
      <c r="E4992" s="4"/>
      <c r="F4992" s="18"/>
      <c r="G4992" s="19"/>
      <c r="H4992" s="4"/>
      <c r="I4992" s="20"/>
      <c r="J4992" s="21"/>
      <c r="K4992" s="11"/>
      <c r="L4992" s="22"/>
      <c r="M4992" s="22"/>
      <c r="N4992" s="22"/>
      <c r="O4992" s="22"/>
      <c r="P4992" s="22"/>
      <c r="Q4992" s="22"/>
      <c r="R4992" s="22"/>
      <c r="S4992" s="22"/>
      <c r="T4992" s="22"/>
      <c r="U4992" s="22"/>
      <c r="V4992" s="22"/>
    </row>
    <row r="4993">
      <c r="A4993" s="15"/>
      <c r="B4993" s="17"/>
      <c r="C4993" s="17"/>
      <c r="D4993" s="4"/>
      <c r="E4993" s="4"/>
      <c r="F4993" s="18"/>
      <c r="G4993" s="19"/>
      <c r="H4993" s="4"/>
      <c r="I4993" s="20"/>
      <c r="J4993" s="21"/>
      <c r="K4993" s="11"/>
      <c r="L4993" s="22"/>
      <c r="M4993" s="22"/>
      <c r="N4993" s="22"/>
      <c r="O4993" s="22"/>
      <c r="P4993" s="22"/>
      <c r="Q4993" s="22"/>
      <c r="R4993" s="22"/>
      <c r="S4993" s="22"/>
      <c r="T4993" s="22"/>
      <c r="U4993" s="22"/>
      <c r="V4993" s="22"/>
    </row>
    <row r="4994">
      <c r="A4994" s="15"/>
      <c r="B4994" s="17"/>
      <c r="C4994" s="17"/>
      <c r="D4994" s="4"/>
      <c r="E4994" s="4"/>
      <c r="F4994" s="18"/>
      <c r="G4994" s="19"/>
      <c r="H4994" s="4"/>
      <c r="I4994" s="20"/>
      <c r="J4994" s="21"/>
      <c r="K4994" s="11"/>
      <c r="L4994" s="22"/>
      <c r="M4994" s="22"/>
      <c r="N4994" s="22"/>
      <c r="O4994" s="22"/>
      <c r="P4994" s="22"/>
      <c r="Q4994" s="22"/>
      <c r="R4994" s="22"/>
      <c r="S4994" s="22"/>
      <c r="T4994" s="22"/>
      <c r="U4994" s="22"/>
      <c r="V4994" s="22"/>
    </row>
    <row r="4995">
      <c r="A4995" s="15"/>
      <c r="B4995" s="17"/>
      <c r="C4995" s="17"/>
      <c r="D4995" s="4"/>
      <c r="E4995" s="4"/>
      <c r="F4995" s="18"/>
      <c r="G4995" s="19"/>
      <c r="H4995" s="4"/>
      <c r="I4995" s="20"/>
      <c r="J4995" s="21"/>
      <c r="K4995" s="11"/>
      <c r="L4995" s="22"/>
      <c r="M4995" s="22"/>
      <c r="N4995" s="22"/>
      <c r="O4995" s="22"/>
      <c r="P4995" s="22"/>
      <c r="Q4995" s="22"/>
      <c r="R4995" s="22"/>
      <c r="S4995" s="22"/>
      <c r="T4995" s="22"/>
      <c r="U4995" s="22"/>
      <c r="V4995" s="22"/>
    </row>
    <row r="4996">
      <c r="A4996" s="15"/>
      <c r="B4996" s="17"/>
      <c r="C4996" s="17"/>
      <c r="D4996" s="4"/>
      <c r="E4996" s="4"/>
      <c r="F4996" s="18"/>
      <c r="G4996" s="19"/>
      <c r="H4996" s="4"/>
      <c r="I4996" s="20"/>
      <c r="J4996" s="21"/>
      <c r="K4996" s="11"/>
      <c r="L4996" s="22"/>
      <c r="M4996" s="22"/>
      <c r="N4996" s="22"/>
      <c r="O4996" s="22"/>
      <c r="P4996" s="22"/>
      <c r="Q4996" s="22"/>
      <c r="R4996" s="22"/>
      <c r="S4996" s="22"/>
      <c r="T4996" s="22"/>
      <c r="U4996" s="22"/>
      <c r="V4996" s="22"/>
    </row>
    <row r="4997">
      <c r="A4997" s="15"/>
      <c r="B4997" s="17"/>
      <c r="C4997" s="17"/>
      <c r="D4997" s="4"/>
      <c r="E4997" s="4"/>
      <c r="F4997" s="18"/>
      <c r="G4997" s="19"/>
      <c r="H4997" s="4"/>
      <c r="I4997" s="20"/>
      <c r="J4997" s="21"/>
      <c r="K4997" s="11"/>
      <c r="L4997" s="22"/>
      <c r="M4997" s="22"/>
      <c r="N4997" s="22"/>
      <c r="O4997" s="22"/>
      <c r="P4997" s="22"/>
      <c r="Q4997" s="22"/>
      <c r="R4997" s="22"/>
      <c r="S4997" s="22"/>
      <c r="T4997" s="22"/>
      <c r="U4997" s="22"/>
      <c r="V4997" s="22"/>
    </row>
    <row r="4998">
      <c r="A4998" s="15"/>
      <c r="B4998" s="17"/>
      <c r="C4998" s="17"/>
      <c r="D4998" s="4"/>
      <c r="E4998" s="4"/>
      <c r="F4998" s="18"/>
      <c r="G4998" s="19"/>
      <c r="H4998" s="4"/>
      <c r="I4998" s="20"/>
      <c r="J4998" s="21"/>
      <c r="K4998" s="11"/>
      <c r="L4998" s="22"/>
      <c r="M4998" s="22"/>
      <c r="N4998" s="22"/>
      <c r="O4998" s="22"/>
      <c r="P4998" s="22"/>
      <c r="Q4998" s="22"/>
      <c r="R4998" s="22"/>
      <c r="S4998" s="22"/>
      <c r="T4998" s="22"/>
      <c r="U4998" s="22"/>
      <c r="V4998" s="22"/>
    </row>
    <row r="4999">
      <c r="A4999" s="15"/>
      <c r="B4999" s="17"/>
      <c r="C4999" s="17"/>
      <c r="D4999" s="4"/>
      <c r="E4999" s="4"/>
      <c r="F4999" s="18"/>
      <c r="G4999" s="19"/>
      <c r="H4999" s="4"/>
      <c r="I4999" s="20"/>
      <c r="J4999" s="21"/>
      <c r="K4999" s="11"/>
      <c r="L4999" s="22"/>
      <c r="M4999" s="22"/>
      <c r="N4999" s="22"/>
      <c r="O4999" s="22"/>
      <c r="P4999" s="22"/>
      <c r="Q4999" s="22"/>
      <c r="R4999" s="22"/>
      <c r="S4999" s="22"/>
      <c r="T4999" s="22"/>
      <c r="U4999" s="22"/>
      <c r="V4999" s="22"/>
    </row>
    <row r="5000">
      <c r="A5000" s="15"/>
      <c r="B5000" s="17"/>
      <c r="C5000" s="17"/>
      <c r="D5000" s="4"/>
      <c r="E5000" s="4"/>
      <c r="F5000" s="18"/>
      <c r="G5000" s="19"/>
      <c r="H5000" s="4"/>
      <c r="I5000" s="20"/>
      <c r="J5000" s="21"/>
      <c r="K5000" s="11"/>
      <c r="L5000" s="22"/>
      <c r="M5000" s="22"/>
      <c r="N5000" s="22"/>
      <c r="O5000" s="22"/>
      <c r="P5000" s="22"/>
      <c r="Q5000" s="22"/>
      <c r="R5000" s="22"/>
      <c r="S5000" s="22"/>
      <c r="T5000" s="22"/>
      <c r="U5000" s="22"/>
      <c r="V5000" s="22"/>
    </row>
    <row r="5001">
      <c r="A5001" s="15"/>
      <c r="B5001" s="17"/>
      <c r="C5001" s="17"/>
      <c r="D5001" s="4"/>
      <c r="E5001" s="4"/>
      <c r="F5001" s="18"/>
      <c r="G5001" s="19"/>
      <c r="H5001" s="4"/>
      <c r="I5001" s="20"/>
      <c r="J5001" s="21"/>
      <c r="K5001" s="11"/>
      <c r="L5001" s="22"/>
      <c r="M5001" s="22"/>
      <c r="N5001" s="22"/>
      <c r="O5001" s="22"/>
      <c r="P5001" s="22"/>
      <c r="Q5001" s="22"/>
      <c r="R5001" s="22"/>
      <c r="S5001" s="22"/>
      <c r="T5001" s="22"/>
      <c r="U5001" s="22"/>
      <c r="V5001" s="22"/>
    </row>
    <row r="5002">
      <c r="A5002" s="15"/>
      <c r="B5002" s="17"/>
      <c r="C5002" s="17"/>
      <c r="D5002" s="4"/>
      <c r="E5002" s="4"/>
      <c r="F5002" s="18"/>
      <c r="G5002" s="19"/>
      <c r="H5002" s="4"/>
      <c r="I5002" s="20"/>
      <c r="J5002" s="21"/>
      <c r="K5002" s="11"/>
      <c r="L5002" s="22"/>
      <c r="M5002" s="22"/>
      <c r="N5002" s="22"/>
      <c r="O5002" s="22"/>
      <c r="P5002" s="22"/>
      <c r="Q5002" s="22"/>
      <c r="R5002" s="22"/>
      <c r="S5002" s="22"/>
      <c r="T5002" s="22"/>
      <c r="U5002" s="22"/>
      <c r="V5002" s="22"/>
    </row>
    <row r="5003">
      <c r="A5003" s="15"/>
      <c r="B5003" s="17"/>
      <c r="C5003" s="17"/>
      <c r="D5003" s="4"/>
      <c r="E5003" s="4"/>
      <c r="F5003" s="18"/>
      <c r="G5003" s="19"/>
      <c r="H5003" s="4"/>
      <c r="I5003" s="20"/>
      <c r="J5003" s="21"/>
      <c r="K5003" s="11"/>
      <c r="L5003" s="22"/>
      <c r="M5003" s="22"/>
      <c r="N5003" s="22"/>
      <c r="O5003" s="22"/>
      <c r="P5003" s="22"/>
      <c r="Q5003" s="22"/>
      <c r="R5003" s="22"/>
      <c r="S5003" s="22"/>
      <c r="T5003" s="22"/>
      <c r="U5003" s="22"/>
      <c r="V5003" s="22"/>
    </row>
    <row r="5004">
      <c r="A5004" s="15"/>
      <c r="B5004" s="17"/>
      <c r="C5004" s="17"/>
      <c r="D5004" s="4"/>
      <c r="E5004" s="4"/>
      <c r="F5004" s="18"/>
      <c r="G5004" s="19"/>
      <c r="H5004" s="4"/>
      <c r="I5004" s="20"/>
      <c r="J5004" s="21"/>
      <c r="K5004" s="11"/>
      <c r="L5004" s="22"/>
      <c r="M5004" s="22"/>
      <c r="N5004" s="22"/>
      <c r="O5004" s="22"/>
      <c r="P5004" s="22"/>
      <c r="Q5004" s="22"/>
      <c r="R5004" s="22"/>
      <c r="S5004" s="22"/>
      <c r="T5004" s="22"/>
      <c r="U5004" s="22"/>
      <c r="V5004" s="22"/>
    </row>
    <row r="5005">
      <c r="A5005" s="15"/>
      <c r="B5005" s="17"/>
      <c r="C5005" s="17"/>
      <c r="D5005" s="4"/>
      <c r="E5005" s="4"/>
      <c r="F5005" s="18"/>
      <c r="G5005" s="19"/>
      <c r="H5005" s="4"/>
      <c r="I5005" s="20"/>
      <c r="J5005" s="21"/>
      <c r="K5005" s="11"/>
      <c r="L5005" s="22"/>
      <c r="M5005" s="22"/>
      <c r="N5005" s="22"/>
      <c r="O5005" s="22"/>
      <c r="P5005" s="22"/>
      <c r="Q5005" s="22"/>
      <c r="R5005" s="22"/>
      <c r="S5005" s="22"/>
      <c r="T5005" s="22"/>
      <c r="U5005" s="22"/>
      <c r="V5005" s="22"/>
    </row>
    <row r="5006">
      <c r="A5006" s="15"/>
      <c r="B5006" s="17"/>
      <c r="C5006" s="17"/>
      <c r="D5006" s="4"/>
      <c r="E5006" s="4"/>
      <c r="F5006" s="18"/>
      <c r="G5006" s="19"/>
      <c r="H5006" s="4"/>
      <c r="I5006" s="20"/>
      <c r="J5006" s="21"/>
      <c r="K5006" s="11"/>
      <c r="L5006" s="22"/>
      <c r="M5006" s="22"/>
      <c r="N5006" s="22"/>
      <c r="O5006" s="22"/>
      <c r="P5006" s="22"/>
      <c r="Q5006" s="22"/>
      <c r="R5006" s="22"/>
      <c r="S5006" s="22"/>
      <c r="T5006" s="22"/>
      <c r="U5006" s="22"/>
      <c r="V5006" s="22"/>
    </row>
    <row r="5007">
      <c r="A5007" s="15"/>
      <c r="B5007" s="17"/>
      <c r="C5007" s="17"/>
      <c r="D5007" s="4"/>
      <c r="E5007" s="4"/>
      <c r="F5007" s="18"/>
      <c r="G5007" s="19"/>
      <c r="H5007" s="4"/>
      <c r="I5007" s="20"/>
      <c r="J5007" s="21"/>
      <c r="K5007" s="11"/>
      <c r="L5007" s="22"/>
      <c r="M5007" s="22"/>
      <c r="N5007" s="22"/>
      <c r="O5007" s="22"/>
      <c r="P5007" s="22"/>
      <c r="Q5007" s="22"/>
      <c r="R5007" s="22"/>
      <c r="S5007" s="22"/>
      <c r="T5007" s="22"/>
      <c r="U5007" s="22"/>
      <c r="V5007" s="22"/>
    </row>
    <row r="5008">
      <c r="A5008" s="15"/>
      <c r="B5008" s="17"/>
      <c r="C5008" s="17"/>
      <c r="D5008" s="4"/>
      <c r="E5008" s="4"/>
      <c r="F5008" s="18"/>
      <c r="G5008" s="19"/>
      <c r="H5008" s="4"/>
      <c r="I5008" s="20"/>
      <c r="J5008" s="21"/>
      <c r="K5008" s="11"/>
      <c r="L5008" s="22"/>
      <c r="M5008" s="22"/>
      <c r="N5008" s="22"/>
      <c r="O5008" s="22"/>
      <c r="P5008" s="22"/>
      <c r="Q5008" s="22"/>
      <c r="R5008" s="22"/>
      <c r="S5008" s="22"/>
      <c r="T5008" s="22"/>
      <c r="U5008" s="22"/>
      <c r="V5008" s="22"/>
    </row>
    <row r="5009">
      <c r="A5009" s="15"/>
      <c r="B5009" s="17"/>
      <c r="C5009" s="17"/>
      <c r="D5009" s="4"/>
      <c r="E5009" s="4"/>
      <c r="F5009" s="18"/>
      <c r="G5009" s="19"/>
      <c r="H5009" s="4"/>
      <c r="I5009" s="20"/>
      <c r="J5009" s="21"/>
      <c r="K5009" s="11"/>
      <c r="L5009" s="22"/>
      <c r="M5009" s="22"/>
      <c r="N5009" s="22"/>
      <c r="O5009" s="22"/>
      <c r="P5009" s="22"/>
      <c r="Q5009" s="22"/>
      <c r="R5009" s="22"/>
      <c r="S5009" s="22"/>
      <c r="T5009" s="22"/>
      <c r="U5009" s="22"/>
      <c r="V5009" s="22"/>
    </row>
    <row r="5010">
      <c r="A5010" s="15"/>
      <c r="B5010" s="17"/>
      <c r="C5010" s="17"/>
      <c r="D5010" s="4"/>
      <c r="E5010" s="4"/>
      <c r="F5010" s="18"/>
      <c r="G5010" s="19"/>
      <c r="H5010" s="4"/>
      <c r="I5010" s="20"/>
      <c r="J5010" s="21"/>
      <c r="K5010" s="11"/>
      <c r="L5010" s="22"/>
      <c r="M5010" s="22"/>
      <c r="N5010" s="22"/>
      <c r="O5010" s="22"/>
      <c r="P5010" s="22"/>
      <c r="Q5010" s="22"/>
      <c r="R5010" s="22"/>
      <c r="S5010" s="22"/>
      <c r="T5010" s="22"/>
      <c r="U5010" s="22"/>
      <c r="V5010" s="22"/>
    </row>
    <row r="5011">
      <c r="A5011" s="15"/>
      <c r="B5011" s="17"/>
      <c r="C5011" s="17"/>
      <c r="D5011" s="4"/>
      <c r="E5011" s="4"/>
      <c r="F5011" s="18"/>
      <c r="G5011" s="19"/>
      <c r="H5011" s="4"/>
      <c r="I5011" s="20"/>
      <c r="J5011" s="21"/>
      <c r="K5011" s="11"/>
      <c r="L5011" s="22"/>
      <c r="M5011" s="22"/>
      <c r="N5011" s="22"/>
      <c r="O5011" s="22"/>
      <c r="P5011" s="22"/>
      <c r="Q5011" s="22"/>
      <c r="R5011" s="22"/>
      <c r="S5011" s="22"/>
      <c r="T5011" s="22"/>
      <c r="U5011" s="22"/>
      <c r="V5011" s="22"/>
    </row>
    <row r="5012">
      <c r="A5012" s="15"/>
      <c r="B5012" s="17"/>
      <c r="C5012" s="17"/>
      <c r="D5012" s="4"/>
      <c r="E5012" s="4"/>
      <c r="F5012" s="18"/>
      <c r="G5012" s="19"/>
      <c r="H5012" s="4"/>
      <c r="I5012" s="20"/>
      <c r="J5012" s="21"/>
      <c r="K5012" s="11"/>
      <c r="L5012" s="22"/>
      <c r="M5012" s="22"/>
      <c r="N5012" s="22"/>
      <c r="O5012" s="22"/>
      <c r="P5012" s="22"/>
      <c r="Q5012" s="22"/>
      <c r="R5012" s="22"/>
      <c r="S5012" s="22"/>
      <c r="T5012" s="22"/>
      <c r="U5012" s="22"/>
      <c r="V5012" s="22"/>
    </row>
    <row r="5013">
      <c r="A5013" s="15"/>
      <c r="B5013" s="17"/>
      <c r="C5013" s="17"/>
      <c r="D5013" s="4"/>
      <c r="E5013" s="4"/>
      <c r="F5013" s="18"/>
      <c r="G5013" s="19"/>
      <c r="H5013" s="4"/>
      <c r="I5013" s="20"/>
      <c r="J5013" s="21"/>
      <c r="K5013" s="11"/>
      <c r="L5013" s="22"/>
      <c r="M5013" s="22"/>
      <c r="N5013" s="22"/>
      <c r="O5013" s="22"/>
      <c r="P5013" s="22"/>
      <c r="Q5013" s="22"/>
      <c r="R5013" s="22"/>
      <c r="S5013" s="22"/>
      <c r="T5013" s="22"/>
      <c r="U5013" s="22"/>
      <c r="V5013" s="22"/>
    </row>
    <row r="5014">
      <c r="A5014" s="15"/>
      <c r="B5014" s="17"/>
      <c r="C5014" s="17"/>
      <c r="D5014" s="4"/>
      <c r="E5014" s="4"/>
      <c r="F5014" s="18"/>
      <c r="G5014" s="19"/>
      <c r="H5014" s="4"/>
      <c r="I5014" s="20"/>
      <c r="J5014" s="21"/>
      <c r="K5014" s="11"/>
      <c r="L5014" s="22"/>
      <c r="M5014" s="22"/>
      <c r="N5014" s="22"/>
      <c r="O5014" s="22"/>
      <c r="P5014" s="22"/>
      <c r="Q5014" s="22"/>
      <c r="R5014" s="22"/>
      <c r="S5014" s="22"/>
      <c r="T5014" s="22"/>
      <c r="U5014" s="22"/>
      <c r="V5014" s="22"/>
    </row>
    <row r="5015">
      <c r="A5015" s="15"/>
      <c r="B5015" s="17"/>
      <c r="C5015" s="17"/>
      <c r="D5015" s="4"/>
      <c r="E5015" s="4"/>
      <c r="F5015" s="18"/>
      <c r="G5015" s="19"/>
      <c r="H5015" s="4"/>
      <c r="I5015" s="20"/>
      <c r="J5015" s="21"/>
      <c r="K5015" s="11"/>
      <c r="L5015" s="22"/>
      <c r="M5015" s="22"/>
      <c r="N5015" s="22"/>
      <c r="O5015" s="22"/>
      <c r="P5015" s="22"/>
      <c r="Q5015" s="22"/>
      <c r="R5015" s="22"/>
      <c r="S5015" s="22"/>
      <c r="T5015" s="22"/>
      <c r="U5015" s="22"/>
      <c r="V5015" s="22"/>
    </row>
    <row r="5016">
      <c r="A5016" s="15"/>
      <c r="B5016" s="17"/>
      <c r="C5016" s="17"/>
      <c r="D5016" s="4"/>
      <c r="E5016" s="4"/>
      <c r="F5016" s="18"/>
      <c r="G5016" s="19"/>
      <c r="H5016" s="4"/>
      <c r="I5016" s="20"/>
      <c r="J5016" s="21"/>
      <c r="K5016" s="11"/>
      <c r="L5016" s="22"/>
      <c r="M5016" s="22"/>
      <c r="N5016" s="22"/>
      <c r="O5016" s="22"/>
      <c r="P5016" s="22"/>
      <c r="Q5016" s="22"/>
      <c r="R5016" s="22"/>
      <c r="S5016" s="22"/>
      <c r="T5016" s="22"/>
      <c r="U5016" s="22"/>
      <c r="V5016" s="22"/>
    </row>
    <row r="5017">
      <c r="A5017" s="15"/>
      <c r="B5017" s="17"/>
      <c r="C5017" s="17"/>
      <c r="D5017" s="4"/>
      <c r="E5017" s="4"/>
      <c r="F5017" s="18"/>
      <c r="G5017" s="19"/>
      <c r="H5017" s="4"/>
      <c r="I5017" s="20"/>
      <c r="J5017" s="21"/>
      <c r="K5017" s="11"/>
      <c r="L5017" s="22"/>
      <c r="M5017" s="22"/>
      <c r="N5017" s="22"/>
      <c r="O5017" s="22"/>
      <c r="P5017" s="22"/>
      <c r="Q5017" s="22"/>
      <c r="R5017" s="22"/>
      <c r="S5017" s="22"/>
      <c r="T5017" s="22"/>
      <c r="U5017" s="22"/>
      <c r="V5017" s="22"/>
    </row>
    <row r="5018">
      <c r="A5018" s="15"/>
      <c r="B5018" s="17"/>
      <c r="C5018" s="17"/>
      <c r="D5018" s="4"/>
      <c r="E5018" s="4"/>
      <c r="F5018" s="18"/>
      <c r="G5018" s="19"/>
      <c r="H5018" s="4"/>
      <c r="I5018" s="20"/>
      <c r="J5018" s="21"/>
      <c r="K5018" s="11"/>
      <c r="L5018" s="22"/>
      <c r="M5018" s="22"/>
      <c r="N5018" s="22"/>
      <c r="O5018" s="22"/>
      <c r="P5018" s="22"/>
      <c r="Q5018" s="22"/>
      <c r="R5018" s="22"/>
      <c r="S5018" s="22"/>
      <c r="T5018" s="22"/>
      <c r="U5018" s="22"/>
      <c r="V5018" s="22"/>
    </row>
    <row r="5019">
      <c r="A5019" s="15"/>
      <c r="B5019" s="17"/>
      <c r="C5019" s="17"/>
      <c r="D5019" s="4"/>
      <c r="E5019" s="4"/>
      <c r="F5019" s="18"/>
      <c r="G5019" s="19"/>
      <c r="H5019" s="4"/>
      <c r="I5019" s="20"/>
      <c r="J5019" s="21"/>
      <c r="K5019" s="11"/>
      <c r="L5019" s="22"/>
      <c r="M5019" s="22"/>
      <c r="N5019" s="22"/>
      <c r="O5019" s="22"/>
      <c r="P5019" s="22"/>
      <c r="Q5019" s="22"/>
      <c r="R5019" s="22"/>
      <c r="S5019" s="22"/>
      <c r="T5019" s="22"/>
      <c r="U5019" s="22"/>
      <c r="V5019" s="22"/>
    </row>
    <row r="5020">
      <c r="A5020" s="15"/>
      <c r="B5020" s="17"/>
      <c r="C5020" s="17"/>
      <c r="D5020" s="4"/>
      <c r="E5020" s="4"/>
      <c r="F5020" s="18"/>
      <c r="G5020" s="19"/>
      <c r="H5020" s="4"/>
      <c r="I5020" s="20"/>
      <c r="J5020" s="21"/>
      <c r="K5020" s="11"/>
      <c r="L5020" s="22"/>
      <c r="M5020" s="22"/>
      <c r="N5020" s="22"/>
      <c r="O5020" s="22"/>
      <c r="P5020" s="22"/>
      <c r="Q5020" s="22"/>
      <c r="R5020" s="22"/>
      <c r="S5020" s="22"/>
      <c r="T5020" s="22"/>
      <c r="U5020" s="22"/>
      <c r="V5020" s="22"/>
    </row>
    <row r="5021">
      <c r="A5021" s="15"/>
      <c r="B5021" s="17"/>
      <c r="C5021" s="17"/>
      <c r="D5021" s="4"/>
      <c r="E5021" s="4"/>
      <c r="F5021" s="18"/>
      <c r="G5021" s="19"/>
      <c r="H5021" s="4"/>
      <c r="I5021" s="20"/>
      <c r="J5021" s="21"/>
      <c r="K5021" s="11"/>
      <c r="L5021" s="22"/>
      <c r="M5021" s="22"/>
      <c r="N5021" s="22"/>
      <c r="O5021" s="22"/>
      <c r="P5021" s="22"/>
      <c r="Q5021" s="22"/>
      <c r="R5021" s="22"/>
      <c r="S5021" s="22"/>
      <c r="T5021" s="22"/>
      <c r="U5021" s="22"/>
      <c r="V5021" s="22"/>
    </row>
    <row r="5022">
      <c r="A5022" s="15"/>
      <c r="B5022" s="17"/>
      <c r="C5022" s="17"/>
      <c r="D5022" s="4"/>
      <c r="E5022" s="4"/>
      <c r="F5022" s="18"/>
      <c r="G5022" s="19"/>
      <c r="H5022" s="4"/>
      <c r="I5022" s="20"/>
      <c r="J5022" s="21"/>
      <c r="K5022" s="11"/>
      <c r="L5022" s="22"/>
      <c r="M5022" s="22"/>
      <c r="N5022" s="22"/>
      <c r="O5022" s="22"/>
      <c r="P5022" s="22"/>
      <c r="Q5022" s="22"/>
      <c r="R5022" s="22"/>
      <c r="S5022" s="22"/>
      <c r="T5022" s="22"/>
      <c r="U5022" s="22"/>
      <c r="V5022" s="22"/>
    </row>
    <row r="5023">
      <c r="A5023" s="15"/>
      <c r="B5023" s="17"/>
      <c r="C5023" s="17"/>
      <c r="D5023" s="4"/>
      <c r="E5023" s="4"/>
      <c r="F5023" s="18"/>
      <c r="G5023" s="19"/>
      <c r="H5023" s="4"/>
      <c r="I5023" s="20"/>
      <c r="J5023" s="21"/>
      <c r="K5023" s="11"/>
      <c r="L5023" s="22"/>
      <c r="M5023" s="22"/>
      <c r="N5023" s="22"/>
      <c r="O5023" s="22"/>
      <c r="P5023" s="22"/>
      <c r="Q5023" s="22"/>
      <c r="R5023" s="22"/>
      <c r="S5023" s="22"/>
      <c r="T5023" s="22"/>
      <c r="U5023" s="22"/>
      <c r="V5023" s="22"/>
    </row>
    <row r="5024">
      <c r="A5024" s="15"/>
      <c r="B5024" s="17"/>
      <c r="C5024" s="17"/>
      <c r="D5024" s="4"/>
      <c r="E5024" s="4"/>
      <c r="F5024" s="18"/>
      <c r="G5024" s="19"/>
      <c r="H5024" s="4"/>
      <c r="I5024" s="20"/>
      <c r="J5024" s="21"/>
      <c r="K5024" s="11"/>
      <c r="L5024" s="22"/>
      <c r="M5024" s="22"/>
      <c r="N5024" s="22"/>
      <c r="O5024" s="22"/>
      <c r="P5024" s="22"/>
      <c r="Q5024" s="22"/>
      <c r="R5024" s="22"/>
      <c r="S5024" s="22"/>
      <c r="T5024" s="22"/>
      <c r="U5024" s="22"/>
      <c r="V5024" s="22"/>
    </row>
    <row r="5025">
      <c r="A5025" s="15"/>
      <c r="B5025" s="17"/>
      <c r="C5025" s="17"/>
      <c r="D5025" s="4"/>
      <c r="E5025" s="4"/>
      <c r="F5025" s="18"/>
      <c r="G5025" s="19"/>
      <c r="H5025" s="4"/>
      <c r="I5025" s="20"/>
      <c r="J5025" s="21"/>
      <c r="K5025" s="11"/>
      <c r="L5025" s="22"/>
      <c r="M5025" s="22"/>
      <c r="N5025" s="22"/>
      <c r="O5025" s="22"/>
      <c r="P5025" s="22"/>
      <c r="Q5025" s="22"/>
      <c r="R5025" s="22"/>
      <c r="S5025" s="22"/>
      <c r="T5025" s="22"/>
      <c r="U5025" s="22"/>
      <c r="V5025" s="22"/>
    </row>
    <row r="5026">
      <c r="A5026" s="15"/>
      <c r="B5026" s="17"/>
      <c r="C5026" s="17"/>
      <c r="D5026" s="4"/>
      <c r="E5026" s="4"/>
      <c r="F5026" s="18"/>
      <c r="G5026" s="19"/>
      <c r="H5026" s="4"/>
      <c r="I5026" s="20"/>
      <c r="J5026" s="21"/>
      <c r="K5026" s="11"/>
      <c r="L5026" s="22"/>
      <c r="M5026" s="22"/>
      <c r="N5026" s="22"/>
      <c r="O5026" s="22"/>
      <c r="P5026" s="22"/>
      <c r="Q5026" s="22"/>
      <c r="R5026" s="22"/>
      <c r="S5026" s="22"/>
      <c r="T5026" s="22"/>
      <c r="U5026" s="22"/>
      <c r="V5026" s="22"/>
    </row>
    <row r="5027">
      <c r="A5027" s="15"/>
      <c r="B5027" s="17"/>
      <c r="C5027" s="17"/>
      <c r="D5027" s="4"/>
      <c r="E5027" s="4"/>
      <c r="F5027" s="18"/>
      <c r="G5027" s="19"/>
      <c r="H5027" s="4"/>
      <c r="I5027" s="20"/>
      <c r="J5027" s="21"/>
      <c r="K5027" s="11"/>
      <c r="L5027" s="22"/>
      <c r="M5027" s="22"/>
      <c r="N5027" s="22"/>
      <c r="O5027" s="22"/>
      <c r="P5027" s="22"/>
      <c r="Q5027" s="22"/>
      <c r="R5027" s="22"/>
      <c r="S5027" s="22"/>
      <c r="T5027" s="22"/>
      <c r="U5027" s="22"/>
      <c r="V5027" s="22"/>
    </row>
    <row r="5028">
      <c r="A5028" s="15"/>
      <c r="B5028" s="17"/>
      <c r="C5028" s="17"/>
      <c r="D5028" s="4"/>
      <c r="E5028" s="4"/>
      <c r="F5028" s="18"/>
      <c r="G5028" s="19"/>
      <c r="H5028" s="4"/>
      <c r="I5028" s="20"/>
      <c r="J5028" s="21"/>
      <c r="K5028" s="11"/>
      <c r="L5028" s="22"/>
      <c r="M5028" s="22"/>
      <c r="N5028" s="22"/>
      <c r="O5028" s="22"/>
      <c r="P5028" s="22"/>
      <c r="Q5028" s="22"/>
      <c r="R5028" s="22"/>
      <c r="S5028" s="22"/>
      <c r="T5028" s="22"/>
      <c r="U5028" s="22"/>
      <c r="V5028" s="22"/>
    </row>
    <row r="5029">
      <c r="A5029" s="15"/>
      <c r="B5029" s="17"/>
      <c r="C5029" s="17"/>
      <c r="D5029" s="4"/>
      <c r="E5029" s="4"/>
      <c r="F5029" s="18"/>
      <c r="G5029" s="19"/>
      <c r="H5029" s="4"/>
      <c r="I5029" s="20"/>
      <c r="J5029" s="21"/>
      <c r="K5029" s="11"/>
      <c r="L5029" s="22"/>
      <c r="M5029" s="22"/>
      <c r="N5029" s="22"/>
      <c r="O5029" s="22"/>
      <c r="P5029" s="22"/>
      <c r="Q5029" s="22"/>
      <c r="R5029" s="22"/>
      <c r="S5029" s="22"/>
      <c r="T5029" s="22"/>
      <c r="U5029" s="22"/>
      <c r="V5029" s="22"/>
    </row>
    <row r="5030">
      <c r="A5030" s="15"/>
      <c r="B5030" s="17"/>
      <c r="C5030" s="17"/>
      <c r="D5030" s="4"/>
      <c r="E5030" s="4"/>
      <c r="F5030" s="18"/>
      <c r="G5030" s="19"/>
      <c r="H5030" s="4"/>
      <c r="I5030" s="20"/>
      <c r="J5030" s="21"/>
      <c r="K5030" s="11"/>
      <c r="L5030" s="22"/>
      <c r="M5030" s="22"/>
      <c r="N5030" s="22"/>
      <c r="O5030" s="22"/>
      <c r="P5030" s="22"/>
      <c r="Q5030" s="22"/>
      <c r="R5030" s="22"/>
      <c r="S5030" s="22"/>
      <c r="T5030" s="22"/>
      <c r="U5030" s="22"/>
      <c r="V5030" s="22"/>
    </row>
    <row r="5031">
      <c r="A5031" s="15"/>
      <c r="B5031" s="17"/>
      <c r="C5031" s="17"/>
      <c r="D5031" s="4"/>
      <c r="E5031" s="4"/>
      <c r="F5031" s="18"/>
      <c r="G5031" s="19"/>
      <c r="H5031" s="4"/>
      <c r="I5031" s="20"/>
      <c r="J5031" s="21"/>
      <c r="K5031" s="11"/>
      <c r="L5031" s="22"/>
      <c r="M5031" s="22"/>
      <c r="N5031" s="22"/>
      <c r="O5031" s="22"/>
      <c r="P5031" s="22"/>
      <c r="Q5031" s="22"/>
      <c r="R5031" s="22"/>
      <c r="S5031" s="22"/>
      <c r="T5031" s="22"/>
      <c r="U5031" s="22"/>
      <c r="V5031" s="22"/>
    </row>
    <row r="5032">
      <c r="A5032" s="15"/>
      <c r="B5032" s="17"/>
      <c r="C5032" s="17"/>
      <c r="D5032" s="4"/>
      <c r="E5032" s="4"/>
      <c r="F5032" s="18"/>
      <c r="G5032" s="19"/>
      <c r="H5032" s="4"/>
      <c r="I5032" s="20"/>
      <c r="J5032" s="21"/>
      <c r="K5032" s="11"/>
      <c r="L5032" s="22"/>
      <c r="M5032" s="22"/>
      <c r="N5032" s="22"/>
      <c r="O5032" s="22"/>
      <c r="P5032" s="22"/>
      <c r="Q5032" s="22"/>
      <c r="R5032" s="22"/>
      <c r="S5032" s="22"/>
      <c r="T5032" s="22"/>
      <c r="U5032" s="22"/>
      <c r="V5032" s="22"/>
    </row>
    <row r="5033">
      <c r="A5033" s="15"/>
      <c r="B5033" s="17"/>
      <c r="C5033" s="17"/>
      <c r="D5033" s="4"/>
      <c r="E5033" s="4"/>
      <c r="F5033" s="18"/>
      <c r="G5033" s="19"/>
      <c r="H5033" s="4"/>
      <c r="I5033" s="20"/>
      <c r="J5033" s="21"/>
      <c r="K5033" s="11"/>
      <c r="L5033" s="22"/>
      <c r="M5033" s="22"/>
      <c r="N5033" s="22"/>
      <c r="O5033" s="22"/>
      <c r="P5033" s="22"/>
      <c r="Q5033" s="22"/>
      <c r="R5033" s="22"/>
      <c r="S5033" s="22"/>
      <c r="T5033" s="22"/>
      <c r="U5033" s="22"/>
      <c r="V5033" s="22"/>
    </row>
    <row r="5034">
      <c r="A5034" s="15"/>
      <c r="B5034" s="17"/>
      <c r="C5034" s="17"/>
      <c r="D5034" s="4"/>
      <c r="E5034" s="4"/>
      <c r="F5034" s="18"/>
      <c r="G5034" s="19"/>
      <c r="H5034" s="4"/>
      <c r="I5034" s="20"/>
      <c r="J5034" s="21"/>
      <c r="K5034" s="11"/>
      <c r="L5034" s="22"/>
      <c r="M5034" s="22"/>
      <c r="N5034" s="22"/>
      <c r="O5034" s="22"/>
      <c r="P5034" s="22"/>
      <c r="Q5034" s="22"/>
      <c r="R5034" s="22"/>
      <c r="S5034" s="22"/>
      <c r="T5034" s="22"/>
      <c r="U5034" s="22"/>
      <c r="V5034" s="22"/>
    </row>
    <row r="5035">
      <c r="A5035" s="15"/>
      <c r="B5035" s="17"/>
      <c r="C5035" s="17"/>
      <c r="D5035" s="4"/>
      <c r="E5035" s="4"/>
      <c r="F5035" s="18"/>
      <c r="G5035" s="19"/>
      <c r="H5035" s="4"/>
      <c r="I5035" s="20"/>
      <c r="J5035" s="21"/>
      <c r="K5035" s="11"/>
      <c r="L5035" s="22"/>
      <c r="M5035" s="22"/>
      <c r="N5035" s="22"/>
      <c r="O5035" s="22"/>
      <c r="P5035" s="22"/>
      <c r="Q5035" s="22"/>
      <c r="R5035" s="22"/>
      <c r="S5035" s="22"/>
      <c r="T5035" s="22"/>
      <c r="U5035" s="22"/>
      <c r="V5035" s="22"/>
    </row>
    <row r="5036">
      <c r="A5036" s="15"/>
      <c r="B5036" s="17"/>
      <c r="C5036" s="17"/>
      <c r="D5036" s="4"/>
      <c r="E5036" s="4"/>
      <c r="F5036" s="18"/>
      <c r="G5036" s="19"/>
      <c r="H5036" s="4"/>
      <c r="I5036" s="20"/>
      <c r="J5036" s="21"/>
      <c r="K5036" s="11"/>
      <c r="L5036" s="22"/>
      <c r="M5036" s="22"/>
      <c r="N5036" s="22"/>
      <c r="O5036" s="22"/>
      <c r="P5036" s="22"/>
      <c r="Q5036" s="22"/>
      <c r="R5036" s="22"/>
      <c r="S5036" s="22"/>
      <c r="T5036" s="22"/>
      <c r="U5036" s="22"/>
      <c r="V5036" s="22"/>
    </row>
    <row r="5037">
      <c r="A5037" s="15"/>
      <c r="B5037" s="17"/>
      <c r="C5037" s="17"/>
      <c r="D5037" s="4"/>
      <c r="E5037" s="4"/>
      <c r="F5037" s="18"/>
      <c r="G5037" s="19"/>
      <c r="H5037" s="4"/>
      <c r="I5037" s="20"/>
      <c r="J5037" s="21"/>
      <c r="K5037" s="11"/>
      <c r="L5037" s="22"/>
      <c r="M5037" s="22"/>
      <c r="N5037" s="22"/>
      <c r="O5037" s="22"/>
      <c r="P5037" s="22"/>
      <c r="Q5037" s="22"/>
      <c r="R5037" s="22"/>
      <c r="S5037" s="22"/>
      <c r="T5037" s="22"/>
      <c r="U5037" s="22"/>
      <c r="V5037" s="22"/>
    </row>
    <row r="5038">
      <c r="A5038" s="15"/>
      <c r="B5038" s="17"/>
      <c r="C5038" s="17"/>
      <c r="D5038" s="4"/>
      <c r="E5038" s="4"/>
      <c r="F5038" s="18"/>
      <c r="G5038" s="19"/>
      <c r="H5038" s="4"/>
      <c r="I5038" s="20"/>
      <c r="J5038" s="21"/>
      <c r="K5038" s="11"/>
      <c r="L5038" s="22"/>
      <c r="M5038" s="22"/>
      <c r="N5038" s="22"/>
      <c r="O5038" s="22"/>
      <c r="P5038" s="22"/>
      <c r="Q5038" s="22"/>
      <c r="R5038" s="22"/>
      <c r="S5038" s="22"/>
      <c r="T5038" s="22"/>
      <c r="U5038" s="22"/>
      <c r="V5038" s="22"/>
    </row>
    <row r="5039">
      <c r="A5039" s="15"/>
      <c r="B5039" s="17"/>
      <c r="C5039" s="17"/>
      <c r="D5039" s="4"/>
      <c r="E5039" s="4"/>
      <c r="F5039" s="18"/>
      <c r="G5039" s="19"/>
      <c r="H5039" s="4"/>
      <c r="I5039" s="20"/>
      <c r="J5039" s="21"/>
      <c r="K5039" s="11"/>
      <c r="L5039" s="22"/>
      <c r="M5039" s="22"/>
      <c r="N5039" s="22"/>
      <c r="O5039" s="22"/>
      <c r="P5039" s="22"/>
      <c r="Q5039" s="22"/>
      <c r="R5039" s="22"/>
      <c r="S5039" s="22"/>
      <c r="T5039" s="22"/>
      <c r="U5039" s="22"/>
      <c r="V5039" s="22"/>
    </row>
    <row r="5040">
      <c r="A5040" s="15"/>
      <c r="B5040" s="17"/>
      <c r="C5040" s="17"/>
      <c r="D5040" s="4"/>
      <c r="E5040" s="4"/>
      <c r="F5040" s="18"/>
      <c r="G5040" s="19"/>
      <c r="H5040" s="4"/>
      <c r="I5040" s="20"/>
      <c r="J5040" s="21"/>
      <c r="K5040" s="11"/>
      <c r="L5040" s="22"/>
      <c r="M5040" s="22"/>
      <c r="N5040" s="22"/>
      <c r="O5040" s="22"/>
      <c r="P5040" s="22"/>
      <c r="Q5040" s="22"/>
      <c r="R5040" s="22"/>
      <c r="S5040" s="22"/>
      <c r="T5040" s="22"/>
      <c r="U5040" s="22"/>
      <c r="V5040" s="22"/>
    </row>
    <row r="5041">
      <c r="A5041" s="15"/>
      <c r="B5041" s="17"/>
      <c r="C5041" s="17"/>
      <c r="D5041" s="4"/>
      <c r="E5041" s="4"/>
      <c r="F5041" s="18"/>
      <c r="G5041" s="19"/>
      <c r="H5041" s="4"/>
      <c r="I5041" s="20"/>
      <c r="J5041" s="21"/>
      <c r="K5041" s="11"/>
      <c r="L5041" s="22"/>
      <c r="M5041" s="22"/>
      <c r="N5041" s="22"/>
      <c r="O5041" s="22"/>
      <c r="P5041" s="22"/>
      <c r="Q5041" s="22"/>
      <c r="R5041" s="22"/>
      <c r="S5041" s="22"/>
      <c r="T5041" s="22"/>
      <c r="U5041" s="22"/>
      <c r="V5041" s="22"/>
    </row>
    <row r="5042">
      <c r="A5042" s="15"/>
      <c r="B5042" s="17"/>
      <c r="C5042" s="17"/>
      <c r="D5042" s="4"/>
      <c r="E5042" s="4"/>
      <c r="F5042" s="18"/>
      <c r="G5042" s="19"/>
      <c r="H5042" s="4"/>
      <c r="I5042" s="20"/>
      <c r="J5042" s="21"/>
      <c r="K5042" s="11"/>
      <c r="L5042" s="22"/>
      <c r="M5042" s="22"/>
      <c r="N5042" s="22"/>
      <c r="O5042" s="22"/>
      <c r="P5042" s="22"/>
      <c r="Q5042" s="22"/>
      <c r="R5042" s="22"/>
      <c r="S5042" s="22"/>
      <c r="T5042" s="22"/>
      <c r="U5042" s="22"/>
      <c r="V5042" s="22"/>
    </row>
    <row r="5043">
      <c r="A5043" s="15"/>
      <c r="B5043" s="17"/>
      <c r="C5043" s="17"/>
      <c r="D5043" s="4"/>
      <c r="E5043" s="4"/>
      <c r="F5043" s="18"/>
      <c r="G5043" s="19"/>
      <c r="H5043" s="4"/>
      <c r="I5043" s="20"/>
      <c r="J5043" s="21"/>
      <c r="K5043" s="11"/>
      <c r="L5043" s="22"/>
      <c r="M5043" s="22"/>
      <c r="N5043" s="22"/>
      <c r="O5043" s="22"/>
      <c r="P5043" s="22"/>
      <c r="Q5043" s="22"/>
      <c r="R5043" s="22"/>
      <c r="S5043" s="22"/>
      <c r="T5043" s="22"/>
      <c r="U5043" s="22"/>
      <c r="V5043" s="22"/>
    </row>
    <row r="5044">
      <c r="A5044" s="15"/>
      <c r="B5044" s="17"/>
      <c r="C5044" s="17"/>
      <c r="D5044" s="4"/>
      <c r="E5044" s="4"/>
      <c r="F5044" s="18"/>
      <c r="G5044" s="19"/>
      <c r="H5044" s="4"/>
      <c r="I5044" s="20"/>
      <c r="J5044" s="21"/>
      <c r="K5044" s="11"/>
      <c r="L5044" s="22"/>
      <c r="M5044" s="22"/>
      <c r="N5044" s="22"/>
      <c r="O5044" s="22"/>
      <c r="P5044" s="22"/>
      <c r="Q5044" s="22"/>
      <c r="R5044" s="22"/>
      <c r="S5044" s="22"/>
      <c r="T5044" s="22"/>
      <c r="U5044" s="22"/>
      <c r="V5044" s="22"/>
    </row>
    <row r="5045">
      <c r="A5045" s="15"/>
      <c r="B5045" s="17"/>
      <c r="C5045" s="17"/>
      <c r="D5045" s="4"/>
      <c r="E5045" s="4"/>
      <c r="F5045" s="18"/>
      <c r="G5045" s="19"/>
      <c r="H5045" s="4"/>
      <c r="I5045" s="20"/>
      <c r="J5045" s="21"/>
      <c r="K5045" s="11"/>
      <c r="L5045" s="22"/>
      <c r="M5045" s="22"/>
      <c r="N5045" s="22"/>
      <c r="O5045" s="22"/>
      <c r="P5045" s="22"/>
      <c r="Q5045" s="22"/>
      <c r="R5045" s="22"/>
      <c r="S5045" s="22"/>
      <c r="T5045" s="22"/>
      <c r="U5045" s="22"/>
      <c r="V5045" s="22"/>
    </row>
    <row r="5046">
      <c r="A5046" s="15"/>
      <c r="B5046" s="17"/>
      <c r="C5046" s="17"/>
      <c r="D5046" s="4"/>
      <c r="E5046" s="4"/>
      <c r="F5046" s="18"/>
      <c r="G5046" s="19"/>
      <c r="H5046" s="4"/>
      <c r="I5046" s="20"/>
      <c r="J5046" s="21"/>
      <c r="K5046" s="11"/>
      <c r="L5046" s="22"/>
      <c r="M5046" s="22"/>
      <c r="N5046" s="22"/>
      <c r="O5046" s="22"/>
      <c r="P5046" s="22"/>
      <c r="Q5046" s="22"/>
      <c r="R5046" s="22"/>
      <c r="S5046" s="22"/>
      <c r="T5046" s="22"/>
      <c r="U5046" s="22"/>
      <c r="V5046" s="22"/>
    </row>
    <row r="5047">
      <c r="A5047" s="15"/>
      <c r="B5047" s="17"/>
      <c r="C5047" s="17"/>
      <c r="D5047" s="4"/>
      <c r="E5047" s="4"/>
      <c r="F5047" s="18"/>
      <c r="G5047" s="19"/>
      <c r="H5047" s="4"/>
      <c r="I5047" s="20"/>
      <c r="J5047" s="21"/>
      <c r="K5047" s="11"/>
      <c r="L5047" s="22"/>
      <c r="M5047" s="22"/>
      <c r="N5047" s="22"/>
      <c r="O5047" s="22"/>
      <c r="P5047" s="22"/>
      <c r="Q5047" s="22"/>
      <c r="R5047" s="22"/>
      <c r="S5047" s="22"/>
      <c r="T5047" s="22"/>
      <c r="U5047" s="22"/>
      <c r="V5047" s="22"/>
    </row>
    <row r="5048">
      <c r="A5048" s="15"/>
      <c r="B5048" s="17"/>
      <c r="C5048" s="17"/>
      <c r="D5048" s="4"/>
      <c r="E5048" s="4"/>
      <c r="F5048" s="18"/>
      <c r="G5048" s="19"/>
      <c r="H5048" s="4"/>
      <c r="I5048" s="20"/>
      <c r="J5048" s="21"/>
      <c r="K5048" s="11"/>
      <c r="L5048" s="22"/>
      <c r="M5048" s="22"/>
      <c r="N5048" s="22"/>
      <c r="O5048" s="22"/>
      <c r="P5048" s="22"/>
      <c r="Q5048" s="22"/>
      <c r="R5048" s="22"/>
      <c r="S5048" s="22"/>
      <c r="T5048" s="22"/>
      <c r="U5048" s="22"/>
      <c r="V5048" s="22"/>
    </row>
    <row r="5049">
      <c r="A5049" s="15"/>
      <c r="B5049" s="17"/>
      <c r="C5049" s="17"/>
      <c r="D5049" s="4"/>
      <c r="E5049" s="4"/>
      <c r="F5049" s="18"/>
      <c r="G5049" s="19"/>
      <c r="H5049" s="4"/>
      <c r="I5049" s="20"/>
      <c r="J5049" s="21"/>
      <c r="K5049" s="11"/>
      <c r="L5049" s="22"/>
      <c r="M5049" s="22"/>
      <c r="N5049" s="22"/>
      <c r="O5049" s="22"/>
      <c r="P5049" s="22"/>
      <c r="Q5049" s="22"/>
      <c r="R5049" s="22"/>
      <c r="S5049" s="22"/>
      <c r="T5049" s="22"/>
      <c r="U5049" s="22"/>
      <c r="V5049" s="22"/>
    </row>
    <row r="5050">
      <c r="A5050" s="15"/>
      <c r="B5050" s="17"/>
      <c r="C5050" s="17"/>
      <c r="D5050" s="4"/>
      <c r="E5050" s="4"/>
      <c r="F5050" s="18"/>
      <c r="G5050" s="19"/>
      <c r="H5050" s="4"/>
      <c r="I5050" s="20"/>
      <c r="J5050" s="21"/>
      <c r="K5050" s="11"/>
      <c r="L5050" s="22"/>
      <c r="M5050" s="22"/>
      <c r="N5050" s="22"/>
      <c r="O5050" s="22"/>
      <c r="P5050" s="22"/>
      <c r="Q5050" s="22"/>
      <c r="R5050" s="22"/>
      <c r="S5050" s="22"/>
      <c r="T5050" s="22"/>
      <c r="U5050" s="22"/>
      <c r="V5050" s="22"/>
    </row>
    <row r="5051">
      <c r="A5051" s="15"/>
      <c r="B5051" s="17"/>
      <c r="C5051" s="17"/>
      <c r="D5051" s="4"/>
      <c r="E5051" s="4"/>
      <c r="F5051" s="18"/>
      <c r="G5051" s="19"/>
      <c r="H5051" s="4"/>
      <c r="I5051" s="20"/>
      <c r="J5051" s="21"/>
      <c r="K5051" s="11"/>
      <c r="L5051" s="22"/>
      <c r="M5051" s="22"/>
      <c r="N5051" s="22"/>
      <c r="O5051" s="22"/>
      <c r="P5051" s="22"/>
      <c r="Q5051" s="22"/>
      <c r="R5051" s="22"/>
      <c r="S5051" s="22"/>
      <c r="T5051" s="22"/>
      <c r="U5051" s="22"/>
      <c r="V5051" s="22"/>
    </row>
    <row r="5052">
      <c r="A5052" s="15"/>
      <c r="B5052" s="17"/>
      <c r="C5052" s="17"/>
      <c r="D5052" s="4"/>
      <c r="E5052" s="4"/>
      <c r="F5052" s="18"/>
      <c r="G5052" s="19"/>
      <c r="H5052" s="4"/>
      <c r="I5052" s="20"/>
      <c r="J5052" s="21"/>
      <c r="K5052" s="11"/>
      <c r="L5052" s="22"/>
      <c r="M5052" s="22"/>
      <c r="N5052" s="22"/>
      <c r="O5052" s="22"/>
      <c r="P5052" s="22"/>
      <c r="Q5052" s="22"/>
      <c r="R5052" s="22"/>
      <c r="S5052" s="22"/>
      <c r="T5052" s="22"/>
      <c r="U5052" s="22"/>
      <c r="V5052" s="22"/>
    </row>
    <row r="5053">
      <c r="A5053" s="15"/>
      <c r="B5053" s="17"/>
      <c r="C5053" s="17"/>
      <c r="D5053" s="4"/>
      <c r="E5053" s="4"/>
      <c r="F5053" s="18"/>
      <c r="G5053" s="19"/>
      <c r="H5053" s="4"/>
      <c r="I5053" s="20"/>
      <c r="J5053" s="21"/>
      <c r="K5053" s="11"/>
      <c r="L5053" s="22"/>
      <c r="M5053" s="22"/>
      <c r="N5053" s="22"/>
      <c r="O5053" s="22"/>
      <c r="P5053" s="22"/>
      <c r="Q5053" s="22"/>
      <c r="R5053" s="22"/>
      <c r="S5053" s="22"/>
      <c r="T5053" s="22"/>
      <c r="U5053" s="22"/>
      <c r="V5053" s="22"/>
    </row>
    <row r="5054">
      <c r="A5054" s="15"/>
      <c r="B5054" s="17"/>
      <c r="C5054" s="17"/>
      <c r="D5054" s="4"/>
      <c r="E5054" s="4"/>
      <c r="F5054" s="18"/>
      <c r="G5054" s="19"/>
      <c r="H5054" s="4"/>
      <c r="I5054" s="20"/>
      <c r="J5054" s="21"/>
      <c r="K5054" s="11"/>
      <c r="L5054" s="22"/>
      <c r="M5054" s="22"/>
      <c r="N5054" s="22"/>
      <c r="O5054" s="22"/>
      <c r="P5054" s="22"/>
      <c r="Q5054" s="22"/>
      <c r="R5054" s="22"/>
      <c r="S5054" s="22"/>
      <c r="T5054" s="22"/>
      <c r="U5054" s="22"/>
      <c r="V5054" s="22"/>
    </row>
    <row r="5055">
      <c r="A5055" s="15"/>
      <c r="B5055" s="17"/>
      <c r="C5055" s="17"/>
      <c r="D5055" s="4"/>
      <c r="E5055" s="4"/>
      <c r="F5055" s="18"/>
      <c r="G5055" s="19"/>
      <c r="H5055" s="4"/>
      <c r="I5055" s="20"/>
      <c r="J5055" s="21"/>
      <c r="K5055" s="11"/>
      <c r="L5055" s="22"/>
      <c r="M5055" s="22"/>
      <c r="N5055" s="22"/>
      <c r="O5055" s="22"/>
      <c r="P5055" s="22"/>
      <c r="Q5055" s="22"/>
      <c r="R5055" s="22"/>
      <c r="S5055" s="22"/>
      <c r="T5055" s="22"/>
      <c r="U5055" s="22"/>
      <c r="V5055" s="22"/>
    </row>
    <row r="5056">
      <c r="A5056" s="15"/>
      <c r="B5056" s="17"/>
      <c r="C5056" s="17"/>
      <c r="D5056" s="4"/>
      <c r="E5056" s="4"/>
      <c r="F5056" s="18"/>
      <c r="G5056" s="19"/>
      <c r="H5056" s="4"/>
      <c r="I5056" s="20"/>
      <c r="J5056" s="21"/>
      <c r="K5056" s="11"/>
      <c r="L5056" s="22"/>
      <c r="M5056" s="22"/>
      <c r="N5056" s="22"/>
      <c r="O5056" s="22"/>
      <c r="P5056" s="22"/>
      <c r="Q5056" s="22"/>
      <c r="R5056" s="22"/>
      <c r="S5056" s="22"/>
      <c r="T5056" s="22"/>
      <c r="U5056" s="22"/>
      <c r="V5056" s="22"/>
    </row>
    <row r="5057">
      <c r="A5057" s="15"/>
      <c r="B5057" s="17"/>
      <c r="C5057" s="17"/>
      <c r="D5057" s="4"/>
      <c r="E5057" s="4"/>
      <c r="F5057" s="18"/>
      <c r="G5057" s="19"/>
      <c r="H5057" s="4"/>
      <c r="I5057" s="20"/>
      <c r="J5057" s="21"/>
      <c r="K5057" s="11"/>
      <c r="L5057" s="22"/>
      <c r="M5057" s="22"/>
      <c r="N5057" s="22"/>
      <c r="O5057" s="22"/>
      <c r="P5057" s="22"/>
      <c r="Q5057" s="22"/>
      <c r="R5057" s="22"/>
      <c r="S5057" s="22"/>
      <c r="T5057" s="22"/>
      <c r="U5057" s="22"/>
      <c r="V5057" s="22"/>
    </row>
    <row r="5058">
      <c r="A5058" s="15"/>
      <c r="B5058" s="17"/>
      <c r="C5058" s="17"/>
      <c r="D5058" s="4"/>
      <c r="E5058" s="4"/>
      <c r="F5058" s="18"/>
      <c r="G5058" s="19"/>
      <c r="H5058" s="4"/>
      <c r="I5058" s="20"/>
      <c r="J5058" s="21"/>
      <c r="K5058" s="11"/>
      <c r="L5058" s="22"/>
      <c r="M5058" s="22"/>
      <c r="N5058" s="22"/>
      <c r="O5058" s="22"/>
      <c r="P5058" s="22"/>
      <c r="Q5058" s="22"/>
      <c r="R5058" s="22"/>
      <c r="S5058" s="22"/>
      <c r="T5058" s="22"/>
      <c r="U5058" s="22"/>
      <c r="V5058" s="22"/>
    </row>
    <row r="5059">
      <c r="A5059" s="15"/>
      <c r="B5059" s="17"/>
      <c r="C5059" s="17"/>
      <c r="D5059" s="4"/>
      <c r="E5059" s="4"/>
      <c r="F5059" s="18"/>
      <c r="G5059" s="19"/>
      <c r="H5059" s="4"/>
      <c r="I5059" s="20"/>
      <c r="J5059" s="21"/>
      <c r="K5059" s="11"/>
      <c r="L5059" s="22"/>
      <c r="M5059" s="22"/>
      <c r="N5059" s="22"/>
      <c r="O5059" s="22"/>
      <c r="P5059" s="22"/>
      <c r="Q5059" s="22"/>
      <c r="R5059" s="22"/>
      <c r="S5059" s="22"/>
      <c r="T5059" s="22"/>
      <c r="U5059" s="22"/>
      <c r="V5059" s="22"/>
    </row>
    <row r="5060">
      <c r="A5060" s="15"/>
      <c r="B5060" s="17"/>
      <c r="C5060" s="17"/>
      <c r="D5060" s="4"/>
      <c r="E5060" s="4"/>
      <c r="F5060" s="18"/>
      <c r="G5060" s="19"/>
      <c r="H5060" s="4"/>
      <c r="I5060" s="20"/>
      <c r="J5060" s="21"/>
      <c r="K5060" s="11"/>
      <c r="L5060" s="22"/>
      <c r="M5060" s="22"/>
      <c r="N5060" s="22"/>
      <c r="O5060" s="22"/>
      <c r="P5060" s="22"/>
      <c r="Q5060" s="22"/>
      <c r="R5060" s="22"/>
      <c r="S5060" s="22"/>
      <c r="T5060" s="22"/>
      <c r="U5060" s="22"/>
      <c r="V5060" s="22"/>
    </row>
    <row r="5061">
      <c r="A5061" s="15"/>
      <c r="B5061" s="17"/>
      <c r="C5061" s="17"/>
      <c r="D5061" s="4"/>
      <c r="E5061" s="4"/>
      <c r="F5061" s="18"/>
      <c r="G5061" s="19"/>
      <c r="H5061" s="4"/>
      <c r="I5061" s="20"/>
      <c r="J5061" s="21"/>
      <c r="K5061" s="11"/>
      <c r="L5061" s="22"/>
      <c r="M5061" s="22"/>
      <c r="N5061" s="22"/>
      <c r="O5061" s="22"/>
      <c r="P5061" s="22"/>
      <c r="Q5061" s="22"/>
      <c r="R5061" s="22"/>
      <c r="S5061" s="22"/>
      <c r="T5061" s="22"/>
      <c r="U5061" s="22"/>
      <c r="V5061" s="22"/>
    </row>
    <row r="5062">
      <c r="A5062" s="15"/>
      <c r="B5062" s="17"/>
      <c r="C5062" s="17"/>
      <c r="D5062" s="4"/>
      <c r="E5062" s="4"/>
      <c r="F5062" s="18"/>
      <c r="G5062" s="19"/>
      <c r="H5062" s="4"/>
      <c r="I5062" s="20"/>
      <c r="J5062" s="21"/>
      <c r="K5062" s="11"/>
      <c r="L5062" s="22"/>
      <c r="M5062" s="22"/>
      <c r="N5062" s="22"/>
      <c r="O5062" s="22"/>
      <c r="P5062" s="22"/>
      <c r="Q5062" s="22"/>
      <c r="R5062" s="22"/>
      <c r="S5062" s="22"/>
      <c r="T5062" s="22"/>
      <c r="U5062" s="22"/>
      <c r="V5062" s="22"/>
    </row>
    <row r="5063">
      <c r="A5063" s="15"/>
      <c r="B5063" s="17"/>
      <c r="C5063" s="17"/>
      <c r="D5063" s="4"/>
      <c r="E5063" s="4"/>
      <c r="F5063" s="18"/>
      <c r="G5063" s="19"/>
      <c r="H5063" s="4"/>
      <c r="I5063" s="20"/>
      <c r="J5063" s="21"/>
      <c r="K5063" s="11"/>
      <c r="L5063" s="22"/>
      <c r="M5063" s="22"/>
      <c r="N5063" s="22"/>
      <c r="O5063" s="22"/>
      <c r="P5063" s="22"/>
      <c r="Q5063" s="22"/>
      <c r="R5063" s="22"/>
      <c r="S5063" s="22"/>
      <c r="T5063" s="22"/>
      <c r="U5063" s="22"/>
      <c r="V5063" s="22"/>
    </row>
    <row r="5064">
      <c r="A5064" s="15"/>
      <c r="B5064" s="17"/>
      <c r="C5064" s="17"/>
      <c r="D5064" s="4"/>
      <c r="E5064" s="4"/>
      <c r="F5064" s="18"/>
      <c r="G5064" s="19"/>
      <c r="H5064" s="4"/>
      <c r="I5064" s="20"/>
      <c r="J5064" s="21"/>
      <c r="K5064" s="11"/>
      <c r="L5064" s="22"/>
      <c r="M5064" s="22"/>
      <c r="N5064" s="22"/>
      <c r="O5064" s="22"/>
      <c r="P5064" s="22"/>
      <c r="Q5064" s="22"/>
      <c r="R5064" s="22"/>
      <c r="S5064" s="22"/>
      <c r="T5064" s="22"/>
      <c r="U5064" s="22"/>
      <c r="V5064" s="22"/>
    </row>
    <row r="5065">
      <c r="A5065" s="15"/>
      <c r="B5065" s="17"/>
      <c r="C5065" s="17"/>
      <c r="D5065" s="4"/>
      <c r="E5065" s="4"/>
      <c r="F5065" s="18"/>
      <c r="G5065" s="19"/>
      <c r="H5065" s="4"/>
      <c r="I5065" s="20"/>
      <c r="J5065" s="21"/>
      <c r="K5065" s="11"/>
      <c r="L5065" s="22"/>
      <c r="M5065" s="22"/>
      <c r="N5065" s="22"/>
      <c r="O5065" s="22"/>
      <c r="P5065" s="22"/>
      <c r="Q5065" s="22"/>
      <c r="R5065" s="22"/>
      <c r="S5065" s="22"/>
      <c r="T5065" s="22"/>
      <c r="U5065" s="22"/>
      <c r="V5065" s="22"/>
    </row>
    <row r="5066">
      <c r="A5066" s="15"/>
      <c r="B5066" s="17"/>
      <c r="C5066" s="17"/>
      <c r="D5066" s="4"/>
      <c r="E5066" s="4"/>
      <c r="F5066" s="18"/>
      <c r="G5066" s="19"/>
      <c r="H5066" s="4"/>
      <c r="I5066" s="20"/>
      <c r="J5066" s="21"/>
      <c r="K5066" s="11"/>
      <c r="L5066" s="22"/>
      <c r="M5066" s="22"/>
      <c r="N5066" s="22"/>
      <c r="O5066" s="22"/>
      <c r="P5066" s="22"/>
      <c r="Q5066" s="22"/>
      <c r="R5066" s="22"/>
      <c r="S5066" s="22"/>
      <c r="T5066" s="22"/>
      <c r="U5066" s="22"/>
      <c r="V5066" s="22"/>
    </row>
    <row r="5067">
      <c r="A5067" s="15"/>
      <c r="B5067" s="17"/>
      <c r="C5067" s="17"/>
      <c r="D5067" s="4"/>
      <c r="E5067" s="4"/>
      <c r="F5067" s="18"/>
      <c r="G5067" s="19"/>
      <c r="H5067" s="4"/>
      <c r="I5067" s="20"/>
      <c r="J5067" s="21"/>
      <c r="K5067" s="11"/>
      <c r="L5067" s="22"/>
      <c r="M5067" s="22"/>
      <c r="N5067" s="22"/>
      <c r="O5067" s="22"/>
      <c r="P5067" s="22"/>
      <c r="Q5067" s="22"/>
      <c r="R5067" s="22"/>
      <c r="S5067" s="22"/>
      <c r="T5067" s="22"/>
      <c r="U5067" s="22"/>
      <c r="V5067" s="22"/>
    </row>
    <row r="5068">
      <c r="A5068" s="15"/>
      <c r="B5068" s="17"/>
      <c r="C5068" s="17"/>
      <c r="D5068" s="4"/>
      <c r="E5068" s="4"/>
      <c r="F5068" s="18"/>
      <c r="G5068" s="19"/>
      <c r="H5068" s="4"/>
      <c r="I5068" s="20"/>
      <c r="J5068" s="21"/>
      <c r="K5068" s="11"/>
      <c r="L5068" s="22"/>
      <c r="M5068" s="22"/>
      <c r="N5068" s="22"/>
      <c r="O5068" s="22"/>
      <c r="P5068" s="22"/>
      <c r="Q5068" s="22"/>
      <c r="R5068" s="22"/>
      <c r="S5068" s="22"/>
      <c r="T5068" s="22"/>
      <c r="U5068" s="22"/>
      <c r="V5068" s="22"/>
    </row>
    <row r="5069">
      <c r="A5069" s="15"/>
      <c r="B5069" s="17"/>
      <c r="C5069" s="17"/>
      <c r="D5069" s="4"/>
      <c r="E5069" s="4"/>
      <c r="F5069" s="18"/>
      <c r="G5069" s="19"/>
      <c r="H5069" s="4"/>
      <c r="I5069" s="20"/>
      <c r="J5069" s="21"/>
      <c r="K5069" s="11"/>
      <c r="L5069" s="22"/>
      <c r="M5069" s="22"/>
      <c r="N5069" s="22"/>
      <c r="O5069" s="22"/>
      <c r="P5069" s="22"/>
      <c r="Q5069" s="22"/>
      <c r="R5069" s="22"/>
      <c r="S5069" s="22"/>
      <c r="T5069" s="22"/>
      <c r="U5069" s="22"/>
      <c r="V5069" s="22"/>
    </row>
    <row r="5070">
      <c r="A5070" s="15"/>
      <c r="B5070" s="17"/>
      <c r="C5070" s="17"/>
      <c r="D5070" s="4"/>
      <c r="E5070" s="4"/>
      <c r="F5070" s="18"/>
      <c r="G5070" s="19"/>
      <c r="H5070" s="4"/>
      <c r="I5070" s="20"/>
      <c r="J5070" s="21"/>
      <c r="K5070" s="11"/>
      <c r="L5070" s="22"/>
      <c r="M5070" s="22"/>
      <c r="N5070" s="22"/>
      <c r="O5070" s="22"/>
      <c r="P5070" s="22"/>
      <c r="Q5070" s="22"/>
      <c r="R5070" s="22"/>
      <c r="S5070" s="22"/>
      <c r="T5070" s="22"/>
      <c r="U5070" s="22"/>
      <c r="V5070" s="22"/>
    </row>
    <row r="5071">
      <c r="A5071" s="15"/>
      <c r="B5071" s="17"/>
      <c r="C5071" s="17"/>
      <c r="D5071" s="4"/>
      <c r="E5071" s="4"/>
      <c r="F5071" s="18"/>
      <c r="G5071" s="19"/>
      <c r="H5071" s="4"/>
      <c r="I5071" s="20"/>
      <c r="J5071" s="21"/>
      <c r="K5071" s="11"/>
      <c r="L5071" s="22"/>
      <c r="M5071" s="22"/>
      <c r="N5071" s="22"/>
      <c r="O5071" s="22"/>
      <c r="P5071" s="22"/>
      <c r="Q5071" s="22"/>
      <c r="R5071" s="22"/>
      <c r="S5071" s="22"/>
      <c r="T5071" s="22"/>
      <c r="U5071" s="22"/>
      <c r="V5071" s="22"/>
    </row>
    <row r="5072">
      <c r="A5072" s="15"/>
      <c r="B5072" s="17"/>
      <c r="C5072" s="17"/>
      <c r="D5072" s="4"/>
      <c r="E5072" s="4"/>
      <c r="F5072" s="18"/>
      <c r="G5072" s="19"/>
      <c r="H5072" s="4"/>
      <c r="I5072" s="20"/>
      <c r="J5072" s="21"/>
      <c r="K5072" s="11"/>
      <c r="L5072" s="22"/>
      <c r="M5072" s="22"/>
      <c r="N5072" s="22"/>
      <c r="O5072" s="22"/>
      <c r="P5072" s="22"/>
      <c r="Q5072" s="22"/>
      <c r="R5072" s="22"/>
      <c r="S5072" s="22"/>
      <c r="T5072" s="22"/>
      <c r="U5072" s="22"/>
      <c r="V5072" s="22"/>
    </row>
    <row r="5073">
      <c r="A5073" s="15"/>
      <c r="B5073" s="17"/>
      <c r="C5073" s="17"/>
      <c r="D5073" s="4"/>
      <c r="E5073" s="4"/>
      <c r="F5073" s="18"/>
      <c r="G5073" s="19"/>
      <c r="H5073" s="4"/>
      <c r="I5073" s="20"/>
      <c r="J5073" s="21"/>
      <c r="K5073" s="11"/>
      <c r="L5073" s="22"/>
      <c r="M5073" s="22"/>
      <c r="N5073" s="22"/>
      <c r="O5073" s="22"/>
      <c r="P5073" s="22"/>
      <c r="Q5073" s="22"/>
      <c r="R5073" s="22"/>
      <c r="S5073" s="22"/>
      <c r="T5073" s="22"/>
      <c r="U5073" s="22"/>
      <c r="V5073" s="22"/>
    </row>
    <row r="5074">
      <c r="A5074" s="15"/>
      <c r="B5074" s="17"/>
      <c r="C5074" s="17"/>
      <c r="D5074" s="4"/>
      <c r="E5074" s="4"/>
      <c r="F5074" s="18"/>
      <c r="G5074" s="19"/>
      <c r="H5074" s="4"/>
      <c r="I5074" s="20"/>
      <c r="J5074" s="21"/>
      <c r="K5074" s="11"/>
      <c r="L5074" s="22"/>
      <c r="M5074" s="22"/>
      <c r="N5074" s="22"/>
      <c r="O5074" s="22"/>
      <c r="P5074" s="22"/>
      <c r="Q5074" s="22"/>
      <c r="R5074" s="22"/>
      <c r="S5074" s="22"/>
      <c r="T5074" s="22"/>
      <c r="U5074" s="22"/>
      <c r="V5074" s="22"/>
    </row>
    <row r="5075">
      <c r="A5075" s="15"/>
      <c r="B5075" s="17"/>
      <c r="C5075" s="17"/>
      <c r="D5075" s="4"/>
      <c r="E5075" s="4"/>
      <c r="F5075" s="18"/>
      <c r="G5075" s="19"/>
      <c r="H5075" s="4"/>
      <c r="I5075" s="20"/>
      <c r="J5075" s="21"/>
      <c r="K5075" s="11"/>
      <c r="L5075" s="22"/>
      <c r="M5075" s="22"/>
      <c r="N5075" s="22"/>
      <c r="O5075" s="22"/>
      <c r="P5075" s="22"/>
      <c r="Q5075" s="22"/>
      <c r="R5075" s="22"/>
      <c r="S5075" s="22"/>
      <c r="T5075" s="22"/>
      <c r="U5075" s="22"/>
      <c r="V5075" s="22"/>
    </row>
    <row r="5076">
      <c r="A5076" s="15"/>
      <c r="B5076" s="17"/>
      <c r="C5076" s="17"/>
      <c r="D5076" s="4"/>
      <c r="E5076" s="4"/>
      <c r="F5076" s="18"/>
      <c r="G5076" s="19"/>
      <c r="H5076" s="4"/>
      <c r="I5076" s="20"/>
      <c r="J5076" s="21"/>
      <c r="K5076" s="11"/>
      <c r="L5076" s="22"/>
      <c r="M5076" s="22"/>
      <c r="N5076" s="22"/>
      <c r="O5076" s="22"/>
      <c r="P5076" s="22"/>
      <c r="Q5076" s="22"/>
      <c r="R5076" s="22"/>
      <c r="S5076" s="22"/>
      <c r="T5076" s="22"/>
      <c r="U5076" s="22"/>
      <c r="V5076" s="22"/>
    </row>
    <row r="5077">
      <c r="A5077" s="15"/>
      <c r="B5077" s="17"/>
      <c r="C5077" s="17"/>
      <c r="D5077" s="4"/>
      <c r="E5077" s="4"/>
      <c r="F5077" s="18"/>
      <c r="G5077" s="19"/>
      <c r="H5077" s="4"/>
      <c r="I5077" s="20"/>
      <c r="J5077" s="21"/>
      <c r="K5077" s="11"/>
      <c r="L5077" s="22"/>
      <c r="M5077" s="22"/>
      <c r="N5077" s="22"/>
      <c r="O5077" s="22"/>
      <c r="P5077" s="22"/>
      <c r="Q5077" s="22"/>
      <c r="R5077" s="22"/>
      <c r="S5077" s="22"/>
      <c r="T5077" s="22"/>
      <c r="U5077" s="22"/>
      <c r="V5077" s="22"/>
    </row>
    <row r="5078">
      <c r="A5078" s="15"/>
      <c r="B5078" s="17"/>
      <c r="C5078" s="17"/>
      <c r="D5078" s="4"/>
      <c r="E5078" s="4"/>
      <c r="F5078" s="18"/>
      <c r="G5078" s="19"/>
      <c r="H5078" s="4"/>
      <c r="I5078" s="20"/>
      <c r="J5078" s="21"/>
      <c r="K5078" s="11"/>
      <c r="L5078" s="22"/>
      <c r="M5078" s="22"/>
      <c r="N5078" s="22"/>
      <c r="O5078" s="22"/>
      <c r="P5078" s="22"/>
      <c r="Q5078" s="22"/>
      <c r="R5078" s="22"/>
      <c r="S5078" s="22"/>
      <c r="T5078" s="22"/>
      <c r="U5078" s="22"/>
      <c r="V5078" s="22"/>
    </row>
    <row r="5079">
      <c r="A5079" s="15"/>
      <c r="B5079" s="17"/>
      <c r="C5079" s="17"/>
      <c r="D5079" s="4"/>
      <c r="E5079" s="4"/>
      <c r="F5079" s="18"/>
      <c r="G5079" s="19"/>
      <c r="H5079" s="4"/>
      <c r="I5079" s="20"/>
      <c r="J5079" s="21"/>
      <c r="K5079" s="11"/>
      <c r="L5079" s="22"/>
      <c r="M5079" s="22"/>
      <c r="N5079" s="22"/>
      <c r="O5079" s="22"/>
      <c r="P5079" s="22"/>
      <c r="Q5079" s="22"/>
      <c r="R5079" s="22"/>
      <c r="S5079" s="22"/>
      <c r="T5079" s="22"/>
      <c r="U5079" s="22"/>
      <c r="V5079" s="22"/>
    </row>
    <row r="5080">
      <c r="A5080" s="15"/>
      <c r="B5080" s="17"/>
      <c r="C5080" s="17"/>
      <c r="D5080" s="4"/>
      <c r="E5080" s="4"/>
      <c r="F5080" s="18"/>
      <c r="G5080" s="19"/>
      <c r="H5080" s="4"/>
      <c r="I5080" s="20"/>
      <c r="J5080" s="21"/>
      <c r="K5080" s="11"/>
      <c r="L5080" s="22"/>
      <c r="M5080" s="22"/>
      <c r="N5080" s="22"/>
      <c r="O5080" s="22"/>
      <c r="P5080" s="22"/>
      <c r="Q5080" s="22"/>
      <c r="R5080" s="22"/>
      <c r="S5080" s="22"/>
      <c r="T5080" s="22"/>
      <c r="U5080" s="22"/>
      <c r="V5080" s="22"/>
    </row>
    <row r="5081">
      <c r="A5081" s="15"/>
      <c r="B5081" s="17"/>
      <c r="C5081" s="17"/>
      <c r="D5081" s="4"/>
      <c r="E5081" s="4"/>
      <c r="F5081" s="18"/>
      <c r="G5081" s="19"/>
      <c r="H5081" s="4"/>
      <c r="I5081" s="20"/>
      <c r="J5081" s="21"/>
      <c r="K5081" s="11"/>
      <c r="L5081" s="22"/>
      <c r="M5081" s="22"/>
      <c r="N5081" s="22"/>
      <c r="O5081" s="22"/>
      <c r="P5081" s="22"/>
      <c r="Q5081" s="22"/>
      <c r="R5081" s="22"/>
      <c r="S5081" s="22"/>
      <c r="T5081" s="22"/>
      <c r="U5081" s="22"/>
      <c r="V5081" s="22"/>
    </row>
    <row r="5082">
      <c r="A5082" s="15"/>
      <c r="B5082" s="17"/>
      <c r="C5082" s="17"/>
      <c r="D5082" s="4"/>
      <c r="E5082" s="4"/>
      <c r="F5082" s="18"/>
      <c r="G5082" s="19"/>
      <c r="H5082" s="4"/>
      <c r="I5082" s="20"/>
      <c r="J5082" s="21"/>
      <c r="K5082" s="11"/>
      <c r="L5082" s="22"/>
      <c r="M5082" s="22"/>
      <c r="N5082" s="22"/>
      <c r="O5082" s="22"/>
      <c r="P5082" s="22"/>
      <c r="Q5082" s="22"/>
      <c r="R5082" s="22"/>
      <c r="S5082" s="22"/>
      <c r="T5082" s="22"/>
      <c r="U5082" s="22"/>
      <c r="V5082" s="22"/>
    </row>
    <row r="5083">
      <c r="A5083" s="15"/>
      <c r="B5083" s="17"/>
      <c r="C5083" s="17"/>
      <c r="D5083" s="4"/>
      <c r="E5083" s="4"/>
      <c r="F5083" s="18"/>
      <c r="G5083" s="19"/>
      <c r="H5083" s="4"/>
      <c r="I5083" s="20"/>
      <c r="J5083" s="21"/>
      <c r="K5083" s="11"/>
      <c r="L5083" s="22"/>
      <c r="M5083" s="22"/>
      <c r="N5083" s="22"/>
      <c r="O5083" s="22"/>
      <c r="P5083" s="22"/>
      <c r="Q5083" s="22"/>
      <c r="R5083" s="22"/>
      <c r="S5083" s="22"/>
      <c r="T5083" s="22"/>
      <c r="U5083" s="22"/>
      <c r="V5083" s="22"/>
    </row>
    <row r="5084">
      <c r="A5084" s="15"/>
      <c r="B5084" s="17"/>
      <c r="C5084" s="17"/>
      <c r="D5084" s="4"/>
      <c r="E5084" s="4"/>
      <c r="F5084" s="18"/>
      <c r="G5084" s="19"/>
      <c r="H5084" s="4"/>
      <c r="I5084" s="20"/>
      <c r="J5084" s="21"/>
      <c r="K5084" s="11"/>
      <c r="L5084" s="22"/>
      <c r="M5084" s="22"/>
      <c r="N5084" s="22"/>
      <c r="O5084" s="22"/>
      <c r="P5084" s="22"/>
      <c r="Q5084" s="22"/>
      <c r="R5084" s="22"/>
      <c r="S5084" s="22"/>
      <c r="T5084" s="22"/>
      <c r="U5084" s="22"/>
      <c r="V5084" s="22"/>
    </row>
    <row r="5085">
      <c r="A5085" s="15"/>
      <c r="B5085" s="17"/>
      <c r="C5085" s="17"/>
      <c r="D5085" s="4"/>
      <c r="E5085" s="4"/>
      <c r="F5085" s="18"/>
      <c r="G5085" s="19"/>
      <c r="H5085" s="4"/>
      <c r="I5085" s="20"/>
      <c r="J5085" s="21"/>
      <c r="K5085" s="11"/>
      <c r="L5085" s="22"/>
      <c r="M5085" s="22"/>
      <c r="N5085" s="22"/>
      <c r="O5085" s="22"/>
      <c r="P5085" s="22"/>
      <c r="Q5085" s="22"/>
      <c r="R5085" s="22"/>
      <c r="S5085" s="22"/>
      <c r="T5085" s="22"/>
      <c r="U5085" s="22"/>
      <c r="V5085" s="22"/>
    </row>
    <row r="5086">
      <c r="A5086" s="15"/>
      <c r="B5086" s="17"/>
      <c r="C5086" s="17"/>
      <c r="D5086" s="4"/>
      <c r="E5086" s="4"/>
      <c r="F5086" s="18"/>
      <c r="G5086" s="19"/>
      <c r="H5086" s="4"/>
      <c r="I5086" s="20"/>
      <c r="J5086" s="21"/>
      <c r="K5086" s="11"/>
      <c r="L5086" s="22"/>
      <c r="M5086" s="22"/>
      <c r="N5086" s="22"/>
      <c r="O5086" s="22"/>
      <c r="P5086" s="22"/>
      <c r="Q5086" s="22"/>
      <c r="R5086" s="22"/>
      <c r="S5086" s="22"/>
      <c r="T5086" s="22"/>
      <c r="U5086" s="22"/>
      <c r="V5086" s="22"/>
    </row>
    <row r="5087">
      <c r="A5087" s="15"/>
      <c r="B5087" s="17"/>
      <c r="C5087" s="17"/>
      <c r="D5087" s="4"/>
      <c r="E5087" s="4"/>
      <c r="F5087" s="18"/>
      <c r="G5087" s="19"/>
      <c r="H5087" s="4"/>
      <c r="I5087" s="20"/>
      <c r="J5087" s="21"/>
      <c r="K5087" s="11"/>
      <c r="L5087" s="22"/>
      <c r="M5087" s="22"/>
      <c r="N5087" s="22"/>
      <c r="O5087" s="22"/>
      <c r="P5087" s="22"/>
      <c r="Q5087" s="22"/>
      <c r="R5087" s="22"/>
      <c r="S5087" s="22"/>
      <c r="T5087" s="22"/>
      <c r="U5087" s="22"/>
      <c r="V5087" s="22"/>
    </row>
    <row r="5088">
      <c r="A5088" s="15"/>
      <c r="B5088" s="17"/>
      <c r="C5088" s="17"/>
      <c r="D5088" s="4"/>
      <c r="E5088" s="4"/>
      <c r="F5088" s="18"/>
      <c r="G5088" s="19"/>
      <c r="H5088" s="4"/>
      <c r="I5088" s="20"/>
      <c r="J5088" s="21"/>
      <c r="K5088" s="11"/>
      <c r="L5088" s="22"/>
      <c r="M5088" s="22"/>
      <c r="N5088" s="22"/>
      <c r="O5088" s="22"/>
      <c r="P5088" s="22"/>
      <c r="Q5088" s="22"/>
      <c r="R5088" s="22"/>
      <c r="S5088" s="22"/>
      <c r="T5088" s="22"/>
      <c r="U5088" s="22"/>
      <c r="V5088" s="22"/>
    </row>
    <row r="5089">
      <c r="A5089" s="15"/>
      <c r="B5089" s="17"/>
      <c r="C5089" s="17"/>
      <c r="D5089" s="4"/>
      <c r="E5089" s="4"/>
      <c r="F5089" s="18"/>
      <c r="G5089" s="19"/>
      <c r="H5089" s="4"/>
      <c r="I5089" s="20"/>
      <c r="J5089" s="21"/>
      <c r="K5089" s="11"/>
      <c r="L5089" s="22"/>
      <c r="M5089" s="22"/>
      <c r="N5089" s="22"/>
      <c r="O5089" s="22"/>
      <c r="P5089" s="22"/>
      <c r="Q5089" s="22"/>
      <c r="R5089" s="22"/>
      <c r="S5089" s="22"/>
      <c r="T5089" s="22"/>
      <c r="U5089" s="22"/>
      <c r="V5089" s="22"/>
    </row>
    <row r="5090">
      <c r="A5090" s="15"/>
      <c r="B5090" s="17"/>
      <c r="C5090" s="17"/>
      <c r="D5090" s="4"/>
      <c r="E5090" s="4"/>
      <c r="F5090" s="18"/>
      <c r="G5090" s="19"/>
      <c r="H5090" s="4"/>
      <c r="I5090" s="20"/>
      <c r="J5090" s="21"/>
      <c r="K5090" s="11"/>
      <c r="L5090" s="22"/>
      <c r="M5090" s="22"/>
      <c r="N5090" s="22"/>
      <c r="O5090" s="22"/>
      <c r="P5090" s="22"/>
      <c r="Q5090" s="22"/>
      <c r="R5090" s="22"/>
      <c r="S5090" s="22"/>
      <c r="T5090" s="22"/>
      <c r="U5090" s="22"/>
      <c r="V5090" s="22"/>
    </row>
    <row r="5091">
      <c r="A5091" s="15"/>
      <c r="B5091" s="17"/>
      <c r="C5091" s="17"/>
      <c r="D5091" s="4"/>
      <c r="E5091" s="4"/>
      <c r="F5091" s="18"/>
      <c r="G5091" s="19"/>
      <c r="H5091" s="4"/>
      <c r="I5091" s="20"/>
      <c r="J5091" s="21"/>
      <c r="K5091" s="11"/>
      <c r="L5091" s="22"/>
      <c r="M5091" s="22"/>
      <c r="N5091" s="22"/>
      <c r="O5091" s="22"/>
      <c r="P5091" s="22"/>
      <c r="Q5091" s="22"/>
      <c r="R5091" s="22"/>
      <c r="S5091" s="22"/>
      <c r="T5091" s="22"/>
      <c r="U5091" s="22"/>
      <c r="V5091" s="22"/>
    </row>
    <row r="5092">
      <c r="A5092" s="15"/>
      <c r="B5092" s="17"/>
      <c r="C5092" s="17"/>
      <c r="D5092" s="4"/>
      <c r="E5092" s="4"/>
      <c r="F5092" s="18"/>
      <c r="G5092" s="19"/>
      <c r="H5092" s="4"/>
      <c r="I5092" s="20"/>
      <c r="J5092" s="21"/>
      <c r="K5092" s="11"/>
      <c r="L5092" s="22"/>
      <c r="M5092" s="22"/>
      <c r="N5092" s="22"/>
      <c r="O5092" s="22"/>
      <c r="P5092" s="22"/>
      <c r="Q5092" s="22"/>
      <c r="R5092" s="22"/>
      <c r="S5092" s="22"/>
      <c r="T5092" s="22"/>
      <c r="U5092" s="22"/>
      <c r="V5092" s="22"/>
    </row>
    <row r="5093">
      <c r="A5093" s="15"/>
      <c r="B5093" s="17"/>
      <c r="C5093" s="17"/>
      <c r="D5093" s="4"/>
      <c r="E5093" s="4"/>
      <c r="F5093" s="18"/>
      <c r="G5093" s="19"/>
      <c r="H5093" s="4"/>
      <c r="I5093" s="20"/>
      <c r="J5093" s="21"/>
      <c r="K5093" s="11"/>
      <c r="L5093" s="22"/>
      <c r="M5093" s="22"/>
      <c r="N5093" s="22"/>
      <c r="O5093" s="22"/>
      <c r="P5093" s="22"/>
      <c r="Q5093" s="22"/>
      <c r="R5093" s="22"/>
      <c r="S5093" s="22"/>
      <c r="T5093" s="22"/>
      <c r="U5093" s="22"/>
      <c r="V5093" s="22"/>
    </row>
    <row r="5094">
      <c r="A5094" s="15"/>
      <c r="B5094" s="17"/>
      <c r="C5094" s="17"/>
      <c r="D5094" s="4"/>
      <c r="E5094" s="4"/>
      <c r="F5094" s="18"/>
      <c r="G5094" s="19"/>
      <c r="H5094" s="4"/>
      <c r="I5094" s="20"/>
      <c r="J5094" s="21"/>
      <c r="K5094" s="11"/>
      <c r="L5094" s="22"/>
      <c r="M5094" s="22"/>
      <c r="N5094" s="22"/>
      <c r="O5094" s="22"/>
      <c r="P5094" s="22"/>
      <c r="Q5094" s="22"/>
      <c r="R5094" s="22"/>
      <c r="S5094" s="22"/>
      <c r="T5094" s="22"/>
      <c r="U5094" s="22"/>
      <c r="V5094" s="22"/>
    </row>
    <row r="5095">
      <c r="A5095" s="15"/>
      <c r="B5095" s="17"/>
      <c r="C5095" s="17"/>
      <c r="D5095" s="4"/>
      <c r="E5095" s="4"/>
      <c r="F5095" s="18"/>
      <c r="G5095" s="19"/>
      <c r="H5095" s="4"/>
      <c r="I5095" s="20"/>
      <c r="J5095" s="21"/>
      <c r="K5095" s="11"/>
      <c r="L5095" s="22"/>
      <c r="M5095" s="22"/>
      <c r="N5095" s="22"/>
      <c r="O5095" s="22"/>
      <c r="P5095" s="22"/>
      <c r="Q5095" s="22"/>
      <c r="R5095" s="22"/>
      <c r="S5095" s="22"/>
      <c r="T5095" s="22"/>
      <c r="U5095" s="22"/>
      <c r="V5095" s="22"/>
    </row>
    <row r="5096">
      <c r="A5096" s="15"/>
      <c r="B5096" s="17"/>
      <c r="C5096" s="17"/>
      <c r="D5096" s="4"/>
      <c r="E5096" s="4"/>
      <c r="F5096" s="18"/>
      <c r="G5096" s="19"/>
      <c r="H5096" s="4"/>
      <c r="I5096" s="20"/>
      <c r="J5096" s="21"/>
      <c r="K5096" s="11"/>
      <c r="L5096" s="22"/>
      <c r="M5096" s="22"/>
      <c r="N5096" s="22"/>
      <c r="O5096" s="22"/>
      <c r="P5096" s="22"/>
      <c r="Q5096" s="22"/>
      <c r="R5096" s="22"/>
      <c r="S5096" s="22"/>
      <c r="T5096" s="22"/>
      <c r="U5096" s="22"/>
      <c r="V5096" s="22"/>
    </row>
    <row r="5097">
      <c r="A5097" s="15"/>
      <c r="B5097" s="17"/>
      <c r="C5097" s="17"/>
      <c r="D5097" s="4"/>
      <c r="E5097" s="4"/>
      <c r="F5097" s="18"/>
      <c r="G5097" s="19"/>
      <c r="H5097" s="4"/>
      <c r="I5097" s="20"/>
      <c r="J5097" s="21"/>
      <c r="K5097" s="11"/>
      <c r="L5097" s="22"/>
      <c r="M5097" s="22"/>
      <c r="N5097" s="22"/>
      <c r="O5097" s="22"/>
      <c r="P5097" s="22"/>
      <c r="Q5097" s="22"/>
      <c r="R5097" s="22"/>
      <c r="S5097" s="22"/>
      <c r="T5097" s="22"/>
      <c r="U5097" s="22"/>
      <c r="V5097" s="22"/>
    </row>
    <row r="5098">
      <c r="A5098" s="15"/>
      <c r="B5098" s="17"/>
      <c r="C5098" s="17"/>
      <c r="D5098" s="4"/>
      <c r="E5098" s="4"/>
      <c r="F5098" s="18"/>
      <c r="G5098" s="19"/>
      <c r="H5098" s="4"/>
      <c r="I5098" s="20"/>
      <c r="J5098" s="21"/>
      <c r="K5098" s="11"/>
      <c r="L5098" s="22"/>
      <c r="M5098" s="22"/>
      <c r="N5098" s="22"/>
      <c r="O5098" s="22"/>
      <c r="P5098" s="22"/>
      <c r="Q5098" s="22"/>
      <c r="R5098" s="22"/>
      <c r="S5098" s="22"/>
      <c r="T5098" s="22"/>
      <c r="U5098" s="22"/>
      <c r="V5098" s="22"/>
    </row>
    <row r="5099">
      <c r="A5099" s="15"/>
      <c r="B5099" s="17"/>
      <c r="C5099" s="17"/>
      <c r="D5099" s="4"/>
      <c r="E5099" s="4"/>
      <c r="F5099" s="18"/>
      <c r="G5099" s="19"/>
      <c r="H5099" s="4"/>
      <c r="I5099" s="20"/>
      <c r="J5099" s="21"/>
      <c r="K5099" s="11"/>
      <c r="L5099" s="22"/>
      <c r="M5099" s="22"/>
      <c r="N5099" s="22"/>
      <c r="O5099" s="22"/>
      <c r="P5099" s="22"/>
      <c r="Q5099" s="22"/>
      <c r="R5099" s="22"/>
      <c r="S5099" s="22"/>
      <c r="T5099" s="22"/>
      <c r="U5099" s="22"/>
      <c r="V5099" s="22"/>
    </row>
    <row r="5100">
      <c r="A5100" s="15"/>
      <c r="B5100" s="17"/>
      <c r="C5100" s="17"/>
      <c r="D5100" s="4"/>
      <c r="E5100" s="4"/>
      <c r="F5100" s="18"/>
      <c r="G5100" s="19"/>
      <c r="H5100" s="4"/>
      <c r="I5100" s="20"/>
      <c r="J5100" s="21"/>
      <c r="K5100" s="11"/>
      <c r="L5100" s="22"/>
      <c r="M5100" s="22"/>
      <c r="N5100" s="22"/>
      <c r="O5100" s="22"/>
      <c r="P5100" s="22"/>
      <c r="Q5100" s="22"/>
      <c r="R5100" s="22"/>
      <c r="S5100" s="22"/>
      <c r="T5100" s="22"/>
      <c r="U5100" s="22"/>
      <c r="V5100" s="22"/>
    </row>
    <row r="5101">
      <c r="A5101" s="15"/>
      <c r="B5101" s="17"/>
      <c r="C5101" s="17"/>
      <c r="D5101" s="4"/>
      <c r="E5101" s="4"/>
      <c r="F5101" s="18"/>
      <c r="G5101" s="19"/>
      <c r="H5101" s="4"/>
      <c r="I5101" s="20"/>
      <c r="J5101" s="21"/>
      <c r="K5101" s="11"/>
      <c r="L5101" s="22"/>
      <c r="M5101" s="22"/>
      <c r="N5101" s="22"/>
      <c r="O5101" s="22"/>
      <c r="P5101" s="22"/>
      <c r="Q5101" s="22"/>
      <c r="R5101" s="22"/>
      <c r="S5101" s="22"/>
      <c r="T5101" s="22"/>
      <c r="U5101" s="22"/>
      <c r="V5101" s="22"/>
    </row>
    <row r="5102">
      <c r="A5102" s="15"/>
      <c r="B5102" s="17"/>
      <c r="C5102" s="17"/>
      <c r="D5102" s="4"/>
      <c r="E5102" s="4"/>
      <c r="F5102" s="18"/>
      <c r="G5102" s="19"/>
      <c r="H5102" s="4"/>
      <c r="I5102" s="20"/>
      <c r="J5102" s="21"/>
      <c r="K5102" s="11"/>
      <c r="L5102" s="22"/>
      <c r="M5102" s="22"/>
      <c r="N5102" s="22"/>
      <c r="O5102" s="22"/>
      <c r="P5102" s="22"/>
      <c r="Q5102" s="22"/>
      <c r="R5102" s="22"/>
      <c r="S5102" s="22"/>
      <c r="T5102" s="22"/>
      <c r="U5102" s="22"/>
      <c r="V5102" s="22"/>
    </row>
    <row r="5103">
      <c r="A5103" s="15"/>
      <c r="B5103" s="17"/>
      <c r="C5103" s="17"/>
      <c r="D5103" s="4"/>
      <c r="E5103" s="4"/>
      <c r="F5103" s="18"/>
      <c r="G5103" s="19"/>
      <c r="H5103" s="4"/>
      <c r="I5103" s="20"/>
      <c r="J5103" s="21"/>
      <c r="K5103" s="11"/>
      <c r="L5103" s="22"/>
      <c r="M5103" s="22"/>
      <c r="N5103" s="22"/>
      <c r="O5103" s="22"/>
      <c r="P5103" s="22"/>
      <c r="Q5103" s="22"/>
      <c r="R5103" s="22"/>
      <c r="S5103" s="22"/>
      <c r="T5103" s="22"/>
      <c r="U5103" s="22"/>
      <c r="V5103" s="22"/>
    </row>
    <row r="5104">
      <c r="A5104" s="15"/>
      <c r="B5104" s="17"/>
      <c r="C5104" s="17"/>
      <c r="D5104" s="4"/>
      <c r="E5104" s="4"/>
      <c r="F5104" s="18"/>
      <c r="G5104" s="19"/>
      <c r="H5104" s="4"/>
      <c r="I5104" s="20"/>
      <c r="J5104" s="21"/>
      <c r="K5104" s="11"/>
      <c r="L5104" s="22"/>
      <c r="M5104" s="22"/>
      <c r="N5104" s="22"/>
      <c r="O5104" s="22"/>
      <c r="P5104" s="22"/>
      <c r="Q5104" s="22"/>
      <c r="R5104" s="22"/>
      <c r="S5104" s="22"/>
      <c r="T5104" s="22"/>
      <c r="U5104" s="22"/>
      <c r="V5104" s="22"/>
    </row>
    <row r="5105">
      <c r="A5105" s="15"/>
      <c r="B5105" s="17"/>
      <c r="C5105" s="17"/>
      <c r="D5105" s="4"/>
      <c r="E5105" s="4"/>
      <c r="F5105" s="18"/>
      <c r="G5105" s="19"/>
      <c r="H5105" s="4"/>
      <c r="I5105" s="20"/>
      <c r="J5105" s="21"/>
      <c r="K5105" s="11"/>
      <c r="L5105" s="22"/>
      <c r="M5105" s="22"/>
      <c r="N5105" s="22"/>
      <c r="O5105" s="22"/>
      <c r="P5105" s="22"/>
      <c r="Q5105" s="22"/>
      <c r="R5105" s="22"/>
      <c r="S5105" s="22"/>
      <c r="T5105" s="22"/>
      <c r="U5105" s="22"/>
      <c r="V5105" s="22"/>
    </row>
    <row r="5106">
      <c r="A5106" s="15"/>
      <c r="B5106" s="17"/>
      <c r="C5106" s="17"/>
      <c r="D5106" s="4"/>
      <c r="E5106" s="4"/>
      <c r="F5106" s="18"/>
      <c r="G5106" s="19"/>
      <c r="H5106" s="4"/>
      <c r="I5106" s="20"/>
      <c r="J5106" s="21"/>
      <c r="K5106" s="11"/>
      <c r="L5106" s="22"/>
      <c r="M5106" s="22"/>
      <c r="N5106" s="22"/>
      <c r="O5106" s="22"/>
      <c r="P5106" s="22"/>
      <c r="Q5106" s="22"/>
      <c r="R5106" s="22"/>
      <c r="S5106" s="22"/>
      <c r="T5106" s="22"/>
      <c r="U5106" s="22"/>
      <c r="V5106" s="22"/>
    </row>
    <row r="5107">
      <c r="A5107" s="15"/>
      <c r="B5107" s="17"/>
      <c r="C5107" s="17"/>
      <c r="D5107" s="4"/>
      <c r="E5107" s="4"/>
      <c r="F5107" s="18"/>
      <c r="G5107" s="19"/>
      <c r="H5107" s="4"/>
      <c r="I5107" s="20"/>
      <c r="J5107" s="21"/>
      <c r="K5107" s="11"/>
      <c r="L5107" s="22"/>
      <c r="M5107" s="22"/>
      <c r="N5107" s="22"/>
      <c r="O5107" s="22"/>
      <c r="P5107" s="22"/>
      <c r="Q5107" s="22"/>
      <c r="R5107" s="22"/>
      <c r="S5107" s="22"/>
      <c r="T5107" s="22"/>
      <c r="U5107" s="22"/>
      <c r="V5107" s="22"/>
    </row>
    <row r="5108">
      <c r="A5108" s="15"/>
      <c r="B5108" s="17"/>
      <c r="C5108" s="17"/>
      <c r="D5108" s="4"/>
      <c r="E5108" s="4"/>
      <c r="F5108" s="18"/>
      <c r="G5108" s="19"/>
      <c r="H5108" s="4"/>
      <c r="I5108" s="20"/>
      <c r="J5108" s="21"/>
      <c r="K5108" s="11"/>
      <c r="L5108" s="22"/>
      <c r="M5108" s="22"/>
      <c r="N5108" s="22"/>
      <c r="O5108" s="22"/>
      <c r="P5108" s="22"/>
      <c r="Q5108" s="22"/>
      <c r="R5108" s="22"/>
      <c r="S5108" s="22"/>
      <c r="T5108" s="22"/>
      <c r="U5108" s="22"/>
      <c r="V5108" s="22"/>
    </row>
    <row r="5109">
      <c r="A5109" s="15"/>
      <c r="B5109" s="17"/>
      <c r="C5109" s="17"/>
      <c r="D5109" s="4"/>
      <c r="E5109" s="4"/>
      <c r="F5109" s="18"/>
      <c r="G5109" s="19"/>
      <c r="H5109" s="4"/>
      <c r="I5109" s="20"/>
      <c r="J5109" s="21"/>
      <c r="K5109" s="11"/>
      <c r="L5109" s="22"/>
      <c r="M5109" s="22"/>
      <c r="N5109" s="22"/>
      <c r="O5109" s="22"/>
      <c r="P5109" s="22"/>
      <c r="Q5109" s="22"/>
      <c r="R5109" s="22"/>
      <c r="S5109" s="22"/>
      <c r="T5109" s="22"/>
      <c r="U5109" s="22"/>
      <c r="V5109" s="22"/>
    </row>
    <row r="5110">
      <c r="A5110" s="15"/>
      <c r="B5110" s="17"/>
      <c r="C5110" s="17"/>
      <c r="D5110" s="4"/>
      <c r="E5110" s="4"/>
      <c r="F5110" s="18"/>
      <c r="G5110" s="19"/>
      <c r="H5110" s="4"/>
      <c r="I5110" s="20"/>
      <c r="J5110" s="21"/>
      <c r="K5110" s="11"/>
      <c r="L5110" s="22"/>
      <c r="M5110" s="22"/>
      <c r="N5110" s="22"/>
      <c r="O5110" s="22"/>
      <c r="P5110" s="22"/>
      <c r="Q5110" s="22"/>
      <c r="R5110" s="22"/>
      <c r="S5110" s="22"/>
      <c r="T5110" s="22"/>
      <c r="U5110" s="22"/>
      <c r="V5110" s="22"/>
    </row>
    <row r="5111">
      <c r="A5111" s="15"/>
      <c r="B5111" s="17"/>
      <c r="C5111" s="17"/>
      <c r="D5111" s="4"/>
      <c r="E5111" s="4"/>
      <c r="F5111" s="18"/>
      <c r="G5111" s="19"/>
      <c r="H5111" s="4"/>
      <c r="I5111" s="20"/>
      <c r="J5111" s="21"/>
      <c r="K5111" s="11"/>
      <c r="L5111" s="22"/>
      <c r="M5111" s="22"/>
      <c r="N5111" s="22"/>
      <c r="O5111" s="22"/>
      <c r="P5111" s="22"/>
      <c r="Q5111" s="22"/>
      <c r="R5111" s="22"/>
      <c r="S5111" s="22"/>
      <c r="T5111" s="22"/>
      <c r="U5111" s="22"/>
      <c r="V5111" s="22"/>
    </row>
    <row r="5112">
      <c r="A5112" s="15"/>
      <c r="B5112" s="17"/>
      <c r="C5112" s="17"/>
      <c r="D5112" s="4"/>
      <c r="E5112" s="4"/>
      <c r="F5112" s="18"/>
      <c r="G5112" s="19"/>
      <c r="H5112" s="4"/>
      <c r="I5112" s="20"/>
      <c r="J5112" s="21"/>
      <c r="K5112" s="11"/>
      <c r="L5112" s="22"/>
      <c r="M5112" s="22"/>
      <c r="N5112" s="22"/>
      <c r="O5112" s="22"/>
      <c r="P5112" s="22"/>
      <c r="Q5112" s="22"/>
      <c r="R5112" s="22"/>
      <c r="S5112" s="22"/>
      <c r="T5112" s="22"/>
      <c r="U5112" s="22"/>
      <c r="V5112" s="22"/>
    </row>
    <row r="5113">
      <c r="A5113" s="15"/>
      <c r="B5113" s="17"/>
      <c r="C5113" s="17"/>
      <c r="D5113" s="4"/>
      <c r="E5113" s="4"/>
      <c r="F5113" s="18"/>
      <c r="G5113" s="19"/>
      <c r="H5113" s="4"/>
      <c r="I5113" s="20"/>
      <c r="J5113" s="21"/>
      <c r="K5113" s="11"/>
      <c r="L5113" s="22"/>
      <c r="M5113" s="22"/>
      <c r="N5113" s="22"/>
      <c r="O5113" s="22"/>
      <c r="P5113" s="22"/>
      <c r="Q5113" s="22"/>
      <c r="R5113" s="22"/>
      <c r="S5113" s="22"/>
      <c r="T5113" s="22"/>
      <c r="U5113" s="22"/>
      <c r="V5113" s="22"/>
    </row>
    <row r="5114">
      <c r="A5114" s="15"/>
      <c r="B5114" s="17"/>
      <c r="C5114" s="17"/>
      <c r="D5114" s="4"/>
      <c r="E5114" s="4"/>
      <c r="F5114" s="18"/>
      <c r="G5114" s="19"/>
      <c r="H5114" s="4"/>
      <c r="I5114" s="20"/>
      <c r="J5114" s="21"/>
      <c r="K5114" s="11"/>
      <c r="L5114" s="22"/>
      <c r="M5114" s="22"/>
      <c r="N5114" s="22"/>
      <c r="O5114" s="22"/>
      <c r="P5114" s="22"/>
      <c r="Q5114" s="22"/>
      <c r="R5114" s="22"/>
      <c r="S5114" s="22"/>
      <c r="T5114" s="22"/>
      <c r="U5114" s="22"/>
      <c r="V5114" s="22"/>
    </row>
    <row r="5115">
      <c r="A5115" s="15"/>
      <c r="B5115" s="17"/>
      <c r="C5115" s="17"/>
      <c r="D5115" s="4"/>
      <c r="E5115" s="4"/>
      <c r="F5115" s="18"/>
      <c r="G5115" s="19"/>
      <c r="H5115" s="4"/>
      <c r="I5115" s="20"/>
      <c r="J5115" s="21"/>
      <c r="K5115" s="11"/>
      <c r="L5115" s="22"/>
      <c r="M5115" s="22"/>
      <c r="N5115" s="22"/>
      <c r="O5115" s="22"/>
      <c r="P5115" s="22"/>
      <c r="Q5115" s="22"/>
      <c r="R5115" s="22"/>
      <c r="S5115" s="22"/>
      <c r="T5115" s="22"/>
      <c r="U5115" s="22"/>
      <c r="V5115" s="22"/>
    </row>
    <row r="5116">
      <c r="A5116" s="15"/>
      <c r="B5116" s="17"/>
      <c r="C5116" s="17"/>
      <c r="D5116" s="4"/>
      <c r="E5116" s="4"/>
      <c r="F5116" s="18"/>
      <c r="G5116" s="19"/>
      <c r="H5116" s="4"/>
      <c r="I5116" s="20"/>
      <c r="J5116" s="21"/>
      <c r="K5116" s="11"/>
      <c r="L5116" s="22"/>
      <c r="M5116" s="22"/>
      <c r="N5116" s="22"/>
      <c r="O5116" s="22"/>
      <c r="P5116" s="22"/>
      <c r="Q5116" s="22"/>
      <c r="R5116" s="22"/>
      <c r="S5116" s="22"/>
      <c r="T5116" s="22"/>
      <c r="U5116" s="22"/>
      <c r="V5116" s="22"/>
    </row>
    <row r="5117">
      <c r="A5117" s="15"/>
      <c r="B5117" s="17"/>
      <c r="C5117" s="17"/>
      <c r="D5117" s="4"/>
      <c r="E5117" s="4"/>
      <c r="F5117" s="18"/>
      <c r="G5117" s="19"/>
      <c r="H5117" s="4"/>
      <c r="I5117" s="20"/>
      <c r="J5117" s="21"/>
      <c r="K5117" s="11"/>
      <c r="L5117" s="22"/>
      <c r="M5117" s="22"/>
      <c r="N5117" s="22"/>
      <c r="O5117" s="22"/>
      <c r="P5117" s="22"/>
      <c r="Q5117" s="22"/>
      <c r="R5117" s="22"/>
      <c r="S5117" s="22"/>
      <c r="T5117" s="22"/>
      <c r="U5117" s="22"/>
      <c r="V5117" s="22"/>
    </row>
    <row r="5118">
      <c r="A5118" s="15"/>
      <c r="B5118" s="17"/>
      <c r="C5118" s="17"/>
      <c r="D5118" s="4"/>
      <c r="E5118" s="4"/>
      <c r="F5118" s="18"/>
      <c r="G5118" s="19"/>
      <c r="H5118" s="4"/>
      <c r="I5118" s="20"/>
      <c r="J5118" s="21"/>
      <c r="K5118" s="11"/>
      <c r="L5118" s="22"/>
      <c r="M5118" s="22"/>
      <c r="N5118" s="22"/>
      <c r="O5118" s="22"/>
      <c r="P5118" s="22"/>
      <c r="Q5118" s="22"/>
      <c r="R5118" s="22"/>
      <c r="S5118" s="22"/>
      <c r="T5118" s="22"/>
      <c r="U5118" s="22"/>
      <c r="V5118" s="22"/>
    </row>
    <row r="5119">
      <c r="A5119" s="15"/>
      <c r="B5119" s="17"/>
      <c r="C5119" s="17"/>
      <c r="D5119" s="4"/>
      <c r="E5119" s="4"/>
      <c r="F5119" s="18"/>
      <c r="G5119" s="19"/>
      <c r="H5119" s="4"/>
      <c r="I5119" s="20"/>
      <c r="J5119" s="21"/>
      <c r="K5119" s="11"/>
      <c r="L5119" s="22"/>
      <c r="M5119" s="22"/>
      <c r="N5119" s="22"/>
      <c r="O5119" s="22"/>
      <c r="P5119" s="22"/>
      <c r="Q5119" s="22"/>
      <c r="R5119" s="22"/>
      <c r="S5119" s="22"/>
      <c r="T5119" s="22"/>
      <c r="U5119" s="22"/>
      <c r="V5119" s="22"/>
    </row>
    <row r="5120">
      <c r="A5120" s="15"/>
      <c r="B5120" s="17"/>
      <c r="C5120" s="17"/>
      <c r="D5120" s="4"/>
      <c r="E5120" s="4"/>
      <c r="F5120" s="18"/>
      <c r="G5120" s="19"/>
      <c r="H5120" s="4"/>
      <c r="I5120" s="20"/>
      <c r="J5120" s="21"/>
      <c r="K5120" s="11"/>
      <c r="L5120" s="22"/>
      <c r="M5120" s="22"/>
      <c r="N5120" s="22"/>
      <c r="O5120" s="22"/>
      <c r="P5120" s="22"/>
      <c r="Q5120" s="22"/>
      <c r="R5120" s="22"/>
      <c r="S5120" s="22"/>
      <c r="T5120" s="22"/>
      <c r="U5120" s="22"/>
      <c r="V5120" s="22"/>
    </row>
    <row r="5121">
      <c r="A5121" s="15"/>
      <c r="B5121" s="17"/>
      <c r="C5121" s="17"/>
      <c r="D5121" s="4"/>
      <c r="E5121" s="4"/>
      <c r="F5121" s="18"/>
      <c r="G5121" s="19"/>
      <c r="H5121" s="4"/>
      <c r="I5121" s="20"/>
      <c r="J5121" s="21"/>
      <c r="K5121" s="11"/>
      <c r="L5121" s="22"/>
      <c r="M5121" s="22"/>
      <c r="N5121" s="22"/>
      <c r="O5121" s="22"/>
      <c r="P5121" s="22"/>
      <c r="Q5121" s="22"/>
      <c r="R5121" s="22"/>
      <c r="S5121" s="22"/>
      <c r="T5121" s="22"/>
      <c r="U5121" s="22"/>
      <c r="V5121" s="22"/>
    </row>
    <row r="5122">
      <c r="A5122" s="15"/>
      <c r="B5122" s="17"/>
      <c r="C5122" s="17"/>
      <c r="D5122" s="4"/>
      <c r="E5122" s="4"/>
      <c r="F5122" s="18"/>
      <c r="G5122" s="19"/>
      <c r="H5122" s="4"/>
      <c r="I5122" s="20"/>
      <c r="J5122" s="21"/>
      <c r="K5122" s="11"/>
      <c r="L5122" s="22"/>
      <c r="M5122" s="22"/>
      <c r="N5122" s="22"/>
      <c r="O5122" s="22"/>
      <c r="P5122" s="22"/>
      <c r="Q5122" s="22"/>
      <c r="R5122" s="22"/>
      <c r="S5122" s="22"/>
      <c r="T5122" s="22"/>
      <c r="U5122" s="22"/>
      <c r="V5122" s="22"/>
    </row>
    <row r="5123">
      <c r="A5123" s="15"/>
      <c r="B5123" s="17"/>
      <c r="C5123" s="17"/>
      <c r="D5123" s="4"/>
      <c r="E5123" s="4"/>
      <c r="F5123" s="18"/>
      <c r="G5123" s="19"/>
      <c r="H5123" s="4"/>
      <c r="I5123" s="20"/>
      <c r="J5123" s="21"/>
      <c r="K5123" s="11"/>
      <c r="L5123" s="22"/>
      <c r="M5123" s="22"/>
      <c r="N5123" s="22"/>
      <c r="O5123" s="22"/>
      <c r="P5123" s="22"/>
      <c r="Q5123" s="22"/>
      <c r="R5123" s="22"/>
      <c r="S5123" s="22"/>
      <c r="T5123" s="22"/>
      <c r="U5123" s="22"/>
      <c r="V5123" s="22"/>
    </row>
    <row r="5124">
      <c r="A5124" s="15"/>
      <c r="B5124" s="17"/>
      <c r="C5124" s="17"/>
      <c r="D5124" s="4"/>
      <c r="E5124" s="4"/>
      <c r="F5124" s="18"/>
      <c r="G5124" s="19"/>
      <c r="H5124" s="4"/>
      <c r="I5124" s="20"/>
      <c r="J5124" s="21"/>
      <c r="K5124" s="11"/>
      <c r="L5124" s="22"/>
      <c r="M5124" s="22"/>
      <c r="N5124" s="22"/>
      <c r="O5124" s="22"/>
      <c r="P5124" s="22"/>
      <c r="Q5124" s="22"/>
      <c r="R5124" s="22"/>
      <c r="S5124" s="22"/>
      <c r="T5124" s="22"/>
      <c r="U5124" s="22"/>
      <c r="V5124" s="22"/>
    </row>
    <row r="5125">
      <c r="A5125" s="15"/>
      <c r="B5125" s="17"/>
      <c r="C5125" s="17"/>
      <c r="D5125" s="4"/>
      <c r="E5125" s="4"/>
      <c r="F5125" s="18"/>
      <c r="G5125" s="19"/>
      <c r="H5125" s="4"/>
      <c r="I5125" s="20"/>
      <c r="J5125" s="21"/>
      <c r="K5125" s="11"/>
      <c r="L5125" s="22"/>
      <c r="M5125" s="22"/>
      <c r="N5125" s="22"/>
      <c r="O5125" s="22"/>
      <c r="P5125" s="22"/>
      <c r="Q5125" s="22"/>
      <c r="R5125" s="22"/>
      <c r="S5125" s="22"/>
      <c r="T5125" s="22"/>
      <c r="U5125" s="22"/>
      <c r="V5125" s="22"/>
    </row>
    <row r="5126">
      <c r="A5126" s="15"/>
      <c r="B5126" s="17"/>
      <c r="C5126" s="17"/>
      <c r="D5126" s="4"/>
      <c r="E5126" s="4"/>
      <c r="F5126" s="18"/>
      <c r="G5126" s="19"/>
      <c r="H5126" s="4"/>
      <c r="I5126" s="20"/>
      <c r="J5126" s="21"/>
      <c r="K5126" s="11"/>
      <c r="L5126" s="22"/>
      <c r="M5126" s="22"/>
      <c r="N5126" s="22"/>
      <c r="O5126" s="22"/>
      <c r="P5126" s="22"/>
      <c r="Q5126" s="22"/>
      <c r="R5126" s="22"/>
      <c r="S5126" s="22"/>
      <c r="T5126" s="22"/>
      <c r="U5126" s="22"/>
      <c r="V5126" s="22"/>
    </row>
    <row r="5127">
      <c r="A5127" s="15"/>
      <c r="B5127" s="17"/>
      <c r="C5127" s="17"/>
      <c r="D5127" s="4"/>
      <c r="E5127" s="4"/>
      <c r="F5127" s="18"/>
      <c r="G5127" s="19"/>
      <c r="H5127" s="4"/>
      <c r="I5127" s="20"/>
      <c r="J5127" s="21"/>
      <c r="K5127" s="11"/>
      <c r="L5127" s="22"/>
      <c r="M5127" s="22"/>
      <c r="N5127" s="22"/>
      <c r="O5127" s="22"/>
      <c r="P5127" s="22"/>
      <c r="Q5127" s="22"/>
      <c r="R5127" s="22"/>
      <c r="S5127" s="22"/>
      <c r="T5127" s="22"/>
      <c r="U5127" s="22"/>
      <c r="V5127" s="22"/>
    </row>
    <row r="5128">
      <c r="A5128" s="15"/>
      <c r="B5128" s="17"/>
      <c r="C5128" s="17"/>
      <c r="D5128" s="4"/>
      <c r="E5128" s="4"/>
      <c r="F5128" s="18"/>
      <c r="G5128" s="19"/>
      <c r="H5128" s="4"/>
      <c r="I5128" s="20"/>
      <c r="J5128" s="21"/>
      <c r="K5128" s="11"/>
      <c r="L5128" s="22"/>
      <c r="M5128" s="22"/>
      <c r="N5128" s="22"/>
      <c r="O5128" s="22"/>
      <c r="P5128" s="22"/>
      <c r="Q5128" s="22"/>
      <c r="R5128" s="22"/>
      <c r="S5128" s="22"/>
      <c r="T5128" s="22"/>
      <c r="U5128" s="22"/>
      <c r="V5128" s="22"/>
    </row>
    <row r="5129">
      <c r="A5129" s="15"/>
      <c r="B5129" s="17"/>
      <c r="C5129" s="17"/>
      <c r="D5129" s="4"/>
      <c r="E5129" s="4"/>
      <c r="F5129" s="18"/>
      <c r="G5129" s="19"/>
      <c r="H5129" s="4"/>
      <c r="I5129" s="20"/>
      <c r="J5129" s="21"/>
      <c r="K5129" s="11"/>
      <c r="L5129" s="22"/>
      <c r="M5129" s="22"/>
      <c r="N5129" s="22"/>
      <c r="O5129" s="22"/>
      <c r="P5129" s="22"/>
      <c r="Q5129" s="22"/>
      <c r="R5129" s="22"/>
      <c r="S5129" s="22"/>
      <c r="T5129" s="22"/>
      <c r="U5129" s="22"/>
      <c r="V5129" s="22"/>
    </row>
    <row r="5130">
      <c r="A5130" s="15"/>
      <c r="B5130" s="17"/>
      <c r="C5130" s="17"/>
      <c r="D5130" s="4"/>
      <c r="E5130" s="4"/>
      <c r="F5130" s="18"/>
      <c r="G5130" s="19"/>
      <c r="H5130" s="4"/>
      <c r="I5130" s="20"/>
      <c r="J5130" s="21"/>
      <c r="K5130" s="11"/>
      <c r="L5130" s="22"/>
      <c r="M5130" s="22"/>
      <c r="N5130" s="22"/>
      <c r="O5130" s="22"/>
      <c r="P5130" s="22"/>
      <c r="Q5130" s="22"/>
      <c r="R5130" s="22"/>
      <c r="S5130" s="22"/>
      <c r="T5130" s="22"/>
      <c r="U5130" s="22"/>
      <c r="V5130" s="22"/>
    </row>
    <row r="5131">
      <c r="A5131" s="15"/>
      <c r="B5131" s="17"/>
      <c r="C5131" s="17"/>
      <c r="D5131" s="4"/>
      <c r="E5131" s="4"/>
      <c r="F5131" s="18"/>
      <c r="G5131" s="19"/>
      <c r="H5131" s="4"/>
      <c r="I5131" s="20"/>
      <c r="J5131" s="21"/>
      <c r="K5131" s="11"/>
      <c r="L5131" s="22"/>
      <c r="M5131" s="22"/>
      <c r="N5131" s="22"/>
      <c r="O5131" s="22"/>
      <c r="P5131" s="22"/>
      <c r="Q5131" s="22"/>
      <c r="R5131" s="22"/>
      <c r="S5131" s="22"/>
      <c r="T5131" s="22"/>
      <c r="U5131" s="22"/>
      <c r="V5131" s="22"/>
    </row>
    <row r="5132">
      <c r="A5132" s="15"/>
      <c r="B5132" s="17"/>
      <c r="C5132" s="17"/>
      <c r="D5132" s="4"/>
      <c r="E5132" s="4"/>
      <c r="F5132" s="18"/>
      <c r="G5132" s="19"/>
      <c r="H5132" s="4"/>
      <c r="I5132" s="20"/>
      <c r="J5132" s="21"/>
      <c r="K5132" s="11"/>
      <c r="L5132" s="22"/>
      <c r="M5132" s="22"/>
      <c r="N5132" s="22"/>
      <c r="O5132" s="22"/>
      <c r="P5132" s="22"/>
      <c r="Q5132" s="22"/>
      <c r="R5132" s="22"/>
      <c r="S5132" s="22"/>
      <c r="T5132" s="22"/>
      <c r="U5132" s="22"/>
      <c r="V5132" s="22"/>
    </row>
    <row r="5133">
      <c r="A5133" s="15"/>
      <c r="B5133" s="17"/>
      <c r="C5133" s="17"/>
      <c r="D5133" s="4"/>
      <c r="E5133" s="4"/>
      <c r="F5133" s="18"/>
      <c r="G5133" s="19"/>
      <c r="H5133" s="4"/>
      <c r="I5133" s="20"/>
      <c r="J5133" s="21"/>
      <c r="K5133" s="11"/>
      <c r="L5133" s="22"/>
      <c r="M5133" s="22"/>
      <c r="N5133" s="22"/>
      <c r="O5133" s="22"/>
      <c r="P5133" s="22"/>
      <c r="Q5133" s="22"/>
      <c r="R5133" s="22"/>
      <c r="S5133" s="22"/>
      <c r="T5133" s="22"/>
      <c r="U5133" s="22"/>
      <c r="V5133" s="22"/>
    </row>
    <row r="5134">
      <c r="A5134" s="15"/>
      <c r="B5134" s="17"/>
      <c r="C5134" s="17"/>
      <c r="D5134" s="4"/>
      <c r="E5134" s="4"/>
      <c r="F5134" s="18"/>
      <c r="G5134" s="19"/>
      <c r="H5134" s="4"/>
      <c r="I5134" s="20"/>
      <c r="J5134" s="21"/>
      <c r="K5134" s="11"/>
      <c r="L5134" s="22"/>
      <c r="M5134" s="22"/>
      <c r="N5134" s="22"/>
      <c r="O5134" s="22"/>
      <c r="P5134" s="22"/>
      <c r="Q5134" s="22"/>
      <c r="R5134" s="22"/>
      <c r="S5134" s="22"/>
      <c r="T5134" s="22"/>
      <c r="U5134" s="22"/>
      <c r="V5134" s="22"/>
    </row>
    <row r="5135">
      <c r="A5135" s="15"/>
      <c r="B5135" s="17"/>
      <c r="C5135" s="17"/>
      <c r="D5135" s="4"/>
      <c r="E5135" s="4"/>
      <c r="F5135" s="18"/>
      <c r="G5135" s="19"/>
      <c r="H5135" s="4"/>
      <c r="I5135" s="20"/>
      <c r="J5135" s="21"/>
      <c r="K5135" s="11"/>
      <c r="L5135" s="22"/>
      <c r="M5135" s="22"/>
      <c r="N5135" s="22"/>
      <c r="O5135" s="22"/>
      <c r="P5135" s="22"/>
      <c r="Q5135" s="22"/>
      <c r="R5135" s="22"/>
      <c r="S5135" s="22"/>
      <c r="T5135" s="22"/>
      <c r="U5135" s="22"/>
      <c r="V5135" s="22"/>
    </row>
    <row r="5136">
      <c r="A5136" s="15"/>
      <c r="B5136" s="17"/>
      <c r="C5136" s="17"/>
      <c r="D5136" s="4"/>
      <c r="E5136" s="4"/>
      <c r="F5136" s="18"/>
      <c r="G5136" s="19"/>
      <c r="H5136" s="4"/>
      <c r="I5136" s="20"/>
      <c r="J5136" s="21"/>
      <c r="K5136" s="11"/>
      <c r="L5136" s="22"/>
      <c r="M5136" s="22"/>
      <c r="N5136" s="22"/>
      <c r="O5136" s="22"/>
      <c r="P5136" s="22"/>
      <c r="Q5136" s="22"/>
      <c r="R5136" s="22"/>
      <c r="S5136" s="22"/>
      <c r="T5136" s="22"/>
      <c r="U5136" s="22"/>
      <c r="V5136" s="22"/>
    </row>
    <row r="5137">
      <c r="A5137" s="15"/>
      <c r="B5137" s="17"/>
      <c r="C5137" s="17"/>
      <c r="D5137" s="4"/>
      <c r="E5137" s="4"/>
      <c r="F5137" s="18"/>
      <c r="G5137" s="19"/>
      <c r="H5137" s="4"/>
      <c r="I5137" s="20"/>
      <c r="J5137" s="21"/>
      <c r="K5137" s="11"/>
      <c r="L5137" s="22"/>
      <c r="M5137" s="22"/>
      <c r="N5137" s="22"/>
      <c r="O5137" s="22"/>
      <c r="P5137" s="22"/>
      <c r="Q5137" s="22"/>
      <c r="R5137" s="22"/>
      <c r="S5137" s="22"/>
      <c r="T5137" s="22"/>
      <c r="U5137" s="22"/>
      <c r="V5137" s="22"/>
    </row>
    <row r="5138">
      <c r="A5138" s="15"/>
      <c r="B5138" s="17"/>
      <c r="C5138" s="17"/>
      <c r="D5138" s="4"/>
      <c r="E5138" s="4"/>
      <c r="F5138" s="18"/>
      <c r="G5138" s="19"/>
      <c r="H5138" s="4"/>
      <c r="I5138" s="20"/>
      <c r="J5138" s="21"/>
      <c r="K5138" s="11"/>
      <c r="L5138" s="22"/>
      <c r="M5138" s="22"/>
      <c r="N5138" s="22"/>
      <c r="O5138" s="22"/>
      <c r="P5138" s="22"/>
      <c r="Q5138" s="22"/>
      <c r="R5138" s="22"/>
      <c r="S5138" s="22"/>
      <c r="T5138" s="22"/>
      <c r="U5138" s="22"/>
      <c r="V5138" s="22"/>
    </row>
    <row r="5139">
      <c r="A5139" s="15"/>
      <c r="B5139" s="17"/>
      <c r="C5139" s="17"/>
      <c r="D5139" s="4"/>
      <c r="E5139" s="4"/>
      <c r="F5139" s="18"/>
      <c r="G5139" s="19"/>
      <c r="H5139" s="4"/>
      <c r="I5139" s="20"/>
      <c r="J5139" s="21"/>
      <c r="K5139" s="11"/>
      <c r="L5139" s="22"/>
      <c r="M5139" s="22"/>
      <c r="N5139" s="22"/>
      <c r="O5139" s="22"/>
      <c r="P5139" s="22"/>
      <c r="Q5139" s="22"/>
      <c r="R5139" s="22"/>
      <c r="S5139" s="22"/>
      <c r="T5139" s="22"/>
      <c r="U5139" s="22"/>
      <c r="V5139" s="22"/>
    </row>
    <row r="5140">
      <c r="A5140" s="15"/>
      <c r="B5140" s="17"/>
      <c r="C5140" s="17"/>
      <c r="D5140" s="4"/>
      <c r="E5140" s="4"/>
      <c r="F5140" s="18"/>
      <c r="G5140" s="19"/>
      <c r="H5140" s="4"/>
      <c r="I5140" s="20"/>
      <c r="J5140" s="21"/>
      <c r="K5140" s="11"/>
      <c r="L5140" s="22"/>
      <c r="M5140" s="22"/>
      <c r="N5140" s="22"/>
      <c r="O5140" s="22"/>
      <c r="P5140" s="22"/>
      <c r="Q5140" s="22"/>
      <c r="R5140" s="22"/>
      <c r="S5140" s="22"/>
      <c r="T5140" s="22"/>
      <c r="U5140" s="22"/>
      <c r="V5140" s="22"/>
    </row>
    <row r="5141">
      <c r="A5141" s="15"/>
      <c r="B5141" s="17"/>
      <c r="C5141" s="17"/>
      <c r="D5141" s="4"/>
      <c r="E5141" s="4"/>
      <c r="F5141" s="18"/>
      <c r="G5141" s="19"/>
      <c r="H5141" s="4"/>
      <c r="I5141" s="20"/>
      <c r="J5141" s="21"/>
      <c r="K5141" s="11"/>
      <c r="L5141" s="22"/>
      <c r="M5141" s="22"/>
      <c r="N5141" s="22"/>
      <c r="O5141" s="22"/>
      <c r="P5141" s="22"/>
      <c r="Q5141" s="22"/>
      <c r="R5141" s="22"/>
      <c r="S5141" s="22"/>
      <c r="T5141" s="22"/>
      <c r="U5141" s="22"/>
      <c r="V5141" s="22"/>
    </row>
    <row r="5142">
      <c r="A5142" s="15"/>
      <c r="B5142" s="17"/>
      <c r="C5142" s="17"/>
      <c r="D5142" s="4"/>
      <c r="E5142" s="4"/>
      <c r="F5142" s="18"/>
      <c r="G5142" s="19"/>
      <c r="H5142" s="4"/>
      <c r="I5142" s="20"/>
      <c r="J5142" s="21"/>
      <c r="K5142" s="11"/>
      <c r="L5142" s="22"/>
      <c r="M5142" s="22"/>
      <c r="N5142" s="22"/>
      <c r="O5142" s="22"/>
      <c r="P5142" s="22"/>
      <c r="Q5142" s="22"/>
      <c r="R5142" s="22"/>
      <c r="S5142" s="22"/>
      <c r="T5142" s="22"/>
      <c r="U5142" s="22"/>
      <c r="V5142" s="22"/>
    </row>
    <row r="5143">
      <c r="A5143" s="15"/>
      <c r="B5143" s="17"/>
      <c r="C5143" s="17"/>
      <c r="D5143" s="4"/>
      <c r="E5143" s="4"/>
      <c r="F5143" s="18"/>
      <c r="G5143" s="19"/>
      <c r="H5143" s="4"/>
      <c r="I5143" s="20"/>
      <c r="J5143" s="21"/>
      <c r="K5143" s="11"/>
      <c r="L5143" s="22"/>
      <c r="M5143" s="22"/>
      <c r="N5143" s="22"/>
      <c r="O5143" s="22"/>
      <c r="P5143" s="22"/>
      <c r="Q5143" s="22"/>
      <c r="R5143" s="22"/>
      <c r="S5143" s="22"/>
      <c r="T5143" s="22"/>
      <c r="U5143" s="22"/>
      <c r="V5143" s="22"/>
    </row>
    <row r="5144">
      <c r="A5144" s="15"/>
      <c r="B5144" s="17"/>
      <c r="C5144" s="17"/>
      <c r="D5144" s="4"/>
      <c r="E5144" s="4"/>
      <c r="F5144" s="18"/>
      <c r="G5144" s="19"/>
      <c r="H5144" s="4"/>
      <c r="I5144" s="20"/>
      <c r="J5144" s="21"/>
      <c r="K5144" s="11"/>
      <c r="L5144" s="22"/>
      <c r="M5144" s="22"/>
      <c r="N5144" s="22"/>
      <c r="O5144" s="22"/>
      <c r="P5144" s="22"/>
      <c r="Q5144" s="22"/>
      <c r="R5144" s="22"/>
      <c r="S5144" s="22"/>
      <c r="T5144" s="22"/>
      <c r="U5144" s="22"/>
      <c r="V5144" s="22"/>
    </row>
    <row r="5145">
      <c r="A5145" s="15"/>
      <c r="B5145" s="17"/>
      <c r="C5145" s="17"/>
      <c r="D5145" s="4"/>
      <c r="E5145" s="4"/>
      <c r="F5145" s="18"/>
      <c r="G5145" s="19"/>
      <c r="H5145" s="4"/>
      <c r="I5145" s="20"/>
      <c r="J5145" s="21"/>
      <c r="K5145" s="11"/>
      <c r="L5145" s="22"/>
      <c r="M5145" s="22"/>
      <c r="N5145" s="22"/>
      <c r="O5145" s="22"/>
      <c r="P5145" s="22"/>
      <c r="Q5145" s="22"/>
      <c r="R5145" s="22"/>
      <c r="S5145" s="22"/>
      <c r="T5145" s="22"/>
      <c r="U5145" s="22"/>
      <c r="V5145" s="22"/>
    </row>
    <row r="5146">
      <c r="A5146" s="15"/>
      <c r="B5146" s="17"/>
      <c r="C5146" s="17"/>
      <c r="D5146" s="4"/>
      <c r="E5146" s="4"/>
      <c r="F5146" s="18"/>
      <c r="G5146" s="19"/>
      <c r="H5146" s="4"/>
      <c r="I5146" s="20"/>
      <c r="J5146" s="21"/>
      <c r="K5146" s="11"/>
      <c r="L5146" s="22"/>
      <c r="M5146" s="22"/>
      <c r="N5146" s="22"/>
      <c r="O5146" s="22"/>
      <c r="P5146" s="22"/>
      <c r="Q5146" s="22"/>
      <c r="R5146" s="22"/>
      <c r="S5146" s="22"/>
      <c r="T5146" s="22"/>
      <c r="U5146" s="22"/>
      <c r="V5146" s="22"/>
    </row>
    <row r="5147">
      <c r="A5147" s="15"/>
      <c r="B5147" s="17"/>
      <c r="C5147" s="17"/>
      <c r="D5147" s="4"/>
      <c r="E5147" s="4"/>
      <c r="F5147" s="18"/>
      <c r="G5147" s="19"/>
      <c r="H5147" s="4"/>
      <c r="I5147" s="20"/>
      <c r="J5147" s="21"/>
      <c r="K5147" s="11"/>
      <c r="L5147" s="22"/>
      <c r="M5147" s="22"/>
      <c r="N5147" s="22"/>
      <c r="O5147" s="22"/>
      <c r="P5147" s="22"/>
      <c r="Q5147" s="22"/>
      <c r="R5147" s="22"/>
      <c r="S5147" s="22"/>
      <c r="T5147" s="22"/>
      <c r="U5147" s="22"/>
      <c r="V5147" s="22"/>
    </row>
    <row r="5148">
      <c r="A5148" s="15"/>
      <c r="B5148" s="17"/>
      <c r="C5148" s="17"/>
      <c r="D5148" s="4"/>
      <c r="E5148" s="4"/>
      <c r="F5148" s="18"/>
      <c r="G5148" s="19"/>
      <c r="H5148" s="4"/>
      <c r="I5148" s="20"/>
      <c r="J5148" s="21"/>
      <c r="K5148" s="11"/>
      <c r="L5148" s="22"/>
      <c r="M5148" s="22"/>
      <c r="N5148" s="22"/>
      <c r="O5148" s="22"/>
      <c r="P5148" s="22"/>
      <c r="Q5148" s="22"/>
      <c r="R5148" s="22"/>
      <c r="S5148" s="22"/>
      <c r="T5148" s="22"/>
      <c r="U5148" s="22"/>
      <c r="V5148" s="22"/>
    </row>
    <row r="5149">
      <c r="A5149" s="15"/>
      <c r="B5149" s="17"/>
      <c r="C5149" s="17"/>
      <c r="D5149" s="4"/>
      <c r="E5149" s="4"/>
      <c r="F5149" s="18"/>
      <c r="G5149" s="19"/>
      <c r="H5149" s="4"/>
      <c r="I5149" s="20"/>
      <c r="J5149" s="21"/>
      <c r="K5149" s="11"/>
      <c r="L5149" s="22"/>
      <c r="M5149" s="22"/>
      <c r="N5149" s="22"/>
      <c r="O5149" s="22"/>
      <c r="P5149" s="22"/>
      <c r="Q5149" s="22"/>
      <c r="R5149" s="22"/>
      <c r="S5149" s="22"/>
      <c r="T5149" s="22"/>
      <c r="U5149" s="22"/>
      <c r="V5149" s="22"/>
    </row>
    <row r="5150">
      <c r="A5150" s="15"/>
      <c r="B5150" s="17"/>
      <c r="C5150" s="17"/>
      <c r="D5150" s="4"/>
      <c r="E5150" s="4"/>
      <c r="F5150" s="18"/>
      <c r="G5150" s="19"/>
      <c r="H5150" s="4"/>
      <c r="I5150" s="20"/>
      <c r="J5150" s="21"/>
      <c r="K5150" s="11"/>
      <c r="L5150" s="22"/>
      <c r="M5150" s="22"/>
      <c r="N5150" s="22"/>
      <c r="O5150" s="22"/>
      <c r="P5150" s="22"/>
      <c r="Q5150" s="22"/>
      <c r="R5150" s="22"/>
      <c r="S5150" s="22"/>
      <c r="T5150" s="22"/>
      <c r="U5150" s="22"/>
      <c r="V5150" s="22"/>
    </row>
    <row r="5151">
      <c r="A5151" s="15"/>
      <c r="B5151" s="17"/>
      <c r="C5151" s="17"/>
      <c r="D5151" s="4"/>
      <c r="E5151" s="4"/>
      <c r="F5151" s="18"/>
      <c r="G5151" s="19"/>
      <c r="H5151" s="4"/>
      <c r="I5151" s="20"/>
      <c r="J5151" s="21"/>
      <c r="K5151" s="11"/>
      <c r="L5151" s="22"/>
      <c r="M5151" s="22"/>
      <c r="N5151" s="22"/>
      <c r="O5151" s="22"/>
      <c r="P5151" s="22"/>
      <c r="Q5151" s="22"/>
      <c r="R5151" s="22"/>
      <c r="S5151" s="22"/>
      <c r="T5151" s="22"/>
      <c r="U5151" s="22"/>
      <c r="V5151" s="22"/>
    </row>
    <row r="5152">
      <c r="A5152" s="15"/>
      <c r="B5152" s="17"/>
      <c r="C5152" s="17"/>
      <c r="D5152" s="4"/>
      <c r="E5152" s="4"/>
      <c r="F5152" s="18"/>
      <c r="G5152" s="19"/>
      <c r="H5152" s="4"/>
      <c r="I5152" s="20"/>
      <c r="J5152" s="21"/>
      <c r="K5152" s="11"/>
      <c r="L5152" s="22"/>
      <c r="M5152" s="22"/>
      <c r="N5152" s="22"/>
      <c r="O5152" s="22"/>
      <c r="P5152" s="22"/>
      <c r="Q5152" s="22"/>
      <c r="R5152" s="22"/>
      <c r="S5152" s="22"/>
      <c r="T5152" s="22"/>
      <c r="U5152" s="22"/>
      <c r="V5152" s="22"/>
    </row>
    <row r="5153">
      <c r="A5153" s="15"/>
      <c r="B5153" s="17"/>
      <c r="C5153" s="17"/>
      <c r="D5153" s="4"/>
      <c r="E5153" s="4"/>
      <c r="F5153" s="18"/>
      <c r="G5153" s="19"/>
      <c r="H5153" s="4"/>
      <c r="I5153" s="20"/>
      <c r="J5153" s="21"/>
      <c r="K5153" s="11"/>
      <c r="L5153" s="22"/>
      <c r="M5153" s="22"/>
      <c r="N5153" s="22"/>
      <c r="O5153" s="22"/>
      <c r="P5153" s="22"/>
      <c r="Q5153" s="22"/>
      <c r="R5153" s="22"/>
      <c r="S5153" s="22"/>
      <c r="T5153" s="22"/>
      <c r="U5153" s="22"/>
      <c r="V5153" s="22"/>
    </row>
    <row r="5154">
      <c r="A5154" s="15"/>
      <c r="B5154" s="17"/>
      <c r="C5154" s="17"/>
      <c r="D5154" s="4"/>
      <c r="E5154" s="4"/>
      <c r="F5154" s="18"/>
      <c r="G5154" s="19"/>
      <c r="H5154" s="4"/>
      <c r="I5154" s="20"/>
      <c r="J5154" s="21"/>
      <c r="K5154" s="11"/>
      <c r="L5154" s="22"/>
      <c r="M5154" s="22"/>
      <c r="N5154" s="22"/>
      <c r="O5154" s="22"/>
      <c r="P5154" s="22"/>
      <c r="Q5154" s="22"/>
      <c r="R5154" s="22"/>
      <c r="S5154" s="22"/>
      <c r="T5154" s="22"/>
      <c r="U5154" s="22"/>
      <c r="V5154" s="22"/>
    </row>
    <row r="5155">
      <c r="A5155" s="15"/>
      <c r="B5155" s="17"/>
      <c r="C5155" s="17"/>
      <c r="D5155" s="4"/>
      <c r="E5155" s="4"/>
      <c r="F5155" s="18"/>
      <c r="G5155" s="19"/>
      <c r="H5155" s="4"/>
      <c r="I5155" s="20"/>
      <c r="J5155" s="21"/>
      <c r="K5155" s="11"/>
      <c r="L5155" s="22"/>
      <c r="M5155" s="22"/>
      <c r="N5155" s="22"/>
      <c r="O5155" s="22"/>
      <c r="P5155" s="22"/>
      <c r="Q5155" s="22"/>
      <c r="R5155" s="22"/>
      <c r="S5155" s="22"/>
      <c r="T5155" s="22"/>
      <c r="U5155" s="22"/>
      <c r="V5155" s="22"/>
    </row>
    <row r="5156">
      <c r="A5156" s="15"/>
      <c r="B5156" s="17"/>
      <c r="C5156" s="17"/>
      <c r="D5156" s="4"/>
      <c r="E5156" s="4"/>
      <c r="F5156" s="18"/>
      <c r="G5156" s="19"/>
      <c r="H5156" s="4"/>
      <c r="I5156" s="20"/>
      <c r="J5156" s="21"/>
      <c r="K5156" s="11"/>
      <c r="L5156" s="22"/>
      <c r="M5156" s="22"/>
      <c r="N5156" s="22"/>
      <c r="O5156" s="22"/>
      <c r="P5156" s="22"/>
      <c r="Q5156" s="22"/>
      <c r="R5156" s="22"/>
      <c r="S5156" s="22"/>
      <c r="T5156" s="22"/>
      <c r="U5156" s="22"/>
      <c r="V5156" s="22"/>
    </row>
    <row r="5157">
      <c r="A5157" s="15"/>
      <c r="B5157" s="17"/>
      <c r="C5157" s="17"/>
      <c r="D5157" s="4"/>
      <c r="E5157" s="4"/>
      <c r="F5157" s="18"/>
      <c r="G5157" s="19"/>
      <c r="H5157" s="4"/>
      <c r="I5157" s="20"/>
      <c r="J5157" s="21"/>
      <c r="K5157" s="11"/>
      <c r="L5157" s="22"/>
      <c r="M5157" s="22"/>
      <c r="N5157" s="22"/>
      <c r="O5157" s="22"/>
      <c r="P5157" s="22"/>
      <c r="Q5157" s="22"/>
      <c r="R5157" s="22"/>
      <c r="S5157" s="22"/>
      <c r="T5157" s="22"/>
      <c r="U5157" s="22"/>
      <c r="V5157" s="22"/>
    </row>
    <row r="5158">
      <c r="A5158" s="15"/>
      <c r="B5158" s="17"/>
      <c r="C5158" s="17"/>
      <c r="D5158" s="4"/>
      <c r="E5158" s="4"/>
      <c r="F5158" s="18"/>
      <c r="G5158" s="19"/>
      <c r="H5158" s="4"/>
      <c r="I5158" s="20"/>
      <c r="J5158" s="21"/>
      <c r="K5158" s="11"/>
      <c r="L5158" s="22"/>
      <c r="M5158" s="22"/>
      <c r="N5158" s="22"/>
      <c r="O5158" s="22"/>
      <c r="P5158" s="22"/>
      <c r="Q5158" s="22"/>
      <c r="R5158" s="22"/>
      <c r="S5158" s="22"/>
      <c r="T5158" s="22"/>
      <c r="U5158" s="22"/>
      <c r="V5158" s="22"/>
    </row>
    <row r="5159">
      <c r="A5159" s="15"/>
      <c r="B5159" s="17"/>
      <c r="C5159" s="17"/>
      <c r="D5159" s="4"/>
      <c r="E5159" s="4"/>
      <c r="F5159" s="18"/>
      <c r="G5159" s="19"/>
      <c r="H5159" s="4"/>
      <c r="I5159" s="20"/>
      <c r="J5159" s="21"/>
      <c r="K5159" s="11"/>
      <c r="L5159" s="22"/>
      <c r="M5159" s="22"/>
      <c r="N5159" s="22"/>
      <c r="O5159" s="22"/>
      <c r="P5159" s="22"/>
      <c r="Q5159" s="22"/>
      <c r="R5159" s="22"/>
      <c r="S5159" s="22"/>
      <c r="T5159" s="22"/>
      <c r="U5159" s="22"/>
      <c r="V5159" s="22"/>
    </row>
    <row r="5160">
      <c r="A5160" s="15"/>
      <c r="B5160" s="17"/>
      <c r="C5160" s="17"/>
      <c r="D5160" s="4"/>
      <c r="E5160" s="4"/>
      <c r="F5160" s="18"/>
      <c r="G5160" s="19"/>
      <c r="H5160" s="4"/>
      <c r="I5160" s="20"/>
      <c r="J5160" s="21"/>
      <c r="K5160" s="11"/>
      <c r="L5160" s="22"/>
      <c r="M5160" s="22"/>
      <c r="N5160" s="22"/>
      <c r="O5160" s="22"/>
      <c r="P5160" s="22"/>
      <c r="Q5160" s="22"/>
      <c r="R5160" s="22"/>
      <c r="S5160" s="22"/>
      <c r="T5160" s="22"/>
      <c r="U5160" s="22"/>
      <c r="V5160" s="22"/>
    </row>
    <row r="5161">
      <c r="A5161" s="15"/>
      <c r="B5161" s="17"/>
      <c r="C5161" s="17"/>
      <c r="D5161" s="4"/>
      <c r="E5161" s="4"/>
      <c r="F5161" s="18"/>
      <c r="G5161" s="19"/>
      <c r="H5161" s="4"/>
      <c r="I5161" s="20"/>
      <c r="J5161" s="21"/>
      <c r="K5161" s="11"/>
      <c r="L5161" s="22"/>
      <c r="M5161" s="22"/>
      <c r="N5161" s="22"/>
      <c r="O5161" s="22"/>
      <c r="P5161" s="22"/>
      <c r="Q5161" s="22"/>
      <c r="R5161" s="22"/>
      <c r="S5161" s="22"/>
      <c r="T5161" s="22"/>
      <c r="U5161" s="22"/>
      <c r="V5161" s="22"/>
    </row>
    <row r="5162">
      <c r="A5162" s="15"/>
      <c r="B5162" s="17"/>
      <c r="C5162" s="17"/>
      <c r="D5162" s="4"/>
      <c r="E5162" s="4"/>
      <c r="F5162" s="18"/>
      <c r="G5162" s="19"/>
      <c r="H5162" s="4"/>
      <c r="I5162" s="20"/>
      <c r="J5162" s="21"/>
      <c r="K5162" s="11"/>
      <c r="L5162" s="22"/>
      <c r="M5162" s="22"/>
      <c r="N5162" s="22"/>
      <c r="O5162" s="22"/>
      <c r="P5162" s="22"/>
      <c r="Q5162" s="22"/>
      <c r="R5162" s="22"/>
      <c r="S5162" s="22"/>
      <c r="T5162" s="22"/>
      <c r="U5162" s="22"/>
      <c r="V5162" s="22"/>
    </row>
    <row r="5163">
      <c r="A5163" s="15"/>
      <c r="B5163" s="17"/>
      <c r="C5163" s="17"/>
      <c r="D5163" s="4"/>
      <c r="E5163" s="4"/>
      <c r="F5163" s="18"/>
      <c r="G5163" s="19"/>
      <c r="H5163" s="4"/>
      <c r="I5163" s="20"/>
      <c r="J5163" s="21"/>
      <c r="K5163" s="11"/>
      <c r="L5163" s="22"/>
      <c r="M5163" s="22"/>
      <c r="N5163" s="22"/>
      <c r="O5163" s="22"/>
      <c r="P5163" s="22"/>
      <c r="Q5163" s="22"/>
      <c r="R5163" s="22"/>
      <c r="S5163" s="22"/>
      <c r="T5163" s="22"/>
      <c r="U5163" s="22"/>
      <c r="V5163" s="22"/>
    </row>
    <row r="5164">
      <c r="A5164" s="15"/>
      <c r="B5164" s="17"/>
      <c r="C5164" s="17"/>
      <c r="D5164" s="4"/>
      <c r="E5164" s="4"/>
      <c r="F5164" s="18"/>
      <c r="G5164" s="19"/>
      <c r="H5164" s="4"/>
      <c r="I5164" s="20"/>
      <c r="J5164" s="21"/>
      <c r="K5164" s="11"/>
      <c r="L5164" s="22"/>
      <c r="M5164" s="22"/>
      <c r="N5164" s="22"/>
      <c r="O5164" s="22"/>
      <c r="P5164" s="22"/>
      <c r="Q5164" s="22"/>
      <c r="R5164" s="22"/>
      <c r="S5164" s="22"/>
      <c r="T5164" s="22"/>
      <c r="U5164" s="22"/>
      <c r="V5164" s="22"/>
    </row>
    <row r="5165">
      <c r="A5165" s="15"/>
      <c r="B5165" s="17"/>
      <c r="C5165" s="17"/>
      <c r="D5165" s="4"/>
      <c r="E5165" s="4"/>
      <c r="F5165" s="18"/>
      <c r="G5165" s="19"/>
      <c r="H5165" s="4"/>
      <c r="I5165" s="20"/>
      <c r="J5165" s="21"/>
      <c r="K5165" s="11"/>
      <c r="L5165" s="22"/>
      <c r="M5165" s="22"/>
      <c r="N5165" s="22"/>
      <c r="O5165" s="22"/>
      <c r="P5165" s="22"/>
      <c r="Q5165" s="22"/>
      <c r="R5165" s="22"/>
      <c r="S5165" s="22"/>
      <c r="T5165" s="22"/>
      <c r="U5165" s="22"/>
      <c r="V5165" s="22"/>
    </row>
    <row r="5166">
      <c r="A5166" s="15"/>
      <c r="B5166" s="17"/>
      <c r="C5166" s="17"/>
      <c r="D5166" s="4"/>
      <c r="E5166" s="4"/>
      <c r="F5166" s="18"/>
      <c r="G5166" s="19"/>
      <c r="H5166" s="4"/>
      <c r="I5166" s="20"/>
      <c r="J5166" s="21"/>
      <c r="K5166" s="11"/>
      <c r="L5166" s="22"/>
      <c r="M5166" s="22"/>
      <c r="N5166" s="22"/>
      <c r="O5166" s="22"/>
      <c r="P5166" s="22"/>
      <c r="Q5166" s="22"/>
      <c r="R5166" s="22"/>
      <c r="S5166" s="22"/>
      <c r="T5166" s="22"/>
      <c r="U5166" s="22"/>
      <c r="V5166" s="22"/>
    </row>
    <row r="5167">
      <c r="A5167" s="15"/>
      <c r="B5167" s="17"/>
      <c r="C5167" s="17"/>
      <c r="D5167" s="4"/>
      <c r="E5167" s="4"/>
      <c r="F5167" s="18"/>
      <c r="G5167" s="19"/>
      <c r="H5167" s="4"/>
      <c r="I5167" s="20"/>
      <c r="J5167" s="21"/>
      <c r="K5167" s="11"/>
      <c r="L5167" s="22"/>
      <c r="M5167" s="22"/>
      <c r="N5167" s="22"/>
      <c r="O5167" s="22"/>
      <c r="P5167" s="22"/>
      <c r="Q5167" s="22"/>
      <c r="R5167" s="22"/>
      <c r="S5167" s="22"/>
      <c r="T5167" s="22"/>
      <c r="U5167" s="22"/>
      <c r="V5167" s="22"/>
    </row>
    <row r="5168">
      <c r="A5168" s="15"/>
      <c r="B5168" s="17"/>
      <c r="C5168" s="17"/>
      <c r="D5168" s="4"/>
      <c r="E5168" s="4"/>
      <c r="F5168" s="18"/>
      <c r="G5168" s="19"/>
      <c r="H5168" s="4"/>
      <c r="I5168" s="20"/>
      <c r="J5168" s="21"/>
      <c r="K5168" s="11"/>
      <c r="L5168" s="22"/>
      <c r="M5168" s="22"/>
      <c r="N5168" s="22"/>
      <c r="O5168" s="22"/>
      <c r="P5168" s="22"/>
      <c r="Q5168" s="22"/>
      <c r="R5168" s="22"/>
      <c r="S5168" s="22"/>
      <c r="T5168" s="22"/>
      <c r="U5168" s="22"/>
      <c r="V5168" s="22"/>
    </row>
    <row r="5169">
      <c r="A5169" s="15"/>
      <c r="B5169" s="17"/>
      <c r="C5169" s="17"/>
      <c r="D5169" s="4"/>
      <c r="E5169" s="4"/>
      <c r="F5169" s="18"/>
      <c r="G5169" s="19"/>
      <c r="H5169" s="4"/>
      <c r="I5169" s="20"/>
      <c r="J5169" s="21"/>
      <c r="K5169" s="11"/>
      <c r="L5169" s="22"/>
      <c r="M5169" s="22"/>
      <c r="N5169" s="22"/>
      <c r="O5169" s="22"/>
      <c r="P5169" s="22"/>
      <c r="Q5169" s="22"/>
      <c r="R5169" s="22"/>
      <c r="S5169" s="22"/>
      <c r="T5169" s="22"/>
      <c r="U5169" s="22"/>
      <c r="V5169" s="22"/>
    </row>
    <row r="5170">
      <c r="A5170" s="15"/>
      <c r="B5170" s="17"/>
      <c r="C5170" s="17"/>
      <c r="D5170" s="4"/>
      <c r="E5170" s="4"/>
      <c r="F5170" s="18"/>
      <c r="G5170" s="19"/>
      <c r="H5170" s="4"/>
      <c r="I5170" s="20"/>
      <c r="J5170" s="21"/>
      <c r="K5170" s="11"/>
      <c r="L5170" s="22"/>
      <c r="M5170" s="22"/>
      <c r="N5170" s="22"/>
      <c r="O5170" s="22"/>
      <c r="P5170" s="22"/>
      <c r="Q5170" s="22"/>
      <c r="R5170" s="22"/>
      <c r="S5170" s="22"/>
      <c r="T5170" s="22"/>
      <c r="U5170" s="22"/>
      <c r="V5170" s="22"/>
    </row>
    <row r="5171">
      <c r="A5171" s="15"/>
      <c r="B5171" s="17"/>
      <c r="C5171" s="17"/>
      <c r="D5171" s="4"/>
      <c r="E5171" s="4"/>
      <c r="F5171" s="18"/>
      <c r="G5171" s="19"/>
      <c r="H5171" s="4"/>
      <c r="I5171" s="20"/>
      <c r="J5171" s="21"/>
      <c r="K5171" s="11"/>
      <c r="L5171" s="22"/>
      <c r="M5171" s="22"/>
      <c r="N5171" s="22"/>
      <c r="O5171" s="22"/>
      <c r="P5171" s="22"/>
      <c r="Q5171" s="22"/>
      <c r="R5171" s="22"/>
      <c r="S5171" s="22"/>
      <c r="T5171" s="22"/>
      <c r="U5171" s="22"/>
      <c r="V5171" s="22"/>
    </row>
    <row r="5172">
      <c r="A5172" s="15"/>
      <c r="B5172" s="17"/>
      <c r="C5172" s="17"/>
      <c r="D5172" s="4"/>
      <c r="E5172" s="4"/>
      <c r="F5172" s="18"/>
      <c r="G5172" s="19"/>
      <c r="H5172" s="4"/>
      <c r="I5172" s="20"/>
      <c r="J5172" s="21"/>
      <c r="K5172" s="11"/>
      <c r="L5172" s="22"/>
      <c r="M5172" s="22"/>
      <c r="N5172" s="22"/>
      <c r="O5172" s="22"/>
      <c r="P5172" s="22"/>
      <c r="Q5172" s="22"/>
      <c r="R5172" s="22"/>
      <c r="S5172" s="22"/>
      <c r="T5172" s="22"/>
      <c r="U5172" s="22"/>
      <c r="V5172" s="22"/>
    </row>
    <row r="5173">
      <c r="A5173" s="15"/>
      <c r="B5173" s="17"/>
      <c r="C5173" s="17"/>
      <c r="D5173" s="4"/>
      <c r="E5173" s="4"/>
      <c r="F5173" s="18"/>
      <c r="G5173" s="19"/>
      <c r="H5173" s="4"/>
      <c r="I5173" s="20"/>
      <c r="J5173" s="21"/>
      <c r="K5173" s="11"/>
      <c r="L5173" s="22"/>
      <c r="M5173" s="22"/>
      <c r="N5173" s="22"/>
      <c r="O5173" s="22"/>
      <c r="P5173" s="22"/>
      <c r="Q5173" s="22"/>
      <c r="R5173" s="22"/>
      <c r="S5173" s="22"/>
      <c r="T5173" s="22"/>
      <c r="U5173" s="22"/>
      <c r="V5173" s="22"/>
    </row>
    <row r="5174">
      <c r="A5174" s="15"/>
      <c r="B5174" s="17"/>
      <c r="C5174" s="17"/>
      <c r="D5174" s="4"/>
      <c r="E5174" s="4"/>
      <c r="F5174" s="18"/>
      <c r="G5174" s="19"/>
      <c r="H5174" s="4"/>
      <c r="I5174" s="20"/>
      <c r="J5174" s="21"/>
      <c r="K5174" s="11"/>
      <c r="L5174" s="22"/>
      <c r="M5174" s="22"/>
      <c r="N5174" s="22"/>
      <c r="O5174" s="22"/>
      <c r="P5174" s="22"/>
      <c r="Q5174" s="22"/>
      <c r="R5174" s="22"/>
      <c r="S5174" s="22"/>
      <c r="T5174" s="22"/>
      <c r="U5174" s="22"/>
      <c r="V5174" s="22"/>
    </row>
    <row r="5175">
      <c r="A5175" s="15"/>
      <c r="B5175" s="17"/>
      <c r="C5175" s="17"/>
      <c r="D5175" s="4"/>
      <c r="E5175" s="4"/>
      <c r="F5175" s="18"/>
      <c r="G5175" s="19"/>
      <c r="H5175" s="4"/>
      <c r="I5175" s="20"/>
      <c r="J5175" s="21"/>
      <c r="K5175" s="11"/>
      <c r="L5175" s="22"/>
      <c r="M5175" s="22"/>
      <c r="N5175" s="22"/>
      <c r="O5175" s="22"/>
      <c r="P5175" s="22"/>
      <c r="Q5175" s="22"/>
      <c r="R5175" s="22"/>
      <c r="S5175" s="22"/>
      <c r="T5175" s="22"/>
      <c r="U5175" s="22"/>
      <c r="V5175" s="22"/>
    </row>
    <row r="5176">
      <c r="A5176" s="15"/>
      <c r="B5176" s="17"/>
      <c r="C5176" s="17"/>
      <c r="D5176" s="4"/>
      <c r="E5176" s="4"/>
      <c r="F5176" s="18"/>
      <c r="G5176" s="19"/>
      <c r="H5176" s="4"/>
      <c r="I5176" s="20"/>
      <c r="J5176" s="21"/>
      <c r="K5176" s="11"/>
      <c r="L5176" s="22"/>
      <c r="M5176" s="22"/>
      <c r="N5176" s="22"/>
      <c r="O5176" s="22"/>
      <c r="P5176" s="22"/>
      <c r="Q5176" s="22"/>
      <c r="R5176" s="22"/>
      <c r="S5176" s="22"/>
      <c r="T5176" s="22"/>
      <c r="U5176" s="22"/>
      <c r="V5176" s="22"/>
    </row>
    <row r="5177">
      <c r="A5177" s="15"/>
      <c r="B5177" s="17"/>
      <c r="C5177" s="17"/>
      <c r="D5177" s="4"/>
      <c r="E5177" s="4"/>
      <c r="F5177" s="18"/>
      <c r="G5177" s="19"/>
      <c r="H5177" s="4"/>
      <c r="I5177" s="20"/>
      <c r="J5177" s="21"/>
      <c r="K5177" s="11"/>
      <c r="L5177" s="22"/>
      <c r="M5177" s="22"/>
      <c r="N5177" s="22"/>
      <c r="O5177" s="22"/>
      <c r="P5177" s="22"/>
      <c r="Q5177" s="22"/>
      <c r="R5177" s="22"/>
      <c r="S5177" s="22"/>
      <c r="T5177" s="22"/>
      <c r="U5177" s="22"/>
      <c r="V5177" s="22"/>
    </row>
    <row r="5178">
      <c r="A5178" s="15"/>
      <c r="B5178" s="17"/>
      <c r="C5178" s="17"/>
      <c r="D5178" s="4"/>
      <c r="E5178" s="4"/>
      <c r="F5178" s="18"/>
      <c r="G5178" s="19"/>
      <c r="H5178" s="4"/>
      <c r="I5178" s="20"/>
      <c r="J5178" s="21"/>
      <c r="K5178" s="11"/>
      <c r="L5178" s="22"/>
      <c r="M5178" s="22"/>
      <c r="N5178" s="22"/>
      <c r="O5178" s="22"/>
      <c r="P5178" s="22"/>
      <c r="Q5178" s="22"/>
      <c r="R5178" s="22"/>
      <c r="S5178" s="22"/>
      <c r="T5178" s="22"/>
      <c r="U5178" s="22"/>
      <c r="V5178" s="22"/>
    </row>
    <row r="5179">
      <c r="A5179" s="15"/>
      <c r="B5179" s="17"/>
      <c r="C5179" s="17"/>
      <c r="D5179" s="4"/>
      <c r="E5179" s="4"/>
      <c r="F5179" s="18"/>
      <c r="G5179" s="19"/>
      <c r="H5179" s="4"/>
      <c r="I5179" s="20"/>
      <c r="J5179" s="21"/>
      <c r="K5179" s="11"/>
      <c r="L5179" s="22"/>
      <c r="M5179" s="22"/>
      <c r="N5179" s="22"/>
      <c r="O5179" s="22"/>
      <c r="P5179" s="22"/>
      <c r="Q5179" s="22"/>
      <c r="R5179" s="22"/>
      <c r="S5179" s="22"/>
      <c r="T5179" s="22"/>
      <c r="U5179" s="22"/>
      <c r="V5179" s="22"/>
    </row>
    <row r="5180">
      <c r="A5180" s="15"/>
      <c r="B5180" s="17"/>
      <c r="C5180" s="17"/>
      <c r="D5180" s="4"/>
      <c r="E5180" s="4"/>
      <c r="F5180" s="18"/>
      <c r="G5180" s="19"/>
      <c r="H5180" s="4"/>
      <c r="I5180" s="20"/>
      <c r="J5180" s="21"/>
      <c r="K5180" s="11"/>
      <c r="L5180" s="22"/>
      <c r="M5180" s="22"/>
      <c r="N5180" s="22"/>
      <c r="O5180" s="22"/>
      <c r="P5180" s="22"/>
      <c r="Q5180" s="22"/>
      <c r="R5180" s="22"/>
      <c r="S5180" s="22"/>
      <c r="T5180" s="22"/>
      <c r="U5180" s="22"/>
      <c r="V5180" s="22"/>
    </row>
    <row r="5181">
      <c r="A5181" s="15"/>
      <c r="B5181" s="17"/>
      <c r="C5181" s="17"/>
      <c r="D5181" s="4"/>
      <c r="E5181" s="4"/>
      <c r="F5181" s="18"/>
      <c r="G5181" s="19"/>
      <c r="H5181" s="4"/>
      <c r="I5181" s="20"/>
      <c r="J5181" s="21"/>
      <c r="K5181" s="11"/>
      <c r="L5181" s="22"/>
      <c r="M5181" s="22"/>
      <c r="N5181" s="22"/>
      <c r="O5181" s="22"/>
      <c r="P5181" s="22"/>
      <c r="Q5181" s="22"/>
      <c r="R5181" s="22"/>
      <c r="S5181" s="22"/>
      <c r="T5181" s="22"/>
      <c r="U5181" s="22"/>
      <c r="V5181" s="22"/>
    </row>
    <row r="5182">
      <c r="A5182" s="15"/>
      <c r="B5182" s="17"/>
      <c r="C5182" s="17"/>
      <c r="D5182" s="4"/>
      <c r="E5182" s="4"/>
      <c r="F5182" s="18"/>
      <c r="G5182" s="19"/>
      <c r="H5182" s="4"/>
      <c r="I5182" s="20"/>
      <c r="J5182" s="21"/>
      <c r="K5182" s="11"/>
      <c r="L5182" s="22"/>
      <c r="M5182" s="22"/>
      <c r="N5182" s="22"/>
      <c r="O5182" s="22"/>
      <c r="P5182" s="22"/>
      <c r="Q5182" s="22"/>
      <c r="R5182" s="22"/>
      <c r="S5182" s="22"/>
      <c r="T5182" s="22"/>
      <c r="U5182" s="22"/>
      <c r="V5182" s="22"/>
    </row>
    <row r="5183">
      <c r="A5183" s="15"/>
      <c r="B5183" s="17"/>
      <c r="C5183" s="17"/>
      <c r="D5183" s="4"/>
      <c r="E5183" s="4"/>
      <c r="F5183" s="18"/>
      <c r="G5183" s="19"/>
      <c r="H5183" s="4"/>
      <c r="I5183" s="20"/>
      <c r="J5183" s="21"/>
      <c r="K5183" s="11"/>
      <c r="L5183" s="22"/>
      <c r="M5183" s="22"/>
      <c r="N5183" s="22"/>
      <c r="O5183" s="22"/>
      <c r="P5183" s="22"/>
      <c r="Q5183" s="22"/>
      <c r="R5183" s="22"/>
      <c r="S5183" s="22"/>
      <c r="T5183" s="22"/>
      <c r="U5183" s="22"/>
      <c r="V5183" s="22"/>
    </row>
    <row r="5184">
      <c r="A5184" s="15"/>
      <c r="B5184" s="17"/>
      <c r="C5184" s="17"/>
      <c r="D5184" s="4"/>
      <c r="E5184" s="4"/>
      <c r="F5184" s="18"/>
      <c r="G5184" s="19"/>
      <c r="H5184" s="4"/>
      <c r="I5184" s="20"/>
      <c r="J5184" s="21"/>
      <c r="K5184" s="11"/>
      <c r="L5184" s="22"/>
      <c r="M5184" s="22"/>
      <c r="N5184" s="22"/>
      <c r="O5184" s="22"/>
      <c r="P5184" s="22"/>
      <c r="Q5184" s="22"/>
      <c r="R5184" s="22"/>
      <c r="S5184" s="22"/>
      <c r="T5184" s="22"/>
      <c r="U5184" s="22"/>
      <c r="V5184" s="22"/>
    </row>
    <row r="5185">
      <c r="A5185" s="15"/>
      <c r="B5185" s="17"/>
      <c r="C5185" s="17"/>
      <c r="D5185" s="4"/>
      <c r="E5185" s="4"/>
      <c r="F5185" s="18"/>
      <c r="G5185" s="19"/>
      <c r="H5185" s="4"/>
      <c r="I5185" s="20"/>
      <c r="J5185" s="21"/>
      <c r="K5185" s="11"/>
      <c r="L5185" s="22"/>
      <c r="M5185" s="22"/>
      <c r="N5185" s="22"/>
      <c r="O5185" s="22"/>
      <c r="P5185" s="22"/>
      <c r="Q5185" s="22"/>
      <c r="R5185" s="22"/>
      <c r="S5185" s="22"/>
      <c r="T5185" s="22"/>
      <c r="U5185" s="22"/>
      <c r="V5185" s="22"/>
    </row>
    <row r="5186">
      <c r="A5186" s="15"/>
      <c r="B5186" s="17"/>
      <c r="C5186" s="17"/>
      <c r="D5186" s="4"/>
      <c r="E5186" s="4"/>
      <c r="F5186" s="18"/>
      <c r="G5186" s="19"/>
      <c r="H5186" s="4"/>
      <c r="I5186" s="20"/>
      <c r="J5186" s="21"/>
      <c r="K5186" s="11"/>
      <c r="L5186" s="22"/>
      <c r="M5186" s="22"/>
      <c r="N5186" s="22"/>
      <c r="O5186" s="22"/>
      <c r="P5186" s="22"/>
      <c r="Q5186" s="22"/>
      <c r="R5186" s="22"/>
      <c r="S5186" s="22"/>
      <c r="T5186" s="22"/>
      <c r="U5186" s="22"/>
      <c r="V5186" s="22"/>
    </row>
    <row r="5187">
      <c r="A5187" s="15"/>
      <c r="B5187" s="17"/>
      <c r="C5187" s="17"/>
      <c r="D5187" s="4"/>
      <c r="E5187" s="4"/>
      <c r="F5187" s="18"/>
      <c r="G5187" s="19"/>
      <c r="H5187" s="4"/>
      <c r="I5187" s="20"/>
      <c r="J5187" s="21"/>
      <c r="K5187" s="11"/>
      <c r="L5187" s="22"/>
      <c r="M5187" s="22"/>
      <c r="N5187" s="22"/>
      <c r="O5187" s="22"/>
      <c r="P5187" s="22"/>
      <c r="Q5187" s="22"/>
      <c r="R5187" s="22"/>
      <c r="S5187" s="22"/>
      <c r="T5187" s="22"/>
      <c r="U5187" s="22"/>
      <c r="V5187" s="22"/>
    </row>
    <row r="5188">
      <c r="A5188" s="15"/>
      <c r="B5188" s="17"/>
      <c r="C5188" s="17"/>
      <c r="D5188" s="4"/>
      <c r="E5188" s="4"/>
      <c r="F5188" s="18"/>
      <c r="G5188" s="19"/>
      <c r="H5188" s="4"/>
      <c r="I5188" s="20"/>
      <c r="J5188" s="21"/>
      <c r="K5188" s="11"/>
      <c r="L5188" s="22"/>
      <c r="M5188" s="22"/>
      <c r="N5188" s="22"/>
      <c r="O5188" s="22"/>
      <c r="P5188" s="22"/>
      <c r="Q5188" s="22"/>
      <c r="R5188" s="22"/>
      <c r="S5188" s="22"/>
      <c r="T5188" s="22"/>
      <c r="U5188" s="22"/>
      <c r="V5188" s="22"/>
    </row>
    <row r="5189">
      <c r="A5189" s="15"/>
      <c r="B5189" s="17"/>
      <c r="C5189" s="17"/>
      <c r="D5189" s="4"/>
      <c r="E5189" s="4"/>
      <c r="F5189" s="18"/>
      <c r="G5189" s="19"/>
      <c r="H5189" s="4"/>
      <c r="I5189" s="20"/>
      <c r="J5189" s="21"/>
      <c r="K5189" s="11"/>
      <c r="L5189" s="22"/>
      <c r="M5189" s="22"/>
      <c r="N5189" s="22"/>
      <c r="O5189" s="22"/>
      <c r="P5189" s="22"/>
      <c r="Q5189" s="22"/>
      <c r="R5189" s="22"/>
      <c r="S5189" s="22"/>
      <c r="T5189" s="22"/>
      <c r="U5189" s="22"/>
      <c r="V5189" s="22"/>
    </row>
    <row r="5190">
      <c r="A5190" s="15"/>
      <c r="B5190" s="17"/>
      <c r="C5190" s="17"/>
      <c r="D5190" s="4"/>
      <c r="E5190" s="4"/>
      <c r="F5190" s="18"/>
      <c r="G5190" s="19"/>
      <c r="H5190" s="4"/>
      <c r="I5190" s="20"/>
      <c r="J5190" s="21"/>
      <c r="K5190" s="11"/>
      <c r="L5190" s="22"/>
      <c r="M5190" s="22"/>
      <c r="N5190" s="22"/>
      <c r="O5190" s="22"/>
      <c r="P5190" s="22"/>
      <c r="Q5190" s="22"/>
      <c r="R5190" s="22"/>
      <c r="S5190" s="22"/>
      <c r="T5190" s="22"/>
      <c r="U5190" s="22"/>
      <c r="V5190" s="22"/>
    </row>
    <row r="5191">
      <c r="A5191" s="15"/>
      <c r="B5191" s="17"/>
      <c r="C5191" s="17"/>
      <c r="D5191" s="4"/>
      <c r="E5191" s="4"/>
      <c r="F5191" s="18"/>
      <c r="G5191" s="19"/>
      <c r="H5191" s="4"/>
      <c r="I5191" s="20"/>
      <c r="J5191" s="21"/>
      <c r="K5191" s="11"/>
      <c r="L5191" s="22"/>
      <c r="M5191" s="22"/>
      <c r="N5191" s="22"/>
      <c r="O5191" s="22"/>
      <c r="P5191" s="22"/>
      <c r="Q5191" s="22"/>
      <c r="R5191" s="22"/>
      <c r="S5191" s="22"/>
      <c r="T5191" s="22"/>
      <c r="U5191" s="22"/>
      <c r="V5191" s="22"/>
    </row>
    <row r="5192">
      <c r="A5192" s="15"/>
      <c r="B5192" s="17"/>
      <c r="C5192" s="17"/>
      <c r="D5192" s="4"/>
      <c r="E5192" s="4"/>
      <c r="F5192" s="18"/>
      <c r="G5192" s="19"/>
      <c r="H5192" s="4"/>
      <c r="I5192" s="20"/>
      <c r="J5192" s="21"/>
      <c r="K5192" s="11"/>
      <c r="L5192" s="22"/>
      <c r="M5192" s="22"/>
      <c r="N5192" s="22"/>
      <c r="O5192" s="22"/>
      <c r="P5192" s="22"/>
      <c r="Q5192" s="22"/>
      <c r="R5192" s="22"/>
      <c r="S5192" s="22"/>
      <c r="T5192" s="22"/>
      <c r="U5192" s="22"/>
      <c r="V5192" s="22"/>
    </row>
    <row r="5193">
      <c r="A5193" s="15"/>
      <c r="B5193" s="17"/>
      <c r="C5193" s="17"/>
      <c r="D5193" s="4"/>
      <c r="E5193" s="4"/>
      <c r="F5193" s="18"/>
      <c r="G5193" s="19"/>
      <c r="H5193" s="4"/>
      <c r="I5193" s="20"/>
      <c r="J5193" s="21"/>
      <c r="K5193" s="11"/>
      <c r="L5193" s="22"/>
      <c r="M5193" s="22"/>
      <c r="N5193" s="22"/>
      <c r="O5193" s="22"/>
      <c r="P5193" s="22"/>
      <c r="Q5193" s="22"/>
      <c r="R5193" s="22"/>
      <c r="S5193" s="22"/>
      <c r="T5193" s="22"/>
      <c r="U5193" s="22"/>
      <c r="V5193" s="22"/>
    </row>
    <row r="5194">
      <c r="A5194" s="15"/>
      <c r="B5194" s="17"/>
      <c r="C5194" s="17"/>
      <c r="D5194" s="4"/>
      <c r="E5194" s="4"/>
      <c r="F5194" s="18"/>
      <c r="G5194" s="19"/>
      <c r="H5194" s="4"/>
      <c r="I5194" s="20"/>
      <c r="J5194" s="21"/>
      <c r="K5194" s="11"/>
      <c r="L5194" s="22"/>
      <c r="M5194" s="22"/>
      <c r="N5194" s="22"/>
      <c r="O5194" s="22"/>
      <c r="P5194" s="22"/>
      <c r="Q5194" s="22"/>
      <c r="R5194" s="22"/>
      <c r="S5194" s="22"/>
      <c r="T5194" s="22"/>
      <c r="U5194" s="22"/>
      <c r="V5194" s="22"/>
    </row>
    <row r="5195">
      <c r="A5195" s="15"/>
      <c r="B5195" s="17"/>
      <c r="C5195" s="17"/>
      <c r="D5195" s="4"/>
      <c r="E5195" s="4"/>
      <c r="F5195" s="18"/>
      <c r="G5195" s="19"/>
      <c r="H5195" s="4"/>
      <c r="I5195" s="20"/>
      <c r="J5195" s="21"/>
      <c r="K5195" s="11"/>
      <c r="L5195" s="22"/>
      <c r="M5195" s="22"/>
      <c r="N5195" s="22"/>
      <c r="O5195" s="22"/>
      <c r="P5195" s="22"/>
      <c r="Q5195" s="22"/>
      <c r="R5195" s="22"/>
      <c r="S5195" s="22"/>
      <c r="T5195" s="22"/>
      <c r="U5195" s="22"/>
      <c r="V5195" s="22"/>
    </row>
    <row r="5196">
      <c r="A5196" s="15"/>
      <c r="B5196" s="17"/>
      <c r="C5196" s="17"/>
      <c r="D5196" s="4"/>
      <c r="E5196" s="4"/>
      <c r="F5196" s="18"/>
      <c r="G5196" s="19"/>
      <c r="H5196" s="4"/>
      <c r="I5196" s="20"/>
      <c r="J5196" s="21"/>
      <c r="K5196" s="11"/>
      <c r="L5196" s="22"/>
      <c r="M5196" s="22"/>
      <c r="N5196" s="22"/>
      <c r="O5196" s="22"/>
      <c r="P5196" s="22"/>
      <c r="Q5196" s="22"/>
      <c r="R5196" s="22"/>
      <c r="S5196" s="22"/>
      <c r="T5196" s="22"/>
      <c r="U5196" s="22"/>
      <c r="V5196" s="22"/>
    </row>
    <row r="5197">
      <c r="A5197" s="15"/>
      <c r="B5197" s="17"/>
      <c r="C5197" s="17"/>
      <c r="D5197" s="4"/>
      <c r="E5197" s="4"/>
      <c r="F5197" s="18"/>
      <c r="G5197" s="19"/>
      <c r="H5197" s="4"/>
      <c r="I5197" s="20"/>
      <c r="J5197" s="21"/>
      <c r="K5197" s="11"/>
      <c r="L5197" s="22"/>
      <c r="M5197" s="22"/>
      <c r="N5197" s="22"/>
      <c r="O5197" s="22"/>
      <c r="P5197" s="22"/>
      <c r="Q5197" s="22"/>
      <c r="R5197" s="22"/>
      <c r="S5197" s="22"/>
      <c r="T5197" s="22"/>
      <c r="U5197" s="22"/>
      <c r="V5197" s="22"/>
    </row>
    <row r="5198">
      <c r="A5198" s="15"/>
      <c r="B5198" s="17"/>
      <c r="C5198" s="17"/>
      <c r="D5198" s="4"/>
      <c r="E5198" s="4"/>
      <c r="F5198" s="18"/>
      <c r="G5198" s="19"/>
      <c r="H5198" s="4"/>
      <c r="I5198" s="20"/>
      <c r="J5198" s="21"/>
      <c r="K5198" s="11"/>
      <c r="L5198" s="22"/>
      <c r="M5198" s="22"/>
      <c r="N5198" s="22"/>
      <c r="O5198" s="22"/>
      <c r="P5198" s="22"/>
      <c r="Q5198" s="22"/>
      <c r="R5198" s="22"/>
      <c r="S5198" s="22"/>
      <c r="T5198" s="22"/>
      <c r="U5198" s="22"/>
      <c r="V5198" s="22"/>
    </row>
    <row r="5199">
      <c r="A5199" s="15"/>
      <c r="B5199" s="17"/>
      <c r="C5199" s="17"/>
      <c r="D5199" s="4"/>
      <c r="E5199" s="4"/>
      <c r="F5199" s="18"/>
      <c r="G5199" s="19"/>
      <c r="H5199" s="4"/>
      <c r="I5199" s="20"/>
      <c r="J5199" s="21"/>
      <c r="K5199" s="11"/>
      <c r="L5199" s="22"/>
      <c r="M5199" s="22"/>
      <c r="N5199" s="22"/>
      <c r="O5199" s="22"/>
      <c r="P5199" s="22"/>
      <c r="Q5199" s="22"/>
      <c r="R5199" s="22"/>
      <c r="S5199" s="22"/>
      <c r="T5199" s="22"/>
      <c r="U5199" s="22"/>
      <c r="V5199" s="22"/>
    </row>
    <row r="5200">
      <c r="A5200" s="15"/>
      <c r="B5200" s="17"/>
      <c r="C5200" s="17"/>
      <c r="D5200" s="4"/>
      <c r="E5200" s="4"/>
      <c r="F5200" s="18"/>
      <c r="G5200" s="19"/>
      <c r="H5200" s="4"/>
      <c r="I5200" s="20"/>
      <c r="J5200" s="21"/>
      <c r="K5200" s="11"/>
      <c r="L5200" s="22"/>
      <c r="M5200" s="22"/>
      <c r="N5200" s="22"/>
      <c r="O5200" s="22"/>
      <c r="P5200" s="22"/>
      <c r="Q5200" s="22"/>
      <c r="R5200" s="22"/>
      <c r="S5200" s="22"/>
      <c r="T5200" s="22"/>
      <c r="U5200" s="22"/>
      <c r="V5200" s="22"/>
    </row>
    <row r="5201">
      <c r="A5201" s="15"/>
      <c r="B5201" s="17"/>
      <c r="C5201" s="17"/>
      <c r="D5201" s="4"/>
      <c r="E5201" s="4"/>
      <c r="F5201" s="18"/>
      <c r="G5201" s="19"/>
      <c r="H5201" s="4"/>
      <c r="I5201" s="20"/>
      <c r="J5201" s="21"/>
      <c r="K5201" s="11"/>
      <c r="L5201" s="22"/>
      <c r="M5201" s="22"/>
      <c r="N5201" s="22"/>
      <c r="O5201" s="22"/>
      <c r="P5201" s="22"/>
      <c r="Q5201" s="22"/>
      <c r="R5201" s="22"/>
      <c r="S5201" s="22"/>
      <c r="T5201" s="22"/>
      <c r="U5201" s="22"/>
      <c r="V5201" s="22"/>
    </row>
    <row r="5202">
      <c r="A5202" s="15"/>
      <c r="B5202" s="17"/>
      <c r="C5202" s="17"/>
      <c r="D5202" s="4"/>
      <c r="E5202" s="4"/>
      <c r="F5202" s="18"/>
      <c r="G5202" s="19"/>
      <c r="H5202" s="4"/>
      <c r="I5202" s="20"/>
      <c r="J5202" s="21"/>
      <c r="K5202" s="11"/>
      <c r="L5202" s="22"/>
      <c r="M5202" s="22"/>
      <c r="N5202" s="22"/>
      <c r="O5202" s="22"/>
      <c r="P5202" s="22"/>
      <c r="Q5202" s="22"/>
      <c r="R5202" s="22"/>
      <c r="S5202" s="22"/>
      <c r="T5202" s="22"/>
      <c r="U5202" s="22"/>
      <c r="V5202" s="22"/>
    </row>
    <row r="5203">
      <c r="A5203" s="15"/>
      <c r="B5203" s="17"/>
      <c r="C5203" s="17"/>
      <c r="D5203" s="4"/>
      <c r="E5203" s="4"/>
      <c r="F5203" s="18"/>
      <c r="G5203" s="19"/>
      <c r="H5203" s="4"/>
      <c r="I5203" s="20"/>
      <c r="J5203" s="21"/>
      <c r="K5203" s="11"/>
      <c r="L5203" s="22"/>
      <c r="M5203" s="22"/>
      <c r="N5203" s="22"/>
      <c r="O5203" s="22"/>
      <c r="P5203" s="22"/>
      <c r="Q5203" s="22"/>
      <c r="R5203" s="22"/>
      <c r="S5203" s="22"/>
      <c r="T5203" s="22"/>
      <c r="U5203" s="22"/>
      <c r="V5203" s="22"/>
    </row>
    <row r="5204">
      <c r="A5204" s="15"/>
      <c r="B5204" s="17"/>
      <c r="C5204" s="17"/>
      <c r="D5204" s="4"/>
      <c r="E5204" s="4"/>
      <c r="F5204" s="18"/>
      <c r="G5204" s="19"/>
      <c r="H5204" s="4"/>
      <c r="I5204" s="20"/>
      <c r="J5204" s="21"/>
      <c r="K5204" s="11"/>
      <c r="L5204" s="22"/>
      <c r="M5204" s="22"/>
      <c r="N5204" s="22"/>
      <c r="O5204" s="22"/>
      <c r="P5204" s="22"/>
      <c r="Q5204" s="22"/>
      <c r="R5204" s="22"/>
      <c r="S5204" s="22"/>
      <c r="T5204" s="22"/>
      <c r="U5204" s="22"/>
      <c r="V5204" s="22"/>
    </row>
    <row r="5205">
      <c r="A5205" s="15"/>
      <c r="B5205" s="17"/>
      <c r="C5205" s="17"/>
      <c r="D5205" s="4"/>
      <c r="E5205" s="4"/>
      <c r="F5205" s="18"/>
      <c r="G5205" s="19"/>
      <c r="H5205" s="4"/>
      <c r="I5205" s="20"/>
      <c r="J5205" s="21"/>
      <c r="K5205" s="11"/>
      <c r="L5205" s="22"/>
      <c r="M5205" s="22"/>
      <c r="N5205" s="22"/>
      <c r="O5205" s="22"/>
      <c r="P5205" s="22"/>
      <c r="Q5205" s="22"/>
      <c r="R5205" s="22"/>
      <c r="S5205" s="22"/>
      <c r="T5205" s="22"/>
      <c r="U5205" s="22"/>
      <c r="V5205" s="22"/>
    </row>
    <row r="5206">
      <c r="A5206" s="15"/>
      <c r="B5206" s="17"/>
      <c r="C5206" s="17"/>
      <c r="D5206" s="4"/>
      <c r="E5206" s="4"/>
      <c r="F5206" s="18"/>
      <c r="G5206" s="19"/>
      <c r="H5206" s="4"/>
      <c r="I5206" s="20"/>
      <c r="J5206" s="21"/>
      <c r="K5206" s="11"/>
      <c r="L5206" s="22"/>
      <c r="M5206" s="22"/>
      <c r="N5206" s="22"/>
      <c r="O5206" s="22"/>
      <c r="P5206" s="22"/>
      <c r="Q5206" s="22"/>
      <c r="R5206" s="22"/>
      <c r="S5206" s="22"/>
      <c r="T5206" s="22"/>
      <c r="U5206" s="22"/>
      <c r="V5206" s="22"/>
    </row>
    <row r="5207">
      <c r="A5207" s="15"/>
      <c r="B5207" s="17"/>
      <c r="C5207" s="17"/>
      <c r="D5207" s="4"/>
      <c r="E5207" s="4"/>
      <c r="F5207" s="18"/>
      <c r="G5207" s="19"/>
      <c r="H5207" s="4"/>
      <c r="I5207" s="20"/>
      <c r="J5207" s="21"/>
      <c r="K5207" s="11"/>
      <c r="L5207" s="22"/>
      <c r="M5207" s="22"/>
      <c r="N5207" s="22"/>
      <c r="O5207" s="22"/>
      <c r="P5207" s="22"/>
      <c r="Q5207" s="22"/>
      <c r="R5207" s="22"/>
      <c r="S5207" s="22"/>
      <c r="T5207" s="22"/>
      <c r="U5207" s="22"/>
      <c r="V5207" s="22"/>
    </row>
    <row r="5208">
      <c r="A5208" s="15"/>
      <c r="B5208" s="17"/>
      <c r="C5208" s="17"/>
      <c r="D5208" s="4"/>
      <c r="E5208" s="4"/>
      <c r="F5208" s="18"/>
      <c r="G5208" s="19"/>
      <c r="H5208" s="4"/>
      <c r="I5208" s="20"/>
      <c r="J5208" s="21"/>
      <c r="K5208" s="11"/>
      <c r="L5208" s="22"/>
      <c r="M5208" s="22"/>
      <c r="N5208" s="22"/>
      <c r="O5208" s="22"/>
      <c r="P5208" s="22"/>
      <c r="Q5208" s="22"/>
      <c r="R5208" s="22"/>
      <c r="S5208" s="22"/>
      <c r="T5208" s="22"/>
      <c r="U5208" s="22"/>
      <c r="V5208" s="22"/>
    </row>
    <row r="5209">
      <c r="A5209" s="15"/>
      <c r="B5209" s="17"/>
      <c r="C5209" s="17"/>
      <c r="D5209" s="4"/>
      <c r="E5209" s="4"/>
      <c r="F5209" s="18"/>
      <c r="G5209" s="19"/>
      <c r="H5209" s="4"/>
      <c r="I5209" s="20"/>
      <c r="J5209" s="21"/>
      <c r="K5209" s="11"/>
      <c r="L5209" s="22"/>
      <c r="M5209" s="22"/>
      <c r="N5209" s="22"/>
      <c r="O5209" s="22"/>
      <c r="P5209" s="22"/>
      <c r="Q5209" s="22"/>
      <c r="R5209" s="22"/>
      <c r="S5209" s="22"/>
      <c r="T5209" s="22"/>
      <c r="U5209" s="22"/>
      <c r="V5209" s="22"/>
    </row>
    <row r="5210">
      <c r="A5210" s="15"/>
      <c r="B5210" s="17"/>
      <c r="C5210" s="17"/>
      <c r="D5210" s="4"/>
      <c r="E5210" s="4"/>
      <c r="F5210" s="18"/>
      <c r="G5210" s="19"/>
      <c r="H5210" s="4"/>
      <c r="I5210" s="20"/>
      <c r="J5210" s="21"/>
      <c r="K5210" s="11"/>
      <c r="L5210" s="22"/>
      <c r="M5210" s="22"/>
      <c r="N5210" s="22"/>
      <c r="O5210" s="22"/>
      <c r="P5210" s="22"/>
      <c r="Q5210" s="22"/>
      <c r="R5210" s="22"/>
      <c r="S5210" s="22"/>
      <c r="T5210" s="22"/>
      <c r="U5210" s="22"/>
      <c r="V5210" s="22"/>
    </row>
    <row r="5211">
      <c r="A5211" s="15"/>
      <c r="B5211" s="17"/>
      <c r="C5211" s="17"/>
      <c r="D5211" s="4"/>
      <c r="E5211" s="4"/>
      <c r="F5211" s="18"/>
      <c r="G5211" s="19"/>
      <c r="H5211" s="4"/>
      <c r="I5211" s="20"/>
      <c r="J5211" s="21"/>
      <c r="K5211" s="11"/>
      <c r="L5211" s="22"/>
      <c r="M5211" s="22"/>
      <c r="N5211" s="22"/>
      <c r="O5211" s="22"/>
      <c r="P5211" s="22"/>
      <c r="Q5211" s="22"/>
      <c r="R5211" s="22"/>
      <c r="S5211" s="22"/>
      <c r="T5211" s="22"/>
      <c r="U5211" s="22"/>
      <c r="V5211" s="22"/>
    </row>
    <row r="5212">
      <c r="A5212" s="15"/>
      <c r="B5212" s="17"/>
      <c r="C5212" s="17"/>
      <c r="D5212" s="4"/>
      <c r="E5212" s="4"/>
      <c r="F5212" s="18"/>
      <c r="G5212" s="19"/>
      <c r="H5212" s="4"/>
      <c r="I5212" s="20"/>
      <c r="J5212" s="21"/>
      <c r="K5212" s="11"/>
      <c r="L5212" s="22"/>
      <c r="M5212" s="22"/>
      <c r="N5212" s="22"/>
      <c r="O5212" s="22"/>
      <c r="P5212" s="22"/>
      <c r="Q5212" s="22"/>
      <c r="R5212" s="22"/>
      <c r="S5212" s="22"/>
      <c r="T5212" s="22"/>
      <c r="U5212" s="22"/>
      <c r="V5212" s="22"/>
    </row>
    <row r="5213">
      <c r="A5213" s="15"/>
      <c r="B5213" s="17"/>
      <c r="C5213" s="17"/>
      <c r="D5213" s="4"/>
      <c r="E5213" s="4"/>
      <c r="F5213" s="18"/>
      <c r="G5213" s="19"/>
      <c r="H5213" s="4"/>
      <c r="I5213" s="20"/>
      <c r="J5213" s="21"/>
      <c r="K5213" s="11"/>
      <c r="L5213" s="22"/>
      <c r="M5213" s="22"/>
      <c r="N5213" s="22"/>
      <c r="O5213" s="22"/>
      <c r="P5213" s="22"/>
      <c r="Q5213" s="22"/>
      <c r="R5213" s="22"/>
      <c r="S5213" s="22"/>
      <c r="T5213" s="22"/>
      <c r="U5213" s="22"/>
      <c r="V5213" s="22"/>
    </row>
    <row r="5214">
      <c r="A5214" s="15"/>
      <c r="B5214" s="17"/>
      <c r="C5214" s="17"/>
      <c r="D5214" s="4"/>
      <c r="E5214" s="4"/>
      <c r="F5214" s="18"/>
      <c r="G5214" s="19"/>
      <c r="H5214" s="4"/>
      <c r="I5214" s="20"/>
      <c r="J5214" s="21"/>
      <c r="K5214" s="11"/>
      <c r="L5214" s="22"/>
      <c r="M5214" s="22"/>
      <c r="N5214" s="22"/>
      <c r="O5214" s="22"/>
      <c r="P5214" s="22"/>
      <c r="Q5214" s="22"/>
      <c r="R5214" s="22"/>
      <c r="S5214" s="22"/>
      <c r="T5214" s="22"/>
      <c r="U5214" s="22"/>
      <c r="V5214" s="22"/>
    </row>
    <row r="5215">
      <c r="A5215" s="15"/>
      <c r="B5215" s="17"/>
      <c r="C5215" s="17"/>
      <c r="D5215" s="4"/>
      <c r="E5215" s="4"/>
      <c r="F5215" s="18"/>
      <c r="G5215" s="19"/>
      <c r="H5215" s="4"/>
      <c r="I5215" s="20"/>
      <c r="J5215" s="21"/>
      <c r="K5215" s="11"/>
      <c r="L5215" s="22"/>
      <c r="M5215" s="22"/>
      <c r="N5215" s="22"/>
      <c r="O5215" s="22"/>
      <c r="P5215" s="22"/>
      <c r="Q5215" s="22"/>
      <c r="R5215" s="22"/>
      <c r="S5215" s="22"/>
      <c r="T5215" s="22"/>
      <c r="U5215" s="22"/>
      <c r="V5215" s="22"/>
    </row>
    <row r="5216">
      <c r="A5216" s="15"/>
      <c r="B5216" s="17"/>
      <c r="C5216" s="17"/>
      <c r="D5216" s="4"/>
      <c r="E5216" s="4"/>
      <c r="F5216" s="18"/>
      <c r="G5216" s="19"/>
      <c r="H5216" s="4"/>
      <c r="I5216" s="20"/>
      <c r="J5216" s="21"/>
      <c r="K5216" s="11"/>
      <c r="L5216" s="22"/>
      <c r="M5216" s="22"/>
      <c r="N5216" s="22"/>
      <c r="O5216" s="22"/>
      <c r="P5216" s="22"/>
      <c r="Q5216" s="22"/>
      <c r="R5216" s="22"/>
      <c r="S5216" s="22"/>
      <c r="T5216" s="22"/>
      <c r="U5216" s="22"/>
      <c r="V5216" s="22"/>
    </row>
    <row r="5217">
      <c r="A5217" s="15"/>
      <c r="B5217" s="17"/>
      <c r="C5217" s="17"/>
      <c r="D5217" s="4"/>
      <c r="E5217" s="4"/>
      <c r="F5217" s="18"/>
      <c r="G5217" s="19"/>
      <c r="H5217" s="4"/>
      <c r="I5217" s="20"/>
      <c r="J5217" s="21"/>
      <c r="K5217" s="11"/>
      <c r="L5217" s="22"/>
      <c r="M5217" s="22"/>
      <c r="N5217" s="22"/>
      <c r="O5217" s="22"/>
      <c r="P5217" s="22"/>
      <c r="Q5217" s="22"/>
      <c r="R5217" s="22"/>
      <c r="S5217" s="22"/>
      <c r="T5217" s="22"/>
      <c r="U5217" s="22"/>
      <c r="V5217" s="22"/>
    </row>
    <row r="5218">
      <c r="A5218" s="15"/>
      <c r="B5218" s="17"/>
      <c r="C5218" s="17"/>
      <c r="D5218" s="4"/>
      <c r="E5218" s="4"/>
      <c r="F5218" s="18"/>
      <c r="G5218" s="19"/>
      <c r="H5218" s="4"/>
      <c r="I5218" s="20"/>
      <c r="J5218" s="21"/>
      <c r="K5218" s="11"/>
      <c r="L5218" s="22"/>
      <c r="M5218" s="22"/>
      <c r="N5218" s="22"/>
      <c r="O5218" s="22"/>
      <c r="P5218" s="22"/>
      <c r="Q5218" s="22"/>
      <c r="R5218" s="22"/>
      <c r="S5218" s="22"/>
      <c r="T5218" s="22"/>
      <c r="U5218" s="22"/>
      <c r="V5218" s="22"/>
    </row>
    <row r="5219">
      <c r="A5219" s="15"/>
      <c r="B5219" s="17"/>
      <c r="C5219" s="17"/>
      <c r="D5219" s="4"/>
      <c r="E5219" s="4"/>
      <c r="F5219" s="18"/>
      <c r="G5219" s="19"/>
      <c r="H5219" s="4"/>
      <c r="I5219" s="20"/>
      <c r="J5219" s="21"/>
      <c r="K5219" s="11"/>
      <c r="L5219" s="22"/>
      <c r="M5219" s="22"/>
      <c r="N5219" s="22"/>
      <c r="O5219" s="22"/>
      <c r="P5219" s="22"/>
      <c r="Q5219" s="22"/>
      <c r="R5219" s="22"/>
      <c r="S5219" s="22"/>
      <c r="T5219" s="22"/>
      <c r="U5219" s="22"/>
      <c r="V5219" s="22"/>
    </row>
    <row r="5220">
      <c r="A5220" s="15"/>
      <c r="B5220" s="17"/>
      <c r="C5220" s="17"/>
      <c r="D5220" s="4"/>
      <c r="E5220" s="4"/>
      <c r="F5220" s="18"/>
      <c r="G5220" s="19"/>
      <c r="H5220" s="4"/>
      <c r="I5220" s="20"/>
      <c r="J5220" s="21"/>
      <c r="K5220" s="11"/>
      <c r="L5220" s="22"/>
      <c r="M5220" s="22"/>
      <c r="N5220" s="22"/>
      <c r="O5220" s="22"/>
      <c r="P5220" s="22"/>
      <c r="Q5220" s="22"/>
      <c r="R5220" s="22"/>
      <c r="S5220" s="22"/>
      <c r="T5220" s="22"/>
      <c r="U5220" s="22"/>
      <c r="V5220" s="22"/>
    </row>
    <row r="5221">
      <c r="A5221" s="15"/>
      <c r="B5221" s="17"/>
      <c r="C5221" s="17"/>
      <c r="D5221" s="4"/>
      <c r="E5221" s="4"/>
      <c r="F5221" s="18"/>
      <c r="G5221" s="19"/>
      <c r="H5221" s="4"/>
      <c r="I5221" s="20"/>
      <c r="J5221" s="21"/>
      <c r="K5221" s="11"/>
      <c r="L5221" s="22"/>
      <c r="M5221" s="22"/>
      <c r="N5221" s="22"/>
      <c r="O5221" s="22"/>
      <c r="P5221" s="22"/>
      <c r="Q5221" s="22"/>
      <c r="R5221" s="22"/>
      <c r="S5221" s="22"/>
      <c r="T5221" s="22"/>
      <c r="U5221" s="22"/>
      <c r="V5221" s="22"/>
    </row>
    <row r="5222">
      <c r="A5222" s="15"/>
      <c r="B5222" s="17"/>
      <c r="C5222" s="17"/>
      <c r="D5222" s="4"/>
      <c r="E5222" s="4"/>
      <c r="F5222" s="18"/>
      <c r="G5222" s="19"/>
      <c r="H5222" s="4"/>
      <c r="I5222" s="20"/>
      <c r="J5222" s="21"/>
      <c r="K5222" s="11"/>
      <c r="L5222" s="22"/>
      <c r="M5222" s="22"/>
      <c r="N5222" s="22"/>
      <c r="O5222" s="22"/>
      <c r="P5222" s="22"/>
      <c r="Q5222" s="22"/>
      <c r="R5222" s="22"/>
      <c r="S5222" s="22"/>
      <c r="T5222" s="22"/>
      <c r="U5222" s="22"/>
      <c r="V5222" s="22"/>
    </row>
    <row r="5223">
      <c r="A5223" s="15"/>
      <c r="B5223" s="17"/>
      <c r="C5223" s="17"/>
      <c r="D5223" s="4"/>
      <c r="E5223" s="4"/>
      <c r="F5223" s="18"/>
      <c r="G5223" s="19"/>
      <c r="H5223" s="4"/>
      <c r="I5223" s="20"/>
      <c r="J5223" s="21"/>
      <c r="K5223" s="11"/>
      <c r="L5223" s="22"/>
      <c r="M5223" s="22"/>
      <c r="N5223" s="22"/>
      <c r="O5223" s="22"/>
      <c r="P5223" s="22"/>
      <c r="Q5223" s="22"/>
      <c r="R5223" s="22"/>
      <c r="S5223" s="22"/>
      <c r="T5223" s="22"/>
      <c r="U5223" s="22"/>
      <c r="V5223" s="22"/>
    </row>
    <row r="5224">
      <c r="A5224" s="15"/>
      <c r="B5224" s="17"/>
      <c r="C5224" s="17"/>
      <c r="D5224" s="4"/>
      <c r="E5224" s="4"/>
      <c r="F5224" s="18"/>
      <c r="G5224" s="19"/>
      <c r="H5224" s="4"/>
      <c r="I5224" s="20"/>
      <c r="J5224" s="21"/>
      <c r="K5224" s="11"/>
      <c r="L5224" s="22"/>
      <c r="M5224" s="22"/>
      <c r="N5224" s="22"/>
      <c r="O5224" s="22"/>
      <c r="P5224" s="22"/>
      <c r="Q5224" s="22"/>
      <c r="R5224" s="22"/>
      <c r="S5224" s="22"/>
      <c r="T5224" s="22"/>
      <c r="U5224" s="22"/>
      <c r="V5224" s="22"/>
    </row>
    <row r="5225">
      <c r="A5225" s="15"/>
      <c r="B5225" s="17"/>
      <c r="C5225" s="17"/>
      <c r="D5225" s="4"/>
      <c r="E5225" s="4"/>
      <c r="F5225" s="18"/>
      <c r="G5225" s="19"/>
      <c r="H5225" s="4"/>
      <c r="I5225" s="20"/>
      <c r="J5225" s="21"/>
      <c r="K5225" s="11"/>
      <c r="L5225" s="22"/>
      <c r="M5225" s="22"/>
      <c r="N5225" s="22"/>
      <c r="O5225" s="22"/>
      <c r="P5225" s="22"/>
      <c r="Q5225" s="22"/>
      <c r="R5225" s="22"/>
      <c r="S5225" s="22"/>
      <c r="T5225" s="22"/>
      <c r="U5225" s="22"/>
      <c r="V5225" s="22"/>
    </row>
    <row r="5226">
      <c r="A5226" s="15"/>
      <c r="B5226" s="17"/>
      <c r="C5226" s="17"/>
      <c r="D5226" s="4"/>
      <c r="E5226" s="4"/>
      <c r="F5226" s="18"/>
      <c r="G5226" s="19"/>
      <c r="H5226" s="4"/>
      <c r="I5226" s="20"/>
      <c r="J5226" s="21"/>
      <c r="K5226" s="11"/>
      <c r="L5226" s="22"/>
      <c r="M5226" s="22"/>
      <c r="N5226" s="22"/>
      <c r="O5226" s="22"/>
      <c r="P5226" s="22"/>
      <c r="Q5226" s="22"/>
      <c r="R5226" s="22"/>
      <c r="S5226" s="22"/>
      <c r="T5226" s="22"/>
      <c r="U5226" s="22"/>
      <c r="V5226" s="22"/>
    </row>
    <row r="5227">
      <c r="A5227" s="15"/>
      <c r="B5227" s="17"/>
      <c r="C5227" s="17"/>
      <c r="D5227" s="4"/>
      <c r="E5227" s="4"/>
      <c r="F5227" s="18"/>
      <c r="G5227" s="19"/>
      <c r="H5227" s="4"/>
      <c r="I5227" s="20"/>
      <c r="J5227" s="21"/>
      <c r="K5227" s="11"/>
      <c r="L5227" s="22"/>
      <c r="M5227" s="22"/>
      <c r="N5227" s="22"/>
      <c r="O5227" s="22"/>
      <c r="P5227" s="22"/>
      <c r="Q5227" s="22"/>
      <c r="R5227" s="22"/>
      <c r="S5227" s="22"/>
      <c r="T5227" s="22"/>
      <c r="U5227" s="22"/>
      <c r="V5227" s="22"/>
    </row>
    <row r="5228">
      <c r="A5228" s="15"/>
      <c r="B5228" s="17"/>
      <c r="C5228" s="17"/>
      <c r="D5228" s="4"/>
      <c r="E5228" s="4"/>
      <c r="F5228" s="18"/>
      <c r="G5228" s="19"/>
      <c r="H5228" s="4"/>
      <c r="I5228" s="20"/>
      <c r="J5228" s="21"/>
      <c r="K5228" s="11"/>
      <c r="L5228" s="22"/>
      <c r="M5228" s="22"/>
      <c r="N5228" s="22"/>
      <c r="O5228" s="22"/>
      <c r="P5228" s="22"/>
      <c r="Q5228" s="22"/>
      <c r="R5228" s="22"/>
      <c r="S5228" s="22"/>
      <c r="T5228" s="22"/>
      <c r="U5228" s="22"/>
      <c r="V5228" s="22"/>
    </row>
    <row r="5229">
      <c r="A5229" s="15"/>
      <c r="B5229" s="17"/>
      <c r="C5229" s="17"/>
      <c r="D5229" s="4"/>
      <c r="E5229" s="4"/>
      <c r="F5229" s="18"/>
      <c r="G5229" s="19"/>
      <c r="H5229" s="4"/>
      <c r="I5229" s="20"/>
      <c r="J5229" s="21"/>
      <c r="K5229" s="11"/>
      <c r="L5229" s="22"/>
      <c r="M5229" s="22"/>
      <c r="N5229" s="22"/>
      <c r="O5229" s="22"/>
      <c r="P5229" s="22"/>
      <c r="Q5229" s="22"/>
      <c r="R5229" s="22"/>
      <c r="S5229" s="22"/>
      <c r="T5229" s="22"/>
      <c r="U5229" s="22"/>
      <c r="V5229" s="22"/>
    </row>
    <row r="5230">
      <c r="A5230" s="15"/>
      <c r="B5230" s="17"/>
      <c r="C5230" s="17"/>
      <c r="D5230" s="4"/>
      <c r="E5230" s="4"/>
      <c r="F5230" s="18"/>
      <c r="G5230" s="19"/>
      <c r="H5230" s="4"/>
      <c r="I5230" s="20"/>
      <c r="J5230" s="21"/>
      <c r="K5230" s="11"/>
      <c r="L5230" s="22"/>
      <c r="M5230" s="22"/>
      <c r="N5230" s="22"/>
      <c r="O5230" s="22"/>
      <c r="P5230" s="22"/>
      <c r="Q5230" s="22"/>
      <c r="R5230" s="22"/>
      <c r="S5230" s="22"/>
      <c r="T5230" s="22"/>
      <c r="U5230" s="22"/>
      <c r="V5230" s="22"/>
    </row>
    <row r="5231">
      <c r="A5231" s="15"/>
      <c r="B5231" s="17"/>
      <c r="C5231" s="17"/>
      <c r="D5231" s="4"/>
      <c r="E5231" s="4"/>
      <c r="F5231" s="18"/>
      <c r="G5231" s="19"/>
      <c r="H5231" s="4"/>
      <c r="I5231" s="20"/>
      <c r="J5231" s="21"/>
      <c r="K5231" s="11"/>
      <c r="L5231" s="22"/>
      <c r="M5231" s="22"/>
      <c r="N5231" s="22"/>
      <c r="O5231" s="22"/>
      <c r="P5231" s="22"/>
      <c r="Q5231" s="22"/>
      <c r="R5231" s="22"/>
      <c r="S5231" s="22"/>
      <c r="T5231" s="22"/>
      <c r="U5231" s="22"/>
      <c r="V5231" s="22"/>
    </row>
    <row r="5232">
      <c r="A5232" s="15"/>
      <c r="B5232" s="17"/>
      <c r="C5232" s="17"/>
      <c r="D5232" s="4"/>
      <c r="E5232" s="4"/>
      <c r="F5232" s="18"/>
      <c r="G5232" s="19"/>
      <c r="H5232" s="4"/>
      <c r="I5232" s="20"/>
      <c r="J5232" s="21"/>
      <c r="K5232" s="11"/>
      <c r="L5232" s="22"/>
      <c r="M5232" s="22"/>
      <c r="N5232" s="22"/>
      <c r="O5232" s="22"/>
      <c r="P5232" s="22"/>
      <c r="Q5232" s="22"/>
      <c r="R5232" s="22"/>
      <c r="S5232" s="22"/>
      <c r="T5232" s="22"/>
      <c r="U5232" s="22"/>
      <c r="V5232" s="22"/>
    </row>
    <row r="5233">
      <c r="A5233" s="15"/>
      <c r="B5233" s="17"/>
      <c r="C5233" s="17"/>
      <c r="D5233" s="4"/>
      <c r="E5233" s="4"/>
      <c r="F5233" s="18"/>
      <c r="G5233" s="19"/>
      <c r="H5233" s="4"/>
      <c r="I5233" s="20"/>
      <c r="J5233" s="21"/>
      <c r="K5233" s="11"/>
      <c r="L5233" s="22"/>
      <c r="M5233" s="22"/>
      <c r="N5233" s="22"/>
      <c r="O5233" s="22"/>
      <c r="P5233" s="22"/>
      <c r="Q5233" s="22"/>
      <c r="R5233" s="22"/>
      <c r="S5233" s="22"/>
      <c r="T5233" s="22"/>
      <c r="U5233" s="22"/>
      <c r="V5233" s="22"/>
    </row>
    <row r="5234">
      <c r="A5234" s="15"/>
      <c r="B5234" s="17"/>
      <c r="C5234" s="17"/>
      <c r="D5234" s="4"/>
      <c r="E5234" s="4"/>
      <c r="F5234" s="18"/>
      <c r="G5234" s="19"/>
      <c r="H5234" s="4"/>
      <c r="I5234" s="20"/>
      <c r="J5234" s="21"/>
      <c r="K5234" s="11"/>
      <c r="L5234" s="22"/>
      <c r="M5234" s="22"/>
      <c r="N5234" s="22"/>
      <c r="O5234" s="22"/>
      <c r="P5234" s="22"/>
      <c r="Q5234" s="22"/>
      <c r="R5234" s="22"/>
      <c r="S5234" s="22"/>
      <c r="T5234" s="22"/>
      <c r="U5234" s="22"/>
      <c r="V5234" s="22"/>
    </row>
    <row r="5235">
      <c r="A5235" s="15"/>
      <c r="B5235" s="17"/>
      <c r="C5235" s="17"/>
      <c r="D5235" s="4"/>
      <c r="E5235" s="4"/>
      <c r="F5235" s="18"/>
      <c r="G5235" s="19"/>
      <c r="H5235" s="4"/>
      <c r="I5235" s="20"/>
      <c r="J5235" s="21"/>
      <c r="K5235" s="11"/>
      <c r="L5235" s="22"/>
      <c r="M5235" s="22"/>
      <c r="N5235" s="22"/>
      <c r="O5235" s="22"/>
      <c r="P5235" s="22"/>
      <c r="Q5235" s="22"/>
      <c r="R5235" s="22"/>
      <c r="S5235" s="22"/>
      <c r="T5235" s="22"/>
      <c r="U5235" s="22"/>
      <c r="V5235" s="22"/>
    </row>
    <row r="5236">
      <c r="A5236" s="15"/>
      <c r="B5236" s="17"/>
      <c r="C5236" s="17"/>
      <c r="D5236" s="4"/>
      <c r="E5236" s="4"/>
      <c r="F5236" s="18"/>
      <c r="G5236" s="19"/>
      <c r="H5236" s="4"/>
      <c r="I5236" s="20"/>
      <c r="J5236" s="21"/>
      <c r="K5236" s="11"/>
      <c r="L5236" s="22"/>
      <c r="M5236" s="22"/>
      <c r="N5236" s="22"/>
      <c r="O5236" s="22"/>
      <c r="P5236" s="22"/>
      <c r="Q5236" s="22"/>
      <c r="R5236" s="22"/>
      <c r="S5236" s="22"/>
      <c r="T5236" s="22"/>
      <c r="U5236" s="22"/>
      <c r="V5236" s="22"/>
    </row>
    <row r="5237">
      <c r="A5237" s="15"/>
      <c r="B5237" s="17"/>
      <c r="C5237" s="17"/>
      <c r="D5237" s="4"/>
      <c r="E5237" s="4"/>
      <c r="F5237" s="18"/>
      <c r="G5237" s="19"/>
      <c r="H5237" s="4"/>
      <c r="I5237" s="20"/>
      <c r="J5237" s="21"/>
      <c r="K5237" s="11"/>
      <c r="L5237" s="22"/>
      <c r="M5237" s="22"/>
      <c r="N5237" s="22"/>
      <c r="O5237" s="22"/>
      <c r="P5237" s="22"/>
      <c r="Q5237" s="22"/>
      <c r="R5237" s="22"/>
      <c r="S5237" s="22"/>
      <c r="T5237" s="22"/>
      <c r="U5237" s="22"/>
      <c r="V5237" s="22"/>
    </row>
    <row r="5238">
      <c r="A5238" s="15"/>
      <c r="B5238" s="17"/>
      <c r="C5238" s="17"/>
      <c r="D5238" s="4"/>
      <c r="E5238" s="4"/>
      <c r="F5238" s="18"/>
      <c r="G5238" s="19"/>
      <c r="H5238" s="4"/>
      <c r="I5238" s="20"/>
      <c r="J5238" s="21"/>
      <c r="K5238" s="11"/>
      <c r="L5238" s="22"/>
      <c r="M5238" s="22"/>
      <c r="N5238" s="22"/>
      <c r="O5238" s="22"/>
      <c r="P5238" s="22"/>
      <c r="Q5238" s="22"/>
      <c r="R5238" s="22"/>
      <c r="S5238" s="22"/>
      <c r="T5238" s="22"/>
      <c r="U5238" s="22"/>
      <c r="V5238" s="22"/>
    </row>
    <row r="5239">
      <c r="A5239" s="15"/>
      <c r="B5239" s="17"/>
      <c r="C5239" s="17"/>
      <c r="D5239" s="4"/>
      <c r="E5239" s="4"/>
      <c r="F5239" s="18"/>
      <c r="G5239" s="19"/>
      <c r="H5239" s="4"/>
      <c r="I5239" s="20"/>
      <c r="J5239" s="21"/>
      <c r="K5239" s="11"/>
      <c r="L5239" s="22"/>
      <c r="M5239" s="22"/>
      <c r="N5239" s="22"/>
      <c r="O5239" s="22"/>
      <c r="P5239" s="22"/>
      <c r="Q5239" s="22"/>
      <c r="R5239" s="22"/>
      <c r="S5239" s="22"/>
      <c r="T5239" s="22"/>
      <c r="U5239" s="22"/>
      <c r="V5239" s="22"/>
    </row>
    <row r="5240">
      <c r="A5240" s="15"/>
      <c r="B5240" s="17"/>
      <c r="C5240" s="17"/>
      <c r="D5240" s="4"/>
      <c r="E5240" s="4"/>
      <c r="F5240" s="18"/>
      <c r="G5240" s="19"/>
      <c r="H5240" s="4"/>
      <c r="I5240" s="20"/>
      <c r="J5240" s="21"/>
      <c r="K5240" s="11"/>
      <c r="L5240" s="22"/>
      <c r="M5240" s="22"/>
      <c r="N5240" s="22"/>
      <c r="O5240" s="22"/>
      <c r="P5240" s="22"/>
      <c r="Q5240" s="22"/>
      <c r="R5240" s="22"/>
      <c r="S5240" s="22"/>
      <c r="T5240" s="22"/>
      <c r="U5240" s="22"/>
      <c r="V5240" s="22"/>
    </row>
    <row r="5241">
      <c r="A5241" s="15"/>
      <c r="B5241" s="17"/>
      <c r="C5241" s="17"/>
      <c r="D5241" s="4"/>
      <c r="E5241" s="4"/>
      <c r="F5241" s="18"/>
      <c r="G5241" s="19"/>
      <c r="H5241" s="4"/>
      <c r="I5241" s="20"/>
      <c r="J5241" s="21"/>
      <c r="K5241" s="11"/>
      <c r="L5241" s="22"/>
      <c r="M5241" s="22"/>
      <c r="N5241" s="22"/>
      <c r="O5241" s="22"/>
      <c r="P5241" s="22"/>
      <c r="Q5241" s="22"/>
      <c r="R5241" s="22"/>
      <c r="S5241" s="22"/>
      <c r="T5241" s="22"/>
      <c r="U5241" s="22"/>
      <c r="V5241" s="22"/>
    </row>
    <row r="5242">
      <c r="A5242" s="15"/>
      <c r="B5242" s="17"/>
      <c r="C5242" s="17"/>
      <c r="D5242" s="4"/>
      <c r="E5242" s="4"/>
      <c r="F5242" s="18"/>
      <c r="G5242" s="19"/>
      <c r="H5242" s="4"/>
      <c r="I5242" s="20"/>
      <c r="J5242" s="21"/>
      <c r="K5242" s="11"/>
      <c r="L5242" s="22"/>
      <c r="M5242" s="22"/>
      <c r="N5242" s="22"/>
      <c r="O5242" s="22"/>
      <c r="P5242" s="22"/>
      <c r="Q5242" s="22"/>
      <c r="R5242" s="22"/>
      <c r="S5242" s="22"/>
      <c r="T5242" s="22"/>
      <c r="U5242" s="22"/>
      <c r="V5242" s="22"/>
    </row>
    <row r="5243">
      <c r="A5243" s="15"/>
      <c r="B5243" s="17"/>
      <c r="C5243" s="17"/>
      <c r="D5243" s="4"/>
      <c r="E5243" s="4"/>
      <c r="F5243" s="18"/>
      <c r="G5243" s="19"/>
      <c r="H5243" s="4"/>
      <c r="I5243" s="20"/>
      <c r="J5243" s="21"/>
      <c r="K5243" s="11"/>
      <c r="L5243" s="22"/>
      <c r="M5243" s="22"/>
      <c r="N5243" s="22"/>
      <c r="O5243" s="22"/>
      <c r="P5243" s="22"/>
      <c r="Q5243" s="22"/>
      <c r="R5243" s="22"/>
      <c r="S5243" s="22"/>
      <c r="T5243" s="22"/>
      <c r="U5243" s="22"/>
      <c r="V5243" s="22"/>
    </row>
    <row r="5244">
      <c r="A5244" s="15"/>
      <c r="B5244" s="17"/>
      <c r="C5244" s="17"/>
      <c r="D5244" s="4"/>
      <c r="E5244" s="4"/>
      <c r="F5244" s="18"/>
      <c r="G5244" s="19"/>
      <c r="H5244" s="4"/>
      <c r="I5244" s="20"/>
      <c r="J5244" s="21"/>
      <c r="K5244" s="11"/>
      <c r="L5244" s="22"/>
      <c r="M5244" s="22"/>
      <c r="N5244" s="22"/>
      <c r="O5244" s="22"/>
      <c r="P5244" s="22"/>
      <c r="Q5244" s="22"/>
      <c r="R5244" s="22"/>
      <c r="S5244" s="22"/>
      <c r="T5244" s="22"/>
      <c r="U5244" s="22"/>
      <c r="V5244" s="22"/>
    </row>
    <row r="5245">
      <c r="A5245" s="15"/>
      <c r="B5245" s="17"/>
      <c r="C5245" s="17"/>
      <c r="D5245" s="4"/>
      <c r="E5245" s="4"/>
      <c r="F5245" s="18"/>
      <c r="G5245" s="19"/>
      <c r="H5245" s="4"/>
      <c r="I5245" s="20"/>
      <c r="J5245" s="21"/>
      <c r="K5245" s="11"/>
      <c r="L5245" s="22"/>
      <c r="M5245" s="22"/>
      <c r="N5245" s="22"/>
      <c r="O5245" s="22"/>
      <c r="P5245" s="22"/>
      <c r="Q5245" s="22"/>
      <c r="R5245" s="22"/>
      <c r="S5245" s="22"/>
      <c r="T5245" s="22"/>
      <c r="U5245" s="22"/>
      <c r="V5245" s="22"/>
    </row>
    <row r="5246">
      <c r="A5246" s="15"/>
      <c r="B5246" s="17"/>
      <c r="C5246" s="17"/>
      <c r="D5246" s="4"/>
      <c r="E5246" s="4"/>
      <c r="F5246" s="18"/>
      <c r="G5246" s="19"/>
      <c r="H5246" s="4"/>
      <c r="I5246" s="20"/>
      <c r="J5246" s="21"/>
      <c r="K5246" s="11"/>
      <c r="L5246" s="22"/>
      <c r="M5246" s="22"/>
      <c r="N5246" s="22"/>
      <c r="O5246" s="22"/>
      <c r="P5246" s="22"/>
      <c r="Q5246" s="22"/>
      <c r="R5246" s="22"/>
      <c r="S5246" s="22"/>
      <c r="T5246" s="22"/>
      <c r="U5246" s="22"/>
      <c r="V5246" s="22"/>
    </row>
    <row r="5247">
      <c r="A5247" s="15"/>
      <c r="B5247" s="17"/>
      <c r="C5247" s="17"/>
      <c r="D5247" s="4"/>
      <c r="E5247" s="4"/>
      <c r="F5247" s="18"/>
      <c r="G5247" s="19"/>
      <c r="H5247" s="4"/>
      <c r="I5247" s="20"/>
      <c r="J5247" s="21"/>
      <c r="K5247" s="11"/>
      <c r="L5247" s="22"/>
      <c r="M5247" s="22"/>
      <c r="N5247" s="22"/>
      <c r="O5247" s="22"/>
      <c r="P5247" s="22"/>
      <c r="Q5247" s="22"/>
      <c r="R5247" s="22"/>
      <c r="S5247" s="22"/>
      <c r="T5247" s="22"/>
      <c r="U5247" s="22"/>
      <c r="V5247" s="22"/>
    </row>
    <row r="5248">
      <c r="A5248" s="15"/>
      <c r="B5248" s="17"/>
      <c r="C5248" s="17"/>
      <c r="D5248" s="4"/>
      <c r="E5248" s="4"/>
      <c r="F5248" s="18"/>
      <c r="G5248" s="19"/>
      <c r="H5248" s="4"/>
      <c r="I5248" s="20"/>
      <c r="J5248" s="21"/>
      <c r="K5248" s="11"/>
      <c r="L5248" s="22"/>
      <c r="M5248" s="22"/>
      <c r="N5248" s="22"/>
      <c r="O5248" s="22"/>
      <c r="P5248" s="22"/>
      <c r="Q5248" s="22"/>
      <c r="R5248" s="22"/>
      <c r="S5248" s="22"/>
      <c r="T5248" s="22"/>
      <c r="U5248" s="22"/>
      <c r="V5248" s="22"/>
    </row>
    <row r="5249">
      <c r="A5249" s="15"/>
      <c r="B5249" s="17"/>
      <c r="C5249" s="17"/>
      <c r="D5249" s="4"/>
      <c r="E5249" s="4"/>
      <c r="F5249" s="18"/>
      <c r="G5249" s="19"/>
      <c r="H5249" s="4"/>
      <c r="I5249" s="20"/>
      <c r="J5249" s="21"/>
      <c r="K5249" s="11"/>
      <c r="L5249" s="22"/>
      <c r="M5249" s="22"/>
      <c r="N5249" s="22"/>
      <c r="O5249" s="22"/>
      <c r="P5249" s="22"/>
      <c r="Q5249" s="22"/>
      <c r="R5249" s="22"/>
      <c r="S5249" s="22"/>
      <c r="T5249" s="22"/>
      <c r="U5249" s="22"/>
      <c r="V5249" s="22"/>
    </row>
    <row r="5250">
      <c r="A5250" s="15"/>
      <c r="B5250" s="17"/>
      <c r="C5250" s="17"/>
      <c r="D5250" s="4"/>
      <c r="E5250" s="4"/>
      <c r="F5250" s="18"/>
      <c r="G5250" s="19"/>
      <c r="H5250" s="4"/>
      <c r="I5250" s="20"/>
      <c r="J5250" s="21"/>
      <c r="K5250" s="11"/>
      <c r="L5250" s="22"/>
      <c r="M5250" s="22"/>
      <c r="N5250" s="22"/>
      <c r="O5250" s="22"/>
      <c r="P5250" s="22"/>
      <c r="Q5250" s="22"/>
      <c r="R5250" s="22"/>
      <c r="S5250" s="22"/>
      <c r="T5250" s="22"/>
      <c r="U5250" s="22"/>
      <c r="V5250" s="22"/>
    </row>
    <row r="5251">
      <c r="A5251" s="15"/>
      <c r="B5251" s="17"/>
      <c r="C5251" s="17"/>
      <c r="D5251" s="4"/>
      <c r="E5251" s="4"/>
      <c r="F5251" s="18"/>
      <c r="G5251" s="19"/>
      <c r="H5251" s="4"/>
      <c r="I5251" s="20"/>
      <c r="J5251" s="21"/>
      <c r="K5251" s="11"/>
      <c r="L5251" s="22"/>
      <c r="M5251" s="22"/>
      <c r="N5251" s="22"/>
      <c r="O5251" s="22"/>
      <c r="P5251" s="22"/>
      <c r="Q5251" s="22"/>
      <c r="R5251" s="22"/>
      <c r="S5251" s="22"/>
      <c r="T5251" s="22"/>
      <c r="U5251" s="22"/>
      <c r="V5251" s="22"/>
    </row>
    <row r="5252">
      <c r="A5252" s="15"/>
      <c r="B5252" s="17"/>
      <c r="C5252" s="17"/>
      <c r="D5252" s="4"/>
      <c r="E5252" s="4"/>
      <c r="F5252" s="18"/>
      <c r="G5252" s="19"/>
      <c r="H5252" s="4"/>
      <c r="I5252" s="20"/>
      <c r="J5252" s="21"/>
      <c r="K5252" s="11"/>
      <c r="L5252" s="22"/>
      <c r="M5252" s="22"/>
      <c r="N5252" s="22"/>
      <c r="O5252" s="22"/>
      <c r="P5252" s="22"/>
      <c r="Q5252" s="22"/>
      <c r="R5252" s="22"/>
      <c r="S5252" s="22"/>
      <c r="T5252" s="22"/>
      <c r="U5252" s="22"/>
      <c r="V5252" s="22"/>
    </row>
    <row r="5253">
      <c r="A5253" s="15"/>
      <c r="B5253" s="17"/>
      <c r="C5253" s="17"/>
      <c r="D5253" s="4"/>
      <c r="E5253" s="4"/>
      <c r="F5253" s="18"/>
      <c r="G5253" s="19"/>
      <c r="H5253" s="4"/>
      <c r="I5253" s="20"/>
      <c r="J5253" s="21"/>
      <c r="K5253" s="11"/>
      <c r="L5253" s="22"/>
      <c r="M5253" s="22"/>
      <c r="N5253" s="22"/>
      <c r="O5253" s="22"/>
      <c r="P5253" s="22"/>
      <c r="Q5253" s="22"/>
      <c r="R5253" s="22"/>
      <c r="S5253" s="22"/>
      <c r="T5253" s="22"/>
      <c r="U5253" s="22"/>
      <c r="V5253" s="22"/>
    </row>
    <row r="5254">
      <c r="A5254" s="15"/>
      <c r="B5254" s="17"/>
      <c r="C5254" s="17"/>
      <c r="D5254" s="4"/>
      <c r="E5254" s="4"/>
      <c r="F5254" s="18"/>
      <c r="G5254" s="19"/>
      <c r="H5254" s="4"/>
      <c r="I5254" s="20"/>
      <c r="J5254" s="21"/>
      <c r="K5254" s="11"/>
      <c r="L5254" s="22"/>
      <c r="M5254" s="22"/>
      <c r="N5254" s="22"/>
      <c r="O5254" s="22"/>
      <c r="P5254" s="22"/>
      <c r="Q5254" s="22"/>
      <c r="R5254" s="22"/>
      <c r="S5254" s="22"/>
      <c r="T5254" s="22"/>
      <c r="U5254" s="22"/>
      <c r="V5254" s="22"/>
    </row>
    <row r="5255">
      <c r="A5255" s="15"/>
      <c r="B5255" s="17"/>
      <c r="C5255" s="17"/>
      <c r="D5255" s="4"/>
      <c r="E5255" s="4"/>
      <c r="F5255" s="18"/>
      <c r="G5255" s="19"/>
      <c r="H5255" s="4"/>
      <c r="I5255" s="20"/>
      <c r="J5255" s="21"/>
      <c r="K5255" s="11"/>
      <c r="L5255" s="22"/>
      <c r="M5255" s="22"/>
      <c r="N5255" s="22"/>
      <c r="O5255" s="22"/>
      <c r="P5255" s="22"/>
      <c r="Q5255" s="22"/>
      <c r="R5255" s="22"/>
      <c r="S5255" s="22"/>
      <c r="T5255" s="22"/>
      <c r="U5255" s="22"/>
      <c r="V5255" s="22"/>
    </row>
    <row r="5256">
      <c r="A5256" s="15"/>
      <c r="B5256" s="17"/>
      <c r="C5256" s="17"/>
      <c r="D5256" s="4"/>
      <c r="E5256" s="4"/>
      <c r="F5256" s="18"/>
      <c r="G5256" s="19"/>
      <c r="H5256" s="4"/>
      <c r="I5256" s="20"/>
      <c r="J5256" s="21"/>
      <c r="K5256" s="11"/>
      <c r="L5256" s="22"/>
      <c r="M5256" s="22"/>
      <c r="N5256" s="22"/>
      <c r="O5256" s="22"/>
      <c r="P5256" s="22"/>
      <c r="Q5256" s="22"/>
      <c r="R5256" s="22"/>
      <c r="S5256" s="22"/>
      <c r="T5256" s="22"/>
      <c r="U5256" s="22"/>
      <c r="V5256" s="22"/>
    </row>
    <row r="5257">
      <c r="A5257" s="15"/>
      <c r="B5257" s="17"/>
      <c r="C5257" s="17"/>
      <c r="D5257" s="4"/>
      <c r="E5257" s="4"/>
      <c r="F5257" s="18"/>
      <c r="G5257" s="19"/>
      <c r="H5257" s="4"/>
      <c r="I5257" s="20"/>
      <c r="J5257" s="21"/>
      <c r="K5257" s="11"/>
      <c r="L5257" s="22"/>
      <c r="M5257" s="22"/>
      <c r="N5257" s="22"/>
      <c r="O5257" s="22"/>
      <c r="P5257" s="22"/>
      <c r="Q5257" s="22"/>
      <c r="R5257" s="22"/>
      <c r="S5257" s="22"/>
      <c r="T5257" s="22"/>
      <c r="U5257" s="22"/>
      <c r="V5257" s="22"/>
    </row>
    <row r="5258">
      <c r="A5258" s="15"/>
      <c r="B5258" s="17"/>
      <c r="C5258" s="17"/>
      <c r="D5258" s="4"/>
      <c r="E5258" s="4"/>
      <c r="F5258" s="18"/>
      <c r="G5258" s="19"/>
      <c r="H5258" s="4"/>
      <c r="I5258" s="20"/>
      <c r="J5258" s="21"/>
      <c r="K5258" s="11"/>
      <c r="L5258" s="22"/>
      <c r="M5258" s="22"/>
      <c r="N5258" s="22"/>
      <c r="O5258" s="22"/>
      <c r="P5258" s="22"/>
      <c r="Q5258" s="22"/>
      <c r="R5258" s="22"/>
      <c r="S5258" s="22"/>
      <c r="T5258" s="22"/>
      <c r="U5258" s="22"/>
      <c r="V5258" s="22"/>
    </row>
    <row r="5259">
      <c r="A5259" s="15"/>
      <c r="B5259" s="17"/>
      <c r="C5259" s="17"/>
      <c r="D5259" s="4"/>
      <c r="E5259" s="4"/>
      <c r="F5259" s="18"/>
      <c r="G5259" s="19"/>
      <c r="H5259" s="4"/>
      <c r="I5259" s="20"/>
      <c r="J5259" s="21"/>
      <c r="K5259" s="11"/>
      <c r="L5259" s="22"/>
      <c r="M5259" s="22"/>
      <c r="N5259" s="22"/>
      <c r="O5259" s="22"/>
      <c r="P5259" s="22"/>
      <c r="Q5259" s="22"/>
      <c r="R5259" s="22"/>
      <c r="S5259" s="22"/>
      <c r="T5259" s="22"/>
      <c r="U5259" s="22"/>
      <c r="V5259" s="22"/>
    </row>
    <row r="5260">
      <c r="A5260" s="15"/>
      <c r="B5260" s="17"/>
      <c r="C5260" s="17"/>
      <c r="D5260" s="4"/>
      <c r="E5260" s="4"/>
      <c r="F5260" s="18"/>
      <c r="G5260" s="19"/>
      <c r="H5260" s="4"/>
      <c r="I5260" s="20"/>
      <c r="J5260" s="21"/>
      <c r="K5260" s="11"/>
      <c r="L5260" s="22"/>
      <c r="M5260" s="22"/>
      <c r="N5260" s="22"/>
      <c r="O5260" s="22"/>
      <c r="P5260" s="22"/>
      <c r="Q5260" s="22"/>
      <c r="R5260" s="22"/>
      <c r="S5260" s="22"/>
      <c r="T5260" s="22"/>
      <c r="U5260" s="22"/>
      <c r="V5260" s="22"/>
    </row>
    <row r="5261">
      <c r="A5261" s="15"/>
      <c r="B5261" s="17"/>
      <c r="C5261" s="17"/>
      <c r="D5261" s="4"/>
      <c r="E5261" s="4"/>
      <c r="F5261" s="18"/>
      <c r="G5261" s="19"/>
      <c r="H5261" s="4"/>
      <c r="I5261" s="20"/>
      <c r="J5261" s="21"/>
      <c r="K5261" s="11"/>
      <c r="L5261" s="22"/>
      <c r="M5261" s="22"/>
      <c r="N5261" s="22"/>
      <c r="O5261" s="22"/>
      <c r="P5261" s="22"/>
      <c r="Q5261" s="22"/>
      <c r="R5261" s="22"/>
      <c r="S5261" s="22"/>
      <c r="T5261" s="22"/>
      <c r="U5261" s="22"/>
      <c r="V5261" s="22"/>
    </row>
    <row r="5262">
      <c r="A5262" s="15"/>
      <c r="B5262" s="17"/>
      <c r="C5262" s="17"/>
      <c r="D5262" s="4"/>
      <c r="E5262" s="4"/>
      <c r="F5262" s="18"/>
      <c r="G5262" s="19"/>
      <c r="H5262" s="4"/>
      <c r="I5262" s="20"/>
      <c r="J5262" s="21"/>
      <c r="K5262" s="11"/>
      <c r="L5262" s="22"/>
      <c r="M5262" s="22"/>
      <c r="N5262" s="22"/>
      <c r="O5262" s="22"/>
      <c r="P5262" s="22"/>
      <c r="Q5262" s="22"/>
      <c r="R5262" s="22"/>
      <c r="S5262" s="22"/>
      <c r="T5262" s="22"/>
      <c r="U5262" s="22"/>
      <c r="V5262" s="22"/>
    </row>
    <row r="5263">
      <c r="A5263" s="15"/>
      <c r="B5263" s="17"/>
      <c r="C5263" s="17"/>
      <c r="D5263" s="4"/>
      <c r="E5263" s="4"/>
      <c r="F5263" s="18"/>
      <c r="G5263" s="19"/>
      <c r="H5263" s="4"/>
      <c r="I5263" s="20"/>
      <c r="J5263" s="21"/>
      <c r="K5263" s="11"/>
      <c r="L5263" s="22"/>
      <c r="M5263" s="22"/>
      <c r="N5263" s="22"/>
      <c r="O5263" s="22"/>
      <c r="P5263" s="22"/>
      <c r="Q5263" s="22"/>
      <c r="R5263" s="22"/>
      <c r="S5263" s="22"/>
      <c r="T5263" s="22"/>
      <c r="U5263" s="22"/>
      <c r="V5263" s="22"/>
    </row>
    <row r="5264">
      <c r="A5264" s="15"/>
      <c r="B5264" s="17"/>
      <c r="C5264" s="17"/>
      <c r="D5264" s="4"/>
      <c r="E5264" s="4"/>
      <c r="F5264" s="18"/>
      <c r="G5264" s="19"/>
      <c r="H5264" s="4"/>
      <c r="I5264" s="20"/>
      <c r="J5264" s="21"/>
      <c r="K5264" s="11"/>
      <c r="L5264" s="22"/>
      <c r="M5264" s="22"/>
      <c r="N5264" s="22"/>
      <c r="O5264" s="22"/>
      <c r="P5264" s="22"/>
      <c r="Q5264" s="22"/>
      <c r="R5264" s="22"/>
      <c r="S5264" s="22"/>
      <c r="T5264" s="22"/>
      <c r="U5264" s="22"/>
      <c r="V5264" s="22"/>
    </row>
    <row r="5265">
      <c r="A5265" s="15"/>
      <c r="B5265" s="17"/>
      <c r="C5265" s="17"/>
      <c r="D5265" s="4"/>
      <c r="E5265" s="4"/>
      <c r="F5265" s="18"/>
      <c r="G5265" s="19"/>
      <c r="H5265" s="4"/>
      <c r="I5265" s="20"/>
      <c r="J5265" s="21"/>
      <c r="K5265" s="11"/>
      <c r="L5265" s="22"/>
      <c r="M5265" s="22"/>
      <c r="N5265" s="22"/>
      <c r="O5265" s="22"/>
      <c r="P5265" s="22"/>
      <c r="Q5265" s="22"/>
      <c r="R5265" s="22"/>
      <c r="S5265" s="22"/>
      <c r="T5265" s="22"/>
      <c r="U5265" s="22"/>
      <c r="V5265" s="22"/>
    </row>
    <row r="5266">
      <c r="A5266" s="15"/>
      <c r="B5266" s="17"/>
      <c r="C5266" s="17"/>
      <c r="D5266" s="4"/>
      <c r="E5266" s="4"/>
      <c r="F5266" s="18"/>
      <c r="G5266" s="19"/>
      <c r="H5266" s="4"/>
      <c r="I5266" s="20"/>
      <c r="J5266" s="21"/>
      <c r="K5266" s="11"/>
      <c r="L5266" s="22"/>
      <c r="M5266" s="22"/>
      <c r="N5266" s="22"/>
      <c r="O5266" s="22"/>
      <c r="P5266" s="22"/>
      <c r="Q5266" s="22"/>
      <c r="R5266" s="22"/>
      <c r="S5266" s="22"/>
      <c r="T5266" s="22"/>
      <c r="U5266" s="22"/>
      <c r="V5266" s="22"/>
    </row>
    <row r="5267">
      <c r="A5267" s="15"/>
      <c r="B5267" s="17"/>
      <c r="C5267" s="17"/>
      <c r="D5267" s="4"/>
      <c r="E5267" s="4"/>
      <c r="F5267" s="18"/>
      <c r="G5267" s="19"/>
      <c r="H5267" s="4"/>
      <c r="I5267" s="20"/>
      <c r="J5267" s="21"/>
      <c r="K5267" s="11"/>
      <c r="L5267" s="22"/>
      <c r="M5267" s="22"/>
      <c r="N5267" s="22"/>
      <c r="O5267" s="22"/>
      <c r="P5267" s="22"/>
      <c r="Q5267" s="22"/>
      <c r="R5267" s="22"/>
      <c r="S5267" s="22"/>
      <c r="T5267" s="22"/>
      <c r="U5267" s="22"/>
      <c r="V5267" s="22"/>
    </row>
    <row r="5268">
      <c r="A5268" s="15"/>
      <c r="B5268" s="17"/>
      <c r="C5268" s="17"/>
      <c r="D5268" s="4"/>
      <c r="E5268" s="4"/>
      <c r="F5268" s="18"/>
      <c r="G5268" s="19"/>
      <c r="H5268" s="4"/>
      <c r="I5268" s="20"/>
      <c r="J5268" s="21"/>
      <c r="K5268" s="11"/>
      <c r="L5268" s="22"/>
      <c r="M5268" s="22"/>
      <c r="N5268" s="22"/>
      <c r="O5268" s="22"/>
      <c r="P5268" s="22"/>
      <c r="Q5268" s="22"/>
      <c r="R5268" s="22"/>
      <c r="S5268" s="22"/>
      <c r="T5268" s="22"/>
      <c r="U5268" s="22"/>
      <c r="V5268" s="22"/>
    </row>
    <row r="5269">
      <c r="A5269" s="15"/>
      <c r="B5269" s="17"/>
      <c r="C5269" s="17"/>
      <c r="D5269" s="4"/>
      <c r="E5269" s="4"/>
      <c r="F5269" s="18"/>
      <c r="G5269" s="19"/>
      <c r="H5269" s="4"/>
      <c r="I5269" s="20"/>
      <c r="J5269" s="21"/>
      <c r="K5269" s="11"/>
      <c r="L5269" s="22"/>
      <c r="M5269" s="22"/>
      <c r="N5269" s="22"/>
      <c r="O5269" s="22"/>
      <c r="P5269" s="22"/>
      <c r="Q5269" s="22"/>
      <c r="R5269" s="22"/>
      <c r="S5269" s="22"/>
      <c r="T5269" s="22"/>
      <c r="U5269" s="22"/>
      <c r="V5269" s="22"/>
    </row>
    <row r="5270">
      <c r="A5270" s="15"/>
      <c r="B5270" s="17"/>
      <c r="C5270" s="17"/>
      <c r="D5270" s="4"/>
      <c r="E5270" s="4"/>
      <c r="F5270" s="18"/>
      <c r="G5270" s="19"/>
      <c r="H5270" s="4"/>
      <c r="I5270" s="20"/>
      <c r="J5270" s="21"/>
      <c r="K5270" s="11"/>
      <c r="L5270" s="22"/>
      <c r="M5270" s="22"/>
      <c r="N5270" s="22"/>
      <c r="O5270" s="22"/>
      <c r="P5270" s="22"/>
      <c r="Q5270" s="22"/>
      <c r="R5270" s="22"/>
      <c r="S5270" s="22"/>
      <c r="T5270" s="22"/>
      <c r="U5270" s="22"/>
      <c r="V5270" s="22"/>
    </row>
    <row r="5271">
      <c r="A5271" s="15"/>
      <c r="B5271" s="17"/>
      <c r="C5271" s="17"/>
      <c r="D5271" s="4"/>
      <c r="E5271" s="4"/>
      <c r="F5271" s="18"/>
      <c r="G5271" s="19"/>
      <c r="H5271" s="4"/>
      <c r="I5271" s="20"/>
      <c r="J5271" s="21"/>
      <c r="K5271" s="11"/>
      <c r="L5271" s="22"/>
      <c r="M5271" s="22"/>
      <c r="N5271" s="22"/>
      <c r="O5271" s="22"/>
      <c r="P5271" s="22"/>
      <c r="Q5271" s="22"/>
      <c r="R5271" s="22"/>
      <c r="S5271" s="22"/>
      <c r="T5271" s="22"/>
      <c r="U5271" s="22"/>
      <c r="V5271" s="22"/>
    </row>
    <row r="5272">
      <c r="A5272" s="15"/>
      <c r="B5272" s="17"/>
      <c r="C5272" s="17"/>
      <c r="D5272" s="4"/>
      <c r="E5272" s="4"/>
      <c r="F5272" s="18"/>
      <c r="G5272" s="19"/>
      <c r="H5272" s="4"/>
      <c r="I5272" s="20"/>
      <c r="J5272" s="21"/>
      <c r="K5272" s="11"/>
      <c r="L5272" s="22"/>
      <c r="M5272" s="22"/>
      <c r="N5272" s="22"/>
      <c r="O5272" s="22"/>
      <c r="P5272" s="22"/>
      <c r="Q5272" s="22"/>
      <c r="R5272" s="22"/>
      <c r="S5272" s="22"/>
      <c r="T5272" s="22"/>
      <c r="U5272" s="22"/>
      <c r="V5272" s="22"/>
    </row>
    <row r="5273">
      <c r="A5273" s="15"/>
      <c r="B5273" s="17"/>
      <c r="C5273" s="17"/>
      <c r="D5273" s="4"/>
      <c r="E5273" s="4"/>
      <c r="F5273" s="18"/>
      <c r="G5273" s="19"/>
      <c r="H5273" s="4"/>
      <c r="I5273" s="20"/>
      <c r="J5273" s="21"/>
      <c r="K5273" s="11"/>
      <c r="L5273" s="22"/>
      <c r="M5273" s="22"/>
      <c r="N5273" s="22"/>
      <c r="O5273" s="22"/>
      <c r="P5273" s="22"/>
      <c r="Q5273" s="22"/>
      <c r="R5273" s="22"/>
      <c r="S5273" s="22"/>
      <c r="T5273" s="22"/>
      <c r="U5273" s="22"/>
      <c r="V5273" s="22"/>
    </row>
    <row r="5274">
      <c r="A5274" s="15"/>
      <c r="B5274" s="17"/>
      <c r="C5274" s="17"/>
      <c r="D5274" s="4"/>
      <c r="E5274" s="4"/>
      <c r="F5274" s="18"/>
      <c r="G5274" s="19"/>
      <c r="H5274" s="4"/>
      <c r="I5274" s="20"/>
      <c r="J5274" s="21"/>
      <c r="K5274" s="11"/>
      <c r="L5274" s="22"/>
      <c r="M5274" s="22"/>
      <c r="N5274" s="22"/>
      <c r="O5274" s="22"/>
      <c r="P5274" s="22"/>
      <c r="Q5274" s="22"/>
      <c r="R5274" s="22"/>
      <c r="S5274" s="22"/>
      <c r="T5274" s="22"/>
      <c r="U5274" s="22"/>
      <c r="V5274" s="22"/>
    </row>
    <row r="5275">
      <c r="A5275" s="15"/>
      <c r="B5275" s="17"/>
      <c r="C5275" s="17"/>
      <c r="D5275" s="4"/>
      <c r="E5275" s="4"/>
      <c r="F5275" s="18"/>
      <c r="G5275" s="19"/>
      <c r="H5275" s="4"/>
      <c r="I5275" s="20"/>
      <c r="J5275" s="21"/>
      <c r="K5275" s="11"/>
      <c r="L5275" s="22"/>
      <c r="M5275" s="22"/>
      <c r="N5275" s="22"/>
      <c r="O5275" s="22"/>
      <c r="P5275" s="22"/>
      <c r="Q5275" s="22"/>
      <c r="R5275" s="22"/>
      <c r="S5275" s="22"/>
      <c r="T5275" s="22"/>
      <c r="U5275" s="22"/>
      <c r="V5275" s="22"/>
    </row>
    <row r="5276">
      <c r="A5276" s="15"/>
      <c r="B5276" s="17"/>
      <c r="C5276" s="17"/>
      <c r="D5276" s="4"/>
      <c r="E5276" s="4"/>
      <c r="F5276" s="18"/>
      <c r="G5276" s="19"/>
      <c r="H5276" s="4"/>
      <c r="I5276" s="20"/>
      <c r="J5276" s="21"/>
      <c r="K5276" s="11"/>
      <c r="L5276" s="22"/>
      <c r="M5276" s="22"/>
      <c r="N5276" s="22"/>
      <c r="O5276" s="22"/>
      <c r="P5276" s="22"/>
      <c r="Q5276" s="22"/>
      <c r="R5276" s="22"/>
      <c r="S5276" s="22"/>
      <c r="T5276" s="22"/>
      <c r="U5276" s="22"/>
      <c r="V5276" s="22"/>
    </row>
    <row r="5277">
      <c r="A5277" s="15"/>
      <c r="B5277" s="17"/>
      <c r="C5277" s="17"/>
      <c r="D5277" s="4"/>
      <c r="E5277" s="4"/>
      <c r="F5277" s="18"/>
      <c r="G5277" s="19"/>
      <c r="H5277" s="4"/>
      <c r="I5277" s="20"/>
      <c r="J5277" s="21"/>
      <c r="K5277" s="11"/>
      <c r="L5277" s="22"/>
      <c r="M5277" s="22"/>
      <c r="N5277" s="22"/>
      <c r="O5277" s="22"/>
      <c r="P5277" s="22"/>
      <c r="Q5277" s="22"/>
      <c r="R5277" s="22"/>
      <c r="S5277" s="22"/>
      <c r="T5277" s="22"/>
      <c r="U5277" s="22"/>
      <c r="V5277" s="22"/>
    </row>
    <row r="5278">
      <c r="A5278" s="15"/>
      <c r="B5278" s="17"/>
      <c r="C5278" s="17"/>
      <c r="D5278" s="4"/>
      <c r="E5278" s="4"/>
      <c r="F5278" s="18"/>
      <c r="G5278" s="19"/>
      <c r="H5278" s="4"/>
      <c r="I5278" s="20"/>
      <c r="J5278" s="21"/>
      <c r="K5278" s="11"/>
      <c r="L5278" s="22"/>
      <c r="M5278" s="22"/>
      <c r="N5278" s="22"/>
      <c r="O5278" s="22"/>
      <c r="P5278" s="22"/>
      <c r="Q5278" s="22"/>
      <c r="R5278" s="22"/>
      <c r="S5278" s="22"/>
      <c r="T5278" s="22"/>
      <c r="U5278" s="22"/>
      <c r="V5278" s="22"/>
    </row>
    <row r="5279">
      <c r="A5279" s="15"/>
      <c r="B5279" s="17"/>
      <c r="C5279" s="17"/>
      <c r="D5279" s="4"/>
      <c r="E5279" s="4"/>
      <c r="F5279" s="18"/>
      <c r="G5279" s="19"/>
      <c r="H5279" s="4"/>
      <c r="I5279" s="20"/>
      <c r="J5279" s="21"/>
      <c r="K5279" s="11"/>
      <c r="L5279" s="22"/>
      <c r="M5279" s="22"/>
      <c r="N5279" s="22"/>
      <c r="O5279" s="22"/>
      <c r="P5279" s="22"/>
      <c r="Q5279" s="22"/>
      <c r="R5279" s="22"/>
      <c r="S5279" s="22"/>
      <c r="T5279" s="22"/>
      <c r="U5279" s="22"/>
      <c r="V5279" s="22"/>
    </row>
    <row r="5280">
      <c r="A5280" s="15"/>
      <c r="B5280" s="17"/>
      <c r="C5280" s="17"/>
      <c r="D5280" s="4"/>
      <c r="E5280" s="4"/>
      <c r="F5280" s="18"/>
      <c r="G5280" s="19"/>
      <c r="H5280" s="4"/>
      <c r="I5280" s="20"/>
      <c r="J5280" s="21"/>
      <c r="K5280" s="11"/>
      <c r="L5280" s="22"/>
      <c r="M5280" s="22"/>
      <c r="N5280" s="22"/>
      <c r="O5280" s="22"/>
      <c r="P5280" s="22"/>
      <c r="Q5280" s="22"/>
      <c r="R5280" s="22"/>
      <c r="S5280" s="22"/>
      <c r="T5280" s="22"/>
      <c r="U5280" s="22"/>
      <c r="V5280" s="22"/>
    </row>
    <row r="5281">
      <c r="A5281" s="15"/>
      <c r="B5281" s="17"/>
      <c r="C5281" s="17"/>
      <c r="D5281" s="4"/>
      <c r="E5281" s="4"/>
      <c r="F5281" s="18"/>
      <c r="G5281" s="19"/>
      <c r="H5281" s="4"/>
      <c r="I5281" s="20"/>
      <c r="J5281" s="21"/>
      <c r="K5281" s="11"/>
      <c r="L5281" s="22"/>
      <c r="M5281" s="22"/>
      <c r="N5281" s="22"/>
      <c r="O5281" s="22"/>
      <c r="P5281" s="22"/>
      <c r="Q5281" s="22"/>
      <c r="R5281" s="22"/>
      <c r="S5281" s="22"/>
      <c r="T5281" s="22"/>
      <c r="U5281" s="22"/>
      <c r="V5281" s="22"/>
    </row>
    <row r="5282">
      <c r="A5282" s="15"/>
      <c r="B5282" s="17"/>
      <c r="C5282" s="17"/>
      <c r="D5282" s="4"/>
      <c r="E5282" s="4"/>
      <c r="F5282" s="18"/>
      <c r="G5282" s="19"/>
      <c r="H5282" s="4"/>
      <c r="I5282" s="20"/>
      <c r="J5282" s="21"/>
      <c r="K5282" s="11"/>
      <c r="L5282" s="22"/>
      <c r="M5282" s="22"/>
      <c r="N5282" s="22"/>
      <c r="O5282" s="22"/>
      <c r="P5282" s="22"/>
      <c r="Q5282" s="22"/>
      <c r="R5282" s="22"/>
      <c r="S5282" s="22"/>
      <c r="T5282" s="22"/>
      <c r="U5282" s="22"/>
      <c r="V5282" s="22"/>
    </row>
    <row r="5283">
      <c r="A5283" s="15"/>
      <c r="B5283" s="17"/>
      <c r="C5283" s="17"/>
      <c r="D5283" s="4"/>
      <c r="E5283" s="4"/>
      <c r="F5283" s="18"/>
      <c r="G5283" s="19"/>
      <c r="H5283" s="4"/>
      <c r="I5283" s="20"/>
      <c r="J5283" s="21"/>
      <c r="K5283" s="11"/>
      <c r="L5283" s="22"/>
      <c r="M5283" s="22"/>
      <c r="N5283" s="22"/>
      <c r="O5283" s="22"/>
      <c r="P5283" s="22"/>
      <c r="Q5283" s="22"/>
      <c r="R5283" s="22"/>
      <c r="S5283" s="22"/>
      <c r="T5283" s="22"/>
      <c r="U5283" s="22"/>
      <c r="V5283" s="22"/>
    </row>
    <row r="5284">
      <c r="A5284" s="15"/>
      <c r="B5284" s="17"/>
      <c r="C5284" s="17"/>
      <c r="D5284" s="4"/>
      <c r="E5284" s="4"/>
      <c r="F5284" s="18"/>
      <c r="G5284" s="19"/>
      <c r="H5284" s="4"/>
      <c r="I5284" s="20"/>
      <c r="J5284" s="21"/>
      <c r="K5284" s="11"/>
      <c r="L5284" s="22"/>
      <c r="M5284" s="22"/>
      <c r="N5284" s="22"/>
      <c r="O5284" s="22"/>
      <c r="P5284" s="22"/>
      <c r="Q5284" s="22"/>
      <c r="R5284" s="22"/>
      <c r="S5284" s="22"/>
      <c r="T5284" s="22"/>
      <c r="U5284" s="22"/>
      <c r="V5284" s="22"/>
    </row>
    <row r="5285">
      <c r="A5285" s="15"/>
      <c r="B5285" s="17"/>
      <c r="C5285" s="17"/>
      <c r="D5285" s="4"/>
      <c r="E5285" s="4"/>
      <c r="F5285" s="18"/>
      <c r="G5285" s="19"/>
      <c r="H5285" s="4"/>
      <c r="I5285" s="20"/>
      <c r="J5285" s="21"/>
      <c r="K5285" s="11"/>
      <c r="L5285" s="22"/>
      <c r="M5285" s="22"/>
      <c r="N5285" s="22"/>
      <c r="O5285" s="22"/>
      <c r="P5285" s="22"/>
      <c r="Q5285" s="22"/>
      <c r="R5285" s="22"/>
      <c r="S5285" s="22"/>
      <c r="T5285" s="22"/>
      <c r="U5285" s="22"/>
      <c r="V5285" s="22"/>
    </row>
    <row r="5286">
      <c r="A5286" s="15"/>
      <c r="B5286" s="17"/>
      <c r="C5286" s="17"/>
      <c r="D5286" s="4"/>
      <c r="E5286" s="4"/>
      <c r="F5286" s="18"/>
      <c r="G5286" s="19"/>
      <c r="H5286" s="4"/>
      <c r="I5286" s="20"/>
      <c r="J5286" s="21"/>
      <c r="K5286" s="11"/>
      <c r="L5286" s="22"/>
      <c r="M5286" s="22"/>
      <c r="N5286" s="22"/>
      <c r="O5286" s="22"/>
      <c r="P5286" s="22"/>
      <c r="Q5286" s="22"/>
      <c r="R5286" s="22"/>
      <c r="S5286" s="22"/>
      <c r="T5286" s="22"/>
      <c r="U5286" s="22"/>
      <c r="V5286" s="22"/>
    </row>
    <row r="5287">
      <c r="A5287" s="15"/>
      <c r="B5287" s="17"/>
      <c r="C5287" s="17"/>
      <c r="D5287" s="4"/>
      <c r="E5287" s="4"/>
      <c r="F5287" s="18"/>
      <c r="G5287" s="19"/>
      <c r="H5287" s="4"/>
      <c r="I5287" s="20"/>
      <c r="J5287" s="21"/>
      <c r="K5287" s="11"/>
      <c r="L5287" s="22"/>
      <c r="M5287" s="22"/>
      <c r="N5287" s="22"/>
      <c r="O5287" s="22"/>
      <c r="P5287" s="22"/>
      <c r="Q5287" s="22"/>
      <c r="R5287" s="22"/>
      <c r="S5287" s="22"/>
      <c r="T5287" s="22"/>
      <c r="U5287" s="22"/>
      <c r="V5287" s="22"/>
    </row>
    <row r="5288">
      <c r="A5288" s="15"/>
      <c r="B5288" s="17"/>
      <c r="C5288" s="17"/>
      <c r="D5288" s="4"/>
      <c r="E5288" s="4"/>
      <c r="F5288" s="18"/>
      <c r="G5288" s="19"/>
      <c r="H5288" s="4"/>
      <c r="I5288" s="20"/>
      <c r="J5288" s="21"/>
      <c r="K5288" s="11"/>
      <c r="L5288" s="22"/>
      <c r="M5288" s="22"/>
      <c r="N5288" s="22"/>
      <c r="O5288" s="22"/>
      <c r="P5288" s="22"/>
      <c r="Q5288" s="22"/>
      <c r="R5288" s="22"/>
      <c r="S5288" s="22"/>
      <c r="T5288" s="22"/>
      <c r="U5288" s="22"/>
      <c r="V5288" s="22"/>
    </row>
    <row r="5289">
      <c r="A5289" s="15"/>
      <c r="B5289" s="17"/>
      <c r="C5289" s="17"/>
      <c r="D5289" s="4"/>
      <c r="E5289" s="4"/>
      <c r="F5289" s="18"/>
      <c r="G5289" s="19"/>
      <c r="H5289" s="4"/>
      <c r="I5289" s="20"/>
      <c r="J5289" s="21"/>
      <c r="K5289" s="11"/>
      <c r="L5289" s="22"/>
      <c r="M5289" s="22"/>
      <c r="N5289" s="22"/>
      <c r="O5289" s="22"/>
      <c r="P5289" s="22"/>
      <c r="Q5289" s="22"/>
      <c r="R5289" s="22"/>
      <c r="S5289" s="22"/>
      <c r="T5289" s="22"/>
      <c r="U5289" s="22"/>
      <c r="V5289" s="22"/>
    </row>
    <row r="5290">
      <c r="A5290" s="15"/>
      <c r="B5290" s="17"/>
      <c r="C5290" s="17"/>
      <c r="D5290" s="4"/>
      <c r="E5290" s="4"/>
      <c r="F5290" s="18"/>
      <c r="G5290" s="19"/>
      <c r="H5290" s="4"/>
      <c r="I5290" s="20"/>
      <c r="J5290" s="21"/>
      <c r="K5290" s="11"/>
      <c r="L5290" s="22"/>
      <c r="M5290" s="22"/>
      <c r="N5290" s="22"/>
      <c r="O5290" s="22"/>
      <c r="P5290" s="22"/>
      <c r="Q5290" s="22"/>
      <c r="R5290" s="22"/>
      <c r="S5290" s="22"/>
      <c r="T5290" s="22"/>
      <c r="U5290" s="22"/>
      <c r="V5290" s="22"/>
    </row>
    <row r="5291">
      <c r="A5291" s="15"/>
      <c r="B5291" s="17"/>
      <c r="C5291" s="17"/>
      <c r="D5291" s="4"/>
      <c r="E5291" s="4"/>
      <c r="F5291" s="18"/>
      <c r="G5291" s="19"/>
      <c r="H5291" s="4"/>
      <c r="I5291" s="20"/>
      <c r="J5291" s="21"/>
      <c r="K5291" s="11"/>
      <c r="L5291" s="22"/>
      <c r="M5291" s="22"/>
      <c r="N5291" s="22"/>
      <c r="O5291" s="22"/>
      <c r="P5291" s="22"/>
      <c r="Q5291" s="22"/>
      <c r="R5291" s="22"/>
      <c r="S5291" s="22"/>
      <c r="T5291" s="22"/>
      <c r="U5291" s="22"/>
      <c r="V5291" s="22"/>
    </row>
    <row r="5292">
      <c r="A5292" s="15"/>
      <c r="B5292" s="17"/>
      <c r="C5292" s="17"/>
      <c r="D5292" s="4"/>
      <c r="E5292" s="4"/>
      <c r="F5292" s="18"/>
      <c r="G5292" s="19"/>
      <c r="H5292" s="4"/>
      <c r="I5292" s="20"/>
      <c r="J5292" s="21"/>
      <c r="K5292" s="11"/>
      <c r="L5292" s="22"/>
      <c r="M5292" s="22"/>
      <c r="N5292" s="22"/>
      <c r="O5292" s="22"/>
      <c r="P5292" s="22"/>
      <c r="Q5292" s="22"/>
      <c r="R5292" s="22"/>
      <c r="S5292" s="22"/>
      <c r="T5292" s="22"/>
      <c r="U5292" s="22"/>
      <c r="V5292" s="22"/>
    </row>
    <row r="5293">
      <c r="A5293" s="15"/>
      <c r="B5293" s="17"/>
      <c r="C5293" s="17"/>
      <c r="D5293" s="4"/>
      <c r="E5293" s="4"/>
      <c r="F5293" s="18"/>
      <c r="G5293" s="19"/>
      <c r="H5293" s="4"/>
      <c r="I5293" s="20"/>
      <c r="J5293" s="21"/>
      <c r="K5293" s="11"/>
      <c r="L5293" s="22"/>
      <c r="M5293" s="22"/>
      <c r="N5293" s="22"/>
      <c r="O5293" s="22"/>
      <c r="P5293" s="22"/>
      <c r="Q5293" s="22"/>
      <c r="R5293" s="22"/>
      <c r="S5293" s="22"/>
      <c r="T5293" s="22"/>
      <c r="U5293" s="22"/>
      <c r="V5293" s="22"/>
    </row>
    <row r="5294">
      <c r="A5294" s="15"/>
      <c r="B5294" s="17"/>
      <c r="C5294" s="17"/>
      <c r="D5294" s="4"/>
      <c r="E5294" s="4"/>
      <c r="F5294" s="18"/>
      <c r="G5294" s="19"/>
      <c r="H5294" s="4"/>
      <c r="I5294" s="20"/>
      <c r="J5294" s="21"/>
      <c r="K5294" s="11"/>
      <c r="L5294" s="22"/>
      <c r="M5294" s="22"/>
      <c r="N5294" s="22"/>
      <c r="O5294" s="22"/>
      <c r="P5294" s="22"/>
      <c r="Q5294" s="22"/>
      <c r="R5294" s="22"/>
      <c r="S5294" s="22"/>
      <c r="T5294" s="22"/>
      <c r="U5294" s="22"/>
      <c r="V5294" s="22"/>
    </row>
    <row r="5295">
      <c r="A5295" s="15"/>
      <c r="B5295" s="17"/>
      <c r="C5295" s="17"/>
      <c r="D5295" s="4"/>
      <c r="E5295" s="4"/>
      <c r="F5295" s="18"/>
      <c r="G5295" s="19"/>
      <c r="H5295" s="4"/>
      <c r="I5295" s="20"/>
      <c r="J5295" s="21"/>
      <c r="K5295" s="11"/>
      <c r="L5295" s="22"/>
      <c r="M5295" s="22"/>
      <c r="N5295" s="22"/>
      <c r="O5295" s="22"/>
      <c r="P5295" s="22"/>
      <c r="Q5295" s="22"/>
      <c r="R5295" s="22"/>
      <c r="S5295" s="22"/>
      <c r="T5295" s="22"/>
      <c r="U5295" s="22"/>
      <c r="V5295" s="22"/>
    </row>
    <row r="5296">
      <c r="A5296" s="15"/>
      <c r="B5296" s="17"/>
      <c r="C5296" s="17"/>
      <c r="D5296" s="4"/>
      <c r="E5296" s="4"/>
      <c r="F5296" s="18"/>
      <c r="G5296" s="19"/>
      <c r="H5296" s="4"/>
      <c r="I5296" s="20"/>
      <c r="J5296" s="21"/>
      <c r="K5296" s="11"/>
      <c r="L5296" s="22"/>
      <c r="M5296" s="22"/>
      <c r="N5296" s="22"/>
      <c r="O5296" s="22"/>
      <c r="P5296" s="22"/>
      <c r="Q5296" s="22"/>
      <c r="R5296" s="22"/>
      <c r="S5296" s="22"/>
      <c r="T5296" s="22"/>
      <c r="U5296" s="22"/>
      <c r="V5296" s="22"/>
    </row>
    <row r="5297">
      <c r="A5297" s="15"/>
      <c r="B5297" s="17"/>
      <c r="C5297" s="17"/>
      <c r="D5297" s="4"/>
      <c r="E5297" s="4"/>
      <c r="F5297" s="18"/>
      <c r="G5297" s="19"/>
      <c r="H5297" s="4"/>
      <c r="I5297" s="20"/>
      <c r="J5297" s="21"/>
      <c r="K5297" s="11"/>
      <c r="L5297" s="22"/>
      <c r="M5297" s="22"/>
      <c r="N5297" s="22"/>
      <c r="O5297" s="22"/>
      <c r="P5297" s="22"/>
      <c r="Q5297" s="22"/>
      <c r="R5297" s="22"/>
      <c r="S5297" s="22"/>
      <c r="T5297" s="22"/>
      <c r="U5297" s="22"/>
      <c r="V5297" s="22"/>
    </row>
    <row r="5298">
      <c r="A5298" s="15"/>
      <c r="B5298" s="17"/>
      <c r="C5298" s="17"/>
      <c r="D5298" s="4"/>
      <c r="E5298" s="4"/>
      <c r="F5298" s="18"/>
      <c r="G5298" s="19"/>
      <c r="H5298" s="4"/>
      <c r="I5298" s="20"/>
      <c r="J5298" s="21"/>
      <c r="K5298" s="11"/>
      <c r="L5298" s="22"/>
      <c r="M5298" s="22"/>
      <c r="N5298" s="22"/>
      <c r="O5298" s="22"/>
      <c r="P5298" s="22"/>
      <c r="Q5298" s="22"/>
      <c r="R5298" s="22"/>
      <c r="S5298" s="22"/>
      <c r="T5298" s="22"/>
      <c r="U5298" s="22"/>
      <c r="V5298" s="22"/>
    </row>
    <row r="5299">
      <c r="A5299" s="15"/>
      <c r="B5299" s="17"/>
      <c r="C5299" s="17"/>
      <c r="D5299" s="4"/>
      <c r="E5299" s="4"/>
      <c r="F5299" s="18"/>
      <c r="G5299" s="19"/>
      <c r="H5299" s="4"/>
      <c r="I5299" s="20"/>
      <c r="J5299" s="21"/>
      <c r="K5299" s="11"/>
      <c r="L5299" s="22"/>
      <c r="M5299" s="22"/>
      <c r="N5299" s="22"/>
      <c r="O5299" s="22"/>
      <c r="P5299" s="22"/>
      <c r="Q5299" s="22"/>
      <c r="R5299" s="22"/>
      <c r="S5299" s="22"/>
      <c r="T5299" s="22"/>
      <c r="U5299" s="22"/>
      <c r="V5299" s="22"/>
    </row>
    <row r="5300">
      <c r="A5300" s="15"/>
      <c r="B5300" s="17"/>
      <c r="C5300" s="17"/>
      <c r="D5300" s="4"/>
      <c r="E5300" s="4"/>
      <c r="F5300" s="18"/>
      <c r="G5300" s="19"/>
      <c r="H5300" s="4"/>
      <c r="I5300" s="20"/>
      <c r="J5300" s="21"/>
      <c r="K5300" s="11"/>
      <c r="L5300" s="22"/>
      <c r="M5300" s="22"/>
      <c r="N5300" s="22"/>
      <c r="O5300" s="22"/>
      <c r="P5300" s="22"/>
      <c r="Q5300" s="22"/>
      <c r="R5300" s="22"/>
      <c r="S5300" s="22"/>
      <c r="T5300" s="22"/>
      <c r="U5300" s="22"/>
      <c r="V5300" s="22"/>
    </row>
    <row r="5301">
      <c r="A5301" s="15"/>
      <c r="B5301" s="17"/>
      <c r="C5301" s="17"/>
      <c r="D5301" s="4"/>
      <c r="E5301" s="4"/>
      <c r="F5301" s="18"/>
      <c r="G5301" s="19"/>
      <c r="H5301" s="4"/>
      <c r="I5301" s="20"/>
      <c r="J5301" s="21"/>
      <c r="K5301" s="11"/>
      <c r="L5301" s="22"/>
      <c r="M5301" s="22"/>
      <c r="N5301" s="22"/>
      <c r="O5301" s="22"/>
      <c r="P5301" s="22"/>
      <c r="Q5301" s="22"/>
      <c r="R5301" s="22"/>
      <c r="S5301" s="22"/>
      <c r="T5301" s="22"/>
      <c r="U5301" s="22"/>
      <c r="V5301" s="22"/>
    </row>
    <row r="5302">
      <c r="A5302" s="15"/>
      <c r="B5302" s="17"/>
      <c r="C5302" s="17"/>
      <c r="D5302" s="4"/>
      <c r="E5302" s="4"/>
      <c r="F5302" s="18"/>
      <c r="G5302" s="19"/>
      <c r="H5302" s="4"/>
      <c r="I5302" s="20"/>
      <c r="J5302" s="21"/>
      <c r="K5302" s="11"/>
      <c r="L5302" s="22"/>
      <c r="M5302" s="22"/>
      <c r="N5302" s="22"/>
      <c r="O5302" s="22"/>
      <c r="P5302" s="22"/>
      <c r="Q5302" s="22"/>
      <c r="R5302" s="22"/>
      <c r="S5302" s="22"/>
      <c r="T5302" s="22"/>
      <c r="U5302" s="22"/>
      <c r="V5302" s="22"/>
    </row>
    <row r="5303">
      <c r="A5303" s="15"/>
      <c r="B5303" s="17"/>
      <c r="C5303" s="17"/>
      <c r="D5303" s="4"/>
      <c r="E5303" s="4"/>
      <c r="F5303" s="18"/>
      <c r="G5303" s="19"/>
      <c r="H5303" s="4"/>
      <c r="I5303" s="20"/>
      <c r="J5303" s="21"/>
      <c r="K5303" s="11"/>
      <c r="L5303" s="22"/>
      <c r="M5303" s="22"/>
      <c r="N5303" s="22"/>
      <c r="O5303" s="22"/>
      <c r="P5303" s="22"/>
      <c r="Q5303" s="22"/>
      <c r="R5303" s="22"/>
      <c r="S5303" s="22"/>
      <c r="T5303" s="22"/>
      <c r="U5303" s="22"/>
      <c r="V5303" s="22"/>
    </row>
    <row r="5304">
      <c r="A5304" s="15"/>
      <c r="B5304" s="17"/>
      <c r="C5304" s="17"/>
      <c r="D5304" s="4"/>
      <c r="E5304" s="4"/>
      <c r="F5304" s="18"/>
      <c r="G5304" s="19"/>
      <c r="H5304" s="4"/>
      <c r="I5304" s="20"/>
      <c r="J5304" s="21"/>
      <c r="K5304" s="11"/>
      <c r="L5304" s="22"/>
      <c r="M5304" s="22"/>
      <c r="N5304" s="22"/>
      <c r="O5304" s="22"/>
      <c r="P5304" s="22"/>
      <c r="Q5304" s="22"/>
      <c r="R5304" s="22"/>
      <c r="S5304" s="22"/>
      <c r="T5304" s="22"/>
      <c r="U5304" s="22"/>
      <c r="V5304" s="22"/>
    </row>
    <row r="5305">
      <c r="A5305" s="15"/>
      <c r="B5305" s="17"/>
      <c r="C5305" s="17"/>
      <c r="D5305" s="4"/>
      <c r="E5305" s="4"/>
      <c r="F5305" s="18"/>
      <c r="G5305" s="19"/>
      <c r="H5305" s="4"/>
      <c r="I5305" s="20"/>
      <c r="J5305" s="21"/>
      <c r="K5305" s="11"/>
      <c r="L5305" s="22"/>
      <c r="M5305" s="22"/>
      <c r="N5305" s="22"/>
      <c r="O5305" s="22"/>
      <c r="P5305" s="22"/>
      <c r="Q5305" s="22"/>
      <c r="R5305" s="22"/>
      <c r="S5305" s="22"/>
      <c r="T5305" s="22"/>
      <c r="U5305" s="22"/>
      <c r="V5305" s="22"/>
    </row>
    <row r="5306">
      <c r="A5306" s="15"/>
      <c r="B5306" s="17"/>
      <c r="C5306" s="17"/>
      <c r="D5306" s="4"/>
      <c r="E5306" s="4"/>
      <c r="F5306" s="18"/>
      <c r="G5306" s="19"/>
      <c r="H5306" s="4"/>
      <c r="I5306" s="20"/>
      <c r="J5306" s="21"/>
      <c r="K5306" s="11"/>
      <c r="L5306" s="22"/>
      <c r="M5306" s="22"/>
      <c r="N5306" s="22"/>
      <c r="O5306" s="22"/>
      <c r="P5306" s="22"/>
      <c r="Q5306" s="22"/>
      <c r="R5306" s="22"/>
      <c r="S5306" s="22"/>
      <c r="T5306" s="22"/>
      <c r="U5306" s="22"/>
      <c r="V5306" s="22"/>
    </row>
    <row r="5307">
      <c r="A5307" s="15"/>
      <c r="B5307" s="17"/>
      <c r="C5307" s="17"/>
      <c r="D5307" s="4"/>
      <c r="E5307" s="4"/>
      <c r="F5307" s="18"/>
      <c r="G5307" s="19"/>
      <c r="H5307" s="4"/>
      <c r="I5307" s="20"/>
      <c r="J5307" s="21"/>
      <c r="K5307" s="11"/>
      <c r="L5307" s="22"/>
      <c r="M5307" s="22"/>
      <c r="N5307" s="22"/>
      <c r="O5307" s="22"/>
      <c r="P5307" s="22"/>
      <c r="Q5307" s="22"/>
      <c r="R5307" s="22"/>
      <c r="S5307" s="22"/>
      <c r="T5307" s="22"/>
      <c r="U5307" s="22"/>
      <c r="V5307" s="22"/>
    </row>
    <row r="5308">
      <c r="A5308" s="15"/>
      <c r="B5308" s="17"/>
      <c r="C5308" s="17"/>
      <c r="D5308" s="4"/>
      <c r="E5308" s="4"/>
      <c r="F5308" s="18"/>
      <c r="G5308" s="19"/>
      <c r="H5308" s="4"/>
      <c r="I5308" s="20"/>
      <c r="J5308" s="21"/>
      <c r="K5308" s="11"/>
      <c r="L5308" s="22"/>
      <c r="M5308" s="22"/>
      <c r="N5308" s="22"/>
      <c r="O5308" s="22"/>
      <c r="P5308" s="22"/>
      <c r="Q5308" s="22"/>
      <c r="R5308" s="22"/>
      <c r="S5308" s="22"/>
      <c r="T5308" s="22"/>
      <c r="U5308" s="22"/>
      <c r="V5308" s="22"/>
    </row>
    <row r="5309">
      <c r="A5309" s="15"/>
      <c r="B5309" s="17"/>
      <c r="C5309" s="17"/>
      <c r="D5309" s="4"/>
      <c r="E5309" s="4"/>
      <c r="F5309" s="18"/>
      <c r="G5309" s="19"/>
      <c r="H5309" s="4"/>
      <c r="I5309" s="20"/>
      <c r="J5309" s="21"/>
      <c r="K5309" s="11"/>
      <c r="L5309" s="22"/>
      <c r="M5309" s="22"/>
      <c r="N5309" s="22"/>
      <c r="O5309" s="22"/>
      <c r="P5309" s="22"/>
      <c r="Q5309" s="22"/>
      <c r="R5309" s="22"/>
      <c r="S5309" s="22"/>
      <c r="T5309" s="22"/>
      <c r="U5309" s="22"/>
      <c r="V5309" s="22"/>
    </row>
    <row r="5310">
      <c r="A5310" s="15"/>
      <c r="B5310" s="17"/>
      <c r="C5310" s="17"/>
      <c r="D5310" s="4"/>
      <c r="E5310" s="4"/>
      <c r="F5310" s="18"/>
      <c r="G5310" s="19"/>
      <c r="H5310" s="4"/>
      <c r="I5310" s="20"/>
      <c r="J5310" s="21"/>
      <c r="K5310" s="11"/>
      <c r="L5310" s="22"/>
      <c r="M5310" s="22"/>
      <c r="N5310" s="22"/>
      <c r="O5310" s="22"/>
      <c r="P5310" s="22"/>
      <c r="Q5310" s="22"/>
      <c r="R5310" s="22"/>
      <c r="S5310" s="22"/>
      <c r="T5310" s="22"/>
      <c r="U5310" s="22"/>
      <c r="V5310" s="22"/>
    </row>
    <row r="5311">
      <c r="A5311" s="15"/>
      <c r="B5311" s="17"/>
      <c r="C5311" s="17"/>
      <c r="D5311" s="4"/>
      <c r="E5311" s="4"/>
      <c r="F5311" s="18"/>
      <c r="G5311" s="19"/>
      <c r="H5311" s="4"/>
      <c r="I5311" s="20"/>
      <c r="J5311" s="21"/>
      <c r="K5311" s="11"/>
      <c r="L5311" s="22"/>
      <c r="M5311" s="22"/>
      <c r="N5311" s="22"/>
      <c r="O5311" s="22"/>
      <c r="P5311" s="22"/>
      <c r="Q5311" s="22"/>
      <c r="R5311" s="22"/>
      <c r="S5311" s="22"/>
      <c r="T5311" s="22"/>
      <c r="U5311" s="22"/>
      <c r="V5311" s="22"/>
    </row>
    <row r="5312">
      <c r="A5312" s="15"/>
      <c r="B5312" s="17"/>
      <c r="C5312" s="17"/>
      <c r="D5312" s="4"/>
      <c r="E5312" s="4"/>
      <c r="F5312" s="18"/>
      <c r="G5312" s="19"/>
      <c r="H5312" s="4"/>
      <c r="I5312" s="20"/>
      <c r="J5312" s="21"/>
      <c r="K5312" s="11"/>
      <c r="L5312" s="22"/>
      <c r="M5312" s="22"/>
      <c r="N5312" s="22"/>
      <c r="O5312" s="22"/>
      <c r="P5312" s="22"/>
      <c r="Q5312" s="22"/>
      <c r="R5312" s="22"/>
      <c r="S5312" s="22"/>
      <c r="T5312" s="22"/>
      <c r="U5312" s="22"/>
      <c r="V5312" s="22"/>
    </row>
    <row r="5313">
      <c r="A5313" s="15"/>
      <c r="B5313" s="17"/>
      <c r="C5313" s="17"/>
      <c r="D5313" s="4"/>
      <c r="E5313" s="4"/>
      <c r="F5313" s="18"/>
      <c r="G5313" s="19"/>
      <c r="H5313" s="4"/>
      <c r="I5313" s="20"/>
      <c r="J5313" s="21"/>
      <c r="K5313" s="11"/>
      <c r="L5313" s="22"/>
      <c r="M5313" s="22"/>
      <c r="N5313" s="22"/>
      <c r="O5313" s="22"/>
      <c r="P5313" s="22"/>
      <c r="Q5313" s="22"/>
      <c r="R5313" s="22"/>
      <c r="S5313" s="22"/>
      <c r="T5313" s="22"/>
      <c r="U5313" s="22"/>
      <c r="V5313" s="22"/>
    </row>
    <row r="5314">
      <c r="A5314" s="15"/>
      <c r="B5314" s="17"/>
      <c r="C5314" s="17"/>
      <c r="D5314" s="4"/>
      <c r="E5314" s="4"/>
      <c r="F5314" s="18"/>
      <c r="G5314" s="19"/>
      <c r="H5314" s="4"/>
      <c r="I5314" s="20"/>
      <c r="J5314" s="21"/>
      <c r="K5314" s="11"/>
      <c r="L5314" s="22"/>
      <c r="M5314" s="22"/>
      <c r="N5314" s="22"/>
      <c r="O5314" s="22"/>
      <c r="P5314" s="22"/>
      <c r="Q5314" s="22"/>
      <c r="R5314" s="22"/>
      <c r="S5314" s="22"/>
      <c r="T5314" s="22"/>
      <c r="U5314" s="22"/>
      <c r="V5314" s="22"/>
    </row>
    <row r="5315">
      <c r="A5315" s="15"/>
      <c r="B5315" s="17"/>
      <c r="C5315" s="17"/>
      <c r="D5315" s="4"/>
      <c r="E5315" s="4"/>
      <c r="F5315" s="18"/>
      <c r="G5315" s="19"/>
      <c r="H5315" s="4"/>
      <c r="I5315" s="20"/>
      <c r="J5315" s="21"/>
      <c r="K5315" s="11"/>
      <c r="L5315" s="22"/>
      <c r="M5315" s="22"/>
      <c r="N5315" s="22"/>
      <c r="O5315" s="22"/>
      <c r="P5315" s="22"/>
      <c r="Q5315" s="22"/>
      <c r="R5315" s="22"/>
      <c r="S5315" s="22"/>
      <c r="T5315" s="22"/>
      <c r="U5315" s="22"/>
      <c r="V5315" s="22"/>
    </row>
    <row r="5316">
      <c r="A5316" s="15"/>
      <c r="B5316" s="17"/>
      <c r="C5316" s="17"/>
      <c r="D5316" s="4"/>
      <c r="E5316" s="4"/>
      <c r="F5316" s="18"/>
      <c r="G5316" s="19"/>
      <c r="H5316" s="4"/>
      <c r="I5316" s="20"/>
      <c r="J5316" s="21"/>
      <c r="K5316" s="11"/>
      <c r="L5316" s="22"/>
      <c r="M5316" s="22"/>
      <c r="N5316" s="22"/>
      <c r="O5316" s="22"/>
      <c r="P5316" s="22"/>
      <c r="Q5316" s="22"/>
      <c r="R5316" s="22"/>
      <c r="S5316" s="22"/>
      <c r="T5316" s="22"/>
      <c r="U5316" s="22"/>
      <c r="V5316" s="22"/>
    </row>
    <row r="5317">
      <c r="A5317" s="15"/>
      <c r="B5317" s="17"/>
      <c r="C5317" s="17"/>
      <c r="D5317" s="4"/>
      <c r="E5317" s="4"/>
      <c r="F5317" s="18"/>
      <c r="G5317" s="19"/>
      <c r="H5317" s="4"/>
      <c r="I5317" s="20"/>
      <c r="J5317" s="21"/>
      <c r="K5317" s="11"/>
      <c r="L5317" s="22"/>
      <c r="M5317" s="22"/>
      <c r="N5317" s="22"/>
      <c r="O5317" s="22"/>
      <c r="P5317" s="22"/>
      <c r="Q5317" s="22"/>
      <c r="R5317" s="22"/>
      <c r="S5317" s="22"/>
      <c r="T5317" s="22"/>
      <c r="U5317" s="22"/>
      <c r="V5317" s="22"/>
    </row>
    <row r="5318">
      <c r="A5318" s="15"/>
      <c r="B5318" s="17"/>
      <c r="C5318" s="17"/>
      <c r="D5318" s="4"/>
      <c r="E5318" s="4"/>
      <c r="F5318" s="18"/>
      <c r="G5318" s="19"/>
      <c r="H5318" s="4"/>
      <c r="I5318" s="20"/>
      <c r="J5318" s="21"/>
      <c r="K5318" s="11"/>
      <c r="L5318" s="22"/>
      <c r="M5318" s="22"/>
      <c r="N5318" s="22"/>
      <c r="O5318" s="22"/>
      <c r="P5318" s="22"/>
      <c r="Q5318" s="22"/>
      <c r="R5318" s="22"/>
      <c r="S5318" s="22"/>
      <c r="T5318" s="22"/>
      <c r="U5318" s="22"/>
      <c r="V5318" s="22"/>
    </row>
    <row r="5319">
      <c r="A5319" s="15"/>
      <c r="B5319" s="17"/>
      <c r="C5319" s="17"/>
      <c r="D5319" s="4"/>
      <c r="E5319" s="4"/>
      <c r="F5319" s="18"/>
      <c r="G5319" s="19"/>
      <c r="H5319" s="4"/>
      <c r="I5319" s="20"/>
      <c r="J5319" s="21"/>
      <c r="K5319" s="11"/>
      <c r="L5319" s="22"/>
      <c r="M5319" s="22"/>
      <c r="N5319" s="22"/>
      <c r="O5319" s="22"/>
      <c r="P5319" s="22"/>
      <c r="Q5319" s="22"/>
      <c r="R5319" s="22"/>
      <c r="S5319" s="22"/>
      <c r="T5319" s="22"/>
      <c r="U5319" s="22"/>
      <c r="V5319" s="22"/>
    </row>
    <row r="5320">
      <c r="A5320" s="15"/>
      <c r="B5320" s="17"/>
      <c r="C5320" s="17"/>
      <c r="D5320" s="4"/>
      <c r="E5320" s="4"/>
      <c r="F5320" s="18"/>
      <c r="G5320" s="19"/>
      <c r="H5320" s="4"/>
      <c r="I5320" s="20"/>
      <c r="J5320" s="21"/>
      <c r="K5320" s="11"/>
      <c r="L5320" s="22"/>
      <c r="M5320" s="22"/>
      <c r="N5320" s="22"/>
      <c r="O5320" s="22"/>
      <c r="P5320" s="22"/>
      <c r="Q5320" s="22"/>
      <c r="R5320" s="22"/>
      <c r="S5320" s="22"/>
      <c r="T5320" s="22"/>
      <c r="U5320" s="22"/>
      <c r="V5320" s="22"/>
    </row>
    <row r="5321">
      <c r="A5321" s="15"/>
      <c r="B5321" s="17"/>
      <c r="C5321" s="17"/>
      <c r="D5321" s="4"/>
      <c r="E5321" s="4"/>
      <c r="F5321" s="18"/>
      <c r="G5321" s="19"/>
      <c r="H5321" s="4"/>
      <c r="I5321" s="20"/>
      <c r="J5321" s="21"/>
      <c r="K5321" s="11"/>
      <c r="L5321" s="22"/>
      <c r="M5321" s="22"/>
      <c r="N5321" s="22"/>
      <c r="O5321" s="22"/>
      <c r="P5321" s="22"/>
      <c r="Q5321" s="22"/>
      <c r="R5321" s="22"/>
      <c r="S5321" s="22"/>
      <c r="T5321" s="22"/>
      <c r="U5321" s="22"/>
      <c r="V5321" s="22"/>
    </row>
    <row r="5322">
      <c r="A5322" s="15"/>
      <c r="B5322" s="17"/>
      <c r="C5322" s="17"/>
      <c r="D5322" s="4"/>
      <c r="E5322" s="4"/>
      <c r="F5322" s="18"/>
      <c r="G5322" s="19"/>
      <c r="H5322" s="4"/>
      <c r="I5322" s="20"/>
      <c r="J5322" s="21"/>
      <c r="K5322" s="11"/>
      <c r="L5322" s="22"/>
      <c r="M5322" s="22"/>
      <c r="N5322" s="22"/>
      <c r="O5322" s="22"/>
      <c r="P5322" s="22"/>
      <c r="Q5322" s="22"/>
      <c r="R5322" s="22"/>
      <c r="S5322" s="22"/>
      <c r="T5322" s="22"/>
      <c r="U5322" s="22"/>
      <c r="V5322" s="22"/>
    </row>
    <row r="5323">
      <c r="A5323" s="15"/>
      <c r="B5323" s="17"/>
      <c r="C5323" s="17"/>
      <c r="D5323" s="4"/>
      <c r="E5323" s="4"/>
      <c r="F5323" s="18"/>
      <c r="G5323" s="19"/>
      <c r="H5323" s="4"/>
      <c r="I5323" s="20"/>
      <c r="J5323" s="21"/>
      <c r="K5323" s="11"/>
      <c r="L5323" s="22"/>
      <c r="M5323" s="22"/>
      <c r="N5323" s="22"/>
      <c r="O5323" s="22"/>
      <c r="P5323" s="22"/>
      <c r="Q5323" s="22"/>
      <c r="R5323" s="22"/>
      <c r="S5323" s="22"/>
      <c r="T5323" s="22"/>
      <c r="U5323" s="22"/>
      <c r="V5323" s="22"/>
    </row>
    <row r="5324">
      <c r="A5324" s="15"/>
      <c r="B5324" s="17"/>
      <c r="C5324" s="17"/>
      <c r="D5324" s="4"/>
      <c r="E5324" s="4"/>
      <c r="F5324" s="18"/>
      <c r="G5324" s="19"/>
      <c r="H5324" s="4"/>
      <c r="I5324" s="20"/>
      <c r="J5324" s="21"/>
      <c r="K5324" s="11"/>
      <c r="L5324" s="22"/>
      <c r="M5324" s="22"/>
      <c r="N5324" s="22"/>
      <c r="O5324" s="22"/>
      <c r="P5324" s="22"/>
      <c r="Q5324" s="22"/>
      <c r="R5324" s="22"/>
      <c r="S5324" s="22"/>
      <c r="T5324" s="22"/>
      <c r="U5324" s="22"/>
      <c r="V5324" s="22"/>
    </row>
    <row r="5325">
      <c r="A5325" s="15"/>
      <c r="B5325" s="17"/>
      <c r="C5325" s="17"/>
      <c r="D5325" s="4"/>
      <c r="E5325" s="4"/>
      <c r="F5325" s="18"/>
      <c r="G5325" s="19"/>
      <c r="H5325" s="4"/>
      <c r="I5325" s="20"/>
      <c r="J5325" s="21"/>
      <c r="K5325" s="11"/>
      <c r="L5325" s="22"/>
      <c r="M5325" s="22"/>
      <c r="N5325" s="22"/>
      <c r="O5325" s="22"/>
      <c r="P5325" s="22"/>
      <c r="Q5325" s="22"/>
      <c r="R5325" s="22"/>
      <c r="S5325" s="22"/>
      <c r="T5325" s="22"/>
      <c r="U5325" s="22"/>
      <c r="V5325" s="22"/>
    </row>
    <row r="5326">
      <c r="A5326" s="15"/>
      <c r="B5326" s="17"/>
      <c r="C5326" s="17"/>
      <c r="D5326" s="4"/>
      <c r="E5326" s="4"/>
      <c r="F5326" s="18"/>
      <c r="G5326" s="19"/>
      <c r="H5326" s="4"/>
      <c r="I5326" s="20"/>
      <c r="J5326" s="21"/>
      <c r="K5326" s="11"/>
      <c r="L5326" s="22"/>
      <c r="M5326" s="22"/>
      <c r="N5326" s="22"/>
      <c r="O5326" s="22"/>
      <c r="P5326" s="22"/>
      <c r="Q5326" s="22"/>
      <c r="R5326" s="22"/>
      <c r="S5326" s="22"/>
      <c r="T5326" s="22"/>
      <c r="U5326" s="22"/>
      <c r="V5326" s="22"/>
    </row>
    <row r="5327">
      <c r="A5327" s="15"/>
      <c r="B5327" s="17"/>
      <c r="C5327" s="17"/>
      <c r="D5327" s="4"/>
      <c r="E5327" s="4"/>
      <c r="F5327" s="18"/>
      <c r="G5327" s="19"/>
      <c r="H5327" s="4"/>
      <c r="I5327" s="20"/>
      <c r="J5327" s="21"/>
      <c r="K5327" s="11"/>
      <c r="L5327" s="22"/>
      <c r="M5327" s="22"/>
      <c r="N5327" s="22"/>
      <c r="O5327" s="22"/>
      <c r="P5327" s="22"/>
      <c r="Q5327" s="22"/>
      <c r="R5327" s="22"/>
      <c r="S5327" s="22"/>
      <c r="T5327" s="22"/>
      <c r="U5327" s="22"/>
      <c r="V5327" s="22"/>
    </row>
    <row r="5328">
      <c r="A5328" s="15"/>
      <c r="B5328" s="17"/>
      <c r="C5328" s="17"/>
      <c r="D5328" s="4"/>
      <c r="E5328" s="4"/>
      <c r="F5328" s="18"/>
      <c r="G5328" s="19"/>
      <c r="H5328" s="4"/>
      <c r="I5328" s="20"/>
      <c r="J5328" s="21"/>
      <c r="K5328" s="11"/>
      <c r="L5328" s="22"/>
      <c r="M5328" s="22"/>
      <c r="N5328" s="22"/>
      <c r="O5328" s="22"/>
      <c r="P5328" s="22"/>
      <c r="Q5328" s="22"/>
      <c r="R5328" s="22"/>
      <c r="S5328" s="22"/>
      <c r="T5328" s="22"/>
      <c r="U5328" s="22"/>
      <c r="V5328" s="22"/>
    </row>
    <row r="5329">
      <c r="A5329" s="15"/>
      <c r="B5329" s="17"/>
      <c r="C5329" s="17"/>
      <c r="D5329" s="4"/>
      <c r="E5329" s="4"/>
      <c r="F5329" s="18"/>
      <c r="G5329" s="19"/>
      <c r="H5329" s="4"/>
      <c r="I5329" s="20"/>
      <c r="J5329" s="21"/>
      <c r="K5329" s="11"/>
      <c r="L5329" s="22"/>
      <c r="M5329" s="22"/>
      <c r="N5329" s="22"/>
      <c r="O5329" s="22"/>
      <c r="P5329" s="22"/>
      <c r="Q5329" s="22"/>
      <c r="R5329" s="22"/>
      <c r="S5329" s="22"/>
      <c r="T5329" s="22"/>
      <c r="U5329" s="22"/>
      <c r="V5329" s="22"/>
    </row>
    <row r="5330">
      <c r="A5330" s="15"/>
      <c r="B5330" s="17"/>
      <c r="C5330" s="17"/>
      <c r="D5330" s="4"/>
      <c r="E5330" s="4"/>
      <c r="F5330" s="18"/>
      <c r="G5330" s="19"/>
      <c r="H5330" s="4"/>
      <c r="I5330" s="20"/>
      <c r="J5330" s="21"/>
      <c r="K5330" s="11"/>
      <c r="L5330" s="22"/>
      <c r="M5330" s="22"/>
      <c r="N5330" s="22"/>
      <c r="O5330" s="22"/>
      <c r="P5330" s="22"/>
      <c r="Q5330" s="22"/>
      <c r="R5330" s="22"/>
      <c r="S5330" s="22"/>
      <c r="T5330" s="22"/>
      <c r="U5330" s="22"/>
      <c r="V5330" s="22"/>
    </row>
    <row r="5331">
      <c r="A5331" s="15"/>
      <c r="B5331" s="17"/>
      <c r="C5331" s="17"/>
      <c r="D5331" s="4"/>
      <c r="E5331" s="4"/>
      <c r="F5331" s="18"/>
      <c r="G5331" s="19"/>
      <c r="H5331" s="4"/>
      <c r="I5331" s="20"/>
      <c r="J5331" s="21"/>
      <c r="K5331" s="11"/>
      <c r="L5331" s="22"/>
      <c r="M5331" s="22"/>
      <c r="N5331" s="22"/>
      <c r="O5331" s="22"/>
      <c r="P5331" s="22"/>
      <c r="Q5331" s="22"/>
      <c r="R5331" s="22"/>
      <c r="S5331" s="22"/>
      <c r="T5331" s="22"/>
      <c r="U5331" s="22"/>
      <c r="V5331" s="22"/>
    </row>
    <row r="5332">
      <c r="A5332" s="15"/>
      <c r="B5332" s="17"/>
      <c r="C5332" s="17"/>
      <c r="D5332" s="4"/>
      <c r="E5332" s="4"/>
      <c r="F5332" s="18"/>
      <c r="G5332" s="19"/>
      <c r="H5332" s="4"/>
      <c r="I5332" s="20"/>
      <c r="J5332" s="21"/>
      <c r="K5332" s="11"/>
      <c r="L5332" s="22"/>
      <c r="M5332" s="22"/>
      <c r="N5332" s="22"/>
      <c r="O5332" s="22"/>
      <c r="P5332" s="22"/>
      <c r="Q5332" s="22"/>
      <c r="R5332" s="22"/>
      <c r="S5332" s="22"/>
      <c r="T5332" s="22"/>
      <c r="U5332" s="22"/>
      <c r="V5332" s="22"/>
    </row>
    <row r="5333">
      <c r="A5333" s="15"/>
      <c r="B5333" s="17"/>
      <c r="C5333" s="17"/>
      <c r="D5333" s="4"/>
      <c r="E5333" s="4"/>
      <c r="F5333" s="18"/>
      <c r="G5333" s="19"/>
      <c r="H5333" s="4"/>
      <c r="I5333" s="20"/>
      <c r="J5333" s="21"/>
      <c r="K5333" s="11"/>
      <c r="L5333" s="22"/>
      <c r="M5333" s="22"/>
      <c r="N5333" s="22"/>
      <c r="O5333" s="22"/>
      <c r="P5333" s="22"/>
      <c r="Q5333" s="22"/>
      <c r="R5333" s="22"/>
      <c r="S5333" s="22"/>
      <c r="T5333" s="22"/>
      <c r="U5333" s="22"/>
      <c r="V5333" s="22"/>
    </row>
    <row r="5334">
      <c r="A5334" s="15"/>
      <c r="B5334" s="17"/>
      <c r="C5334" s="17"/>
      <c r="D5334" s="4"/>
      <c r="E5334" s="4"/>
      <c r="F5334" s="18"/>
      <c r="G5334" s="19"/>
      <c r="H5334" s="4"/>
      <c r="I5334" s="20"/>
      <c r="J5334" s="21"/>
      <c r="K5334" s="11"/>
      <c r="L5334" s="22"/>
      <c r="M5334" s="22"/>
      <c r="N5334" s="22"/>
      <c r="O5334" s="22"/>
      <c r="P5334" s="22"/>
      <c r="Q5334" s="22"/>
      <c r="R5334" s="22"/>
      <c r="S5334" s="22"/>
      <c r="T5334" s="22"/>
      <c r="U5334" s="22"/>
      <c r="V5334" s="22"/>
    </row>
    <row r="5335">
      <c r="A5335" s="15"/>
      <c r="B5335" s="17"/>
      <c r="C5335" s="17"/>
      <c r="D5335" s="4"/>
      <c r="E5335" s="4"/>
      <c r="F5335" s="18"/>
      <c r="G5335" s="19"/>
      <c r="H5335" s="4"/>
      <c r="I5335" s="20"/>
      <c r="J5335" s="21"/>
      <c r="K5335" s="11"/>
      <c r="L5335" s="22"/>
      <c r="M5335" s="22"/>
      <c r="N5335" s="22"/>
      <c r="O5335" s="22"/>
      <c r="P5335" s="22"/>
      <c r="Q5335" s="22"/>
      <c r="R5335" s="22"/>
      <c r="S5335" s="22"/>
      <c r="T5335" s="22"/>
      <c r="U5335" s="22"/>
      <c r="V5335" s="22"/>
    </row>
    <row r="5336">
      <c r="A5336" s="15"/>
      <c r="B5336" s="17"/>
      <c r="C5336" s="17"/>
      <c r="D5336" s="4"/>
      <c r="E5336" s="4"/>
      <c r="F5336" s="18"/>
      <c r="G5336" s="19"/>
      <c r="H5336" s="4"/>
      <c r="I5336" s="20"/>
      <c r="J5336" s="21"/>
      <c r="K5336" s="11"/>
      <c r="L5336" s="22"/>
      <c r="M5336" s="22"/>
      <c r="N5336" s="22"/>
      <c r="O5336" s="22"/>
      <c r="P5336" s="22"/>
      <c r="Q5336" s="22"/>
      <c r="R5336" s="22"/>
      <c r="S5336" s="22"/>
      <c r="T5336" s="22"/>
      <c r="U5336" s="22"/>
      <c r="V5336" s="22"/>
    </row>
    <row r="5337">
      <c r="A5337" s="15"/>
      <c r="B5337" s="17"/>
      <c r="C5337" s="17"/>
      <c r="D5337" s="4"/>
      <c r="E5337" s="4"/>
      <c r="F5337" s="18"/>
      <c r="G5337" s="19"/>
      <c r="H5337" s="4"/>
      <c r="I5337" s="20"/>
      <c r="J5337" s="21"/>
      <c r="K5337" s="11"/>
      <c r="L5337" s="22"/>
      <c r="M5337" s="22"/>
      <c r="N5337" s="22"/>
      <c r="O5337" s="22"/>
      <c r="P5337" s="22"/>
      <c r="Q5337" s="22"/>
      <c r="R5337" s="22"/>
      <c r="S5337" s="22"/>
      <c r="T5337" s="22"/>
      <c r="U5337" s="22"/>
      <c r="V5337" s="22"/>
    </row>
    <row r="5338">
      <c r="A5338" s="15"/>
      <c r="B5338" s="17"/>
      <c r="C5338" s="17"/>
      <c r="D5338" s="4"/>
      <c r="E5338" s="4"/>
      <c r="F5338" s="18"/>
      <c r="G5338" s="19"/>
      <c r="H5338" s="4"/>
      <c r="I5338" s="20"/>
      <c r="J5338" s="21"/>
      <c r="K5338" s="11"/>
      <c r="L5338" s="22"/>
      <c r="M5338" s="22"/>
      <c r="N5338" s="22"/>
      <c r="O5338" s="22"/>
      <c r="P5338" s="22"/>
      <c r="Q5338" s="22"/>
      <c r="R5338" s="22"/>
      <c r="S5338" s="22"/>
      <c r="T5338" s="22"/>
      <c r="U5338" s="22"/>
      <c r="V5338" s="22"/>
    </row>
    <row r="5339">
      <c r="A5339" s="15"/>
      <c r="B5339" s="17"/>
      <c r="C5339" s="17"/>
      <c r="D5339" s="4"/>
      <c r="E5339" s="4"/>
      <c r="F5339" s="18"/>
      <c r="G5339" s="19"/>
      <c r="H5339" s="4"/>
      <c r="I5339" s="20"/>
      <c r="J5339" s="21"/>
      <c r="K5339" s="11"/>
      <c r="L5339" s="22"/>
      <c r="M5339" s="22"/>
      <c r="N5339" s="22"/>
      <c r="O5339" s="22"/>
      <c r="P5339" s="22"/>
      <c r="Q5339" s="22"/>
      <c r="R5339" s="22"/>
      <c r="S5339" s="22"/>
      <c r="T5339" s="22"/>
      <c r="U5339" s="22"/>
      <c r="V5339" s="22"/>
    </row>
    <row r="5340">
      <c r="A5340" s="15"/>
      <c r="B5340" s="17"/>
      <c r="C5340" s="17"/>
      <c r="D5340" s="4"/>
      <c r="E5340" s="4"/>
      <c r="F5340" s="18"/>
      <c r="G5340" s="19"/>
      <c r="H5340" s="4"/>
      <c r="I5340" s="20"/>
      <c r="J5340" s="21"/>
      <c r="K5340" s="11"/>
      <c r="L5340" s="22"/>
      <c r="M5340" s="22"/>
      <c r="N5340" s="22"/>
      <c r="O5340" s="22"/>
      <c r="P5340" s="22"/>
      <c r="Q5340" s="22"/>
      <c r="R5340" s="22"/>
      <c r="S5340" s="22"/>
      <c r="T5340" s="22"/>
      <c r="U5340" s="22"/>
      <c r="V5340" s="22"/>
    </row>
    <row r="5341">
      <c r="A5341" s="15"/>
      <c r="B5341" s="17"/>
      <c r="C5341" s="17"/>
      <c r="D5341" s="4"/>
      <c r="E5341" s="4"/>
      <c r="F5341" s="18"/>
      <c r="G5341" s="19"/>
      <c r="H5341" s="4"/>
      <c r="I5341" s="20"/>
      <c r="J5341" s="21"/>
      <c r="K5341" s="11"/>
      <c r="L5341" s="22"/>
      <c r="M5341" s="22"/>
      <c r="N5341" s="22"/>
      <c r="O5341" s="22"/>
      <c r="P5341" s="22"/>
      <c r="Q5341" s="22"/>
      <c r="R5341" s="22"/>
      <c r="S5341" s="22"/>
      <c r="T5341" s="22"/>
      <c r="U5341" s="22"/>
      <c r="V5341" s="22"/>
    </row>
    <row r="5342">
      <c r="A5342" s="15"/>
      <c r="B5342" s="17"/>
      <c r="C5342" s="17"/>
      <c r="D5342" s="4"/>
      <c r="E5342" s="4"/>
      <c r="F5342" s="18"/>
      <c r="G5342" s="19"/>
      <c r="H5342" s="4"/>
      <c r="I5342" s="20"/>
      <c r="J5342" s="21"/>
      <c r="K5342" s="11"/>
      <c r="L5342" s="22"/>
      <c r="M5342" s="22"/>
      <c r="N5342" s="22"/>
      <c r="O5342" s="22"/>
      <c r="P5342" s="22"/>
      <c r="Q5342" s="22"/>
      <c r="R5342" s="22"/>
      <c r="S5342" s="22"/>
      <c r="T5342" s="22"/>
      <c r="U5342" s="22"/>
      <c r="V5342" s="22"/>
    </row>
    <row r="5343">
      <c r="A5343" s="15"/>
      <c r="B5343" s="17"/>
      <c r="C5343" s="17"/>
      <c r="D5343" s="4"/>
      <c r="E5343" s="4"/>
      <c r="F5343" s="18"/>
      <c r="G5343" s="19"/>
      <c r="H5343" s="4"/>
      <c r="I5343" s="20"/>
      <c r="J5343" s="21"/>
      <c r="K5343" s="11"/>
      <c r="L5343" s="22"/>
      <c r="M5343" s="22"/>
      <c r="N5343" s="22"/>
      <c r="O5343" s="22"/>
      <c r="P5343" s="22"/>
      <c r="Q5343" s="22"/>
      <c r="R5343" s="22"/>
      <c r="S5343" s="22"/>
      <c r="T5343" s="22"/>
      <c r="U5343" s="22"/>
      <c r="V5343" s="22"/>
    </row>
    <row r="5344">
      <c r="A5344" s="15"/>
      <c r="B5344" s="17"/>
      <c r="C5344" s="17"/>
      <c r="D5344" s="4"/>
      <c r="E5344" s="4"/>
      <c r="F5344" s="18"/>
      <c r="G5344" s="19"/>
      <c r="H5344" s="4"/>
      <c r="I5344" s="20"/>
      <c r="J5344" s="21"/>
      <c r="K5344" s="11"/>
      <c r="L5344" s="22"/>
      <c r="M5344" s="22"/>
      <c r="N5344" s="22"/>
      <c r="O5344" s="22"/>
      <c r="P5344" s="22"/>
      <c r="Q5344" s="22"/>
      <c r="R5344" s="22"/>
      <c r="S5344" s="22"/>
      <c r="T5344" s="22"/>
      <c r="U5344" s="22"/>
      <c r="V5344" s="22"/>
    </row>
    <row r="5345">
      <c r="A5345" s="15"/>
      <c r="B5345" s="17"/>
      <c r="C5345" s="17"/>
      <c r="D5345" s="4"/>
      <c r="E5345" s="4"/>
      <c r="F5345" s="18"/>
      <c r="G5345" s="19"/>
      <c r="H5345" s="4"/>
      <c r="I5345" s="20"/>
      <c r="J5345" s="21"/>
      <c r="K5345" s="11"/>
      <c r="L5345" s="22"/>
      <c r="M5345" s="22"/>
      <c r="N5345" s="22"/>
      <c r="O5345" s="22"/>
      <c r="P5345" s="22"/>
      <c r="Q5345" s="22"/>
      <c r="R5345" s="22"/>
      <c r="S5345" s="22"/>
      <c r="T5345" s="22"/>
      <c r="U5345" s="22"/>
      <c r="V5345" s="22"/>
    </row>
    <row r="5346">
      <c r="A5346" s="15"/>
      <c r="B5346" s="17"/>
      <c r="C5346" s="17"/>
      <c r="D5346" s="4"/>
      <c r="E5346" s="4"/>
      <c r="F5346" s="18"/>
      <c r="G5346" s="19"/>
      <c r="H5346" s="4"/>
      <c r="I5346" s="20"/>
      <c r="J5346" s="21"/>
      <c r="K5346" s="11"/>
      <c r="L5346" s="22"/>
      <c r="M5346" s="22"/>
      <c r="N5346" s="22"/>
      <c r="O5346" s="22"/>
      <c r="P5346" s="22"/>
      <c r="Q5346" s="22"/>
      <c r="R5346" s="22"/>
      <c r="S5346" s="22"/>
      <c r="T5346" s="22"/>
      <c r="U5346" s="22"/>
      <c r="V5346" s="22"/>
    </row>
    <row r="5347">
      <c r="A5347" s="15"/>
      <c r="B5347" s="17"/>
      <c r="C5347" s="17"/>
      <c r="D5347" s="4"/>
      <c r="E5347" s="4"/>
      <c r="F5347" s="18"/>
      <c r="G5347" s="19"/>
      <c r="H5347" s="4"/>
      <c r="I5347" s="20"/>
      <c r="J5347" s="21"/>
      <c r="K5347" s="11"/>
      <c r="L5347" s="22"/>
      <c r="M5347" s="22"/>
      <c r="N5347" s="22"/>
      <c r="O5347" s="22"/>
      <c r="P5347" s="22"/>
      <c r="Q5347" s="22"/>
      <c r="R5347" s="22"/>
      <c r="S5347" s="22"/>
      <c r="T5347" s="22"/>
      <c r="U5347" s="22"/>
      <c r="V5347" s="22"/>
    </row>
    <row r="5348">
      <c r="A5348" s="15"/>
      <c r="B5348" s="17"/>
      <c r="C5348" s="17"/>
      <c r="D5348" s="4"/>
      <c r="E5348" s="4"/>
      <c r="F5348" s="18"/>
      <c r="G5348" s="19"/>
      <c r="H5348" s="4"/>
      <c r="I5348" s="20"/>
      <c r="J5348" s="21"/>
      <c r="K5348" s="11"/>
      <c r="L5348" s="22"/>
      <c r="M5348" s="22"/>
      <c r="N5348" s="22"/>
      <c r="O5348" s="22"/>
      <c r="P5348" s="22"/>
      <c r="Q5348" s="22"/>
      <c r="R5348" s="22"/>
      <c r="S5348" s="22"/>
      <c r="T5348" s="22"/>
      <c r="U5348" s="22"/>
      <c r="V5348" s="22"/>
    </row>
    <row r="5349">
      <c r="A5349" s="15"/>
      <c r="B5349" s="17"/>
      <c r="C5349" s="17"/>
      <c r="D5349" s="4"/>
      <c r="E5349" s="4"/>
      <c r="F5349" s="18"/>
      <c r="G5349" s="19"/>
      <c r="H5349" s="4"/>
      <c r="I5349" s="20"/>
      <c r="J5349" s="21"/>
      <c r="K5349" s="11"/>
      <c r="L5349" s="22"/>
      <c r="M5349" s="22"/>
      <c r="N5349" s="22"/>
      <c r="O5349" s="22"/>
      <c r="P5349" s="22"/>
      <c r="Q5349" s="22"/>
      <c r="R5349" s="22"/>
      <c r="S5349" s="22"/>
      <c r="T5349" s="22"/>
      <c r="U5349" s="22"/>
      <c r="V5349" s="22"/>
    </row>
    <row r="5350">
      <c r="A5350" s="15"/>
      <c r="B5350" s="17"/>
      <c r="C5350" s="17"/>
      <c r="D5350" s="4"/>
      <c r="E5350" s="4"/>
      <c r="F5350" s="18"/>
      <c r="G5350" s="19"/>
      <c r="H5350" s="4"/>
      <c r="I5350" s="20"/>
      <c r="J5350" s="21"/>
      <c r="K5350" s="11"/>
      <c r="L5350" s="22"/>
      <c r="M5350" s="22"/>
      <c r="N5350" s="22"/>
      <c r="O5350" s="22"/>
      <c r="P5350" s="22"/>
      <c r="Q5350" s="22"/>
      <c r="R5350" s="22"/>
      <c r="S5350" s="22"/>
      <c r="T5350" s="22"/>
      <c r="U5350" s="22"/>
      <c r="V5350" s="22"/>
    </row>
    <row r="5351">
      <c r="A5351" s="15"/>
      <c r="B5351" s="17"/>
      <c r="C5351" s="17"/>
      <c r="D5351" s="4"/>
      <c r="E5351" s="4"/>
      <c r="F5351" s="18"/>
      <c r="G5351" s="19"/>
      <c r="H5351" s="4"/>
      <c r="I5351" s="20"/>
      <c r="J5351" s="21"/>
      <c r="K5351" s="11"/>
      <c r="L5351" s="22"/>
      <c r="M5351" s="22"/>
      <c r="N5351" s="22"/>
      <c r="O5351" s="22"/>
      <c r="P5351" s="22"/>
      <c r="Q5351" s="22"/>
      <c r="R5351" s="22"/>
      <c r="S5351" s="22"/>
      <c r="T5351" s="22"/>
      <c r="U5351" s="22"/>
      <c r="V5351" s="22"/>
    </row>
    <row r="5352">
      <c r="A5352" s="15"/>
      <c r="B5352" s="17"/>
      <c r="C5352" s="17"/>
      <c r="D5352" s="4"/>
      <c r="E5352" s="4"/>
      <c r="F5352" s="18"/>
      <c r="G5352" s="19"/>
      <c r="H5352" s="4"/>
      <c r="I5352" s="20"/>
      <c r="J5352" s="21"/>
      <c r="K5352" s="11"/>
      <c r="L5352" s="22"/>
      <c r="M5352" s="22"/>
      <c r="N5352" s="22"/>
      <c r="O5352" s="22"/>
      <c r="P5352" s="22"/>
      <c r="Q5352" s="22"/>
      <c r="R5352" s="22"/>
      <c r="S5352" s="22"/>
      <c r="T5352" s="22"/>
      <c r="U5352" s="22"/>
      <c r="V5352" s="22"/>
    </row>
    <row r="5353">
      <c r="A5353" s="15"/>
      <c r="B5353" s="17"/>
      <c r="C5353" s="17"/>
      <c r="D5353" s="4"/>
      <c r="E5353" s="4"/>
      <c r="F5353" s="18"/>
      <c r="G5353" s="19"/>
      <c r="H5353" s="4"/>
      <c r="I5353" s="20"/>
      <c r="J5353" s="21"/>
      <c r="K5353" s="11"/>
      <c r="L5353" s="22"/>
      <c r="M5353" s="22"/>
      <c r="N5353" s="22"/>
      <c r="O5353" s="22"/>
      <c r="P5353" s="22"/>
      <c r="Q5353" s="22"/>
      <c r="R5353" s="22"/>
      <c r="S5353" s="22"/>
      <c r="T5353" s="22"/>
      <c r="U5353" s="22"/>
      <c r="V5353" s="22"/>
    </row>
    <row r="5354">
      <c r="A5354" s="15"/>
      <c r="B5354" s="17"/>
      <c r="C5354" s="17"/>
      <c r="D5354" s="4"/>
      <c r="E5354" s="4"/>
      <c r="F5354" s="18"/>
      <c r="G5354" s="19"/>
      <c r="H5354" s="4"/>
      <c r="I5354" s="20"/>
      <c r="J5354" s="21"/>
      <c r="K5354" s="11"/>
      <c r="L5354" s="22"/>
      <c r="M5354" s="22"/>
      <c r="N5354" s="22"/>
      <c r="O5354" s="22"/>
      <c r="P5354" s="22"/>
      <c r="Q5354" s="22"/>
      <c r="R5354" s="22"/>
      <c r="S5354" s="22"/>
      <c r="T5354" s="22"/>
      <c r="U5354" s="22"/>
      <c r="V5354" s="22"/>
    </row>
    <row r="5355">
      <c r="A5355" s="15"/>
      <c r="B5355" s="17"/>
      <c r="C5355" s="17"/>
      <c r="D5355" s="4"/>
      <c r="E5355" s="4"/>
      <c r="F5355" s="18"/>
      <c r="G5355" s="19"/>
      <c r="H5355" s="4"/>
      <c r="I5355" s="20"/>
      <c r="J5355" s="21"/>
      <c r="K5355" s="11"/>
      <c r="L5355" s="22"/>
      <c r="M5355" s="22"/>
      <c r="N5355" s="22"/>
      <c r="O5355" s="22"/>
      <c r="P5355" s="22"/>
      <c r="Q5355" s="22"/>
      <c r="R5355" s="22"/>
      <c r="S5355" s="22"/>
      <c r="T5355" s="22"/>
      <c r="U5355" s="22"/>
      <c r="V5355" s="22"/>
    </row>
    <row r="5356">
      <c r="A5356" s="15"/>
      <c r="B5356" s="17"/>
      <c r="C5356" s="17"/>
      <c r="D5356" s="4"/>
      <c r="E5356" s="4"/>
      <c r="F5356" s="18"/>
      <c r="G5356" s="19"/>
      <c r="H5356" s="4"/>
      <c r="I5356" s="20"/>
      <c r="J5356" s="21"/>
      <c r="K5356" s="11"/>
      <c r="L5356" s="22"/>
      <c r="M5356" s="22"/>
      <c r="N5356" s="22"/>
      <c r="O5356" s="22"/>
      <c r="P5356" s="22"/>
      <c r="Q5356" s="22"/>
      <c r="R5356" s="22"/>
      <c r="S5356" s="22"/>
      <c r="T5356" s="22"/>
      <c r="U5356" s="22"/>
      <c r="V5356" s="22"/>
    </row>
    <row r="5357">
      <c r="A5357" s="15"/>
      <c r="B5357" s="17"/>
      <c r="C5357" s="17"/>
      <c r="D5357" s="4"/>
      <c r="E5357" s="4"/>
      <c r="F5357" s="18"/>
      <c r="G5357" s="19"/>
      <c r="H5357" s="4"/>
      <c r="I5357" s="20"/>
      <c r="J5357" s="21"/>
      <c r="K5357" s="11"/>
      <c r="L5357" s="22"/>
      <c r="M5357" s="22"/>
      <c r="N5357" s="22"/>
      <c r="O5357" s="22"/>
      <c r="P5357" s="22"/>
      <c r="Q5357" s="22"/>
      <c r="R5357" s="22"/>
      <c r="S5357" s="22"/>
      <c r="T5357" s="22"/>
      <c r="U5357" s="22"/>
      <c r="V5357" s="22"/>
    </row>
    <row r="5358">
      <c r="A5358" s="15"/>
      <c r="B5358" s="17"/>
      <c r="C5358" s="17"/>
      <c r="D5358" s="4"/>
      <c r="E5358" s="4"/>
      <c r="F5358" s="18"/>
      <c r="G5358" s="19"/>
      <c r="H5358" s="4"/>
      <c r="I5358" s="20"/>
      <c r="J5358" s="21"/>
      <c r="K5358" s="11"/>
      <c r="L5358" s="22"/>
      <c r="M5358" s="22"/>
      <c r="N5358" s="22"/>
      <c r="O5358" s="22"/>
      <c r="P5358" s="22"/>
      <c r="Q5358" s="22"/>
      <c r="R5358" s="22"/>
      <c r="S5358" s="22"/>
      <c r="T5358" s="22"/>
      <c r="U5358" s="22"/>
      <c r="V5358" s="22"/>
    </row>
    <row r="5359">
      <c r="A5359" s="15"/>
      <c r="B5359" s="17"/>
      <c r="C5359" s="17"/>
      <c r="D5359" s="4"/>
      <c r="E5359" s="4"/>
      <c r="F5359" s="18"/>
      <c r="G5359" s="19"/>
      <c r="H5359" s="4"/>
      <c r="I5359" s="20"/>
      <c r="J5359" s="21"/>
      <c r="K5359" s="11"/>
      <c r="L5359" s="22"/>
      <c r="M5359" s="22"/>
      <c r="N5359" s="22"/>
      <c r="O5359" s="22"/>
      <c r="P5359" s="22"/>
      <c r="Q5359" s="22"/>
      <c r="R5359" s="22"/>
      <c r="S5359" s="22"/>
      <c r="T5359" s="22"/>
      <c r="U5359" s="22"/>
      <c r="V5359" s="22"/>
    </row>
    <row r="5360">
      <c r="A5360" s="15"/>
      <c r="B5360" s="17"/>
      <c r="C5360" s="17"/>
      <c r="D5360" s="4"/>
      <c r="E5360" s="4"/>
      <c r="F5360" s="18"/>
      <c r="G5360" s="19"/>
      <c r="H5360" s="4"/>
      <c r="I5360" s="20"/>
      <c r="J5360" s="21"/>
      <c r="K5360" s="11"/>
      <c r="L5360" s="22"/>
      <c r="M5360" s="22"/>
      <c r="N5360" s="22"/>
      <c r="O5360" s="22"/>
      <c r="P5360" s="22"/>
      <c r="Q5360" s="22"/>
      <c r="R5360" s="22"/>
      <c r="S5360" s="22"/>
      <c r="T5360" s="22"/>
      <c r="U5360" s="22"/>
      <c r="V5360" s="22"/>
    </row>
    <row r="5361">
      <c r="A5361" s="15"/>
      <c r="B5361" s="17"/>
      <c r="C5361" s="17"/>
      <c r="D5361" s="4"/>
      <c r="E5361" s="4"/>
      <c r="F5361" s="18"/>
      <c r="G5361" s="19"/>
      <c r="H5361" s="4"/>
      <c r="I5361" s="20"/>
      <c r="J5361" s="21"/>
      <c r="K5361" s="11"/>
      <c r="L5361" s="22"/>
      <c r="M5361" s="22"/>
      <c r="N5361" s="22"/>
      <c r="O5361" s="22"/>
      <c r="P5361" s="22"/>
      <c r="Q5361" s="22"/>
      <c r="R5361" s="22"/>
      <c r="S5361" s="22"/>
      <c r="T5361" s="22"/>
      <c r="U5361" s="22"/>
      <c r="V5361" s="22"/>
    </row>
    <row r="5362">
      <c r="A5362" s="15"/>
      <c r="B5362" s="17"/>
      <c r="C5362" s="17"/>
      <c r="D5362" s="4"/>
      <c r="E5362" s="4"/>
      <c r="F5362" s="18"/>
      <c r="G5362" s="19"/>
      <c r="H5362" s="4"/>
      <c r="I5362" s="20"/>
      <c r="J5362" s="21"/>
      <c r="K5362" s="11"/>
      <c r="L5362" s="22"/>
      <c r="M5362" s="22"/>
      <c r="N5362" s="22"/>
      <c r="O5362" s="22"/>
      <c r="P5362" s="22"/>
      <c r="Q5362" s="22"/>
      <c r="R5362" s="22"/>
      <c r="S5362" s="22"/>
      <c r="T5362" s="22"/>
      <c r="U5362" s="22"/>
      <c r="V5362" s="22"/>
    </row>
    <row r="5363">
      <c r="A5363" s="15"/>
      <c r="B5363" s="17"/>
      <c r="C5363" s="17"/>
      <c r="D5363" s="4"/>
      <c r="E5363" s="4"/>
      <c r="F5363" s="18"/>
      <c r="G5363" s="19"/>
      <c r="H5363" s="4"/>
      <c r="I5363" s="20"/>
      <c r="J5363" s="21"/>
      <c r="K5363" s="11"/>
      <c r="L5363" s="22"/>
      <c r="M5363" s="22"/>
      <c r="N5363" s="22"/>
      <c r="O5363" s="22"/>
      <c r="P5363" s="22"/>
      <c r="Q5363" s="22"/>
      <c r="R5363" s="22"/>
      <c r="S5363" s="22"/>
      <c r="T5363" s="22"/>
      <c r="U5363" s="22"/>
      <c r="V5363" s="22"/>
    </row>
    <row r="5364">
      <c r="A5364" s="15"/>
      <c r="B5364" s="17"/>
      <c r="C5364" s="17"/>
      <c r="D5364" s="4"/>
      <c r="E5364" s="4"/>
      <c r="F5364" s="18"/>
      <c r="G5364" s="19"/>
      <c r="H5364" s="4"/>
      <c r="I5364" s="20"/>
      <c r="J5364" s="21"/>
      <c r="K5364" s="11"/>
      <c r="L5364" s="22"/>
      <c r="M5364" s="22"/>
      <c r="N5364" s="22"/>
      <c r="O5364" s="22"/>
      <c r="P5364" s="22"/>
      <c r="Q5364" s="22"/>
      <c r="R5364" s="22"/>
      <c r="S5364" s="22"/>
      <c r="T5364" s="22"/>
      <c r="U5364" s="22"/>
      <c r="V5364" s="22"/>
    </row>
    <row r="5365">
      <c r="A5365" s="15"/>
      <c r="B5365" s="17"/>
      <c r="C5365" s="17"/>
      <c r="D5365" s="4"/>
      <c r="E5365" s="4"/>
      <c r="F5365" s="18"/>
      <c r="G5365" s="19"/>
      <c r="H5365" s="4"/>
      <c r="I5365" s="20"/>
      <c r="J5365" s="21"/>
      <c r="K5365" s="11"/>
      <c r="L5365" s="22"/>
      <c r="M5365" s="22"/>
      <c r="N5365" s="22"/>
      <c r="O5365" s="22"/>
      <c r="P5365" s="22"/>
      <c r="Q5365" s="22"/>
      <c r="R5365" s="22"/>
      <c r="S5365" s="22"/>
      <c r="T5365" s="22"/>
      <c r="U5365" s="22"/>
      <c r="V5365" s="22"/>
    </row>
    <row r="5366">
      <c r="A5366" s="15"/>
      <c r="B5366" s="17"/>
      <c r="C5366" s="17"/>
      <c r="D5366" s="4"/>
      <c r="E5366" s="4"/>
      <c r="F5366" s="18"/>
      <c r="G5366" s="19"/>
      <c r="H5366" s="4"/>
      <c r="I5366" s="20"/>
      <c r="J5366" s="21"/>
      <c r="K5366" s="11"/>
      <c r="L5366" s="22"/>
      <c r="M5366" s="22"/>
      <c r="N5366" s="22"/>
      <c r="O5366" s="22"/>
      <c r="P5366" s="22"/>
      <c r="Q5366" s="22"/>
      <c r="R5366" s="22"/>
      <c r="S5366" s="22"/>
      <c r="T5366" s="22"/>
      <c r="U5366" s="22"/>
      <c r="V5366" s="22"/>
    </row>
    <row r="5367">
      <c r="A5367" s="15"/>
      <c r="B5367" s="17"/>
      <c r="C5367" s="17"/>
      <c r="D5367" s="4"/>
      <c r="E5367" s="4"/>
      <c r="F5367" s="18"/>
      <c r="G5367" s="19"/>
      <c r="H5367" s="4"/>
      <c r="I5367" s="20"/>
      <c r="J5367" s="21"/>
      <c r="K5367" s="11"/>
      <c r="L5367" s="22"/>
      <c r="M5367" s="22"/>
      <c r="N5367" s="22"/>
      <c r="O5367" s="22"/>
      <c r="P5367" s="22"/>
      <c r="Q5367" s="22"/>
      <c r="R5367" s="22"/>
      <c r="S5367" s="22"/>
      <c r="T5367" s="22"/>
      <c r="U5367" s="22"/>
      <c r="V5367" s="22"/>
    </row>
    <row r="5368">
      <c r="A5368" s="15"/>
      <c r="B5368" s="17"/>
      <c r="C5368" s="17"/>
      <c r="D5368" s="4"/>
      <c r="E5368" s="4"/>
      <c r="F5368" s="18"/>
      <c r="G5368" s="19"/>
      <c r="H5368" s="4"/>
      <c r="I5368" s="20"/>
      <c r="J5368" s="21"/>
      <c r="K5368" s="11"/>
      <c r="L5368" s="22"/>
      <c r="M5368" s="22"/>
      <c r="N5368" s="22"/>
      <c r="O5368" s="22"/>
      <c r="P5368" s="22"/>
      <c r="Q5368" s="22"/>
      <c r="R5368" s="22"/>
      <c r="S5368" s="22"/>
      <c r="T5368" s="22"/>
      <c r="U5368" s="22"/>
      <c r="V5368" s="22"/>
    </row>
    <row r="5369">
      <c r="A5369" s="15"/>
      <c r="B5369" s="17"/>
      <c r="C5369" s="17"/>
      <c r="D5369" s="4"/>
      <c r="E5369" s="4"/>
      <c r="F5369" s="18"/>
      <c r="G5369" s="19"/>
      <c r="H5369" s="4"/>
      <c r="I5369" s="20"/>
      <c r="J5369" s="21"/>
      <c r="K5369" s="11"/>
      <c r="L5369" s="22"/>
      <c r="M5369" s="22"/>
      <c r="N5369" s="22"/>
      <c r="O5369" s="22"/>
      <c r="P5369" s="22"/>
      <c r="Q5369" s="22"/>
      <c r="R5369" s="22"/>
      <c r="S5369" s="22"/>
      <c r="T5369" s="22"/>
      <c r="U5369" s="22"/>
      <c r="V5369" s="22"/>
    </row>
    <row r="5370">
      <c r="A5370" s="15"/>
      <c r="B5370" s="17"/>
      <c r="C5370" s="17"/>
      <c r="D5370" s="4"/>
      <c r="E5370" s="4"/>
      <c r="F5370" s="18"/>
      <c r="G5370" s="19"/>
      <c r="H5370" s="4"/>
      <c r="I5370" s="20"/>
      <c r="J5370" s="21"/>
      <c r="K5370" s="11"/>
      <c r="L5370" s="22"/>
      <c r="M5370" s="22"/>
      <c r="N5370" s="22"/>
      <c r="O5370" s="22"/>
      <c r="P5370" s="22"/>
      <c r="Q5370" s="22"/>
      <c r="R5370" s="22"/>
      <c r="S5370" s="22"/>
      <c r="T5370" s="22"/>
      <c r="U5370" s="22"/>
      <c r="V5370" s="22"/>
    </row>
    <row r="5371">
      <c r="A5371" s="15"/>
      <c r="B5371" s="17"/>
      <c r="C5371" s="17"/>
      <c r="D5371" s="4"/>
      <c r="E5371" s="4"/>
      <c r="F5371" s="18"/>
      <c r="G5371" s="19"/>
      <c r="H5371" s="4"/>
      <c r="I5371" s="20"/>
      <c r="J5371" s="21"/>
      <c r="K5371" s="11"/>
      <c r="L5371" s="22"/>
      <c r="M5371" s="22"/>
      <c r="N5371" s="22"/>
      <c r="O5371" s="22"/>
      <c r="P5371" s="22"/>
      <c r="Q5371" s="22"/>
      <c r="R5371" s="22"/>
      <c r="S5371" s="22"/>
      <c r="T5371" s="22"/>
      <c r="U5371" s="22"/>
      <c r="V5371" s="22"/>
    </row>
    <row r="5372">
      <c r="A5372" s="15"/>
      <c r="B5372" s="17"/>
      <c r="C5372" s="17"/>
      <c r="D5372" s="4"/>
      <c r="E5372" s="4"/>
      <c r="F5372" s="18"/>
      <c r="G5372" s="19"/>
      <c r="H5372" s="4"/>
      <c r="I5372" s="20"/>
      <c r="J5372" s="21"/>
      <c r="K5372" s="11"/>
      <c r="L5372" s="22"/>
      <c r="M5372" s="22"/>
      <c r="N5372" s="22"/>
      <c r="O5372" s="22"/>
      <c r="P5372" s="22"/>
      <c r="Q5372" s="22"/>
      <c r="R5372" s="22"/>
      <c r="S5372" s="22"/>
      <c r="T5372" s="22"/>
      <c r="U5372" s="22"/>
      <c r="V5372" s="22"/>
    </row>
    <row r="5373">
      <c r="A5373" s="15"/>
      <c r="B5373" s="17"/>
      <c r="C5373" s="17"/>
      <c r="D5373" s="4"/>
      <c r="E5373" s="4"/>
      <c r="F5373" s="18"/>
      <c r="G5373" s="19"/>
      <c r="H5373" s="4"/>
      <c r="I5373" s="20"/>
      <c r="J5373" s="21"/>
      <c r="K5373" s="11"/>
      <c r="L5373" s="22"/>
      <c r="M5373" s="22"/>
      <c r="N5373" s="22"/>
      <c r="O5373" s="22"/>
      <c r="P5373" s="22"/>
      <c r="Q5373" s="22"/>
      <c r="R5373" s="22"/>
      <c r="S5373" s="22"/>
      <c r="T5373" s="22"/>
      <c r="U5373" s="22"/>
      <c r="V5373" s="22"/>
    </row>
    <row r="5374">
      <c r="A5374" s="15"/>
      <c r="B5374" s="17"/>
      <c r="C5374" s="17"/>
      <c r="D5374" s="4"/>
      <c r="E5374" s="4"/>
      <c r="F5374" s="18"/>
      <c r="G5374" s="19"/>
      <c r="H5374" s="4"/>
      <c r="I5374" s="20"/>
      <c r="J5374" s="21"/>
      <c r="K5374" s="11"/>
      <c r="L5374" s="22"/>
      <c r="M5374" s="22"/>
      <c r="N5374" s="22"/>
      <c r="O5374" s="22"/>
      <c r="P5374" s="22"/>
      <c r="Q5374" s="22"/>
      <c r="R5374" s="22"/>
      <c r="S5374" s="22"/>
      <c r="T5374" s="22"/>
      <c r="U5374" s="22"/>
      <c r="V5374" s="22"/>
    </row>
    <row r="5375">
      <c r="A5375" s="15"/>
      <c r="B5375" s="17"/>
      <c r="C5375" s="17"/>
      <c r="D5375" s="4"/>
      <c r="E5375" s="4"/>
      <c r="F5375" s="18"/>
      <c r="G5375" s="19"/>
      <c r="H5375" s="4"/>
      <c r="I5375" s="20"/>
      <c r="J5375" s="21"/>
      <c r="K5375" s="11"/>
      <c r="L5375" s="22"/>
      <c r="M5375" s="22"/>
      <c r="N5375" s="22"/>
      <c r="O5375" s="22"/>
      <c r="P5375" s="22"/>
      <c r="Q5375" s="22"/>
      <c r="R5375" s="22"/>
      <c r="S5375" s="22"/>
      <c r="T5375" s="22"/>
      <c r="U5375" s="22"/>
      <c r="V5375" s="22"/>
    </row>
    <row r="5376">
      <c r="A5376" s="15"/>
      <c r="B5376" s="17"/>
      <c r="C5376" s="17"/>
      <c r="D5376" s="4"/>
      <c r="E5376" s="4"/>
      <c r="F5376" s="18"/>
      <c r="G5376" s="19"/>
      <c r="H5376" s="4"/>
      <c r="I5376" s="20"/>
      <c r="J5376" s="21"/>
      <c r="K5376" s="11"/>
      <c r="L5376" s="22"/>
      <c r="M5376" s="22"/>
      <c r="N5376" s="22"/>
      <c r="O5376" s="22"/>
      <c r="P5376" s="22"/>
      <c r="Q5376" s="22"/>
      <c r="R5376" s="22"/>
      <c r="S5376" s="22"/>
      <c r="T5376" s="22"/>
      <c r="U5376" s="22"/>
      <c r="V5376" s="22"/>
    </row>
    <row r="5377">
      <c r="A5377" s="15"/>
      <c r="B5377" s="17"/>
      <c r="C5377" s="17"/>
      <c r="D5377" s="4"/>
      <c r="E5377" s="4"/>
      <c r="F5377" s="18"/>
      <c r="G5377" s="19"/>
      <c r="H5377" s="4"/>
      <c r="I5377" s="20"/>
      <c r="J5377" s="21"/>
      <c r="K5377" s="11"/>
      <c r="L5377" s="22"/>
      <c r="M5377" s="22"/>
      <c r="N5377" s="22"/>
      <c r="O5377" s="22"/>
      <c r="P5377" s="22"/>
      <c r="Q5377" s="22"/>
      <c r="R5377" s="22"/>
      <c r="S5377" s="22"/>
      <c r="T5377" s="22"/>
      <c r="U5377" s="22"/>
      <c r="V5377" s="22"/>
    </row>
    <row r="5378">
      <c r="A5378" s="15"/>
      <c r="B5378" s="17"/>
      <c r="C5378" s="17"/>
      <c r="D5378" s="4"/>
      <c r="E5378" s="4"/>
      <c r="F5378" s="18"/>
      <c r="G5378" s="19"/>
      <c r="H5378" s="4"/>
      <c r="I5378" s="20"/>
      <c r="J5378" s="21"/>
      <c r="K5378" s="11"/>
      <c r="L5378" s="22"/>
      <c r="M5378" s="22"/>
      <c r="N5378" s="22"/>
      <c r="O5378" s="22"/>
      <c r="P5378" s="22"/>
      <c r="Q5378" s="22"/>
      <c r="R5378" s="22"/>
      <c r="S5378" s="22"/>
      <c r="T5378" s="22"/>
      <c r="U5378" s="22"/>
      <c r="V5378" s="22"/>
    </row>
    <row r="5379">
      <c r="A5379" s="15"/>
      <c r="B5379" s="17"/>
      <c r="C5379" s="17"/>
      <c r="D5379" s="4"/>
      <c r="E5379" s="4"/>
      <c r="F5379" s="18"/>
      <c r="G5379" s="19"/>
      <c r="H5379" s="4"/>
      <c r="I5379" s="20"/>
      <c r="J5379" s="21"/>
      <c r="K5379" s="11"/>
      <c r="L5379" s="22"/>
      <c r="M5379" s="22"/>
      <c r="N5379" s="22"/>
      <c r="O5379" s="22"/>
      <c r="P5379" s="22"/>
      <c r="Q5379" s="22"/>
      <c r="R5379" s="22"/>
      <c r="S5379" s="22"/>
      <c r="T5379" s="22"/>
      <c r="U5379" s="22"/>
      <c r="V5379" s="22"/>
    </row>
    <row r="5380">
      <c r="A5380" s="15"/>
      <c r="B5380" s="17"/>
      <c r="C5380" s="17"/>
      <c r="D5380" s="4"/>
      <c r="E5380" s="4"/>
      <c r="F5380" s="18"/>
      <c r="G5380" s="19"/>
      <c r="H5380" s="4"/>
      <c r="I5380" s="20"/>
      <c r="J5380" s="21"/>
      <c r="K5380" s="11"/>
      <c r="L5380" s="22"/>
      <c r="M5380" s="22"/>
      <c r="N5380" s="22"/>
      <c r="O5380" s="22"/>
      <c r="P5380" s="22"/>
      <c r="Q5380" s="22"/>
      <c r="R5380" s="22"/>
      <c r="S5380" s="22"/>
      <c r="T5380" s="22"/>
      <c r="U5380" s="22"/>
      <c r="V5380" s="22"/>
    </row>
    <row r="5381">
      <c r="A5381" s="15"/>
      <c r="B5381" s="17"/>
      <c r="C5381" s="17"/>
      <c r="D5381" s="4"/>
      <c r="E5381" s="4"/>
      <c r="F5381" s="18"/>
      <c r="G5381" s="19"/>
      <c r="H5381" s="4"/>
      <c r="I5381" s="20"/>
      <c r="J5381" s="21"/>
      <c r="K5381" s="11"/>
      <c r="L5381" s="22"/>
      <c r="M5381" s="22"/>
      <c r="N5381" s="22"/>
      <c r="O5381" s="22"/>
      <c r="P5381" s="22"/>
      <c r="Q5381" s="22"/>
      <c r="R5381" s="22"/>
      <c r="S5381" s="22"/>
      <c r="T5381" s="22"/>
      <c r="U5381" s="22"/>
      <c r="V5381" s="22"/>
    </row>
    <row r="5382">
      <c r="A5382" s="15"/>
      <c r="B5382" s="17"/>
      <c r="C5382" s="17"/>
      <c r="D5382" s="4"/>
      <c r="E5382" s="4"/>
      <c r="F5382" s="18"/>
      <c r="G5382" s="19"/>
      <c r="H5382" s="4"/>
      <c r="I5382" s="20"/>
      <c r="J5382" s="21"/>
      <c r="K5382" s="11"/>
      <c r="L5382" s="22"/>
      <c r="M5382" s="22"/>
      <c r="N5382" s="22"/>
      <c r="O5382" s="22"/>
      <c r="P5382" s="22"/>
      <c r="Q5382" s="22"/>
      <c r="R5382" s="22"/>
      <c r="S5382" s="22"/>
      <c r="T5382" s="22"/>
      <c r="U5382" s="22"/>
      <c r="V5382" s="22"/>
    </row>
    <row r="5383">
      <c r="A5383" s="15"/>
      <c r="B5383" s="17"/>
      <c r="C5383" s="17"/>
      <c r="D5383" s="4"/>
      <c r="E5383" s="4"/>
      <c r="F5383" s="18"/>
      <c r="G5383" s="19"/>
      <c r="H5383" s="4"/>
      <c r="I5383" s="20"/>
      <c r="J5383" s="21"/>
      <c r="K5383" s="11"/>
      <c r="L5383" s="22"/>
      <c r="M5383" s="22"/>
      <c r="N5383" s="22"/>
      <c r="O5383" s="22"/>
      <c r="P5383" s="22"/>
      <c r="Q5383" s="22"/>
      <c r="R5383" s="22"/>
      <c r="S5383" s="22"/>
      <c r="T5383" s="22"/>
      <c r="U5383" s="22"/>
      <c r="V5383" s="22"/>
    </row>
    <row r="5384">
      <c r="A5384" s="15"/>
      <c r="B5384" s="17"/>
      <c r="C5384" s="17"/>
      <c r="D5384" s="4"/>
      <c r="E5384" s="4"/>
      <c r="F5384" s="18"/>
      <c r="G5384" s="19"/>
      <c r="H5384" s="4"/>
      <c r="I5384" s="20"/>
      <c r="J5384" s="21"/>
      <c r="K5384" s="11"/>
      <c r="L5384" s="22"/>
      <c r="M5384" s="22"/>
      <c r="N5384" s="22"/>
      <c r="O5384" s="22"/>
      <c r="P5384" s="22"/>
      <c r="Q5384" s="22"/>
      <c r="R5384" s="22"/>
      <c r="S5384" s="22"/>
      <c r="T5384" s="22"/>
      <c r="U5384" s="22"/>
      <c r="V5384" s="22"/>
    </row>
    <row r="5385">
      <c r="A5385" s="15"/>
      <c r="B5385" s="17"/>
      <c r="C5385" s="17"/>
      <c r="D5385" s="4"/>
      <c r="E5385" s="4"/>
      <c r="F5385" s="18"/>
      <c r="G5385" s="19"/>
      <c r="H5385" s="4"/>
      <c r="I5385" s="20"/>
      <c r="J5385" s="21"/>
      <c r="K5385" s="11"/>
      <c r="L5385" s="22"/>
      <c r="M5385" s="22"/>
      <c r="N5385" s="22"/>
      <c r="O5385" s="22"/>
      <c r="P5385" s="22"/>
      <c r="Q5385" s="22"/>
      <c r="R5385" s="22"/>
      <c r="S5385" s="22"/>
      <c r="T5385" s="22"/>
      <c r="U5385" s="22"/>
      <c r="V5385" s="22"/>
    </row>
    <row r="5386">
      <c r="A5386" s="15"/>
      <c r="B5386" s="17"/>
      <c r="C5386" s="17"/>
      <c r="D5386" s="4"/>
      <c r="E5386" s="4"/>
      <c r="F5386" s="18"/>
      <c r="G5386" s="19"/>
      <c r="H5386" s="4"/>
      <c r="I5386" s="20"/>
      <c r="J5386" s="21"/>
      <c r="K5386" s="11"/>
      <c r="L5386" s="22"/>
      <c r="M5386" s="22"/>
      <c r="N5386" s="22"/>
      <c r="O5386" s="22"/>
      <c r="P5386" s="22"/>
      <c r="Q5386" s="22"/>
      <c r="R5386" s="22"/>
      <c r="S5386" s="22"/>
      <c r="T5386" s="22"/>
      <c r="U5386" s="22"/>
      <c r="V5386" s="22"/>
    </row>
    <row r="5387">
      <c r="A5387" s="15"/>
      <c r="B5387" s="17"/>
      <c r="C5387" s="17"/>
      <c r="D5387" s="4"/>
      <c r="E5387" s="4"/>
      <c r="F5387" s="18"/>
      <c r="G5387" s="19"/>
      <c r="H5387" s="4"/>
      <c r="I5387" s="20"/>
      <c r="J5387" s="21"/>
      <c r="K5387" s="11"/>
      <c r="L5387" s="22"/>
      <c r="M5387" s="22"/>
      <c r="N5387" s="22"/>
      <c r="O5387" s="22"/>
      <c r="P5387" s="22"/>
      <c r="Q5387" s="22"/>
      <c r="R5387" s="22"/>
      <c r="S5387" s="22"/>
      <c r="T5387" s="22"/>
      <c r="U5387" s="22"/>
      <c r="V5387" s="22"/>
    </row>
    <row r="5388">
      <c r="A5388" s="15"/>
      <c r="B5388" s="17"/>
      <c r="C5388" s="17"/>
      <c r="D5388" s="4"/>
      <c r="E5388" s="4"/>
      <c r="F5388" s="18"/>
      <c r="G5388" s="19"/>
      <c r="H5388" s="4"/>
      <c r="I5388" s="20"/>
      <c r="J5388" s="21"/>
      <c r="K5388" s="11"/>
      <c r="L5388" s="22"/>
      <c r="M5388" s="22"/>
      <c r="N5388" s="22"/>
      <c r="O5388" s="22"/>
      <c r="P5388" s="22"/>
      <c r="Q5388" s="22"/>
      <c r="R5388" s="22"/>
      <c r="S5388" s="22"/>
      <c r="T5388" s="22"/>
      <c r="U5388" s="22"/>
      <c r="V5388" s="22"/>
    </row>
    <row r="5389">
      <c r="A5389" s="15"/>
      <c r="B5389" s="17"/>
      <c r="C5389" s="17"/>
      <c r="D5389" s="4"/>
      <c r="E5389" s="4"/>
      <c r="F5389" s="18"/>
      <c r="G5389" s="19"/>
      <c r="H5389" s="4"/>
      <c r="I5389" s="20"/>
      <c r="J5389" s="21"/>
      <c r="K5389" s="11"/>
      <c r="L5389" s="22"/>
      <c r="M5389" s="22"/>
      <c r="N5389" s="22"/>
      <c r="O5389" s="22"/>
      <c r="P5389" s="22"/>
      <c r="Q5389" s="22"/>
      <c r="R5389" s="22"/>
      <c r="S5389" s="22"/>
      <c r="T5389" s="22"/>
      <c r="U5389" s="22"/>
      <c r="V5389" s="22"/>
    </row>
    <row r="5390">
      <c r="A5390" s="15"/>
      <c r="B5390" s="17"/>
      <c r="C5390" s="17"/>
      <c r="D5390" s="4"/>
      <c r="E5390" s="4"/>
      <c r="F5390" s="18"/>
      <c r="G5390" s="19"/>
      <c r="H5390" s="4"/>
      <c r="I5390" s="20"/>
      <c r="J5390" s="21"/>
      <c r="K5390" s="11"/>
      <c r="L5390" s="22"/>
      <c r="M5390" s="22"/>
      <c r="N5390" s="22"/>
      <c r="O5390" s="22"/>
      <c r="P5390" s="22"/>
      <c r="Q5390" s="22"/>
      <c r="R5390" s="22"/>
      <c r="S5390" s="22"/>
      <c r="T5390" s="22"/>
      <c r="U5390" s="22"/>
      <c r="V5390" s="22"/>
    </row>
    <row r="5391">
      <c r="A5391" s="15"/>
      <c r="B5391" s="17"/>
      <c r="C5391" s="17"/>
      <c r="D5391" s="4"/>
      <c r="E5391" s="4"/>
      <c r="F5391" s="18"/>
      <c r="G5391" s="19"/>
      <c r="H5391" s="4"/>
      <c r="I5391" s="20"/>
      <c r="J5391" s="21"/>
      <c r="K5391" s="11"/>
      <c r="L5391" s="22"/>
      <c r="M5391" s="22"/>
      <c r="N5391" s="22"/>
      <c r="O5391" s="22"/>
      <c r="P5391" s="22"/>
      <c r="Q5391" s="22"/>
      <c r="R5391" s="22"/>
      <c r="S5391" s="22"/>
      <c r="T5391" s="22"/>
      <c r="U5391" s="22"/>
      <c r="V5391" s="22"/>
    </row>
    <row r="5392">
      <c r="A5392" s="15"/>
      <c r="B5392" s="17"/>
      <c r="C5392" s="17"/>
      <c r="D5392" s="4"/>
      <c r="E5392" s="4"/>
      <c r="F5392" s="18"/>
      <c r="G5392" s="19"/>
      <c r="H5392" s="4"/>
      <c r="I5392" s="20"/>
      <c r="J5392" s="21"/>
      <c r="K5392" s="11"/>
      <c r="L5392" s="22"/>
      <c r="M5392" s="22"/>
      <c r="N5392" s="22"/>
      <c r="O5392" s="22"/>
      <c r="P5392" s="22"/>
      <c r="Q5392" s="22"/>
      <c r="R5392" s="22"/>
      <c r="S5392" s="22"/>
      <c r="T5392" s="22"/>
      <c r="U5392" s="22"/>
      <c r="V5392" s="22"/>
    </row>
    <row r="5393">
      <c r="A5393" s="15"/>
      <c r="B5393" s="17"/>
      <c r="C5393" s="17"/>
      <c r="D5393" s="4"/>
      <c r="E5393" s="4"/>
      <c r="F5393" s="18"/>
      <c r="G5393" s="19"/>
      <c r="H5393" s="4"/>
      <c r="I5393" s="20"/>
      <c r="J5393" s="21"/>
      <c r="K5393" s="11"/>
      <c r="L5393" s="22"/>
      <c r="M5393" s="22"/>
      <c r="N5393" s="22"/>
      <c r="O5393" s="22"/>
      <c r="P5393" s="22"/>
      <c r="Q5393" s="22"/>
      <c r="R5393" s="22"/>
      <c r="S5393" s="22"/>
      <c r="T5393" s="22"/>
      <c r="U5393" s="22"/>
      <c r="V5393" s="22"/>
    </row>
    <row r="5394">
      <c r="A5394" s="15"/>
      <c r="B5394" s="17"/>
      <c r="C5394" s="17"/>
      <c r="D5394" s="4"/>
      <c r="E5394" s="4"/>
      <c r="F5394" s="18"/>
      <c r="G5394" s="19"/>
      <c r="H5394" s="4"/>
      <c r="I5394" s="20"/>
      <c r="J5394" s="21"/>
      <c r="K5394" s="11"/>
      <c r="L5394" s="22"/>
      <c r="M5394" s="22"/>
      <c r="N5394" s="22"/>
      <c r="O5394" s="22"/>
      <c r="P5394" s="22"/>
      <c r="Q5394" s="22"/>
      <c r="R5394" s="22"/>
      <c r="S5394" s="22"/>
      <c r="T5394" s="22"/>
      <c r="U5394" s="22"/>
      <c r="V5394" s="22"/>
    </row>
    <row r="5395">
      <c r="A5395" s="15"/>
      <c r="B5395" s="17"/>
      <c r="C5395" s="17"/>
      <c r="D5395" s="4"/>
      <c r="E5395" s="4"/>
      <c r="F5395" s="18"/>
      <c r="G5395" s="19"/>
      <c r="H5395" s="4"/>
      <c r="I5395" s="20"/>
      <c r="J5395" s="21"/>
      <c r="K5395" s="11"/>
      <c r="L5395" s="22"/>
      <c r="M5395" s="22"/>
      <c r="N5395" s="22"/>
      <c r="O5395" s="22"/>
      <c r="P5395" s="22"/>
      <c r="Q5395" s="22"/>
      <c r="R5395" s="22"/>
      <c r="S5395" s="22"/>
      <c r="T5395" s="22"/>
      <c r="U5395" s="22"/>
      <c r="V5395" s="22"/>
    </row>
    <row r="5396">
      <c r="A5396" s="15"/>
      <c r="B5396" s="17"/>
      <c r="C5396" s="17"/>
      <c r="D5396" s="4"/>
      <c r="E5396" s="4"/>
      <c r="F5396" s="18"/>
      <c r="G5396" s="19"/>
      <c r="H5396" s="4"/>
      <c r="I5396" s="20"/>
      <c r="J5396" s="21"/>
      <c r="K5396" s="11"/>
      <c r="L5396" s="22"/>
      <c r="M5396" s="22"/>
      <c r="N5396" s="22"/>
      <c r="O5396" s="22"/>
      <c r="P5396" s="22"/>
      <c r="Q5396" s="22"/>
      <c r="R5396" s="22"/>
      <c r="S5396" s="22"/>
      <c r="T5396" s="22"/>
      <c r="U5396" s="22"/>
      <c r="V5396" s="22"/>
    </row>
    <row r="5397">
      <c r="A5397" s="15"/>
      <c r="B5397" s="17"/>
      <c r="C5397" s="17"/>
      <c r="D5397" s="4"/>
      <c r="E5397" s="4"/>
      <c r="F5397" s="18"/>
      <c r="G5397" s="19"/>
      <c r="H5397" s="4"/>
      <c r="I5397" s="20"/>
      <c r="J5397" s="21"/>
      <c r="K5397" s="11"/>
      <c r="L5397" s="22"/>
      <c r="M5397" s="22"/>
      <c r="N5397" s="22"/>
      <c r="O5397" s="22"/>
      <c r="P5397" s="22"/>
      <c r="Q5397" s="22"/>
      <c r="R5397" s="22"/>
      <c r="S5397" s="22"/>
      <c r="T5397" s="22"/>
      <c r="U5397" s="22"/>
      <c r="V5397" s="22"/>
    </row>
    <row r="5398">
      <c r="A5398" s="15"/>
      <c r="B5398" s="17"/>
      <c r="C5398" s="17"/>
      <c r="D5398" s="4"/>
      <c r="E5398" s="4"/>
      <c r="F5398" s="18"/>
      <c r="G5398" s="19"/>
      <c r="H5398" s="4"/>
      <c r="I5398" s="20"/>
      <c r="J5398" s="21"/>
      <c r="K5398" s="11"/>
      <c r="L5398" s="22"/>
      <c r="M5398" s="22"/>
      <c r="N5398" s="22"/>
      <c r="O5398" s="22"/>
      <c r="P5398" s="22"/>
      <c r="Q5398" s="22"/>
      <c r="R5398" s="22"/>
      <c r="S5398" s="22"/>
      <c r="T5398" s="22"/>
      <c r="U5398" s="22"/>
      <c r="V5398" s="22"/>
    </row>
    <row r="5399">
      <c r="A5399" s="15"/>
      <c r="B5399" s="17"/>
      <c r="C5399" s="17"/>
      <c r="D5399" s="4"/>
      <c r="E5399" s="4"/>
      <c r="F5399" s="18"/>
      <c r="G5399" s="19"/>
      <c r="H5399" s="4"/>
      <c r="I5399" s="20"/>
      <c r="J5399" s="21"/>
      <c r="K5399" s="11"/>
      <c r="L5399" s="22"/>
      <c r="M5399" s="22"/>
      <c r="N5399" s="22"/>
      <c r="O5399" s="22"/>
      <c r="P5399" s="22"/>
      <c r="Q5399" s="22"/>
      <c r="R5399" s="22"/>
      <c r="S5399" s="22"/>
      <c r="T5399" s="22"/>
      <c r="U5399" s="22"/>
      <c r="V5399" s="22"/>
    </row>
    <row r="5400">
      <c r="A5400" s="15"/>
      <c r="B5400" s="17"/>
      <c r="C5400" s="17"/>
      <c r="D5400" s="4"/>
      <c r="E5400" s="4"/>
      <c r="F5400" s="18"/>
      <c r="G5400" s="19"/>
      <c r="H5400" s="4"/>
      <c r="I5400" s="20"/>
      <c r="J5400" s="21"/>
      <c r="K5400" s="11"/>
      <c r="L5400" s="22"/>
      <c r="M5400" s="22"/>
      <c r="N5400" s="22"/>
      <c r="O5400" s="22"/>
      <c r="P5400" s="22"/>
      <c r="Q5400" s="22"/>
      <c r="R5400" s="22"/>
      <c r="S5400" s="22"/>
      <c r="T5400" s="22"/>
      <c r="U5400" s="22"/>
      <c r="V5400" s="22"/>
    </row>
    <row r="5401">
      <c r="A5401" s="15"/>
      <c r="B5401" s="17"/>
      <c r="C5401" s="17"/>
      <c r="D5401" s="4"/>
      <c r="E5401" s="4"/>
      <c r="F5401" s="18"/>
      <c r="G5401" s="19"/>
      <c r="H5401" s="4"/>
      <c r="I5401" s="20"/>
      <c r="J5401" s="21"/>
      <c r="K5401" s="11"/>
      <c r="L5401" s="22"/>
      <c r="M5401" s="22"/>
      <c r="N5401" s="22"/>
      <c r="O5401" s="22"/>
      <c r="P5401" s="22"/>
      <c r="Q5401" s="22"/>
      <c r="R5401" s="22"/>
      <c r="S5401" s="22"/>
      <c r="T5401" s="22"/>
      <c r="U5401" s="22"/>
      <c r="V5401" s="22"/>
    </row>
    <row r="5402">
      <c r="A5402" s="15"/>
      <c r="B5402" s="17"/>
      <c r="C5402" s="17"/>
      <c r="D5402" s="4"/>
      <c r="E5402" s="4"/>
      <c r="F5402" s="18"/>
      <c r="G5402" s="19"/>
      <c r="H5402" s="4"/>
      <c r="I5402" s="20"/>
      <c r="J5402" s="21"/>
      <c r="K5402" s="11"/>
      <c r="L5402" s="22"/>
      <c r="M5402" s="22"/>
      <c r="N5402" s="22"/>
      <c r="O5402" s="22"/>
      <c r="P5402" s="22"/>
      <c r="Q5402" s="22"/>
      <c r="R5402" s="22"/>
      <c r="S5402" s="22"/>
      <c r="T5402" s="22"/>
      <c r="U5402" s="22"/>
      <c r="V5402" s="22"/>
    </row>
    <row r="5403">
      <c r="A5403" s="15"/>
      <c r="B5403" s="17"/>
      <c r="C5403" s="17"/>
      <c r="D5403" s="4"/>
      <c r="E5403" s="4"/>
      <c r="F5403" s="18"/>
      <c r="G5403" s="19"/>
      <c r="H5403" s="4"/>
      <c r="I5403" s="20"/>
      <c r="J5403" s="21"/>
      <c r="K5403" s="11"/>
      <c r="L5403" s="22"/>
      <c r="M5403" s="22"/>
      <c r="N5403" s="22"/>
      <c r="O5403" s="22"/>
      <c r="P5403" s="22"/>
      <c r="Q5403" s="22"/>
      <c r="R5403" s="22"/>
      <c r="S5403" s="22"/>
      <c r="T5403" s="22"/>
      <c r="U5403" s="22"/>
      <c r="V5403" s="22"/>
    </row>
    <row r="5404">
      <c r="A5404" s="15"/>
      <c r="B5404" s="17"/>
      <c r="C5404" s="17"/>
      <c r="D5404" s="4"/>
      <c r="E5404" s="4"/>
      <c r="F5404" s="18"/>
      <c r="G5404" s="19"/>
      <c r="H5404" s="4"/>
      <c r="I5404" s="20"/>
      <c r="J5404" s="21"/>
      <c r="K5404" s="11"/>
      <c r="L5404" s="22"/>
      <c r="M5404" s="22"/>
      <c r="N5404" s="22"/>
      <c r="O5404" s="22"/>
      <c r="P5404" s="22"/>
      <c r="Q5404" s="22"/>
      <c r="R5404" s="22"/>
      <c r="S5404" s="22"/>
      <c r="T5404" s="22"/>
      <c r="U5404" s="22"/>
      <c r="V5404" s="22"/>
    </row>
    <row r="5405">
      <c r="A5405" s="15"/>
      <c r="B5405" s="17"/>
      <c r="C5405" s="17"/>
      <c r="D5405" s="4"/>
      <c r="E5405" s="4"/>
      <c r="F5405" s="18"/>
      <c r="G5405" s="19"/>
      <c r="H5405" s="4"/>
      <c r="I5405" s="20"/>
      <c r="J5405" s="21"/>
      <c r="K5405" s="11"/>
      <c r="L5405" s="22"/>
      <c r="M5405" s="22"/>
      <c r="N5405" s="22"/>
      <c r="O5405" s="22"/>
      <c r="P5405" s="22"/>
      <c r="Q5405" s="22"/>
      <c r="R5405" s="22"/>
      <c r="S5405" s="22"/>
      <c r="T5405" s="22"/>
      <c r="U5405" s="22"/>
      <c r="V5405" s="22"/>
    </row>
    <row r="5406">
      <c r="A5406" s="15"/>
      <c r="B5406" s="17"/>
      <c r="C5406" s="17"/>
      <c r="D5406" s="4"/>
      <c r="E5406" s="4"/>
      <c r="F5406" s="18"/>
      <c r="G5406" s="19"/>
      <c r="H5406" s="4"/>
      <c r="I5406" s="20"/>
      <c r="J5406" s="21"/>
      <c r="K5406" s="11"/>
      <c r="L5406" s="22"/>
      <c r="M5406" s="22"/>
      <c r="N5406" s="22"/>
      <c r="O5406" s="22"/>
      <c r="P5406" s="22"/>
      <c r="Q5406" s="22"/>
      <c r="R5406" s="22"/>
      <c r="S5406" s="22"/>
      <c r="T5406" s="22"/>
      <c r="U5406" s="22"/>
      <c r="V5406" s="22"/>
    </row>
    <row r="5407">
      <c r="A5407" s="15"/>
      <c r="B5407" s="17"/>
      <c r="C5407" s="17"/>
      <c r="D5407" s="4"/>
      <c r="E5407" s="4"/>
      <c r="F5407" s="18"/>
      <c r="G5407" s="19"/>
      <c r="H5407" s="4"/>
      <c r="I5407" s="20"/>
      <c r="J5407" s="21"/>
      <c r="K5407" s="11"/>
      <c r="L5407" s="22"/>
      <c r="M5407" s="22"/>
      <c r="N5407" s="22"/>
      <c r="O5407" s="22"/>
      <c r="P5407" s="22"/>
      <c r="Q5407" s="22"/>
      <c r="R5407" s="22"/>
      <c r="S5407" s="22"/>
      <c r="T5407" s="22"/>
      <c r="U5407" s="22"/>
      <c r="V5407" s="22"/>
    </row>
    <row r="5408">
      <c r="A5408" s="15"/>
      <c r="B5408" s="17"/>
      <c r="C5408" s="17"/>
      <c r="D5408" s="4"/>
      <c r="E5408" s="4"/>
      <c r="F5408" s="18"/>
      <c r="G5408" s="19"/>
      <c r="H5408" s="4"/>
      <c r="I5408" s="20"/>
      <c r="J5408" s="21"/>
      <c r="K5408" s="11"/>
      <c r="L5408" s="22"/>
      <c r="M5408" s="22"/>
      <c r="N5408" s="22"/>
      <c r="O5408" s="22"/>
      <c r="P5408" s="22"/>
      <c r="Q5408" s="22"/>
      <c r="R5408" s="22"/>
      <c r="S5408" s="22"/>
      <c r="T5408" s="22"/>
      <c r="U5408" s="22"/>
      <c r="V5408" s="22"/>
    </row>
    <row r="5409">
      <c r="A5409" s="15"/>
      <c r="B5409" s="17"/>
      <c r="C5409" s="17"/>
      <c r="D5409" s="4"/>
      <c r="E5409" s="4"/>
      <c r="F5409" s="18"/>
      <c r="G5409" s="19"/>
      <c r="H5409" s="4"/>
      <c r="I5409" s="20"/>
      <c r="J5409" s="21"/>
      <c r="K5409" s="11"/>
      <c r="L5409" s="22"/>
      <c r="M5409" s="22"/>
      <c r="N5409" s="22"/>
      <c r="O5409" s="22"/>
      <c r="P5409" s="22"/>
      <c r="Q5409" s="22"/>
      <c r="R5409" s="22"/>
      <c r="S5409" s="22"/>
      <c r="T5409" s="22"/>
      <c r="U5409" s="22"/>
      <c r="V5409" s="22"/>
    </row>
    <row r="5410">
      <c r="A5410" s="15"/>
      <c r="B5410" s="17"/>
      <c r="C5410" s="17"/>
      <c r="D5410" s="4"/>
      <c r="E5410" s="4"/>
      <c r="F5410" s="18"/>
      <c r="G5410" s="19"/>
      <c r="H5410" s="4"/>
      <c r="I5410" s="20"/>
      <c r="J5410" s="21"/>
      <c r="K5410" s="11"/>
      <c r="L5410" s="22"/>
      <c r="M5410" s="22"/>
      <c r="N5410" s="22"/>
      <c r="O5410" s="22"/>
      <c r="P5410" s="22"/>
      <c r="Q5410" s="22"/>
      <c r="R5410" s="22"/>
      <c r="S5410" s="22"/>
      <c r="T5410" s="22"/>
      <c r="U5410" s="22"/>
      <c r="V5410" s="22"/>
    </row>
    <row r="5411">
      <c r="A5411" s="15"/>
      <c r="B5411" s="17"/>
      <c r="C5411" s="17"/>
      <c r="D5411" s="4"/>
      <c r="E5411" s="4"/>
      <c r="F5411" s="18"/>
      <c r="G5411" s="19"/>
      <c r="H5411" s="4"/>
      <c r="I5411" s="20"/>
      <c r="J5411" s="21"/>
      <c r="K5411" s="11"/>
      <c r="L5411" s="22"/>
      <c r="M5411" s="22"/>
      <c r="N5411" s="22"/>
      <c r="O5411" s="22"/>
      <c r="P5411" s="22"/>
      <c r="Q5411" s="22"/>
      <c r="R5411" s="22"/>
      <c r="S5411" s="22"/>
      <c r="T5411" s="22"/>
      <c r="U5411" s="22"/>
      <c r="V5411" s="22"/>
    </row>
    <row r="5412">
      <c r="A5412" s="15"/>
      <c r="B5412" s="17"/>
      <c r="C5412" s="17"/>
      <c r="D5412" s="4"/>
      <c r="E5412" s="4"/>
      <c r="F5412" s="18"/>
      <c r="G5412" s="19"/>
      <c r="H5412" s="4"/>
      <c r="I5412" s="20"/>
      <c r="J5412" s="21"/>
      <c r="K5412" s="11"/>
      <c r="L5412" s="22"/>
      <c r="M5412" s="22"/>
      <c r="N5412" s="22"/>
      <c r="O5412" s="22"/>
      <c r="P5412" s="22"/>
      <c r="Q5412" s="22"/>
      <c r="R5412" s="22"/>
      <c r="S5412" s="22"/>
      <c r="T5412" s="22"/>
      <c r="U5412" s="22"/>
      <c r="V5412" s="22"/>
    </row>
    <row r="5413">
      <c r="A5413" s="15"/>
      <c r="B5413" s="17"/>
      <c r="C5413" s="17"/>
      <c r="D5413" s="4"/>
      <c r="E5413" s="4"/>
      <c r="F5413" s="18"/>
      <c r="G5413" s="19"/>
      <c r="H5413" s="4"/>
      <c r="I5413" s="20"/>
      <c r="J5413" s="21"/>
      <c r="K5413" s="11"/>
      <c r="L5413" s="22"/>
      <c r="M5413" s="22"/>
      <c r="N5413" s="22"/>
      <c r="O5413" s="22"/>
      <c r="P5413" s="22"/>
      <c r="Q5413" s="22"/>
      <c r="R5413" s="22"/>
      <c r="S5413" s="22"/>
      <c r="T5413" s="22"/>
      <c r="U5413" s="22"/>
      <c r="V5413" s="22"/>
    </row>
    <row r="5414">
      <c r="A5414" s="15"/>
      <c r="B5414" s="17"/>
      <c r="C5414" s="17"/>
      <c r="D5414" s="4"/>
      <c r="E5414" s="4"/>
      <c r="F5414" s="18"/>
      <c r="G5414" s="19"/>
      <c r="H5414" s="4"/>
      <c r="I5414" s="20"/>
      <c r="J5414" s="21"/>
      <c r="K5414" s="11"/>
      <c r="L5414" s="22"/>
      <c r="M5414" s="22"/>
      <c r="N5414" s="22"/>
      <c r="O5414" s="22"/>
      <c r="P5414" s="22"/>
      <c r="Q5414" s="22"/>
      <c r="R5414" s="22"/>
      <c r="S5414" s="22"/>
      <c r="T5414" s="22"/>
      <c r="U5414" s="22"/>
      <c r="V5414" s="22"/>
    </row>
    <row r="5415">
      <c r="A5415" s="15"/>
      <c r="B5415" s="17"/>
      <c r="C5415" s="17"/>
      <c r="D5415" s="4"/>
      <c r="E5415" s="4"/>
      <c r="F5415" s="18"/>
      <c r="G5415" s="19"/>
      <c r="H5415" s="4"/>
      <c r="I5415" s="20"/>
      <c r="J5415" s="21"/>
      <c r="K5415" s="11"/>
      <c r="L5415" s="22"/>
      <c r="M5415" s="22"/>
      <c r="N5415" s="22"/>
      <c r="O5415" s="22"/>
      <c r="P5415" s="22"/>
      <c r="Q5415" s="22"/>
      <c r="R5415" s="22"/>
      <c r="S5415" s="22"/>
      <c r="T5415" s="22"/>
      <c r="U5415" s="22"/>
      <c r="V5415" s="22"/>
    </row>
    <row r="5416">
      <c r="A5416" s="15"/>
      <c r="B5416" s="17"/>
      <c r="C5416" s="17"/>
      <c r="D5416" s="4"/>
      <c r="E5416" s="4"/>
      <c r="F5416" s="18"/>
      <c r="G5416" s="19"/>
      <c r="H5416" s="4"/>
      <c r="I5416" s="20"/>
      <c r="J5416" s="21"/>
      <c r="K5416" s="11"/>
      <c r="L5416" s="22"/>
      <c r="M5416" s="22"/>
      <c r="N5416" s="22"/>
      <c r="O5416" s="22"/>
      <c r="P5416" s="22"/>
      <c r="Q5416" s="22"/>
      <c r="R5416" s="22"/>
      <c r="S5416" s="22"/>
      <c r="T5416" s="22"/>
      <c r="U5416" s="22"/>
      <c r="V5416" s="22"/>
    </row>
    <row r="5417">
      <c r="A5417" s="15"/>
      <c r="B5417" s="17"/>
      <c r="C5417" s="17"/>
      <c r="D5417" s="4"/>
      <c r="E5417" s="4"/>
      <c r="F5417" s="18"/>
      <c r="G5417" s="19"/>
      <c r="H5417" s="4"/>
      <c r="I5417" s="20"/>
      <c r="J5417" s="21"/>
      <c r="K5417" s="11"/>
      <c r="L5417" s="22"/>
      <c r="M5417" s="22"/>
      <c r="N5417" s="22"/>
      <c r="O5417" s="22"/>
      <c r="P5417" s="22"/>
      <c r="Q5417" s="22"/>
      <c r="R5417" s="22"/>
      <c r="S5417" s="22"/>
      <c r="T5417" s="22"/>
      <c r="U5417" s="22"/>
      <c r="V5417" s="22"/>
    </row>
    <row r="5418">
      <c r="A5418" s="15"/>
      <c r="B5418" s="17"/>
      <c r="C5418" s="17"/>
      <c r="D5418" s="4"/>
      <c r="E5418" s="4"/>
      <c r="F5418" s="18"/>
      <c r="G5418" s="19"/>
      <c r="H5418" s="4"/>
      <c r="I5418" s="20"/>
      <c r="J5418" s="21"/>
      <c r="K5418" s="11"/>
      <c r="L5418" s="22"/>
      <c r="M5418" s="22"/>
      <c r="N5418" s="22"/>
      <c r="O5418" s="22"/>
      <c r="P5418" s="22"/>
      <c r="Q5418" s="22"/>
      <c r="R5418" s="22"/>
      <c r="S5418" s="22"/>
      <c r="T5418" s="22"/>
      <c r="U5418" s="22"/>
      <c r="V5418" s="22"/>
    </row>
    <row r="5419">
      <c r="A5419" s="15"/>
      <c r="B5419" s="17"/>
      <c r="C5419" s="17"/>
      <c r="D5419" s="4"/>
      <c r="E5419" s="4"/>
      <c r="F5419" s="18"/>
      <c r="G5419" s="19"/>
      <c r="H5419" s="4"/>
      <c r="I5419" s="20"/>
      <c r="J5419" s="21"/>
      <c r="K5419" s="11"/>
      <c r="L5419" s="22"/>
      <c r="M5419" s="22"/>
      <c r="N5419" s="22"/>
      <c r="O5419" s="22"/>
      <c r="P5419" s="22"/>
      <c r="Q5419" s="22"/>
      <c r="R5419" s="22"/>
      <c r="S5419" s="22"/>
      <c r="T5419" s="22"/>
      <c r="U5419" s="22"/>
      <c r="V5419" s="22"/>
    </row>
    <row r="5420">
      <c r="A5420" s="15"/>
      <c r="B5420" s="17"/>
      <c r="C5420" s="17"/>
      <c r="D5420" s="4"/>
      <c r="E5420" s="4"/>
      <c r="F5420" s="18"/>
      <c r="G5420" s="19"/>
      <c r="H5420" s="4"/>
      <c r="I5420" s="20"/>
      <c r="J5420" s="21"/>
      <c r="K5420" s="11"/>
      <c r="L5420" s="22"/>
      <c r="M5420" s="22"/>
      <c r="N5420" s="22"/>
      <c r="O5420" s="22"/>
      <c r="P5420" s="22"/>
      <c r="Q5420" s="22"/>
      <c r="R5420" s="22"/>
      <c r="S5420" s="22"/>
      <c r="T5420" s="22"/>
      <c r="U5420" s="22"/>
      <c r="V5420" s="22"/>
    </row>
    <row r="5421">
      <c r="A5421" s="15"/>
      <c r="B5421" s="17"/>
      <c r="C5421" s="17"/>
      <c r="D5421" s="4"/>
      <c r="E5421" s="4"/>
      <c r="F5421" s="18"/>
      <c r="G5421" s="19"/>
      <c r="H5421" s="4"/>
      <c r="I5421" s="20"/>
      <c r="J5421" s="21"/>
      <c r="K5421" s="11"/>
      <c r="L5421" s="22"/>
      <c r="M5421" s="22"/>
      <c r="N5421" s="22"/>
      <c r="O5421" s="22"/>
      <c r="P5421" s="22"/>
      <c r="Q5421" s="22"/>
      <c r="R5421" s="22"/>
      <c r="S5421" s="22"/>
      <c r="T5421" s="22"/>
      <c r="U5421" s="22"/>
      <c r="V5421" s="22"/>
    </row>
    <row r="5422">
      <c r="A5422" s="15"/>
      <c r="B5422" s="17"/>
      <c r="C5422" s="17"/>
      <c r="D5422" s="4"/>
      <c r="E5422" s="4"/>
      <c r="F5422" s="18"/>
      <c r="G5422" s="19"/>
      <c r="H5422" s="4"/>
      <c r="I5422" s="20"/>
      <c r="J5422" s="21"/>
      <c r="K5422" s="11"/>
      <c r="L5422" s="22"/>
      <c r="M5422" s="22"/>
      <c r="N5422" s="22"/>
      <c r="O5422" s="22"/>
      <c r="P5422" s="22"/>
      <c r="Q5422" s="22"/>
      <c r="R5422" s="22"/>
      <c r="S5422" s="22"/>
      <c r="T5422" s="22"/>
      <c r="U5422" s="22"/>
      <c r="V5422" s="22"/>
    </row>
    <row r="5423">
      <c r="A5423" s="15"/>
      <c r="B5423" s="17"/>
      <c r="C5423" s="17"/>
      <c r="D5423" s="4"/>
      <c r="E5423" s="4"/>
      <c r="F5423" s="18"/>
      <c r="G5423" s="19"/>
      <c r="H5423" s="4"/>
      <c r="I5423" s="20"/>
      <c r="J5423" s="21"/>
      <c r="K5423" s="11"/>
      <c r="L5423" s="22"/>
      <c r="M5423" s="22"/>
      <c r="N5423" s="22"/>
      <c r="O5423" s="22"/>
      <c r="P5423" s="22"/>
      <c r="Q5423" s="22"/>
      <c r="R5423" s="22"/>
      <c r="S5423" s="22"/>
      <c r="T5423" s="22"/>
      <c r="U5423" s="22"/>
      <c r="V5423" s="22"/>
    </row>
    <row r="5424">
      <c r="A5424" s="15"/>
      <c r="B5424" s="17"/>
      <c r="C5424" s="17"/>
      <c r="D5424" s="4"/>
      <c r="E5424" s="4"/>
      <c r="F5424" s="18"/>
      <c r="G5424" s="19"/>
      <c r="H5424" s="4"/>
      <c r="I5424" s="20"/>
      <c r="J5424" s="21"/>
      <c r="K5424" s="11"/>
      <c r="L5424" s="22"/>
      <c r="M5424" s="22"/>
      <c r="N5424" s="22"/>
      <c r="O5424" s="22"/>
      <c r="P5424" s="22"/>
      <c r="Q5424" s="22"/>
      <c r="R5424" s="22"/>
      <c r="S5424" s="22"/>
      <c r="T5424" s="22"/>
      <c r="U5424" s="22"/>
      <c r="V5424" s="22"/>
    </row>
    <row r="5425">
      <c r="A5425" s="15"/>
      <c r="B5425" s="17"/>
      <c r="C5425" s="17"/>
      <c r="D5425" s="4"/>
      <c r="E5425" s="4"/>
      <c r="F5425" s="18"/>
      <c r="G5425" s="19"/>
      <c r="H5425" s="4"/>
      <c r="I5425" s="20"/>
      <c r="J5425" s="21"/>
      <c r="K5425" s="11"/>
      <c r="L5425" s="22"/>
      <c r="M5425" s="22"/>
      <c r="N5425" s="22"/>
      <c r="O5425" s="22"/>
      <c r="P5425" s="22"/>
      <c r="Q5425" s="22"/>
      <c r="R5425" s="22"/>
      <c r="S5425" s="22"/>
      <c r="T5425" s="22"/>
      <c r="U5425" s="22"/>
      <c r="V5425" s="22"/>
    </row>
    <row r="5426">
      <c r="A5426" s="15"/>
      <c r="B5426" s="17"/>
      <c r="C5426" s="17"/>
      <c r="D5426" s="4"/>
      <c r="E5426" s="4"/>
      <c r="F5426" s="18"/>
      <c r="G5426" s="19"/>
      <c r="H5426" s="4"/>
      <c r="I5426" s="20"/>
      <c r="J5426" s="21"/>
      <c r="K5426" s="11"/>
      <c r="L5426" s="22"/>
      <c r="M5426" s="22"/>
      <c r="N5426" s="22"/>
      <c r="O5426" s="22"/>
      <c r="P5426" s="22"/>
      <c r="Q5426" s="22"/>
      <c r="R5426" s="22"/>
      <c r="S5426" s="22"/>
      <c r="T5426" s="22"/>
      <c r="U5426" s="22"/>
      <c r="V5426" s="22"/>
    </row>
    <row r="5427">
      <c r="A5427" s="15"/>
      <c r="B5427" s="17"/>
      <c r="C5427" s="17"/>
      <c r="D5427" s="4"/>
      <c r="E5427" s="4"/>
      <c r="F5427" s="18"/>
      <c r="G5427" s="19"/>
      <c r="H5427" s="4"/>
      <c r="I5427" s="20"/>
      <c r="J5427" s="21"/>
      <c r="K5427" s="11"/>
      <c r="L5427" s="22"/>
      <c r="M5427" s="22"/>
      <c r="N5427" s="22"/>
      <c r="O5427" s="22"/>
      <c r="P5427" s="22"/>
      <c r="Q5427" s="22"/>
      <c r="R5427" s="22"/>
      <c r="S5427" s="22"/>
      <c r="T5427" s="22"/>
      <c r="U5427" s="22"/>
      <c r="V5427" s="22"/>
    </row>
    <row r="5428">
      <c r="A5428" s="15"/>
      <c r="B5428" s="17"/>
      <c r="C5428" s="17"/>
      <c r="D5428" s="4"/>
      <c r="E5428" s="4"/>
      <c r="F5428" s="18"/>
      <c r="G5428" s="19"/>
      <c r="H5428" s="4"/>
      <c r="I5428" s="20"/>
      <c r="J5428" s="21"/>
      <c r="K5428" s="11"/>
      <c r="L5428" s="22"/>
      <c r="M5428" s="22"/>
      <c r="N5428" s="22"/>
      <c r="O5428" s="22"/>
      <c r="P5428" s="22"/>
      <c r="Q5428" s="22"/>
      <c r="R5428" s="22"/>
      <c r="S5428" s="22"/>
      <c r="T5428" s="22"/>
      <c r="U5428" s="22"/>
      <c r="V5428" s="22"/>
    </row>
    <row r="5429">
      <c r="A5429" s="15"/>
      <c r="B5429" s="17"/>
      <c r="C5429" s="17"/>
      <c r="D5429" s="4"/>
      <c r="E5429" s="4"/>
      <c r="F5429" s="18"/>
      <c r="G5429" s="19"/>
      <c r="H5429" s="4"/>
      <c r="I5429" s="20"/>
      <c r="J5429" s="21"/>
      <c r="K5429" s="11"/>
      <c r="L5429" s="22"/>
      <c r="M5429" s="22"/>
      <c r="N5429" s="22"/>
      <c r="O5429" s="22"/>
      <c r="P5429" s="22"/>
      <c r="Q5429" s="22"/>
      <c r="R5429" s="22"/>
      <c r="S5429" s="22"/>
      <c r="T5429" s="22"/>
      <c r="U5429" s="22"/>
      <c r="V5429" s="22"/>
    </row>
    <row r="5430">
      <c r="A5430" s="15"/>
      <c r="B5430" s="17"/>
      <c r="C5430" s="17"/>
      <c r="D5430" s="4"/>
      <c r="E5430" s="4"/>
      <c r="F5430" s="18"/>
      <c r="G5430" s="19"/>
      <c r="H5430" s="4"/>
      <c r="I5430" s="20"/>
      <c r="J5430" s="21"/>
      <c r="K5430" s="11"/>
      <c r="L5430" s="22"/>
      <c r="M5430" s="22"/>
      <c r="N5430" s="22"/>
      <c r="O5430" s="22"/>
      <c r="P5430" s="22"/>
      <c r="Q5430" s="22"/>
      <c r="R5430" s="22"/>
      <c r="S5430" s="22"/>
      <c r="T5430" s="22"/>
      <c r="U5430" s="22"/>
      <c r="V5430" s="22"/>
    </row>
    <row r="5431">
      <c r="A5431" s="15"/>
      <c r="B5431" s="17"/>
      <c r="C5431" s="17"/>
      <c r="D5431" s="4"/>
      <c r="E5431" s="4"/>
      <c r="F5431" s="18"/>
      <c r="G5431" s="19"/>
      <c r="H5431" s="4"/>
      <c r="I5431" s="20"/>
      <c r="J5431" s="21"/>
      <c r="K5431" s="11"/>
      <c r="L5431" s="22"/>
      <c r="M5431" s="22"/>
      <c r="N5431" s="22"/>
      <c r="O5431" s="22"/>
      <c r="P5431" s="22"/>
      <c r="Q5431" s="22"/>
      <c r="R5431" s="22"/>
      <c r="S5431" s="22"/>
      <c r="T5431" s="22"/>
      <c r="U5431" s="22"/>
      <c r="V5431" s="22"/>
    </row>
    <row r="5432">
      <c r="A5432" s="15"/>
      <c r="B5432" s="17"/>
      <c r="C5432" s="17"/>
      <c r="D5432" s="4"/>
      <c r="E5432" s="4"/>
      <c r="F5432" s="18"/>
      <c r="G5432" s="19"/>
      <c r="H5432" s="4"/>
      <c r="I5432" s="20"/>
      <c r="J5432" s="21"/>
      <c r="K5432" s="11"/>
      <c r="L5432" s="22"/>
      <c r="M5432" s="22"/>
      <c r="N5432" s="22"/>
      <c r="O5432" s="22"/>
      <c r="P5432" s="22"/>
      <c r="Q5432" s="22"/>
      <c r="R5432" s="22"/>
      <c r="S5432" s="22"/>
      <c r="T5432" s="22"/>
      <c r="U5432" s="22"/>
      <c r="V5432" s="22"/>
    </row>
    <row r="5433">
      <c r="A5433" s="15"/>
      <c r="B5433" s="17"/>
      <c r="C5433" s="17"/>
      <c r="D5433" s="4"/>
      <c r="E5433" s="4"/>
      <c r="F5433" s="18"/>
      <c r="G5433" s="19"/>
      <c r="H5433" s="4"/>
      <c r="I5433" s="20"/>
      <c r="J5433" s="21"/>
      <c r="K5433" s="11"/>
      <c r="L5433" s="22"/>
      <c r="M5433" s="22"/>
      <c r="N5433" s="22"/>
      <c r="O5433" s="22"/>
      <c r="P5433" s="22"/>
      <c r="Q5433" s="22"/>
      <c r="R5433" s="22"/>
      <c r="S5433" s="22"/>
      <c r="T5433" s="22"/>
      <c r="U5433" s="22"/>
      <c r="V5433" s="22"/>
    </row>
    <row r="5434">
      <c r="A5434" s="15"/>
      <c r="B5434" s="17"/>
      <c r="C5434" s="17"/>
      <c r="D5434" s="4"/>
      <c r="E5434" s="4"/>
      <c r="F5434" s="18"/>
      <c r="G5434" s="19"/>
      <c r="H5434" s="4"/>
      <c r="I5434" s="20"/>
      <c r="J5434" s="21"/>
      <c r="K5434" s="11"/>
      <c r="L5434" s="22"/>
      <c r="M5434" s="22"/>
      <c r="N5434" s="22"/>
      <c r="O5434" s="22"/>
      <c r="P5434" s="22"/>
      <c r="Q5434" s="22"/>
      <c r="R5434" s="22"/>
      <c r="S5434" s="22"/>
      <c r="T5434" s="22"/>
      <c r="U5434" s="22"/>
      <c r="V5434" s="22"/>
    </row>
    <row r="5435">
      <c r="A5435" s="15"/>
      <c r="B5435" s="17"/>
      <c r="C5435" s="17"/>
      <c r="D5435" s="4"/>
      <c r="E5435" s="4"/>
      <c r="F5435" s="18"/>
      <c r="G5435" s="19"/>
      <c r="H5435" s="4"/>
      <c r="I5435" s="20"/>
      <c r="J5435" s="21"/>
      <c r="K5435" s="11"/>
      <c r="L5435" s="22"/>
      <c r="M5435" s="22"/>
      <c r="N5435" s="22"/>
      <c r="O5435" s="22"/>
      <c r="P5435" s="22"/>
      <c r="Q5435" s="22"/>
      <c r="R5435" s="22"/>
      <c r="S5435" s="22"/>
      <c r="T5435" s="22"/>
      <c r="U5435" s="22"/>
      <c r="V5435" s="22"/>
    </row>
    <row r="5436">
      <c r="A5436" s="15"/>
      <c r="B5436" s="17"/>
      <c r="C5436" s="17"/>
      <c r="D5436" s="4"/>
      <c r="E5436" s="4"/>
      <c r="F5436" s="18"/>
      <c r="G5436" s="19"/>
      <c r="H5436" s="4"/>
      <c r="I5436" s="20"/>
      <c r="J5436" s="21"/>
      <c r="K5436" s="11"/>
      <c r="L5436" s="22"/>
      <c r="M5436" s="22"/>
      <c r="N5436" s="22"/>
      <c r="O5436" s="22"/>
      <c r="P5436" s="22"/>
      <c r="Q5436" s="22"/>
      <c r="R5436" s="22"/>
      <c r="S5436" s="22"/>
      <c r="T5436" s="22"/>
      <c r="U5436" s="22"/>
      <c r="V5436" s="22"/>
    </row>
    <row r="5437">
      <c r="A5437" s="15"/>
      <c r="B5437" s="17"/>
      <c r="C5437" s="17"/>
      <c r="D5437" s="4"/>
      <c r="E5437" s="4"/>
      <c r="F5437" s="18"/>
      <c r="G5437" s="19"/>
      <c r="H5437" s="4"/>
      <c r="I5437" s="20"/>
      <c r="J5437" s="21"/>
      <c r="K5437" s="11"/>
      <c r="L5437" s="22"/>
      <c r="M5437" s="22"/>
      <c r="N5437" s="22"/>
      <c r="O5437" s="22"/>
      <c r="P5437" s="22"/>
      <c r="Q5437" s="22"/>
      <c r="R5437" s="22"/>
      <c r="S5437" s="22"/>
      <c r="T5437" s="22"/>
      <c r="U5437" s="22"/>
      <c r="V5437" s="22"/>
    </row>
    <row r="5438">
      <c r="A5438" s="15"/>
      <c r="B5438" s="17"/>
      <c r="C5438" s="17"/>
      <c r="D5438" s="4"/>
      <c r="E5438" s="4"/>
      <c r="F5438" s="18"/>
      <c r="G5438" s="19"/>
      <c r="H5438" s="4"/>
      <c r="I5438" s="20"/>
      <c r="J5438" s="21"/>
      <c r="K5438" s="11"/>
      <c r="L5438" s="22"/>
      <c r="M5438" s="22"/>
      <c r="N5438" s="22"/>
      <c r="O5438" s="22"/>
      <c r="P5438" s="22"/>
      <c r="Q5438" s="22"/>
      <c r="R5438" s="22"/>
      <c r="S5438" s="22"/>
      <c r="T5438" s="22"/>
      <c r="U5438" s="22"/>
      <c r="V5438" s="22"/>
    </row>
    <row r="5439">
      <c r="A5439" s="15"/>
      <c r="B5439" s="17"/>
      <c r="C5439" s="17"/>
      <c r="D5439" s="4"/>
      <c r="E5439" s="4"/>
      <c r="F5439" s="18"/>
      <c r="G5439" s="19"/>
      <c r="H5439" s="4"/>
      <c r="I5439" s="20"/>
      <c r="J5439" s="21"/>
      <c r="K5439" s="11"/>
      <c r="L5439" s="22"/>
      <c r="M5439" s="22"/>
      <c r="N5439" s="22"/>
      <c r="O5439" s="22"/>
      <c r="P5439" s="22"/>
      <c r="Q5439" s="22"/>
      <c r="R5439" s="22"/>
      <c r="S5439" s="22"/>
      <c r="T5439" s="22"/>
      <c r="U5439" s="22"/>
      <c r="V5439" s="22"/>
    </row>
    <row r="5440">
      <c r="A5440" s="15"/>
      <c r="B5440" s="17"/>
      <c r="C5440" s="17"/>
      <c r="D5440" s="4"/>
      <c r="E5440" s="4"/>
      <c r="F5440" s="18"/>
      <c r="G5440" s="19"/>
      <c r="H5440" s="4"/>
      <c r="I5440" s="20"/>
      <c r="J5440" s="21"/>
      <c r="K5440" s="11"/>
      <c r="L5440" s="22"/>
      <c r="M5440" s="22"/>
      <c r="N5440" s="22"/>
      <c r="O5440" s="22"/>
      <c r="P5440" s="22"/>
      <c r="Q5440" s="22"/>
      <c r="R5440" s="22"/>
      <c r="S5440" s="22"/>
      <c r="T5440" s="22"/>
      <c r="U5440" s="22"/>
      <c r="V5440" s="22"/>
    </row>
    <row r="5441">
      <c r="A5441" s="15"/>
      <c r="B5441" s="17"/>
      <c r="C5441" s="17"/>
      <c r="D5441" s="4"/>
      <c r="E5441" s="4"/>
      <c r="F5441" s="18"/>
      <c r="G5441" s="19"/>
      <c r="H5441" s="4"/>
      <c r="I5441" s="20"/>
      <c r="J5441" s="21"/>
      <c r="K5441" s="11"/>
      <c r="L5441" s="22"/>
      <c r="M5441" s="22"/>
      <c r="N5441" s="22"/>
      <c r="O5441" s="22"/>
      <c r="P5441" s="22"/>
      <c r="Q5441" s="22"/>
      <c r="R5441" s="22"/>
      <c r="S5441" s="22"/>
      <c r="T5441" s="22"/>
      <c r="U5441" s="22"/>
      <c r="V5441" s="22"/>
    </row>
    <row r="5442">
      <c r="A5442" s="15"/>
      <c r="B5442" s="17"/>
      <c r="C5442" s="17"/>
      <c r="D5442" s="4"/>
      <c r="E5442" s="4"/>
      <c r="F5442" s="18"/>
      <c r="G5442" s="19"/>
      <c r="H5442" s="4"/>
      <c r="I5442" s="20"/>
      <c r="J5442" s="21"/>
      <c r="K5442" s="11"/>
      <c r="L5442" s="22"/>
      <c r="M5442" s="22"/>
      <c r="N5442" s="22"/>
      <c r="O5442" s="22"/>
      <c r="P5442" s="22"/>
      <c r="Q5442" s="22"/>
      <c r="R5442" s="22"/>
      <c r="S5442" s="22"/>
      <c r="T5442" s="22"/>
      <c r="U5442" s="22"/>
      <c r="V5442" s="22"/>
    </row>
    <row r="5443">
      <c r="A5443" s="15"/>
      <c r="B5443" s="17"/>
      <c r="C5443" s="17"/>
      <c r="D5443" s="4"/>
      <c r="E5443" s="4"/>
      <c r="F5443" s="18"/>
      <c r="G5443" s="19"/>
      <c r="H5443" s="4"/>
      <c r="I5443" s="20"/>
      <c r="J5443" s="21"/>
      <c r="K5443" s="11"/>
      <c r="L5443" s="22"/>
      <c r="M5443" s="22"/>
      <c r="N5443" s="22"/>
      <c r="O5443" s="22"/>
      <c r="P5443" s="22"/>
      <c r="Q5443" s="22"/>
      <c r="R5443" s="22"/>
      <c r="S5443" s="22"/>
      <c r="T5443" s="22"/>
      <c r="U5443" s="22"/>
      <c r="V5443" s="22"/>
    </row>
    <row r="5444">
      <c r="A5444" s="15"/>
      <c r="B5444" s="17"/>
      <c r="C5444" s="17"/>
      <c r="D5444" s="4"/>
      <c r="E5444" s="4"/>
      <c r="F5444" s="18"/>
      <c r="G5444" s="19"/>
      <c r="H5444" s="4"/>
      <c r="I5444" s="20"/>
      <c r="J5444" s="21"/>
      <c r="K5444" s="11"/>
      <c r="L5444" s="22"/>
      <c r="M5444" s="22"/>
      <c r="N5444" s="22"/>
      <c r="O5444" s="22"/>
      <c r="P5444" s="22"/>
      <c r="Q5444" s="22"/>
      <c r="R5444" s="22"/>
      <c r="S5444" s="22"/>
      <c r="T5444" s="22"/>
      <c r="U5444" s="22"/>
      <c r="V5444" s="22"/>
    </row>
    <row r="5445">
      <c r="A5445" s="15"/>
      <c r="B5445" s="17"/>
      <c r="C5445" s="17"/>
      <c r="D5445" s="4"/>
      <c r="E5445" s="4"/>
      <c r="F5445" s="18"/>
      <c r="G5445" s="19"/>
      <c r="H5445" s="4"/>
      <c r="I5445" s="20"/>
      <c r="J5445" s="21"/>
      <c r="K5445" s="11"/>
      <c r="L5445" s="22"/>
      <c r="M5445" s="22"/>
      <c r="N5445" s="22"/>
      <c r="O5445" s="22"/>
      <c r="P5445" s="22"/>
      <c r="Q5445" s="22"/>
      <c r="R5445" s="22"/>
      <c r="S5445" s="22"/>
      <c r="T5445" s="22"/>
      <c r="U5445" s="22"/>
      <c r="V5445" s="22"/>
    </row>
    <row r="5446">
      <c r="A5446" s="15"/>
      <c r="B5446" s="17"/>
      <c r="C5446" s="17"/>
      <c r="D5446" s="4"/>
      <c r="E5446" s="4"/>
      <c r="F5446" s="18"/>
      <c r="G5446" s="19"/>
      <c r="H5446" s="4"/>
      <c r="I5446" s="20"/>
      <c r="J5446" s="21"/>
      <c r="K5446" s="11"/>
      <c r="L5446" s="22"/>
      <c r="M5446" s="22"/>
      <c r="N5446" s="22"/>
      <c r="O5446" s="22"/>
      <c r="P5446" s="22"/>
      <c r="Q5446" s="22"/>
      <c r="R5446" s="22"/>
      <c r="S5446" s="22"/>
      <c r="T5446" s="22"/>
      <c r="U5446" s="22"/>
      <c r="V5446" s="22"/>
    </row>
    <row r="5447">
      <c r="A5447" s="15"/>
      <c r="B5447" s="17"/>
      <c r="C5447" s="17"/>
      <c r="D5447" s="4"/>
      <c r="E5447" s="4"/>
      <c r="F5447" s="18"/>
      <c r="G5447" s="19"/>
      <c r="H5447" s="4"/>
      <c r="I5447" s="20"/>
      <c r="J5447" s="21"/>
      <c r="K5447" s="11"/>
      <c r="L5447" s="22"/>
      <c r="M5447" s="22"/>
      <c r="N5447" s="22"/>
      <c r="O5447" s="22"/>
      <c r="P5447" s="22"/>
      <c r="Q5447" s="22"/>
      <c r="R5447" s="22"/>
      <c r="S5447" s="22"/>
      <c r="T5447" s="22"/>
      <c r="U5447" s="22"/>
      <c r="V5447" s="22"/>
    </row>
    <row r="5448">
      <c r="A5448" s="15"/>
      <c r="B5448" s="17"/>
      <c r="C5448" s="17"/>
      <c r="D5448" s="4"/>
      <c r="E5448" s="4"/>
      <c r="F5448" s="18"/>
      <c r="G5448" s="19"/>
      <c r="H5448" s="4"/>
      <c r="I5448" s="20"/>
      <c r="J5448" s="21"/>
      <c r="K5448" s="11"/>
      <c r="L5448" s="22"/>
      <c r="M5448" s="22"/>
      <c r="N5448" s="22"/>
      <c r="O5448" s="22"/>
      <c r="P5448" s="22"/>
      <c r="Q5448" s="22"/>
      <c r="R5448" s="22"/>
      <c r="S5448" s="22"/>
      <c r="T5448" s="22"/>
      <c r="U5448" s="22"/>
      <c r="V5448" s="22"/>
    </row>
    <row r="5449">
      <c r="A5449" s="15"/>
      <c r="B5449" s="17"/>
      <c r="C5449" s="17"/>
      <c r="D5449" s="4"/>
      <c r="E5449" s="4"/>
      <c r="F5449" s="18"/>
      <c r="G5449" s="19"/>
      <c r="H5449" s="4"/>
      <c r="I5449" s="20"/>
      <c r="J5449" s="21"/>
      <c r="K5449" s="11"/>
      <c r="L5449" s="22"/>
      <c r="M5449" s="22"/>
      <c r="N5449" s="22"/>
      <c r="O5449" s="22"/>
      <c r="P5449" s="22"/>
      <c r="Q5449" s="22"/>
      <c r="R5449" s="22"/>
      <c r="S5449" s="22"/>
      <c r="T5449" s="22"/>
      <c r="U5449" s="22"/>
      <c r="V5449" s="22"/>
    </row>
    <row r="5450">
      <c r="A5450" s="15"/>
      <c r="B5450" s="17"/>
      <c r="C5450" s="17"/>
      <c r="D5450" s="4"/>
      <c r="E5450" s="4"/>
      <c r="F5450" s="18"/>
      <c r="G5450" s="19"/>
      <c r="H5450" s="4"/>
      <c r="I5450" s="20"/>
      <c r="J5450" s="21"/>
      <c r="K5450" s="11"/>
      <c r="L5450" s="22"/>
      <c r="M5450" s="22"/>
      <c r="N5450" s="22"/>
      <c r="O5450" s="22"/>
      <c r="P5450" s="22"/>
      <c r="Q5450" s="22"/>
      <c r="R5450" s="22"/>
      <c r="S5450" s="22"/>
      <c r="T5450" s="22"/>
      <c r="U5450" s="22"/>
      <c r="V5450" s="22"/>
    </row>
    <row r="5451">
      <c r="A5451" s="15"/>
      <c r="B5451" s="17"/>
      <c r="C5451" s="17"/>
      <c r="D5451" s="4"/>
      <c r="E5451" s="4"/>
      <c r="F5451" s="18"/>
      <c r="G5451" s="19"/>
      <c r="H5451" s="4"/>
      <c r="I5451" s="20"/>
      <c r="J5451" s="21"/>
      <c r="K5451" s="11"/>
      <c r="L5451" s="22"/>
      <c r="M5451" s="22"/>
      <c r="N5451" s="22"/>
      <c r="O5451" s="22"/>
      <c r="P5451" s="22"/>
      <c r="Q5451" s="22"/>
      <c r="R5451" s="22"/>
      <c r="S5451" s="22"/>
      <c r="T5451" s="22"/>
      <c r="U5451" s="22"/>
      <c r="V5451" s="22"/>
    </row>
    <row r="5452">
      <c r="A5452" s="15"/>
      <c r="B5452" s="17"/>
      <c r="C5452" s="17"/>
      <c r="D5452" s="4"/>
      <c r="E5452" s="4"/>
      <c r="F5452" s="18"/>
      <c r="G5452" s="19"/>
      <c r="H5452" s="4"/>
      <c r="I5452" s="20"/>
      <c r="J5452" s="21"/>
      <c r="K5452" s="11"/>
      <c r="L5452" s="22"/>
      <c r="M5452" s="22"/>
      <c r="N5452" s="22"/>
      <c r="O5452" s="22"/>
      <c r="P5452" s="22"/>
      <c r="Q5452" s="22"/>
      <c r="R5452" s="22"/>
      <c r="S5452" s="22"/>
      <c r="T5452" s="22"/>
      <c r="U5452" s="22"/>
      <c r="V5452" s="22"/>
    </row>
    <row r="5453">
      <c r="A5453" s="15"/>
      <c r="B5453" s="17"/>
      <c r="C5453" s="17"/>
      <c r="D5453" s="4"/>
      <c r="E5453" s="4"/>
      <c r="F5453" s="18"/>
      <c r="G5453" s="19"/>
      <c r="H5453" s="4"/>
      <c r="I5453" s="20"/>
      <c r="J5453" s="21"/>
      <c r="K5453" s="11"/>
      <c r="L5453" s="22"/>
      <c r="M5453" s="22"/>
      <c r="N5453" s="22"/>
      <c r="O5453" s="22"/>
      <c r="P5453" s="22"/>
      <c r="Q5453" s="22"/>
      <c r="R5453" s="22"/>
      <c r="S5453" s="22"/>
      <c r="T5453" s="22"/>
      <c r="U5453" s="22"/>
      <c r="V5453" s="22"/>
    </row>
    <row r="5454">
      <c r="A5454" s="15"/>
      <c r="B5454" s="17"/>
      <c r="C5454" s="17"/>
      <c r="D5454" s="4"/>
      <c r="E5454" s="4"/>
      <c r="F5454" s="18"/>
      <c r="G5454" s="19"/>
      <c r="H5454" s="4"/>
      <c r="I5454" s="20"/>
      <c r="J5454" s="21"/>
      <c r="K5454" s="11"/>
      <c r="L5454" s="22"/>
      <c r="M5454" s="22"/>
      <c r="N5454" s="22"/>
      <c r="O5454" s="22"/>
      <c r="P5454" s="22"/>
      <c r="Q5454" s="22"/>
      <c r="R5454" s="22"/>
      <c r="S5454" s="22"/>
      <c r="T5454" s="22"/>
      <c r="U5454" s="22"/>
      <c r="V5454" s="22"/>
    </row>
  </sheetData>
  <autoFilter ref="$A$1:$V$5454"/>
  <conditionalFormatting sqref="G1:G483 G485:G1089 G1092:G1121 G1127:G5454">
    <cfRule type="notContainsBlanks" dxfId="0" priority="1">
      <formula>LEN(TRIM(G1))&gt;0</formula>
    </cfRule>
  </conditionalFormatting>
  <conditionalFormatting sqref="G1:G483 G485:G1089 G1092:G1121 G1127:G5454">
    <cfRule type="notContainsBlanks" dxfId="0" priority="2">
      <formula>LEN(TRIM(G1))&gt;0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9.75"/>
    <col customWidth="1" min="2" max="2" width="7.63"/>
    <col customWidth="1" min="3" max="3" width="6.63"/>
    <col customWidth="1" min="4" max="5" width="11.13"/>
    <col customWidth="1" min="6" max="9" width="12.0"/>
    <col customWidth="1" min="10" max="11" width="11.13"/>
    <col customWidth="1" min="12" max="12" width="12.25"/>
    <col customWidth="1" min="13" max="15" width="12.0"/>
    <col customWidth="1" min="16" max="17" width="11.13"/>
    <col customWidth="1" min="18" max="18" width="9.75"/>
    <col customWidth="1" min="19" max="19" width="11.13"/>
    <col customWidth="1" min="20" max="20" width="12.88"/>
    <col customWidth="1" min="21" max="21" width="13.0"/>
    <col customWidth="1" min="22" max="22" width="12.0"/>
    <col customWidth="1" min="23" max="23" width="13.0"/>
    <col customWidth="1" min="24" max="25" width="12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</row>
    <row r="28"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</row>
    <row r="31"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</row>
    <row r="45"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</row>
    <row r="46"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</row>
    <row r="47"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</row>
    <row r="48"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</row>
    <row r="49"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</row>
    <row r="50"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</row>
    <row r="51"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</row>
    <row r="52"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</row>
    <row r="53"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</row>
    <row r="54"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</row>
    <row r="55"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</row>
    <row r="56"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</row>
    <row r="58"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</row>
    <row r="59"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</row>
    <row r="60"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</row>
    <row r="61"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</row>
    <row r="63"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</row>
    <row r="64"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</row>
    <row r="65"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</row>
    <row r="67"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</row>
    <row r="69"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</row>
    <row r="71"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</row>
    <row r="72"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</row>
    <row r="73"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</row>
    <row r="74"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</row>
    <row r="75"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</row>
    <row r="76"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</row>
    <row r="78"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</row>
    <row r="82"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</row>
    <row r="84"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</row>
    <row r="86"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</row>
    <row r="88"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</row>
    <row r="89"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</row>
    <row r="90"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</row>
    <row r="91"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</row>
    <row r="92"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</row>
    <row r="93"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</row>
    <row r="94"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</row>
    <row r="95"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</row>
    <row r="96"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</row>
    <row r="97"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</row>
    <row r="98"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</row>
    <row r="99"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</row>
    <row r="100"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</row>
    <row r="101"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</row>
    <row r="102"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</row>
    <row r="103"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</row>
    <row r="104"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</row>
    <row r="105"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</row>
    <row r="106"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</row>
    <row r="107"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</row>
    <row r="108"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</row>
    <row r="109"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</row>
    <row r="110"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</row>
    <row r="111"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</row>
    <row r="112"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</row>
    <row r="113"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</row>
    <row r="114"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</row>
    <row r="116"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</row>
    <row r="117"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</row>
    <row r="118"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</row>
    <row r="119"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</row>
    <row r="120"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</row>
    <row r="121"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</row>
    <row r="122"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</row>
    <row r="123"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</row>
    <row r="124"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</row>
    <row r="125"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</row>
    <row r="126"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</row>
    <row r="127"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</row>
    <row r="128"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</row>
    <row r="129"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</row>
    <row r="130"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</row>
    <row r="131"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</row>
    <row r="132"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</row>
    <row r="133"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</row>
    <row r="134"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</row>
    <row r="135"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</row>
    <row r="136"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</row>
    <row r="137"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</row>
    <row r="138"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</row>
    <row r="139"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</row>
    <row r="140"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</row>
    <row r="141"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</row>
    <row r="142"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</row>
    <row r="143"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</row>
    <row r="144"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</row>
    <row r="145"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</row>
    <row r="146"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</row>
    <row r="147"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</row>
    <row r="148"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</row>
    <row r="149"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</row>
    <row r="150"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</row>
    <row r="151"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</row>
    <row r="152"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</row>
    <row r="153"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</row>
    <row r="154"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</row>
    <row r="155"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</row>
    <row r="156"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</row>
    <row r="157"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</row>
    <row r="158"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</row>
    <row r="159"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</row>
    <row r="160"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</row>
    <row r="161"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</row>
    <row r="162"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</row>
    <row r="163"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</row>
    <row r="164"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</row>
    <row r="165"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</row>
    <row r="166"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</row>
    <row r="167"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</row>
    <row r="168"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</row>
    <row r="169"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</row>
    <row r="170"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</row>
    <row r="171"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</row>
    <row r="172"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</row>
    <row r="173"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</row>
    <row r="174"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</row>
    <row r="175"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</row>
    <row r="176"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</row>
    <row r="177"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</row>
    <row r="178"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</row>
    <row r="179"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</row>
    <row r="180"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</row>
    <row r="181"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</row>
    <row r="182"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</row>
    <row r="183"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</row>
    <row r="184"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</row>
    <row r="185"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</row>
    <row r="186"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</row>
    <row r="187"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</row>
    <row r="188"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</row>
    <row r="189"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</row>
    <row r="190"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</row>
    <row r="191"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</row>
    <row r="192"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</row>
    <row r="193"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</row>
    <row r="194"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</row>
    <row r="195"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</row>
    <row r="196"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</row>
    <row r="197"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</row>
    <row r="198"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</row>
    <row r="199"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</row>
    <row r="200"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</row>
    <row r="201"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</row>
    <row r="202"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</row>
    <row r="203"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</row>
    <row r="204"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</row>
    <row r="205"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</row>
    <row r="206"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</row>
    <row r="207"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</row>
    <row r="208"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</row>
    <row r="209"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</row>
    <row r="210"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</row>
    <row r="211"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</row>
    <row r="212"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</row>
    <row r="213"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</row>
    <row r="214"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</row>
    <row r="215"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</row>
    <row r="216"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</row>
    <row r="217"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</row>
    <row r="218"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</row>
    <row r="219"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</row>
    <row r="220"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</row>
    <row r="221"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</row>
    <row r="222"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</row>
    <row r="223"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</row>
    <row r="224"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</row>
    <row r="225"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</row>
    <row r="226"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</row>
    <row r="227"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</row>
    <row r="228"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</row>
    <row r="229"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</row>
    <row r="230"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</row>
    <row r="231"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</row>
    <row r="232"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</row>
    <row r="233"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</row>
    <row r="234"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</row>
    <row r="235"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</row>
    <row r="236"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</row>
    <row r="237"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</row>
    <row r="238"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</row>
    <row r="239"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</row>
    <row r="240"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</row>
    <row r="241"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</row>
    <row r="242"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</row>
    <row r="243"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</row>
    <row r="244"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</row>
    <row r="245"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</row>
    <row r="246"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</row>
    <row r="247"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</row>
    <row r="248"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</row>
    <row r="249"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</row>
    <row r="250"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</row>
    <row r="251"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</row>
    <row r="253"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</row>
    <row r="254"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</row>
    <row r="255"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</row>
    <row r="256"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</row>
    <row r="257"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</row>
    <row r="258"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</row>
    <row r="259"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</row>
    <row r="260"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</row>
    <row r="261"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</row>
    <row r="262"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</row>
    <row r="263"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</row>
    <row r="264"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</row>
    <row r="265"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</row>
    <row r="266"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</row>
    <row r="267"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</row>
    <row r="268"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</row>
    <row r="269"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</row>
    <row r="270"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</row>
    <row r="271"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</row>
    <row r="272"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</row>
    <row r="273"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</row>
    <row r="274"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</row>
    <row r="275"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</row>
    <row r="276"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</row>
    <row r="277"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</row>
    <row r="278"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</row>
    <row r="279"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</row>
    <row r="280"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</row>
    <row r="281"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</row>
    <row r="282"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</row>
    <row r="283"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</row>
    <row r="285"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</row>
    <row r="286"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</row>
    <row r="287"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</row>
    <row r="288"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</row>
    <row r="291"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</row>
    <row r="292"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</row>
    <row r="293"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</row>
    <row r="294"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</row>
    <row r="295"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</row>
    <row r="296"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</row>
    <row r="297"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</row>
    <row r="299"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</row>
    <row r="300"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</row>
    <row r="302"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</row>
    <row r="303"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</row>
    <row r="304"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</row>
    <row r="305"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</row>
    <row r="306"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</row>
    <row r="308"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</row>
    <row r="309"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</row>
    <row r="311"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</row>
    <row r="312"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</row>
    <row r="315"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</row>
    <row r="316"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</row>
    <row r="317"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</row>
    <row r="318"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</row>
    <row r="319"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</row>
    <row r="320"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</row>
    <row r="321"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</row>
    <row r="322"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</row>
    <row r="323"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</row>
    <row r="324"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</row>
    <row r="325"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</row>
    <row r="327"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</row>
    <row r="328"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</row>
    <row r="329"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</row>
    <row r="330"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</row>
    <row r="331"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</row>
    <row r="332"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</row>
    <row r="333"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</row>
    <row r="334"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</row>
    <row r="335"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</row>
    <row r="336"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</row>
    <row r="337"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</row>
    <row r="338"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</row>
    <row r="339"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</row>
    <row r="340"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</row>
    <row r="341"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</row>
    <row r="342"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</row>
    <row r="343"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</row>
    <row r="344"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</row>
    <row r="345"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</row>
    <row r="346"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</row>
    <row r="347"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</row>
    <row r="348"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</row>
    <row r="349"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</row>
    <row r="350"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</row>
    <row r="351"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</row>
    <row r="352"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</row>
    <row r="353"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</row>
    <row r="354"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</row>
    <row r="355"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</row>
    <row r="356"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</row>
    <row r="357"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</row>
    <row r="358"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</row>
    <row r="359"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</row>
    <row r="360"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</row>
    <row r="361"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</row>
    <row r="362"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</row>
    <row r="363"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</row>
    <row r="364"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</row>
    <row r="365"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</row>
    <row r="366"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</row>
    <row r="367"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</row>
    <row r="368"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</row>
    <row r="369"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</row>
    <row r="370"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</row>
    <row r="371"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</row>
    <row r="372"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</row>
    <row r="373"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</row>
    <row r="374"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</row>
    <row r="375"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</row>
    <row r="376"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</row>
    <row r="377"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</row>
    <row r="378"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</row>
    <row r="379"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</row>
    <row r="380"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</row>
    <row r="381"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</row>
    <row r="382"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</row>
    <row r="383"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</row>
    <row r="384"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</row>
    <row r="385"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</row>
    <row r="386"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</row>
    <row r="387"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</row>
    <row r="388"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</row>
    <row r="389"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</row>
    <row r="390"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</row>
    <row r="391"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</row>
    <row r="392"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</row>
    <row r="394"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</row>
    <row r="395"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</row>
    <row r="396"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</row>
    <row r="397"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</row>
    <row r="398"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</row>
    <row r="399"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</row>
    <row r="400"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</row>
    <row r="401"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</row>
    <row r="402"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</row>
    <row r="403"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</row>
    <row r="404"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</row>
    <row r="405"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</row>
    <row r="406"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</row>
    <row r="407"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</row>
    <row r="408"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</row>
    <row r="409"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</row>
    <row r="410"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</row>
    <row r="411"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</row>
    <row r="412"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</row>
    <row r="413"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</row>
    <row r="414"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</row>
    <row r="415"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</row>
    <row r="416"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</row>
    <row r="417"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</row>
    <row r="418"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</row>
    <row r="419"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</row>
    <row r="420"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</row>
    <row r="421"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</row>
    <row r="422"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</row>
    <row r="423"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</row>
    <row r="424"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</row>
    <row r="425"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</row>
    <row r="426"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</row>
    <row r="427"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</row>
    <row r="428"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</row>
    <row r="429"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</row>
    <row r="430"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</row>
    <row r="431"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</row>
    <row r="432"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</row>
    <row r="433"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</row>
    <row r="434"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</row>
    <row r="435"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</row>
    <row r="436"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</row>
    <row r="437"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</row>
    <row r="438"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</row>
    <row r="439"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</row>
    <row r="440"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</row>
    <row r="441"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</row>
    <row r="442"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</row>
    <row r="443"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</row>
    <row r="444"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</row>
    <row r="445"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</row>
    <row r="446"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</row>
    <row r="447"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</row>
    <row r="448"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</row>
    <row r="449"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</row>
    <row r="450"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</row>
    <row r="451"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</row>
    <row r="452"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</row>
    <row r="453"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</row>
    <row r="454"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</row>
    <row r="455"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</row>
    <row r="456"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</row>
    <row r="457"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</row>
    <row r="458"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</row>
    <row r="459"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</row>
    <row r="460"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</row>
    <row r="461"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</row>
    <row r="462"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</row>
    <row r="463"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</row>
    <row r="464"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</row>
    <row r="465"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</row>
    <row r="466"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</row>
    <row r="467"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</row>
    <row r="468"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</row>
    <row r="469"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</row>
    <row r="470"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</row>
    <row r="471"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</row>
    <row r="472"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</row>
    <row r="473"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</row>
    <row r="474"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</row>
    <row r="475"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</row>
    <row r="476"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</row>
    <row r="477"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</row>
    <row r="478"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</row>
    <row r="479"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</row>
    <row r="480"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</row>
    <row r="481"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</row>
    <row r="482"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</row>
    <row r="483"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</row>
    <row r="484"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</row>
    <row r="485"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</row>
    <row r="486"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</row>
    <row r="487"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</row>
    <row r="488"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</row>
    <row r="489"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</row>
    <row r="490"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</row>
    <row r="491"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</row>
    <row r="492"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</row>
    <row r="493"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</row>
    <row r="494"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</row>
    <row r="495"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</row>
    <row r="496"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</row>
    <row r="497"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</row>
    <row r="498"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</row>
    <row r="499"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</row>
    <row r="500"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</row>
    <row r="501"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</row>
    <row r="502"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</row>
    <row r="503"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</row>
    <row r="504"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</row>
    <row r="505"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</row>
    <row r="506"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</row>
    <row r="507"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</row>
    <row r="508"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</row>
    <row r="509"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</row>
    <row r="510"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</row>
    <row r="511"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</row>
    <row r="512"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</row>
    <row r="513"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</row>
    <row r="514"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</row>
    <row r="515"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</row>
    <row r="516"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</row>
    <row r="517"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</row>
    <row r="518"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</row>
    <row r="519"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</row>
    <row r="520"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</row>
    <row r="521"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</row>
    <row r="522"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</row>
    <row r="523"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</row>
    <row r="524"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</row>
    <row r="525"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</row>
    <row r="526"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</row>
    <row r="527"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</row>
    <row r="528"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</row>
    <row r="529"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</row>
    <row r="530"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</row>
    <row r="531"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</row>
    <row r="532"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</row>
    <row r="533"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</row>
    <row r="534"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</row>
    <row r="535"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</row>
    <row r="536"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</row>
    <row r="537"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</row>
    <row r="538"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</row>
    <row r="539"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</row>
    <row r="540"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</row>
    <row r="541"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</row>
    <row r="542"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</row>
    <row r="543"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</row>
    <row r="544"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</row>
    <row r="545"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</row>
    <row r="546"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</row>
    <row r="547"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</row>
    <row r="548"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</row>
    <row r="549"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</row>
    <row r="550"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</row>
    <row r="551"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</row>
    <row r="552"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</row>
    <row r="553"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</row>
    <row r="554"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</row>
    <row r="555"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</row>
    <row r="556"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</row>
    <row r="557"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</row>
    <row r="558"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</row>
    <row r="559"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</row>
    <row r="560"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</row>
    <row r="561"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</row>
    <row r="562"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</row>
    <row r="563"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</row>
    <row r="564"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</row>
    <row r="565"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</row>
    <row r="566"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</row>
    <row r="567"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</row>
    <row r="568"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</row>
    <row r="569"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</row>
    <row r="570"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</row>
    <row r="571"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</row>
    <row r="572"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</row>
    <row r="573"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</row>
    <row r="574"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</row>
    <row r="575"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</row>
    <row r="576"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</row>
    <row r="577"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</row>
    <row r="578"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</row>
    <row r="579"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</row>
    <row r="580"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</row>
    <row r="581"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</row>
    <row r="583"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</row>
    <row r="584"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</row>
    <row r="585"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</row>
    <row r="586"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</row>
    <row r="587"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</row>
    <row r="589"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</row>
    <row r="590"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</row>
    <row r="591"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</row>
    <row r="592"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</row>
    <row r="593"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</row>
    <row r="594"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</row>
    <row r="595"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</row>
    <row r="596"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</row>
    <row r="597"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</row>
    <row r="598"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</row>
    <row r="599"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</row>
    <row r="600"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</row>
    <row r="601"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</row>
    <row r="602"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</row>
    <row r="603"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</row>
    <row r="604"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</row>
    <row r="605"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</row>
    <row r="606"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</row>
    <row r="607"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</row>
    <row r="608"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</row>
    <row r="609"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</row>
    <row r="610"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</row>
    <row r="611"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</row>
    <row r="612"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</row>
    <row r="613"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</row>
    <row r="614"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</row>
    <row r="615"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</row>
    <row r="616"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</row>
    <row r="617"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</row>
    <row r="618"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</row>
    <row r="619"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</row>
    <row r="620"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</row>
    <row r="621"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</row>
    <row r="622"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</row>
    <row r="623"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</row>
    <row r="624"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</row>
    <row r="625"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</row>
    <row r="626"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</row>
    <row r="627"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</row>
    <row r="628"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</row>
    <row r="629"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</row>
    <row r="630"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</row>
    <row r="631"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</row>
    <row r="632"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</row>
    <row r="633"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</row>
    <row r="634"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</row>
    <row r="635"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</row>
    <row r="636"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</row>
    <row r="637"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</row>
    <row r="638"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</row>
    <row r="639"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</row>
    <row r="640"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</row>
    <row r="641"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</row>
    <row r="642"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</row>
    <row r="643"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</row>
    <row r="644"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</row>
    <row r="645"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</row>
    <row r="646"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</row>
    <row r="647"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</row>
    <row r="648"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</row>
    <row r="649"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</row>
    <row r="650"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</row>
    <row r="651"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</row>
    <row r="652"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</row>
    <row r="653"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</row>
    <row r="654"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</row>
    <row r="655"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</row>
    <row r="656"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</row>
    <row r="657"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</row>
    <row r="658"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</row>
    <row r="659"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</row>
    <row r="660"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</row>
    <row r="661"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</row>
    <row r="662"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</row>
    <row r="663"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</row>
    <row r="664"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</row>
    <row r="665"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</row>
    <row r="666"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</row>
    <row r="667"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</row>
    <row r="668"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</row>
    <row r="669"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</row>
    <row r="670"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</row>
    <row r="671"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</row>
    <row r="672"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</row>
    <row r="673"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</row>
    <row r="674"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</row>
    <row r="675"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</row>
    <row r="676"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</row>
    <row r="677"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</row>
    <row r="678"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</row>
    <row r="679"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</row>
    <row r="680"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</row>
    <row r="681"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</row>
    <row r="682"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</row>
    <row r="683"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</row>
    <row r="684"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</row>
    <row r="685"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</row>
    <row r="686"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</row>
    <row r="687"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</row>
    <row r="688"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</row>
    <row r="689"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</row>
    <row r="690"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</row>
    <row r="691"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</row>
    <row r="692"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</row>
    <row r="693"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</row>
    <row r="694"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</row>
    <row r="695"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</row>
    <row r="696"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</row>
    <row r="697"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</row>
    <row r="698"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</row>
    <row r="699"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</row>
    <row r="700"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</row>
    <row r="701"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</row>
    <row r="702"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</row>
    <row r="703"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</row>
    <row r="704"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</row>
    <row r="705"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</row>
    <row r="706"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</row>
    <row r="707"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</row>
    <row r="708"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</row>
    <row r="709"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</row>
    <row r="710"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</row>
    <row r="711"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</row>
    <row r="712"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</row>
    <row r="713"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</row>
    <row r="714"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</row>
    <row r="715"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</row>
    <row r="716"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</row>
    <row r="717"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</row>
    <row r="718"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</row>
    <row r="719"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</row>
    <row r="720"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</row>
    <row r="721"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</row>
    <row r="722"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</row>
    <row r="723"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</row>
    <row r="724"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</row>
    <row r="725"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</row>
    <row r="726"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</row>
    <row r="727"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</row>
    <row r="728"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</row>
    <row r="729"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</row>
    <row r="730"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</row>
    <row r="731"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</row>
    <row r="732"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</row>
    <row r="733"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</row>
    <row r="734"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</row>
    <row r="735"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</row>
    <row r="736"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</row>
    <row r="737"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</row>
    <row r="738"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</row>
    <row r="739"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</row>
    <row r="740"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</row>
    <row r="741"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</row>
    <row r="742"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</row>
    <row r="743"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</row>
    <row r="744"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</row>
    <row r="745"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</row>
    <row r="746"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</row>
    <row r="747"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</row>
    <row r="748"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</row>
    <row r="749"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</row>
    <row r="750"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</row>
    <row r="751"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</row>
    <row r="752"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</row>
    <row r="753"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</row>
    <row r="754"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</row>
    <row r="755"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</row>
    <row r="756"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</row>
    <row r="757"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</row>
    <row r="758"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</row>
    <row r="759"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</row>
    <row r="760"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</row>
    <row r="761"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</row>
    <row r="762"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</row>
    <row r="763"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</row>
    <row r="764"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</row>
    <row r="765"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</row>
    <row r="766"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</row>
    <row r="767"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</row>
    <row r="768"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</row>
    <row r="769"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</row>
    <row r="770"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</row>
    <row r="771"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</row>
    <row r="772"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</row>
    <row r="773"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</row>
    <row r="774"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</row>
    <row r="775"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</row>
    <row r="776"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</row>
    <row r="777"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</row>
    <row r="778"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</row>
    <row r="779"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</row>
    <row r="780"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</row>
    <row r="781"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</row>
    <row r="782"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</row>
    <row r="783"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</row>
    <row r="784"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</row>
    <row r="785"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</row>
    <row r="786"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</row>
    <row r="787"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</row>
    <row r="788"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</row>
    <row r="789"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</row>
    <row r="790"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</row>
    <row r="791"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</row>
    <row r="792"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</row>
    <row r="793"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</row>
    <row r="794"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</row>
    <row r="795"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</row>
    <row r="796"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</row>
    <row r="797"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</row>
    <row r="798"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</row>
    <row r="799"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</row>
    <row r="800"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</row>
    <row r="801"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</row>
    <row r="802"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</row>
    <row r="803"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</row>
    <row r="804"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</row>
    <row r="805"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</row>
    <row r="806"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</row>
    <row r="807"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</row>
    <row r="808"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</row>
    <row r="809"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</row>
    <row r="810"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</row>
    <row r="811"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</row>
    <row r="812"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</row>
    <row r="813"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</row>
    <row r="814"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</row>
    <row r="815"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</row>
    <row r="816"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</row>
    <row r="817"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</row>
    <row r="818"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</row>
    <row r="819"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</row>
    <row r="820"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</row>
    <row r="821"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</row>
    <row r="822"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</row>
    <row r="823"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</row>
    <row r="824"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</row>
    <row r="825"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</row>
    <row r="826"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</row>
    <row r="827"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</row>
    <row r="828"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</row>
    <row r="829"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</row>
    <row r="830"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</row>
    <row r="831"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</row>
    <row r="832"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</row>
    <row r="833"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</row>
    <row r="834"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</row>
    <row r="835"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</row>
    <row r="836"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</row>
    <row r="837"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</row>
    <row r="838"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</row>
    <row r="839"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</row>
    <row r="840"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</row>
    <row r="841"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</row>
    <row r="842"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</row>
    <row r="843"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</row>
    <row r="844"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</row>
    <row r="845"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</row>
    <row r="846"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</row>
    <row r="847"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</row>
    <row r="848"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</row>
    <row r="849"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</row>
    <row r="850"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</row>
    <row r="851"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</row>
    <row r="852"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</row>
    <row r="853"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</row>
    <row r="854"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</row>
    <row r="855"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</row>
    <row r="856"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</row>
    <row r="857"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</row>
    <row r="858"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</row>
    <row r="859"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</row>
    <row r="860"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</row>
    <row r="861"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</row>
    <row r="862"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</row>
    <row r="863"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</row>
    <row r="864"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</row>
    <row r="865"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</row>
    <row r="866"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</row>
    <row r="867"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</row>
    <row r="868"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</row>
    <row r="869"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</row>
    <row r="870"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</row>
    <row r="871"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</row>
    <row r="872"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</row>
    <row r="873"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</row>
    <row r="874"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</row>
    <row r="875"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</row>
    <row r="876"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</row>
    <row r="877"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</row>
    <row r="878"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</row>
    <row r="879"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</row>
    <row r="880"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</row>
    <row r="881"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</row>
    <row r="882"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</row>
    <row r="883"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</row>
    <row r="884"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</row>
    <row r="885"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</row>
    <row r="886"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</row>
    <row r="887"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</row>
    <row r="888"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</row>
    <row r="889"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</row>
    <row r="890"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</row>
    <row r="891"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</row>
    <row r="892"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</row>
    <row r="893"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</row>
    <row r="894"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</row>
    <row r="895"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</row>
    <row r="896"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</row>
    <row r="897"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</row>
    <row r="898"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</row>
    <row r="899"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</row>
    <row r="900"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</row>
    <row r="901"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</row>
    <row r="902"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</row>
    <row r="903"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</row>
    <row r="904"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</row>
    <row r="905"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</row>
    <row r="906"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</row>
    <row r="907"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</row>
    <row r="908"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</row>
    <row r="909"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</row>
    <row r="910"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</row>
    <row r="911"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</row>
    <row r="912"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</row>
    <row r="913"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</row>
    <row r="914"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</row>
    <row r="915"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</row>
    <row r="916"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</row>
    <row r="917"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</row>
    <row r="918"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</row>
    <row r="919"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</row>
    <row r="920"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</row>
    <row r="921"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</row>
    <row r="922"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</row>
    <row r="923"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</row>
    <row r="924"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</row>
    <row r="925"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</row>
    <row r="926"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</row>
    <row r="927"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</row>
    <row r="928"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</row>
    <row r="929"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</row>
    <row r="930"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</row>
    <row r="931"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</row>
    <row r="932"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</row>
    <row r="933"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</row>
    <row r="934"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</row>
    <row r="935"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</row>
    <row r="936"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</row>
    <row r="937"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</row>
    <row r="938"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</row>
    <row r="939"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</row>
    <row r="940"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</row>
    <row r="941"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</row>
    <row r="942"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</row>
    <row r="943"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</row>
    <row r="944"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</row>
    <row r="945"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</row>
    <row r="946"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</row>
    <row r="947"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</row>
    <row r="948"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</row>
    <row r="949"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</row>
    <row r="950"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</row>
    <row r="951"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</row>
    <row r="952"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</row>
    <row r="953"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</row>
    <row r="954"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</row>
    <row r="955"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</row>
    <row r="956"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</row>
    <row r="957"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</row>
    <row r="958"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</row>
    <row r="959"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</row>
    <row r="960"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</row>
    <row r="961"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</row>
    <row r="962"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</row>
    <row r="963"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</row>
    <row r="964"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</row>
    <row r="965"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</row>
    <row r="966"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</row>
    <row r="967"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</row>
    <row r="968"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</row>
    <row r="969"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</row>
    <row r="970"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</row>
    <row r="971"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</row>
    <row r="972"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</row>
    <row r="973"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</row>
    <row r="974"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</row>
    <row r="975"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</row>
    <row r="976"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</row>
    <row r="977"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</row>
    <row r="978"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</row>
    <row r="979"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</row>
    <row r="980"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</row>
    <row r="981"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</row>
    <row r="982"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</row>
    <row r="983"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</row>
    <row r="984"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</row>
    <row r="985"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</row>
    <row r="986"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</row>
    <row r="987"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</row>
    <row r="988"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</row>
    <row r="989"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</row>
    <row r="990"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</row>
    <row r="991"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</row>
    <row r="992"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</row>
    <row r="993"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</row>
    <row r="994"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</row>
    <row r="995"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</row>
    <row r="996"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</row>
    <row r="997"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</row>
    <row r="998"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</row>
    <row r="999"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</row>
    <row r="1000"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</row>
  </sheetData>
  <printOptions gridLines="1" horizontalCentered="1"/>
  <pageMargins bottom="0.75" footer="0.0" header="0.0" left="0.25" right="0.25" top="0.75"/>
  <pageSetup paperSize="9" cellComments="atEnd" orientation="portrait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4" max="4" width="12.88"/>
  </cols>
  <sheetData>
    <row r="1">
      <c r="D1" s="52" t="s">
        <v>600</v>
      </c>
      <c r="E1" s="52" t="s">
        <v>601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D2" s="41"/>
      <c r="E2" s="50"/>
    </row>
    <row r="3">
      <c r="D3" s="41">
        <v>5837000.0</v>
      </c>
      <c r="E3" s="50">
        <f t="shared" ref="E3:E12" si="1">D3+B3-C3</f>
        <v>9432000</v>
      </c>
      <c r="F3" s="53"/>
    </row>
    <row r="4">
      <c r="D4" s="41">
        <v>9237219.0</v>
      </c>
      <c r="E4" s="50">
        <f t="shared" si="1"/>
        <v>3612219</v>
      </c>
      <c r="F4" s="53"/>
    </row>
    <row r="5">
      <c r="D5" s="41">
        <v>9732017.0</v>
      </c>
      <c r="E5" s="50">
        <f t="shared" si="1"/>
        <v>15643690</v>
      </c>
      <c r="F5" s="53"/>
    </row>
    <row r="6">
      <c r="D6" s="41">
        <v>-1.3276286E7</v>
      </c>
      <c r="E6" s="50">
        <f t="shared" si="1"/>
        <v>-20731119</v>
      </c>
      <c r="F6" s="53"/>
    </row>
    <row r="7">
      <c r="D7" s="41">
        <v>941293.0</v>
      </c>
      <c r="E7" s="50">
        <f t="shared" si="1"/>
        <v>924293</v>
      </c>
      <c r="F7" s="53"/>
    </row>
    <row r="8">
      <c r="D8" s="41">
        <v>2.8691119E7</v>
      </c>
      <c r="E8" s="50">
        <f t="shared" si="1"/>
        <v>-7011456</v>
      </c>
      <c r="F8" s="53"/>
    </row>
    <row r="9">
      <c r="D9" s="41">
        <v>2190059.0</v>
      </c>
      <c r="E9" s="50">
        <f t="shared" si="1"/>
        <v>861952</v>
      </c>
      <c r="F9" s="53"/>
    </row>
    <row r="10">
      <c r="D10" s="41">
        <v>1.5143046E7</v>
      </c>
      <c r="E10" s="50">
        <f t="shared" si="1"/>
        <v>12181240</v>
      </c>
      <c r="F10" s="53"/>
    </row>
    <row r="11">
      <c r="D11" s="54">
        <v>4958553.0</v>
      </c>
      <c r="E11" s="55">
        <f t="shared" si="1"/>
        <v>3927753</v>
      </c>
      <c r="F11" s="53"/>
    </row>
    <row r="12">
      <c r="D12" s="41">
        <f>SUM(D2:D11)</f>
        <v>63454020</v>
      </c>
      <c r="E12" s="50">
        <f t="shared" si="1"/>
        <v>18840572</v>
      </c>
      <c r="F12" s="53"/>
    </row>
    <row r="13">
      <c r="D13" s="56"/>
      <c r="E13" s="50"/>
    </row>
    <row r="14">
      <c r="D14" s="36"/>
      <c r="E14" s="36"/>
    </row>
    <row r="15">
      <c r="D15" s="36"/>
      <c r="E15" s="50"/>
    </row>
    <row r="16">
      <c r="D16" s="36"/>
      <c r="E16" s="50"/>
    </row>
    <row r="17">
      <c r="D17" s="36"/>
      <c r="E17" s="50"/>
    </row>
    <row r="18">
      <c r="D18" s="36"/>
      <c r="E18" s="50"/>
      <c r="G18" s="38" t="s">
        <v>14</v>
      </c>
    </row>
    <row r="19">
      <c r="D19" s="36"/>
      <c r="E19" s="50"/>
    </row>
    <row r="20">
      <c r="D20" s="36"/>
      <c r="E20" s="50"/>
    </row>
    <row r="21">
      <c r="D21" s="36"/>
      <c r="E21" s="50"/>
    </row>
    <row r="22">
      <c r="D22" s="36"/>
      <c r="E22" s="50"/>
    </row>
    <row r="23">
      <c r="D23" s="36"/>
      <c r="E23" s="50"/>
    </row>
    <row r="24">
      <c r="D24" s="36"/>
      <c r="E24" s="50"/>
    </row>
    <row r="25">
      <c r="D25" s="36"/>
      <c r="E25" s="50"/>
    </row>
    <row r="26">
      <c r="D26" s="36"/>
      <c r="E26" s="50"/>
    </row>
    <row r="27">
      <c r="D27" s="36"/>
      <c r="E27" s="50"/>
    </row>
    <row r="28">
      <c r="D28" s="36"/>
      <c r="E28" s="50"/>
    </row>
    <row r="29">
      <c r="D29" s="36"/>
      <c r="E29" s="50"/>
    </row>
    <row r="30">
      <c r="D30" s="36"/>
      <c r="E30" s="50"/>
    </row>
    <row r="31">
      <c r="D31" s="36"/>
      <c r="E31" s="50"/>
    </row>
    <row r="32">
      <c r="D32" s="36"/>
      <c r="E32" s="50"/>
    </row>
    <row r="33">
      <c r="D33" s="36"/>
      <c r="E33" s="50"/>
    </row>
    <row r="34">
      <c r="D34" s="36"/>
      <c r="E34" s="50"/>
    </row>
    <row r="35">
      <c r="D35" s="36"/>
      <c r="E35" s="50"/>
    </row>
    <row r="36">
      <c r="D36" s="36"/>
      <c r="E36" s="50"/>
    </row>
    <row r="37">
      <c r="D37" s="36"/>
      <c r="E37" s="50"/>
    </row>
    <row r="38">
      <c r="D38" s="36"/>
      <c r="E38" s="50"/>
    </row>
    <row r="39">
      <c r="D39" s="36"/>
      <c r="E39" s="50"/>
    </row>
    <row r="40">
      <c r="D40" s="36"/>
      <c r="E40" s="50"/>
    </row>
    <row r="41">
      <c r="D41" s="36"/>
      <c r="E41" s="50"/>
    </row>
    <row r="42">
      <c r="D42" s="36"/>
      <c r="E42" s="50"/>
    </row>
    <row r="43">
      <c r="D43" s="36"/>
      <c r="E43" s="50"/>
    </row>
    <row r="44">
      <c r="D44" s="36"/>
      <c r="E44" s="50"/>
    </row>
    <row r="45">
      <c r="D45" s="36"/>
      <c r="E45" s="50"/>
    </row>
    <row r="46">
      <c r="D46" s="36"/>
      <c r="E46" s="50"/>
    </row>
    <row r="47">
      <c r="D47" s="36"/>
      <c r="E47" s="50"/>
    </row>
    <row r="48">
      <c r="D48" s="36"/>
      <c r="E48" s="50"/>
    </row>
    <row r="49">
      <c r="D49" s="36"/>
      <c r="E49" s="50"/>
    </row>
    <row r="50">
      <c r="D50" s="36"/>
      <c r="E50" s="50"/>
    </row>
    <row r="51">
      <c r="D51" s="36"/>
      <c r="E51" s="50"/>
    </row>
    <row r="52">
      <c r="D52" s="36"/>
      <c r="E52" s="50"/>
    </row>
    <row r="53">
      <c r="D53" s="36"/>
      <c r="E53" s="50"/>
    </row>
    <row r="54">
      <c r="D54" s="36"/>
      <c r="E54" s="50"/>
    </row>
    <row r="55">
      <c r="D55" s="36"/>
      <c r="E55" s="50"/>
    </row>
    <row r="56">
      <c r="D56" s="36"/>
      <c r="E56" s="50"/>
    </row>
    <row r="57">
      <c r="D57" s="36"/>
      <c r="E57" s="50"/>
    </row>
    <row r="58">
      <c r="D58" s="36"/>
      <c r="E58" s="50"/>
    </row>
    <row r="59">
      <c r="D59" s="36"/>
      <c r="E59" s="50"/>
    </row>
    <row r="60">
      <c r="D60" s="36"/>
      <c r="E60" s="50"/>
    </row>
    <row r="61">
      <c r="D61" s="36"/>
      <c r="E61" s="50"/>
    </row>
    <row r="62">
      <c r="D62" s="36"/>
      <c r="E62" s="50"/>
    </row>
    <row r="63">
      <c r="D63" s="36"/>
      <c r="E63" s="50"/>
    </row>
    <row r="64">
      <c r="D64" s="36"/>
      <c r="E64" s="50"/>
    </row>
    <row r="65">
      <c r="D65" s="36"/>
      <c r="E65" s="50"/>
    </row>
    <row r="66">
      <c r="D66" s="36"/>
      <c r="E66" s="50"/>
    </row>
    <row r="67">
      <c r="D67" s="36"/>
      <c r="E67" s="50"/>
    </row>
    <row r="68">
      <c r="D68" s="36"/>
      <c r="E68" s="50"/>
    </row>
    <row r="69">
      <c r="D69" s="36"/>
      <c r="E69" s="50"/>
    </row>
    <row r="70">
      <c r="D70" s="36"/>
      <c r="E70" s="50"/>
    </row>
    <row r="71">
      <c r="D71" s="36"/>
      <c r="E71" s="50"/>
    </row>
    <row r="72">
      <c r="D72" s="36"/>
      <c r="E72" s="50"/>
    </row>
    <row r="73">
      <c r="D73" s="36"/>
      <c r="E73" s="50"/>
    </row>
    <row r="74">
      <c r="D74" s="36"/>
      <c r="E74" s="50"/>
    </row>
    <row r="75">
      <c r="D75" s="36"/>
      <c r="E75" s="50"/>
    </row>
    <row r="76">
      <c r="D76" s="36"/>
      <c r="E76" s="50"/>
    </row>
    <row r="77">
      <c r="D77" s="36"/>
      <c r="E77" s="50"/>
    </row>
    <row r="78">
      <c r="D78" s="36"/>
      <c r="E78" s="50"/>
    </row>
    <row r="79">
      <c r="D79" s="36"/>
      <c r="E79" s="50"/>
    </row>
    <row r="80">
      <c r="D80" s="36"/>
      <c r="E80" s="50"/>
    </row>
    <row r="81">
      <c r="D81" s="36"/>
      <c r="E81" s="50"/>
    </row>
    <row r="82">
      <c r="D82" s="36"/>
      <c r="E82" s="50"/>
    </row>
    <row r="83">
      <c r="D83" s="36"/>
      <c r="E83" s="50"/>
    </row>
    <row r="84">
      <c r="D84" s="36"/>
      <c r="E84" s="50"/>
    </row>
    <row r="85">
      <c r="D85" s="36"/>
      <c r="E85" s="50"/>
    </row>
    <row r="86">
      <c r="D86" s="36"/>
      <c r="E86" s="50"/>
    </row>
    <row r="87">
      <c r="D87" s="36"/>
      <c r="E87" s="50"/>
    </row>
    <row r="88">
      <c r="D88" s="36"/>
      <c r="E88" s="50"/>
    </row>
    <row r="89">
      <c r="D89" s="36"/>
      <c r="E89" s="50"/>
    </row>
    <row r="90">
      <c r="D90" s="36"/>
      <c r="E90" s="50"/>
    </row>
    <row r="91">
      <c r="D91" s="36"/>
      <c r="E91" s="50"/>
    </row>
    <row r="92">
      <c r="D92" s="36"/>
      <c r="E92" s="50"/>
    </row>
    <row r="93">
      <c r="D93" s="36"/>
      <c r="E93" s="50"/>
    </row>
    <row r="94">
      <c r="D94" s="36"/>
      <c r="E94" s="50"/>
    </row>
    <row r="95">
      <c r="D95" s="36"/>
      <c r="E95" s="50"/>
    </row>
    <row r="96">
      <c r="D96" s="36"/>
      <c r="E96" s="50"/>
    </row>
    <row r="97">
      <c r="D97" s="36"/>
      <c r="E97" s="50"/>
    </row>
    <row r="98">
      <c r="D98" s="36"/>
      <c r="E98" s="50"/>
    </row>
    <row r="99">
      <c r="D99" s="36"/>
      <c r="E99" s="50"/>
    </row>
    <row r="100">
      <c r="D100" s="36"/>
      <c r="E100" s="50"/>
    </row>
    <row r="101">
      <c r="D101" s="36"/>
      <c r="E101" s="50"/>
    </row>
    <row r="102">
      <c r="D102" s="36"/>
      <c r="E102" s="50"/>
    </row>
    <row r="103">
      <c r="D103" s="36"/>
      <c r="E103" s="50"/>
    </row>
    <row r="104">
      <c r="D104" s="36"/>
      <c r="E104" s="50"/>
    </row>
    <row r="105">
      <c r="D105" s="36"/>
      <c r="E105" s="50"/>
    </row>
    <row r="106">
      <c r="D106" s="36"/>
      <c r="E106" s="50"/>
    </row>
    <row r="107">
      <c r="D107" s="36"/>
      <c r="E107" s="50"/>
    </row>
    <row r="108">
      <c r="D108" s="36"/>
      <c r="E108" s="50"/>
    </row>
    <row r="109">
      <c r="D109" s="36"/>
      <c r="E109" s="50"/>
    </row>
    <row r="110">
      <c r="D110" s="36"/>
      <c r="E110" s="50"/>
    </row>
    <row r="111">
      <c r="D111" s="36"/>
      <c r="E111" s="50"/>
    </row>
    <row r="112">
      <c r="D112" s="36"/>
      <c r="E112" s="50"/>
    </row>
    <row r="113">
      <c r="D113" s="36"/>
      <c r="E113" s="50"/>
    </row>
    <row r="114">
      <c r="D114" s="36"/>
      <c r="E114" s="50"/>
    </row>
    <row r="115">
      <c r="D115" s="36"/>
      <c r="E115" s="50"/>
    </row>
    <row r="116">
      <c r="D116" s="36"/>
      <c r="E116" s="50"/>
    </row>
    <row r="117">
      <c r="D117" s="36"/>
      <c r="E117" s="50"/>
    </row>
    <row r="118">
      <c r="D118" s="36"/>
      <c r="E118" s="50"/>
    </row>
    <row r="119">
      <c r="D119" s="36"/>
      <c r="E119" s="50"/>
    </row>
    <row r="120">
      <c r="D120" s="36"/>
      <c r="E120" s="50"/>
    </row>
    <row r="121">
      <c r="D121" s="36"/>
      <c r="E121" s="50"/>
    </row>
    <row r="122">
      <c r="D122" s="36"/>
      <c r="E122" s="50"/>
    </row>
    <row r="123">
      <c r="D123" s="36"/>
      <c r="E123" s="50"/>
    </row>
    <row r="124">
      <c r="D124" s="36"/>
      <c r="E124" s="50"/>
    </row>
    <row r="125">
      <c r="D125" s="36"/>
      <c r="E125" s="50"/>
    </row>
    <row r="126">
      <c r="D126" s="36"/>
      <c r="E126" s="50"/>
    </row>
    <row r="127">
      <c r="D127" s="36"/>
      <c r="E127" s="50"/>
    </row>
    <row r="128">
      <c r="D128" s="36"/>
      <c r="E128" s="50"/>
    </row>
    <row r="129">
      <c r="D129" s="36"/>
      <c r="E129" s="50"/>
    </row>
    <row r="130">
      <c r="D130" s="36"/>
      <c r="E130" s="50"/>
    </row>
    <row r="131">
      <c r="D131" s="36"/>
      <c r="E131" s="50"/>
    </row>
    <row r="132">
      <c r="D132" s="36"/>
      <c r="E132" s="50"/>
    </row>
    <row r="133">
      <c r="D133" s="36"/>
      <c r="E133" s="50"/>
    </row>
    <row r="134">
      <c r="D134" s="36"/>
      <c r="E134" s="50"/>
    </row>
    <row r="135">
      <c r="D135" s="36"/>
      <c r="E135" s="50"/>
    </row>
    <row r="136">
      <c r="D136" s="36"/>
      <c r="E136" s="50"/>
    </row>
    <row r="137">
      <c r="D137" s="36"/>
      <c r="E137" s="50"/>
    </row>
    <row r="138">
      <c r="D138" s="36"/>
      <c r="E138" s="50"/>
    </row>
    <row r="139">
      <c r="D139" s="36"/>
      <c r="E139" s="50"/>
    </row>
    <row r="140">
      <c r="D140" s="36"/>
      <c r="E140" s="50"/>
    </row>
    <row r="141">
      <c r="D141" s="36"/>
      <c r="E141" s="50"/>
    </row>
    <row r="142">
      <c r="D142" s="36"/>
      <c r="E142" s="50"/>
    </row>
    <row r="143">
      <c r="D143" s="36"/>
      <c r="E143" s="50"/>
    </row>
    <row r="144">
      <c r="D144" s="36"/>
      <c r="E144" s="50"/>
    </row>
    <row r="145">
      <c r="D145" s="36"/>
      <c r="E145" s="50"/>
    </row>
    <row r="146">
      <c r="D146" s="36"/>
      <c r="E146" s="50"/>
    </row>
    <row r="147">
      <c r="D147" s="36"/>
      <c r="E147" s="50"/>
    </row>
    <row r="148">
      <c r="D148" s="36"/>
      <c r="E148" s="50"/>
    </row>
    <row r="149">
      <c r="D149" s="36"/>
      <c r="E149" s="50"/>
    </row>
    <row r="150">
      <c r="D150" s="36"/>
      <c r="E150" s="50"/>
    </row>
    <row r="151">
      <c r="D151" s="36"/>
      <c r="E151" s="50"/>
    </row>
    <row r="152">
      <c r="D152" s="36"/>
      <c r="E152" s="50"/>
    </row>
    <row r="153">
      <c r="D153" s="36"/>
      <c r="E153" s="50"/>
    </row>
    <row r="154">
      <c r="D154" s="36"/>
      <c r="E154" s="50"/>
    </row>
    <row r="155">
      <c r="D155" s="36"/>
      <c r="E155" s="50"/>
    </row>
    <row r="156">
      <c r="D156" s="36"/>
      <c r="E156" s="50"/>
    </row>
    <row r="157">
      <c r="D157" s="36"/>
      <c r="E157" s="50"/>
    </row>
    <row r="158">
      <c r="D158" s="36"/>
      <c r="E158" s="50"/>
    </row>
    <row r="159">
      <c r="D159" s="36"/>
      <c r="E159" s="50"/>
    </row>
    <row r="160">
      <c r="D160" s="36"/>
      <c r="E160" s="50"/>
    </row>
    <row r="161">
      <c r="D161" s="36"/>
      <c r="E161" s="50"/>
    </row>
    <row r="162">
      <c r="D162" s="36"/>
      <c r="E162" s="50"/>
    </row>
    <row r="163">
      <c r="D163" s="36"/>
      <c r="E163" s="50"/>
    </row>
    <row r="164">
      <c r="D164" s="36"/>
      <c r="E164" s="50"/>
    </row>
    <row r="165">
      <c r="D165" s="36"/>
      <c r="E165" s="50"/>
    </row>
    <row r="166">
      <c r="D166" s="36"/>
      <c r="E166" s="50"/>
    </row>
    <row r="167">
      <c r="D167" s="36"/>
      <c r="E167" s="50"/>
    </row>
    <row r="168">
      <c r="D168" s="36"/>
      <c r="E168" s="50"/>
    </row>
    <row r="169">
      <c r="D169" s="36"/>
      <c r="E169" s="50"/>
    </row>
    <row r="170">
      <c r="D170" s="36"/>
      <c r="E170" s="50"/>
    </row>
    <row r="171">
      <c r="D171" s="36"/>
      <c r="E171" s="50"/>
    </row>
    <row r="172">
      <c r="D172" s="36"/>
      <c r="E172" s="50"/>
    </row>
    <row r="173">
      <c r="D173" s="36"/>
      <c r="E173" s="50"/>
    </row>
    <row r="174">
      <c r="D174" s="36"/>
      <c r="E174" s="50"/>
    </row>
    <row r="175">
      <c r="D175" s="36"/>
      <c r="E175" s="50"/>
    </row>
    <row r="176">
      <c r="D176" s="36"/>
      <c r="E176" s="50"/>
    </row>
    <row r="177">
      <c r="D177" s="36"/>
      <c r="E177" s="50"/>
    </row>
    <row r="178">
      <c r="D178" s="36"/>
      <c r="E178" s="50"/>
    </row>
    <row r="179">
      <c r="D179" s="36"/>
      <c r="E179" s="50"/>
    </row>
    <row r="180">
      <c r="D180" s="36"/>
      <c r="E180" s="50"/>
    </row>
    <row r="181">
      <c r="D181" s="36"/>
      <c r="E181" s="50"/>
    </row>
    <row r="182">
      <c r="D182" s="36"/>
      <c r="E182" s="50"/>
    </row>
    <row r="183">
      <c r="D183" s="36"/>
      <c r="E183" s="50"/>
    </row>
    <row r="184">
      <c r="D184" s="36"/>
      <c r="E184" s="50"/>
    </row>
    <row r="185">
      <c r="D185" s="36"/>
      <c r="E185" s="50"/>
    </row>
    <row r="186">
      <c r="D186" s="36"/>
      <c r="E186" s="50"/>
    </row>
    <row r="187">
      <c r="D187" s="36"/>
      <c r="E187" s="50"/>
    </row>
    <row r="188">
      <c r="D188" s="36"/>
      <c r="E188" s="50"/>
    </row>
    <row r="189">
      <c r="D189" s="36"/>
      <c r="E189" s="50"/>
    </row>
    <row r="190">
      <c r="D190" s="36"/>
      <c r="E190" s="50"/>
    </row>
    <row r="191">
      <c r="D191" s="36"/>
      <c r="E191" s="50"/>
    </row>
    <row r="192">
      <c r="D192" s="36"/>
      <c r="E192" s="50"/>
    </row>
    <row r="193">
      <c r="D193" s="36"/>
      <c r="E193" s="50"/>
    </row>
    <row r="194">
      <c r="D194" s="36"/>
      <c r="E194" s="50"/>
    </row>
    <row r="195">
      <c r="D195" s="36"/>
      <c r="E195" s="50"/>
    </row>
    <row r="196">
      <c r="D196" s="36"/>
      <c r="E196" s="50"/>
    </row>
    <row r="197">
      <c r="D197" s="36"/>
      <c r="E197" s="50"/>
    </row>
    <row r="198">
      <c r="D198" s="36"/>
      <c r="E198" s="50"/>
    </row>
    <row r="199">
      <c r="D199" s="36"/>
      <c r="E199" s="50"/>
    </row>
    <row r="200">
      <c r="D200" s="36"/>
      <c r="E200" s="50"/>
    </row>
    <row r="201">
      <c r="D201" s="36"/>
      <c r="E201" s="50"/>
    </row>
    <row r="202">
      <c r="D202" s="36"/>
      <c r="E202" s="50"/>
    </row>
    <row r="203">
      <c r="D203" s="36"/>
      <c r="E203" s="50"/>
    </row>
    <row r="204">
      <c r="D204" s="36"/>
      <c r="E204" s="50"/>
    </row>
    <row r="205">
      <c r="D205" s="36"/>
      <c r="E205" s="50"/>
    </row>
    <row r="206">
      <c r="D206" s="36"/>
      <c r="E206" s="50"/>
    </row>
    <row r="207">
      <c r="D207" s="36"/>
      <c r="E207" s="50"/>
    </row>
    <row r="208">
      <c r="D208" s="36"/>
      <c r="E208" s="50"/>
    </row>
    <row r="209">
      <c r="D209" s="36"/>
      <c r="E209" s="50"/>
    </row>
    <row r="210">
      <c r="D210" s="36"/>
      <c r="E210" s="50"/>
    </row>
    <row r="211">
      <c r="D211" s="36"/>
      <c r="E211" s="50"/>
    </row>
    <row r="212">
      <c r="D212" s="36"/>
      <c r="E212" s="50"/>
    </row>
    <row r="213">
      <c r="D213" s="36"/>
      <c r="E213" s="50"/>
    </row>
    <row r="214">
      <c r="D214" s="36"/>
      <c r="E214" s="50"/>
    </row>
    <row r="215">
      <c r="D215" s="36"/>
      <c r="E215" s="50"/>
    </row>
    <row r="216">
      <c r="D216" s="36"/>
      <c r="E216" s="50"/>
    </row>
    <row r="217">
      <c r="D217" s="36"/>
      <c r="E217" s="50"/>
    </row>
    <row r="218">
      <c r="D218" s="36"/>
      <c r="E218" s="50"/>
    </row>
    <row r="219">
      <c r="D219" s="36"/>
      <c r="E219" s="50"/>
    </row>
    <row r="220">
      <c r="D220" s="36"/>
      <c r="E220" s="50"/>
    </row>
    <row r="221">
      <c r="D221" s="36"/>
      <c r="E221" s="50"/>
    </row>
    <row r="222">
      <c r="D222" s="36"/>
      <c r="E222" s="50"/>
    </row>
    <row r="223">
      <c r="D223" s="36"/>
      <c r="E223" s="50"/>
    </row>
    <row r="224">
      <c r="D224" s="36"/>
      <c r="E224" s="50"/>
    </row>
    <row r="225">
      <c r="D225" s="36"/>
      <c r="E225" s="50"/>
    </row>
    <row r="226">
      <c r="D226" s="36"/>
      <c r="E226" s="50"/>
    </row>
    <row r="227">
      <c r="D227" s="36"/>
      <c r="E227" s="50"/>
    </row>
    <row r="228">
      <c r="D228" s="36"/>
      <c r="E228" s="50"/>
    </row>
    <row r="229">
      <c r="D229" s="36"/>
      <c r="E229" s="50"/>
    </row>
    <row r="230">
      <c r="D230" s="36"/>
      <c r="E230" s="50"/>
    </row>
    <row r="231">
      <c r="D231" s="36"/>
      <c r="E231" s="50"/>
    </row>
    <row r="232">
      <c r="D232" s="36"/>
      <c r="E232" s="50"/>
    </row>
    <row r="233">
      <c r="D233" s="36"/>
      <c r="E233" s="50"/>
    </row>
    <row r="234">
      <c r="D234" s="36"/>
      <c r="E234" s="50"/>
    </row>
    <row r="235">
      <c r="D235" s="36"/>
      <c r="E235" s="50"/>
    </row>
    <row r="236">
      <c r="D236" s="36"/>
      <c r="E236" s="50"/>
    </row>
    <row r="237">
      <c r="D237" s="36"/>
      <c r="E237" s="50"/>
    </row>
    <row r="238">
      <c r="D238" s="36"/>
      <c r="E238" s="50"/>
    </row>
    <row r="239">
      <c r="D239" s="36"/>
      <c r="E239" s="50"/>
    </row>
    <row r="240">
      <c r="D240" s="36"/>
      <c r="E240" s="50"/>
    </row>
    <row r="241">
      <c r="D241" s="36"/>
      <c r="E241" s="50"/>
    </row>
    <row r="242">
      <c r="D242" s="36"/>
      <c r="E242" s="50"/>
    </row>
    <row r="243">
      <c r="D243" s="36"/>
      <c r="E243" s="50"/>
    </row>
    <row r="244">
      <c r="D244" s="36"/>
      <c r="E244" s="50"/>
    </row>
    <row r="245">
      <c r="D245" s="36"/>
      <c r="E245" s="50"/>
    </row>
    <row r="246">
      <c r="D246" s="36"/>
      <c r="E246" s="50"/>
    </row>
    <row r="247">
      <c r="D247" s="36"/>
      <c r="E247" s="50"/>
    </row>
    <row r="248">
      <c r="D248" s="36"/>
      <c r="E248" s="50"/>
    </row>
    <row r="249">
      <c r="D249" s="36"/>
      <c r="E249" s="50"/>
    </row>
    <row r="250">
      <c r="D250" s="36"/>
      <c r="E250" s="50"/>
    </row>
    <row r="251">
      <c r="D251" s="36"/>
      <c r="E251" s="50"/>
    </row>
    <row r="252">
      <c r="D252" s="36"/>
      <c r="E252" s="50"/>
    </row>
    <row r="253">
      <c r="D253" s="36"/>
      <c r="E253" s="50"/>
    </row>
    <row r="254">
      <c r="D254" s="36"/>
      <c r="E254" s="50"/>
    </row>
    <row r="255">
      <c r="D255" s="36"/>
      <c r="E255" s="50"/>
    </row>
    <row r="256">
      <c r="D256" s="36"/>
      <c r="E256" s="50"/>
    </row>
    <row r="257">
      <c r="D257" s="36"/>
      <c r="E257" s="50"/>
    </row>
    <row r="258">
      <c r="D258" s="36"/>
      <c r="E258" s="50"/>
    </row>
    <row r="259">
      <c r="D259" s="36"/>
      <c r="E259" s="50"/>
    </row>
    <row r="260">
      <c r="D260" s="36"/>
      <c r="E260" s="50"/>
    </row>
    <row r="261">
      <c r="D261" s="36"/>
      <c r="E261" s="50"/>
    </row>
    <row r="262">
      <c r="D262" s="36"/>
      <c r="E262" s="50"/>
    </row>
    <row r="263">
      <c r="D263" s="36"/>
      <c r="E263" s="50"/>
    </row>
    <row r="264">
      <c r="D264" s="36"/>
      <c r="E264" s="50"/>
    </row>
    <row r="265">
      <c r="D265" s="36"/>
      <c r="E265" s="50"/>
    </row>
    <row r="266">
      <c r="D266" s="36"/>
      <c r="E266" s="50"/>
    </row>
    <row r="267">
      <c r="D267" s="36"/>
      <c r="E267" s="50"/>
    </row>
    <row r="268">
      <c r="D268" s="36"/>
      <c r="E268" s="50"/>
    </row>
    <row r="269">
      <c r="D269" s="36"/>
      <c r="E269" s="50"/>
    </row>
    <row r="270">
      <c r="D270" s="36"/>
      <c r="E270" s="50"/>
    </row>
    <row r="271">
      <c r="D271" s="36"/>
      <c r="E271" s="50"/>
    </row>
    <row r="272">
      <c r="D272" s="36"/>
      <c r="E272" s="50"/>
    </row>
    <row r="273">
      <c r="D273" s="36"/>
      <c r="E273" s="50"/>
    </row>
    <row r="274">
      <c r="D274" s="36"/>
      <c r="E274" s="50"/>
    </row>
    <row r="275">
      <c r="D275" s="36"/>
      <c r="E275" s="50"/>
    </row>
    <row r="276">
      <c r="D276" s="36"/>
      <c r="E276" s="50"/>
    </row>
    <row r="277">
      <c r="D277" s="36"/>
      <c r="E277" s="50"/>
    </row>
    <row r="278">
      <c r="D278" s="36"/>
      <c r="E278" s="50"/>
    </row>
    <row r="279">
      <c r="D279" s="36"/>
      <c r="E279" s="50"/>
    </row>
    <row r="280">
      <c r="D280" s="36"/>
      <c r="E280" s="50"/>
    </row>
    <row r="281">
      <c r="D281" s="36"/>
      <c r="E281" s="50"/>
    </row>
    <row r="282">
      <c r="D282" s="36"/>
      <c r="E282" s="50"/>
    </row>
    <row r="283">
      <c r="D283" s="36"/>
      <c r="E283" s="50"/>
    </row>
    <row r="284">
      <c r="D284" s="36"/>
      <c r="E284" s="50"/>
    </row>
    <row r="285">
      <c r="D285" s="36"/>
      <c r="E285" s="50"/>
    </row>
    <row r="286">
      <c r="D286" s="36"/>
      <c r="E286" s="50"/>
    </row>
    <row r="287">
      <c r="D287" s="36"/>
      <c r="E287" s="50"/>
    </row>
    <row r="288">
      <c r="D288" s="36"/>
      <c r="E288" s="50"/>
    </row>
    <row r="289">
      <c r="D289" s="36"/>
      <c r="E289" s="50"/>
    </row>
    <row r="290">
      <c r="D290" s="36"/>
      <c r="E290" s="50"/>
    </row>
    <row r="291">
      <c r="D291" s="36"/>
      <c r="E291" s="50"/>
    </row>
    <row r="292">
      <c r="D292" s="36"/>
      <c r="E292" s="50"/>
    </row>
    <row r="293">
      <c r="D293" s="36"/>
      <c r="E293" s="50"/>
    </row>
    <row r="294">
      <c r="D294" s="36"/>
      <c r="E294" s="50"/>
    </row>
    <row r="295">
      <c r="D295" s="36"/>
      <c r="E295" s="50"/>
    </row>
    <row r="296">
      <c r="D296" s="36"/>
      <c r="E296" s="50"/>
    </row>
    <row r="297">
      <c r="D297" s="36"/>
      <c r="E297" s="50"/>
    </row>
    <row r="298">
      <c r="D298" s="36"/>
      <c r="E298" s="50"/>
    </row>
    <row r="299">
      <c r="D299" s="36"/>
      <c r="E299" s="50"/>
    </row>
    <row r="300">
      <c r="D300" s="36"/>
      <c r="E300" s="50"/>
    </row>
    <row r="301">
      <c r="D301" s="36"/>
      <c r="E301" s="50"/>
    </row>
    <row r="302">
      <c r="D302" s="36"/>
      <c r="E302" s="50"/>
    </row>
    <row r="303">
      <c r="D303" s="36"/>
      <c r="E303" s="50"/>
    </row>
    <row r="304">
      <c r="D304" s="36"/>
      <c r="E304" s="50"/>
    </row>
    <row r="305">
      <c r="D305" s="36"/>
      <c r="E305" s="50"/>
    </row>
    <row r="306">
      <c r="D306" s="36"/>
      <c r="E306" s="50"/>
    </row>
    <row r="307">
      <c r="D307" s="36"/>
      <c r="E307" s="50"/>
    </row>
    <row r="308">
      <c r="D308" s="36"/>
      <c r="E308" s="50"/>
    </row>
    <row r="309">
      <c r="D309" s="36"/>
      <c r="E309" s="50"/>
    </row>
    <row r="310">
      <c r="D310" s="36"/>
      <c r="E310" s="50"/>
    </row>
    <row r="311">
      <c r="D311" s="36"/>
      <c r="E311" s="50"/>
    </row>
    <row r="312">
      <c r="D312" s="36"/>
      <c r="E312" s="50"/>
    </row>
    <row r="313">
      <c r="D313" s="36"/>
      <c r="E313" s="50"/>
    </row>
    <row r="314">
      <c r="D314" s="36"/>
      <c r="E314" s="50"/>
    </row>
    <row r="315">
      <c r="D315" s="36"/>
      <c r="E315" s="50"/>
    </row>
    <row r="316">
      <c r="D316" s="36"/>
      <c r="E316" s="50"/>
    </row>
    <row r="317">
      <c r="D317" s="36"/>
      <c r="E317" s="50"/>
    </row>
    <row r="318">
      <c r="D318" s="36"/>
      <c r="E318" s="50"/>
    </row>
    <row r="319">
      <c r="D319" s="36"/>
      <c r="E319" s="50"/>
    </row>
    <row r="320">
      <c r="D320" s="36"/>
      <c r="E320" s="50"/>
    </row>
    <row r="321">
      <c r="D321" s="36"/>
      <c r="E321" s="50"/>
    </row>
    <row r="322">
      <c r="D322" s="36"/>
      <c r="E322" s="50"/>
    </row>
    <row r="323">
      <c r="D323" s="36"/>
      <c r="E323" s="50"/>
    </row>
    <row r="324">
      <c r="D324" s="36"/>
      <c r="E324" s="50"/>
    </row>
    <row r="325">
      <c r="D325" s="36"/>
      <c r="E325" s="50"/>
    </row>
    <row r="326">
      <c r="D326" s="36"/>
      <c r="E326" s="50"/>
    </row>
    <row r="327">
      <c r="D327" s="36"/>
      <c r="E327" s="50"/>
    </row>
    <row r="328">
      <c r="D328" s="36"/>
      <c r="E328" s="50"/>
    </row>
    <row r="329">
      <c r="D329" s="36"/>
      <c r="E329" s="50"/>
    </row>
    <row r="330">
      <c r="D330" s="36"/>
      <c r="E330" s="50"/>
    </row>
    <row r="331">
      <c r="D331" s="36"/>
      <c r="E331" s="50"/>
    </row>
    <row r="332">
      <c r="D332" s="36"/>
      <c r="E332" s="50"/>
    </row>
    <row r="333">
      <c r="D333" s="36"/>
      <c r="E333" s="50"/>
    </row>
    <row r="334">
      <c r="D334" s="36"/>
      <c r="E334" s="50"/>
    </row>
    <row r="335">
      <c r="D335" s="36"/>
      <c r="E335" s="50"/>
    </row>
    <row r="336">
      <c r="D336" s="36"/>
      <c r="E336" s="50"/>
    </row>
    <row r="337">
      <c r="D337" s="36"/>
      <c r="E337" s="50"/>
    </row>
    <row r="338">
      <c r="D338" s="36"/>
      <c r="E338" s="50"/>
    </row>
    <row r="339">
      <c r="D339" s="36"/>
      <c r="E339" s="50"/>
    </row>
    <row r="340">
      <c r="D340" s="36"/>
      <c r="E340" s="50"/>
    </row>
    <row r="341">
      <c r="D341" s="36"/>
      <c r="E341" s="50"/>
    </row>
    <row r="342">
      <c r="D342" s="36"/>
      <c r="E342" s="50"/>
    </row>
    <row r="343">
      <c r="D343" s="36"/>
      <c r="E343" s="50"/>
    </row>
    <row r="344">
      <c r="D344" s="36"/>
      <c r="E344" s="50"/>
    </row>
    <row r="345">
      <c r="D345" s="36"/>
      <c r="E345" s="50"/>
    </row>
    <row r="346">
      <c r="D346" s="36"/>
      <c r="E346" s="50"/>
    </row>
    <row r="347">
      <c r="D347" s="36"/>
      <c r="E347" s="50"/>
    </row>
    <row r="348">
      <c r="D348" s="36"/>
      <c r="E348" s="50"/>
    </row>
    <row r="349">
      <c r="D349" s="36"/>
      <c r="E349" s="50"/>
    </row>
    <row r="350">
      <c r="D350" s="36"/>
      <c r="E350" s="50"/>
    </row>
    <row r="351">
      <c r="D351" s="36"/>
      <c r="E351" s="50"/>
    </row>
    <row r="352">
      <c r="D352" s="36"/>
      <c r="E352" s="50"/>
    </row>
    <row r="353">
      <c r="D353" s="36"/>
      <c r="E353" s="50"/>
    </row>
    <row r="354">
      <c r="D354" s="36"/>
      <c r="E354" s="50"/>
    </row>
    <row r="355">
      <c r="D355" s="36"/>
      <c r="E355" s="50"/>
    </row>
    <row r="356">
      <c r="D356" s="36"/>
      <c r="E356" s="50"/>
    </row>
    <row r="357">
      <c r="D357" s="36"/>
      <c r="E357" s="50"/>
    </row>
    <row r="358">
      <c r="D358" s="36"/>
      <c r="E358" s="50"/>
    </row>
    <row r="359">
      <c r="D359" s="36"/>
      <c r="E359" s="50"/>
    </row>
    <row r="360">
      <c r="D360" s="36"/>
      <c r="E360" s="50"/>
    </row>
    <row r="361">
      <c r="D361" s="36"/>
      <c r="E361" s="50"/>
    </row>
    <row r="362">
      <c r="D362" s="36"/>
      <c r="E362" s="50"/>
    </row>
    <row r="363">
      <c r="D363" s="36"/>
      <c r="E363" s="50"/>
    </row>
    <row r="364">
      <c r="D364" s="36"/>
      <c r="E364" s="50"/>
    </row>
    <row r="365">
      <c r="D365" s="36"/>
      <c r="E365" s="50"/>
    </row>
    <row r="366">
      <c r="D366" s="36"/>
      <c r="E366" s="50"/>
    </row>
    <row r="367">
      <c r="D367" s="36"/>
      <c r="E367" s="50"/>
    </row>
    <row r="368">
      <c r="D368" s="36"/>
      <c r="E368" s="50"/>
    </row>
    <row r="369">
      <c r="D369" s="36"/>
      <c r="E369" s="50"/>
    </row>
    <row r="370">
      <c r="D370" s="36"/>
      <c r="E370" s="50"/>
    </row>
    <row r="371">
      <c r="D371" s="36"/>
      <c r="E371" s="50"/>
    </row>
    <row r="372">
      <c r="D372" s="36"/>
      <c r="E372" s="50"/>
    </row>
    <row r="373">
      <c r="D373" s="36"/>
      <c r="E373" s="50"/>
    </row>
    <row r="374">
      <c r="D374" s="36"/>
      <c r="E374" s="50"/>
    </row>
    <row r="375">
      <c r="D375" s="36"/>
      <c r="E375" s="50"/>
    </row>
    <row r="376">
      <c r="D376" s="36"/>
      <c r="E376" s="50"/>
    </row>
    <row r="377">
      <c r="D377" s="36"/>
      <c r="E377" s="50"/>
    </row>
    <row r="378">
      <c r="D378" s="36"/>
      <c r="E378" s="50"/>
    </row>
    <row r="379">
      <c r="D379" s="36"/>
      <c r="E379" s="50"/>
    </row>
    <row r="380">
      <c r="D380" s="36"/>
      <c r="E380" s="50"/>
    </row>
    <row r="381">
      <c r="D381" s="36"/>
      <c r="E381" s="50"/>
    </row>
    <row r="382">
      <c r="D382" s="36"/>
      <c r="E382" s="50"/>
    </row>
    <row r="383">
      <c r="D383" s="36"/>
      <c r="E383" s="50"/>
    </row>
    <row r="384">
      <c r="D384" s="36"/>
      <c r="E384" s="50"/>
    </row>
    <row r="385">
      <c r="D385" s="36"/>
      <c r="E385" s="50"/>
    </row>
    <row r="386">
      <c r="D386" s="36"/>
      <c r="E386" s="50"/>
    </row>
    <row r="387">
      <c r="D387" s="36"/>
      <c r="E387" s="50"/>
    </row>
    <row r="388">
      <c r="D388" s="36"/>
      <c r="E388" s="50"/>
    </row>
    <row r="389">
      <c r="D389" s="36"/>
      <c r="E389" s="50"/>
    </row>
    <row r="390">
      <c r="D390" s="36"/>
      <c r="E390" s="50"/>
    </row>
    <row r="391">
      <c r="D391" s="36"/>
      <c r="E391" s="50"/>
    </row>
    <row r="392">
      <c r="D392" s="36"/>
      <c r="E392" s="50"/>
    </row>
    <row r="393">
      <c r="D393" s="36"/>
      <c r="E393" s="50"/>
    </row>
    <row r="394">
      <c r="D394" s="36"/>
      <c r="E394" s="50"/>
    </row>
    <row r="395">
      <c r="D395" s="36"/>
      <c r="E395" s="50"/>
    </row>
    <row r="396">
      <c r="D396" s="36"/>
      <c r="E396" s="50"/>
    </row>
    <row r="397">
      <c r="D397" s="36"/>
      <c r="E397" s="50"/>
    </row>
    <row r="398">
      <c r="D398" s="36"/>
      <c r="E398" s="50"/>
    </row>
    <row r="399">
      <c r="D399" s="36"/>
      <c r="E399" s="50"/>
    </row>
    <row r="400">
      <c r="D400" s="36"/>
      <c r="E400" s="50"/>
    </row>
    <row r="401">
      <c r="D401" s="36"/>
      <c r="E401" s="50"/>
    </row>
    <row r="402">
      <c r="D402" s="36"/>
      <c r="E402" s="50"/>
    </row>
    <row r="403">
      <c r="D403" s="36"/>
      <c r="E403" s="50"/>
    </row>
    <row r="404">
      <c r="D404" s="36"/>
      <c r="E404" s="50"/>
    </row>
    <row r="405">
      <c r="D405" s="36"/>
      <c r="E405" s="50"/>
    </row>
    <row r="406">
      <c r="D406" s="36"/>
      <c r="E406" s="50"/>
    </row>
    <row r="407">
      <c r="D407" s="36"/>
      <c r="E407" s="50"/>
    </row>
    <row r="408">
      <c r="D408" s="36"/>
      <c r="E408" s="50"/>
    </row>
    <row r="409">
      <c r="D409" s="36"/>
      <c r="E409" s="50"/>
    </row>
    <row r="410">
      <c r="D410" s="36"/>
      <c r="E410" s="50"/>
    </row>
    <row r="411">
      <c r="D411" s="36"/>
      <c r="E411" s="50"/>
    </row>
    <row r="412">
      <c r="D412" s="36"/>
      <c r="E412" s="50"/>
    </row>
    <row r="413">
      <c r="D413" s="36"/>
      <c r="E413" s="50"/>
    </row>
    <row r="414">
      <c r="D414" s="36"/>
      <c r="E414" s="50"/>
    </row>
    <row r="415">
      <c r="D415" s="36"/>
      <c r="E415" s="50"/>
    </row>
    <row r="416">
      <c r="D416" s="36"/>
      <c r="E416" s="50"/>
    </row>
    <row r="417">
      <c r="D417" s="36"/>
      <c r="E417" s="50"/>
    </row>
    <row r="418">
      <c r="D418" s="36"/>
      <c r="E418" s="50"/>
    </row>
    <row r="419">
      <c r="D419" s="36"/>
      <c r="E419" s="50"/>
    </row>
    <row r="420">
      <c r="D420" s="36"/>
      <c r="E420" s="50"/>
    </row>
    <row r="421">
      <c r="D421" s="36"/>
      <c r="E421" s="50"/>
    </row>
    <row r="422">
      <c r="D422" s="36"/>
      <c r="E422" s="50"/>
    </row>
    <row r="423">
      <c r="D423" s="36"/>
      <c r="E423" s="50"/>
    </row>
    <row r="424">
      <c r="D424" s="36"/>
      <c r="E424" s="50"/>
    </row>
    <row r="425">
      <c r="D425" s="36"/>
      <c r="E425" s="50"/>
    </row>
    <row r="426">
      <c r="D426" s="36"/>
      <c r="E426" s="50"/>
    </row>
    <row r="427">
      <c r="D427" s="36"/>
      <c r="E427" s="50"/>
    </row>
    <row r="428">
      <c r="D428" s="36"/>
      <c r="E428" s="50"/>
    </row>
    <row r="429">
      <c r="D429" s="36"/>
      <c r="E429" s="50"/>
    </row>
    <row r="430">
      <c r="D430" s="36"/>
      <c r="E430" s="50"/>
    </row>
    <row r="431">
      <c r="D431" s="36"/>
      <c r="E431" s="50"/>
    </row>
    <row r="432">
      <c r="D432" s="36"/>
      <c r="E432" s="50"/>
    </row>
    <row r="433">
      <c r="D433" s="36"/>
      <c r="E433" s="50"/>
    </row>
    <row r="434">
      <c r="D434" s="36"/>
      <c r="E434" s="50"/>
    </row>
    <row r="435">
      <c r="D435" s="36"/>
      <c r="E435" s="50"/>
    </row>
    <row r="436">
      <c r="D436" s="36"/>
      <c r="E436" s="50"/>
    </row>
    <row r="437">
      <c r="D437" s="36"/>
      <c r="E437" s="50"/>
    </row>
    <row r="438">
      <c r="D438" s="36"/>
      <c r="E438" s="50"/>
    </row>
    <row r="439">
      <c r="D439" s="36"/>
      <c r="E439" s="50"/>
    </row>
    <row r="440">
      <c r="D440" s="36"/>
      <c r="E440" s="50"/>
    </row>
    <row r="441">
      <c r="D441" s="36"/>
      <c r="E441" s="50"/>
    </row>
    <row r="442">
      <c r="D442" s="36"/>
      <c r="E442" s="50"/>
    </row>
    <row r="443">
      <c r="D443" s="36"/>
      <c r="E443" s="50"/>
    </row>
    <row r="444">
      <c r="D444" s="36"/>
      <c r="E444" s="50"/>
    </row>
    <row r="445">
      <c r="D445" s="36"/>
      <c r="E445" s="50"/>
    </row>
    <row r="446">
      <c r="D446" s="36"/>
      <c r="E446" s="50"/>
    </row>
    <row r="447">
      <c r="D447" s="36"/>
      <c r="E447" s="50"/>
    </row>
    <row r="448">
      <c r="D448" s="36"/>
      <c r="E448" s="50"/>
    </row>
    <row r="449">
      <c r="D449" s="36"/>
      <c r="E449" s="50"/>
    </row>
    <row r="450">
      <c r="D450" s="36"/>
      <c r="E450" s="50"/>
    </row>
    <row r="451">
      <c r="D451" s="36"/>
      <c r="E451" s="50"/>
    </row>
    <row r="452">
      <c r="D452" s="36"/>
      <c r="E452" s="50"/>
    </row>
    <row r="453">
      <c r="D453" s="36"/>
      <c r="E453" s="50"/>
    </row>
    <row r="454">
      <c r="D454" s="36"/>
      <c r="E454" s="50"/>
    </row>
    <row r="455">
      <c r="D455" s="36"/>
      <c r="E455" s="50"/>
    </row>
    <row r="456">
      <c r="D456" s="36"/>
      <c r="E456" s="50"/>
    </row>
    <row r="457">
      <c r="D457" s="36"/>
      <c r="E457" s="50"/>
    </row>
    <row r="458">
      <c r="D458" s="36"/>
      <c r="E458" s="50"/>
    </row>
    <row r="459">
      <c r="D459" s="36"/>
      <c r="E459" s="50"/>
    </row>
    <row r="460">
      <c r="D460" s="36"/>
      <c r="E460" s="50"/>
    </row>
    <row r="461">
      <c r="D461" s="36"/>
      <c r="E461" s="50"/>
    </row>
    <row r="462">
      <c r="D462" s="36"/>
      <c r="E462" s="50"/>
    </row>
    <row r="463">
      <c r="D463" s="36"/>
      <c r="E463" s="50"/>
    </row>
    <row r="464">
      <c r="D464" s="36"/>
      <c r="E464" s="50"/>
    </row>
    <row r="465">
      <c r="D465" s="36"/>
      <c r="E465" s="50"/>
    </row>
    <row r="466">
      <c r="D466" s="36"/>
      <c r="E466" s="50"/>
    </row>
    <row r="467">
      <c r="D467" s="36"/>
      <c r="E467" s="50"/>
    </row>
    <row r="468">
      <c r="D468" s="36"/>
      <c r="E468" s="50"/>
    </row>
    <row r="469">
      <c r="D469" s="36"/>
      <c r="E469" s="50"/>
    </row>
    <row r="470">
      <c r="D470" s="36"/>
      <c r="E470" s="50"/>
    </row>
    <row r="471">
      <c r="D471" s="36"/>
      <c r="E471" s="50"/>
    </row>
    <row r="472">
      <c r="D472" s="36"/>
      <c r="E472" s="50"/>
    </row>
    <row r="473">
      <c r="D473" s="36"/>
      <c r="E473" s="50"/>
    </row>
    <row r="474">
      <c r="D474" s="36"/>
      <c r="E474" s="50"/>
    </row>
    <row r="475">
      <c r="D475" s="36"/>
      <c r="E475" s="50"/>
    </row>
    <row r="476">
      <c r="D476" s="36"/>
      <c r="E476" s="50"/>
    </row>
    <row r="477">
      <c r="D477" s="36"/>
      <c r="E477" s="50"/>
    </row>
    <row r="478">
      <c r="D478" s="36"/>
      <c r="E478" s="50"/>
    </row>
    <row r="479">
      <c r="D479" s="36"/>
      <c r="E479" s="50"/>
    </row>
    <row r="480">
      <c r="D480" s="36"/>
      <c r="E480" s="50"/>
    </row>
    <row r="481">
      <c r="D481" s="36"/>
      <c r="E481" s="50"/>
    </row>
    <row r="482">
      <c r="D482" s="36"/>
      <c r="E482" s="50"/>
    </row>
    <row r="483">
      <c r="D483" s="36"/>
      <c r="E483" s="50"/>
    </row>
    <row r="484">
      <c r="D484" s="36"/>
      <c r="E484" s="50"/>
    </row>
    <row r="485">
      <c r="D485" s="36"/>
      <c r="E485" s="50"/>
    </row>
    <row r="486">
      <c r="D486" s="36"/>
      <c r="E486" s="50"/>
    </row>
    <row r="487">
      <c r="D487" s="36"/>
      <c r="E487" s="50"/>
    </row>
    <row r="488">
      <c r="D488" s="36"/>
      <c r="E488" s="50"/>
    </row>
    <row r="489">
      <c r="D489" s="36"/>
      <c r="E489" s="50"/>
    </row>
    <row r="490">
      <c r="D490" s="36"/>
      <c r="E490" s="50"/>
    </row>
    <row r="491">
      <c r="D491" s="36"/>
      <c r="E491" s="50"/>
    </row>
    <row r="492">
      <c r="D492" s="36"/>
      <c r="E492" s="50"/>
    </row>
    <row r="493">
      <c r="D493" s="36"/>
      <c r="E493" s="50"/>
    </row>
    <row r="494">
      <c r="D494" s="36"/>
      <c r="E494" s="50"/>
    </row>
    <row r="495">
      <c r="D495" s="36"/>
      <c r="E495" s="50"/>
    </row>
    <row r="496">
      <c r="D496" s="36"/>
      <c r="E496" s="50"/>
    </row>
    <row r="497">
      <c r="D497" s="36"/>
      <c r="E497" s="50"/>
    </row>
    <row r="498">
      <c r="D498" s="36"/>
      <c r="E498" s="50"/>
    </row>
    <row r="499">
      <c r="D499" s="36"/>
      <c r="E499" s="50"/>
    </row>
    <row r="500">
      <c r="D500" s="36"/>
      <c r="E500" s="50"/>
    </row>
    <row r="501">
      <c r="D501" s="36"/>
      <c r="E501" s="50"/>
    </row>
    <row r="502">
      <c r="D502" s="36"/>
      <c r="E502" s="50"/>
    </row>
    <row r="503">
      <c r="D503" s="36"/>
      <c r="E503" s="50"/>
    </row>
    <row r="504">
      <c r="D504" s="36"/>
      <c r="E504" s="50"/>
    </row>
    <row r="505">
      <c r="D505" s="36"/>
      <c r="E505" s="50"/>
    </row>
    <row r="506">
      <c r="D506" s="36"/>
      <c r="E506" s="50"/>
    </row>
    <row r="507">
      <c r="D507" s="36"/>
      <c r="E507" s="50"/>
    </row>
    <row r="508">
      <c r="D508" s="36"/>
      <c r="E508" s="50"/>
    </row>
    <row r="509">
      <c r="D509" s="36"/>
      <c r="E509" s="50"/>
    </row>
    <row r="510">
      <c r="D510" s="36"/>
      <c r="E510" s="50"/>
    </row>
    <row r="511">
      <c r="D511" s="36"/>
      <c r="E511" s="50"/>
    </row>
    <row r="512">
      <c r="D512" s="36"/>
      <c r="E512" s="50"/>
    </row>
    <row r="513">
      <c r="D513" s="36"/>
      <c r="E513" s="50"/>
    </row>
    <row r="514">
      <c r="D514" s="36"/>
      <c r="E514" s="50"/>
    </row>
    <row r="515">
      <c r="D515" s="36"/>
      <c r="E515" s="50"/>
    </row>
    <row r="516">
      <c r="D516" s="36"/>
      <c r="E516" s="50"/>
    </row>
    <row r="517">
      <c r="D517" s="36"/>
      <c r="E517" s="50"/>
    </row>
    <row r="518">
      <c r="D518" s="36"/>
      <c r="E518" s="50"/>
    </row>
    <row r="519">
      <c r="D519" s="36"/>
      <c r="E519" s="50"/>
    </row>
    <row r="520">
      <c r="D520" s="36"/>
      <c r="E520" s="50"/>
    </row>
    <row r="521">
      <c r="D521" s="36"/>
      <c r="E521" s="50"/>
    </row>
    <row r="522">
      <c r="D522" s="36"/>
      <c r="E522" s="50"/>
    </row>
    <row r="523">
      <c r="D523" s="36"/>
      <c r="E523" s="50"/>
    </row>
    <row r="524">
      <c r="D524" s="36"/>
      <c r="E524" s="50"/>
    </row>
    <row r="525">
      <c r="D525" s="36"/>
      <c r="E525" s="50"/>
    </row>
    <row r="526">
      <c r="D526" s="36"/>
      <c r="E526" s="50"/>
    </row>
    <row r="527">
      <c r="D527" s="36"/>
      <c r="E527" s="50"/>
    </row>
    <row r="528">
      <c r="D528" s="36"/>
      <c r="E528" s="50"/>
    </row>
    <row r="529">
      <c r="D529" s="36"/>
      <c r="E529" s="50"/>
    </row>
    <row r="530">
      <c r="D530" s="36"/>
      <c r="E530" s="50"/>
    </row>
    <row r="531">
      <c r="D531" s="36"/>
      <c r="E531" s="50"/>
    </row>
    <row r="532">
      <c r="D532" s="36"/>
      <c r="E532" s="50"/>
    </row>
    <row r="533">
      <c r="D533" s="36"/>
      <c r="E533" s="50"/>
    </row>
    <row r="534">
      <c r="D534" s="36"/>
      <c r="E534" s="50"/>
    </row>
    <row r="535">
      <c r="D535" s="36"/>
      <c r="E535" s="50"/>
    </row>
    <row r="536">
      <c r="D536" s="36"/>
      <c r="E536" s="50"/>
    </row>
    <row r="537">
      <c r="D537" s="36"/>
      <c r="E537" s="50"/>
    </row>
    <row r="538">
      <c r="D538" s="36"/>
      <c r="E538" s="50"/>
    </row>
    <row r="539">
      <c r="D539" s="36"/>
      <c r="E539" s="50"/>
    </row>
    <row r="540">
      <c r="D540" s="36"/>
      <c r="E540" s="50"/>
    </row>
    <row r="541">
      <c r="D541" s="36"/>
      <c r="E541" s="50"/>
    </row>
    <row r="542">
      <c r="D542" s="36"/>
      <c r="E542" s="50"/>
    </row>
    <row r="543">
      <c r="D543" s="36"/>
      <c r="E543" s="50"/>
    </row>
    <row r="544">
      <c r="D544" s="36"/>
      <c r="E544" s="50"/>
    </row>
    <row r="545">
      <c r="D545" s="36"/>
      <c r="E545" s="50"/>
    </row>
    <row r="546">
      <c r="D546" s="36"/>
      <c r="E546" s="50"/>
    </row>
    <row r="547">
      <c r="D547" s="36"/>
      <c r="E547" s="50"/>
    </row>
    <row r="548">
      <c r="D548" s="36"/>
      <c r="E548" s="50"/>
    </row>
    <row r="549">
      <c r="D549" s="36"/>
      <c r="E549" s="50"/>
    </row>
    <row r="550">
      <c r="D550" s="36"/>
      <c r="E550" s="50"/>
    </row>
    <row r="551">
      <c r="D551" s="36"/>
      <c r="E551" s="50"/>
    </row>
    <row r="552">
      <c r="D552" s="36"/>
      <c r="E552" s="50"/>
    </row>
    <row r="553">
      <c r="D553" s="36"/>
      <c r="E553" s="50"/>
    </row>
    <row r="554">
      <c r="D554" s="36"/>
      <c r="E554" s="50"/>
    </row>
    <row r="555">
      <c r="D555" s="36"/>
      <c r="E555" s="50"/>
    </row>
    <row r="556">
      <c r="D556" s="36"/>
      <c r="E556" s="50"/>
    </row>
    <row r="557">
      <c r="D557" s="36"/>
      <c r="E557" s="50"/>
    </row>
    <row r="558">
      <c r="D558" s="36"/>
      <c r="E558" s="50"/>
    </row>
    <row r="559">
      <c r="D559" s="36"/>
      <c r="E559" s="50"/>
    </row>
    <row r="560">
      <c r="D560" s="36"/>
      <c r="E560" s="50"/>
    </row>
    <row r="561">
      <c r="D561" s="36"/>
      <c r="E561" s="50"/>
    </row>
    <row r="562">
      <c r="D562" s="36"/>
      <c r="E562" s="50"/>
    </row>
    <row r="563">
      <c r="D563" s="36"/>
      <c r="E563" s="50"/>
    </row>
    <row r="564">
      <c r="D564" s="36"/>
      <c r="E564" s="50"/>
    </row>
    <row r="565">
      <c r="D565" s="36"/>
      <c r="E565" s="50"/>
    </row>
    <row r="566">
      <c r="D566" s="36"/>
      <c r="E566" s="50"/>
    </row>
    <row r="567">
      <c r="D567" s="36"/>
      <c r="E567" s="50"/>
    </row>
    <row r="568">
      <c r="D568" s="36"/>
      <c r="E568" s="50"/>
    </row>
    <row r="569">
      <c r="D569" s="36"/>
      <c r="E569" s="50"/>
    </row>
    <row r="570">
      <c r="D570" s="36"/>
      <c r="E570" s="50"/>
    </row>
    <row r="571">
      <c r="D571" s="36"/>
      <c r="E571" s="50"/>
    </row>
    <row r="572">
      <c r="D572" s="36"/>
      <c r="E572" s="50"/>
    </row>
    <row r="573">
      <c r="D573" s="36"/>
      <c r="E573" s="50"/>
    </row>
    <row r="574">
      <c r="D574" s="36"/>
      <c r="E574" s="50"/>
    </row>
    <row r="575">
      <c r="D575" s="36"/>
      <c r="E575" s="50"/>
    </row>
    <row r="576">
      <c r="D576" s="36"/>
      <c r="E576" s="50"/>
    </row>
    <row r="577">
      <c r="D577" s="36"/>
      <c r="E577" s="50"/>
    </row>
    <row r="578">
      <c r="D578" s="36"/>
      <c r="E578" s="50"/>
    </row>
    <row r="579">
      <c r="D579" s="36"/>
      <c r="E579" s="50"/>
    </row>
    <row r="580">
      <c r="D580" s="36"/>
      <c r="E580" s="50"/>
    </row>
    <row r="581">
      <c r="D581" s="36"/>
      <c r="E581" s="50"/>
    </row>
    <row r="582">
      <c r="D582" s="36"/>
      <c r="E582" s="50"/>
    </row>
    <row r="583">
      <c r="D583" s="36"/>
      <c r="E583" s="50"/>
    </row>
    <row r="584">
      <c r="D584" s="36"/>
      <c r="E584" s="50"/>
    </row>
    <row r="585">
      <c r="D585" s="36"/>
      <c r="E585" s="50"/>
    </row>
    <row r="586">
      <c r="D586" s="36"/>
      <c r="E586" s="50"/>
    </row>
    <row r="587">
      <c r="D587" s="36"/>
      <c r="E587" s="50"/>
    </row>
    <row r="588">
      <c r="D588" s="36"/>
      <c r="E588" s="50"/>
    </row>
    <row r="589">
      <c r="D589" s="36"/>
      <c r="E589" s="50"/>
    </row>
    <row r="590">
      <c r="D590" s="36"/>
      <c r="E590" s="50"/>
    </row>
    <row r="591">
      <c r="D591" s="36"/>
      <c r="E591" s="50"/>
    </row>
    <row r="592">
      <c r="D592" s="36"/>
      <c r="E592" s="50"/>
    </row>
    <row r="593">
      <c r="D593" s="36"/>
      <c r="E593" s="50"/>
    </row>
    <row r="594">
      <c r="D594" s="36"/>
      <c r="E594" s="50"/>
    </row>
    <row r="595">
      <c r="D595" s="36"/>
      <c r="E595" s="50"/>
    </row>
    <row r="596">
      <c r="D596" s="36"/>
      <c r="E596" s="50"/>
    </row>
    <row r="597">
      <c r="D597" s="36"/>
      <c r="E597" s="50"/>
    </row>
    <row r="598">
      <c r="D598" s="36"/>
      <c r="E598" s="50"/>
    </row>
    <row r="599">
      <c r="D599" s="36"/>
      <c r="E599" s="50"/>
    </row>
    <row r="600">
      <c r="D600" s="36"/>
      <c r="E600" s="50"/>
    </row>
    <row r="601">
      <c r="D601" s="36"/>
      <c r="E601" s="50"/>
    </row>
    <row r="602">
      <c r="D602" s="36"/>
      <c r="E602" s="50"/>
    </row>
    <row r="603">
      <c r="D603" s="36"/>
      <c r="E603" s="50"/>
    </row>
    <row r="604">
      <c r="D604" s="36"/>
      <c r="E604" s="50"/>
    </row>
    <row r="605">
      <c r="D605" s="36"/>
      <c r="E605" s="50"/>
    </row>
    <row r="606">
      <c r="D606" s="36"/>
      <c r="E606" s="50"/>
    </row>
    <row r="607">
      <c r="D607" s="36"/>
      <c r="E607" s="50"/>
    </row>
    <row r="608">
      <c r="D608" s="36"/>
      <c r="E608" s="50"/>
    </row>
    <row r="609">
      <c r="D609" s="36"/>
      <c r="E609" s="50"/>
    </row>
    <row r="610">
      <c r="D610" s="36"/>
      <c r="E610" s="50"/>
    </row>
    <row r="611">
      <c r="D611" s="36"/>
      <c r="E611" s="50"/>
    </row>
    <row r="612">
      <c r="D612" s="36"/>
      <c r="E612" s="50"/>
    </row>
    <row r="613">
      <c r="D613" s="36"/>
      <c r="E613" s="50"/>
    </row>
    <row r="614">
      <c r="D614" s="36"/>
      <c r="E614" s="50"/>
    </row>
    <row r="615">
      <c r="D615" s="36"/>
      <c r="E615" s="50"/>
    </row>
    <row r="616">
      <c r="D616" s="36"/>
      <c r="E616" s="50"/>
    </row>
    <row r="617">
      <c r="D617" s="36"/>
      <c r="E617" s="50"/>
    </row>
    <row r="618">
      <c r="D618" s="36"/>
      <c r="E618" s="50"/>
    </row>
    <row r="619">
      <c r="D619" s="36"/>
      <c r="E619" s="50"/>
    </row>
    <row r="620">
      <c r="D620" s="36"/>
      <c r="E620" s="50"/>
    </row>
    <row r="621">
      <c r="D621" s="36"/>
      <c r="E621" s="50"/>
    </row>
    <row r="622">
      <c r="D622" s="36"/>
      <c r="E622" s="50"/>
    </row>
    <row r="623">
      <c r="D623" s="36"/>
      <c r="E623" s="50"/>
    </row>
    <row r="624">
      <c r="D624" s="36"/>
      <c r="E624" s="50"/>
    </row>
    <row r="625">
      <c r="D625" s="36"/>
      <c r="E625" s="50"/>
    </row>
    <row r="626">
      <c r="D626" s="36"/>
      <c r="E626" s="50"/>
    </row>
    <row r="627">
      <c r="D627" s="36"/>
      <c r="E627" s="50"/>
    </row>
    <row r="628">
      <c r="D628" s="36"/>
      <c r="E628" s="50"/>
    </row>
    <row r="629">
      <c r="D629" s="36"/>
      <c r="E629" s="50"/>
    </row>
    <row r="630">
      <c r="D630" s="36"/>
      <c r="E630" s="50"/>
    </row>
    <row r="631">
      <c r="D631" s="36"/>
      <c r="E631" s="50"/>
    </row>
    <row r="632">
      <c r="D632" s="36"/>
      <c r="E632" s="50"/>
    </row>
    <row r="633">
      <c r="D633" s="36"/>
      <c r="E633" s="50"/>
    </row>
    <row r="634">
      <c r="D634" s="36"/>
      <c r="E634" s="50"/>
    </row>
    <row r="635">
      <c r="D635" s="36"/>
      <c r="E635" s="50"/>
    </row>
    <row r="636">
      <c r="D636" s="36"/>
      <c r="E636" s="50"/>
    </row>
    <row r="637">
      <c r="D637" s="36"/>
      <c r="E637" s="50"/>
    </row>
    <row r="638">
      <c r="D638" s="36"/>
      <c r="E638" s="50"/>
    </row>
    <row r="639">
      <c r="D639" s="36"/>
      <c r="E639" s="50"/>
    </row>
    <row r="640">
      <c r="D640" s="36"/>
      <c r="E640" s="50"/>
    </row>
    <row r="641">
      <c r="D641" s="36"/>
      <c r="E641" s="50"/>
    </row>
    <row r="642">
      <c r="D642" s="36"/>
      <c r="E642" s="50"/>
    </row>
    <row r="643">
      <c r="D643" s="36"/>
      <c r="E643" s="50"/>
    </row>
    <row r="644">
      <c r="D644" s="36"/>
      <c r="E644" s="50"/>
    </row>
    <row r="645">
      <c r="D645" s="36"/>
      <c r="E645" s="50"/>
    </row>
    <row r="646">
      <c r="D646" s="36"/>
      <c r="E646" s="50"/>
    </row>
    <row r="647">
      <c r="D647" s="36"/>
      <c r="E647" s="50"/>
    </row>
    <row r="648">
      <c r="D648" s="36"/>
      <c r="E648" s="50"/>
    </row>
    <row r="649">
      <c r="D649" s="36"/>
      <c r="E649" s="50"/>
    </row>
    <row r="650">
      <c r="D650" s="36"/>
      <c r="E650" s="50"/>
    </row>
    <row r="651">
      <c r="D651" s="36"/>
      <c r="E651" s="50"/>
    </row>
    <row r="652">
      <c r="D652" s="36"/>
      <c r="E652" s="50"/>
    </row>
    <row r="653">
      <c r="D653" s="36"/>
      <c r="E653" s="50"/>
    </row>
    <row r="654">
      <c r="D654" s="36"/>
      <c r="E654" s="50"/>
    </row>
    <row r="655">
      <c r="D655" s="36"/>
      <c r="E655" s="50"/>
    </row>
    <row r="656">
      <c r="D656" s="36"/>
      <c r="E656" s="50"/>
    </row>
    <row r="657">
      <c r="D657" s="36"/>
      <c r="E657" s="50"/>
    </row>
    <row r="658">
      <c r="D658" s="36"/>
      <c r="E658" s="50"/>
    </row>
    <row r="659">
      <c r="D659" s="36"/>
      <c r="E659" s="50"/>
    </row>
    <row r="660">
      <c r="D660" s="36"/>
      <c r="E660" s="50"/>
    </row>
    <row r="661">
      <c r="D661" s="36"/>
      <c r="E661" s="50"/>
    </row>
    <row r="662">
      <c r="D662" s="36"/>
      <c r="E662" s="50"/>
    </row>
    <row r="663">
      <c r="D663" s="36"/>
      <c r="E663" s="50"/>
    </row>
    <row r="664">
      <c r="D664" s="36"/>
      <c r="E664" s="50"/>
    </row>
    <row r="665">
      <c r="D665" s="36"/>
      <c r="E665" s="50"/>
    </row>
    <row r="666">
      <c r="D666" s="36"/>
      <c r="E666" s="50"/>
    </row>
    <row r="667">
      <c r="D667" s="36"/>
      <c r="E667" s="50"/>
    </row>
    <row r="668">
      <c r="D668" s="36"/>
      <c r="E668" s="50"/>
    </row>
    <row r="669">
      <c r="D669" s="36"/>
      <c r="E669" s="50"/>
    </row>
    <row r="670">
      <c r="D670" s="36"/>
      <c r="E670" s="50"/>
    </row>
    <row r="671">
      <c r="D671" s="36"/>
      <c r="E671" s="50"/>
    </row>
    <row r="672">
      <c r="D672" s="36"/>
      <c r="E672" s="50"/>
    </row>
    <row r="673">
      <c r="D673" s="36"/>
      <c r="E673" s="50"/>
    </row>
    <row r="674">
      <c r="D674" s="36"/>
      <c r="E674" s="50"/>
    </row>
    <row r="675">
      <c r="D675" s="36"/>
      <c r="E675" s="50"/>
    </row>
    <row r="676">
      <c r="D676" s="36"/>
      <c r="E676" s="50"/>
    </row>
    <row r="677">
      <c r="D677" s="36"/>
      <c r="E677" s="50"/>
    </row>
    <row r="678">
      <c r="D678" s="36"/>
      <c r="E678" s="50"/>
    </row>
    <row r="679">
      <c r="D679" s="36"/>
      <c r="E679" s="50"/>
    </row>
    <row r="680">
      <c r="D680" s="36"/>
      <c r="E680" s="50"/>
    </row>
    <row r="681">
      <c r="D681" s="36"/>
      <c r="E681" s="50"/>
    </row>
    <row r="682">
      <c r="D682" s="36"/>
      <c r="E682" s="50"/>
    </row>
    <row r="683">
      <c r="D683" s="36"/>
      <c r="E683" s="50"/>
    </row>
    <row r="684">
      <c r="D684" s="36"/>
      <c r="E684" s="50"/>
    </row>
    <row r="685">
      <c r="D685" s="36"/>
      <c r="E685" s="50"/>
    </row>
    <row r="686">
      <c r="D686" s="36"/>
      <c r="E686" s="50"/>
    </row>
    <row r="687">
      <c r="D687" s="36"/>
      <c r="E687" s="50"/>
    </row>
    <row r="688">
      <c r="D688" s="36"/>
      <c r="E688" s="50"/>
    </row>
    <row r="689">
      <c r="D689" s="36"/>
      <c r="E689" s="50"/>
    </row>
    <row r="690">
      <c r="D690" s="36"/>
      <c r="E690" s="50"/>
    </row>
    <row r="691">
      <c r="D691" s="36"/>
      <c r="E691" s="50"/>
    </row>
    <row r="692">
      <c r="D692" s="36"/>
      <c r="E692" s="50"/>
    </row>
    <row r="693">
      <c r="D693" s="36"/>
      <c r="E693" s="50"/>
    </row>
    <row r="694">
      <c r="D694" s="36"/>
      <c r="E694" s="50"/>
    </row>
    <row r="695">
      <c r="D695" s="36"/>
      <c r="E695" s="50"/>
    </row>
    <row r="696">
      <c r="D696" s="36"/>
      <c r="E696" s="50"/>
    </row>
    <row r="697">
      <c r="D697" s="36"/>
      <c r="E697" s="50"/>
    </row>
    <row r="698">
      <c r="D698" s="36"/>
      <c r="E698" s="50"/>
    </row>
    <row r="699">
      <c r="D699" s="36"/>
      <c r="E699" s="50"/>
    </row>
    <row r="700">
      <c r="D700" s="36"/>
      <c r="E700" s="50"/>
    </row>
    <row r="701">
      <c r="D701" s="36"/>
      <c r="E701" s="50"/>
    </row>
    <row r="702">
      <c r="D702" s="36"/>
      <c r="E702" s="50"/>
    </row>
    <row r="703">
      <c r="D703" s="36"/>
      <c r="E703" s="50"/>
    </row>
    <row r="704">
      <c r="D704" s="36"/>
      <c r="E704" s="50"/>
    </row>
    <row r="705">
      <c r="D705" s="36"/>
      <c r="E705" s="50"/>
    </row>
    <row r="706">
      <c r="D706" s="36"/>
      <c r="E706" s="50"/>
    </row>
    <row r="707">
      <c r="D707" s="36"/>
      <c r="E707" s="50"/>
    </row>
    <row r="708">
      <c r="D708" s="36"/>
      <c r="E708" s="50"/>
    </row>
    <row r="709">
      <c r="D709" s="36"/>
      <c r="E709" s="50"/>
    </row>
    <row r="710">
      <c r="D710" s="36"/>
      <c r="E710" s="50"/>
    </row>
    <row r="711">
      <c r="D711" s="36"/>
      <c r="E711" s="50"/>
    </row>
    <row r="712">
      <c r="D712" s="36"/>
      <c r="E712" s="50"/>
    </row>
    <row r="713">
      <c r="D713" s="36"/>
      <c r="E713" s="50"/>
    </row>
    <row r="714">
      <c r="D714" s="36"/>
      <c r="E714" s="50"/>
    </row>
    <row r="715">
      <c r="D715" s="36"/>
      <c r="E715" s="50"/>
    </row>
    <row r="716">
      <c r="D716" s="36"/>
      <c r="E716" s="50"/>
    </row>
    <row r="717">
      <c r="D717" s="36"/>
      <c r="E717" s="50"/>
    </row>
    <row r="718">
      <c r="D718" s="36"/>
      <c r="E718" s="50"/>
    </row>
    <row r="719">
      <c r="D719" s="36"/>
      <c r="E719" s="50"/>
    </row>
    <row r="720">
      <c r="D720" s="36"/>
      <c r="E720" s="50"/>
    </row>
    <row r="721">
      <c r="D721" s="36"/>
      <c r="E721" s="50"/>
    </row>
    <row r="722">
      <c r="D722" s="36"/>
      <c r="E722" s="50"/>
    </row>
    <row r="723">
      <c r="D723" s="36"/>
      <c r="E723" s="50"/>
    </row>
    <row r="724">
      <c r="D724" s="36"/>
      <c r="E724" s="50"/>
    </row>
    <row r="725">
      <c r="D725" s="36"/>
      <c r="E725" s="50"/>
    </row>
    <row r="726">
      <c r="D726" s="36"/>
      <c r="E726" s="50"/>
    </row>
    <row r="727">
      <c r="D727" s="36"/>
      <c r="E727" s="50"/>
    </row>
    <row r="728">
      <c r="D728" s="36"/>
      <c r="E728" s="50"/>
    </row>
    <row r="729">
      <c r="D729" s="36"/>
      <c r="E729" s="50"/>
    </row>
    <row r="730">
      <c r="D730" s="36"/>
      <c r="E730" s="50"/>
    </row>
    <row r="731">
      <c r="D731" s="36"/>
      <c r="E731" s="50"/>
    </row>
    <row r="732">
      <c r="D732" s="36"/>
      <c r="E732" s="50"/>
    </row>
    <row r="733">
      <c r="D733" s="36"/>
      <c r="E733" s="50"/>
    </row>
    <row r="734">
      <c r="D734" s="36"/>
      <c r="E734" s="50"/>
    </row>
    <row r="735">
      <c r="D735" s="36"/>
      <c r="E735" s="50"/>
    </row>
    <row r="736">
      <c r="D736" s="36"/>
      <c r="E736" s="50"/>
    </row>
    <row r="737">
      <c r="D737" s="36"/>
      <c r="E737" s="50"/>
    </row>
    <row r="738">
      <c r="D738" s="36"/>
      <c r="E738" s="50"/>
    </row>
    <row r="739">
      <c r="D739" s="36"/>
      <c r="E739" s="50"/>
    </row>
    <row r="740">
      <c r="D740" s="36"/>
      <c r="E740" s="50"/>
    </row>
    <row r="741">
      <c r="D741" s="36"/>
      <c r="E741" s="50"/>
    </row>
    <row r="742">
      <c r="D742" s="36"/>
      <c r="E742" s="50"/>
    </row>
    <row r="743">
      <c r="D743" s="36"/>
      <c r="E743" s="50"/>
    </row>
    <row r="744">
      <c r="D744" s="36"/>
      <c r="E744" s="50"/>
    </row>
    <row r="745">
      <c r="D745" s="36"/>
      <c r="E745" s="50"/>
    </row>
    <row r="746">
      <c r="D746" s="36"/>
      <c r="E746" s="50"/>
    </row>
    <row r="747">
      <c r="D747" s="36"/>
      <c r="E747" s="50"/>
    </row>
    <row r="748">
      <c r="D748" s="36"/>
      <c r="E748" s="50"/>
    </row>
    <row r="749">
      <c r="D749" s="36"/>
      <c r="E749" s="50"/>
    </row>
    <row r="750">
      <c r="D750" s="36"/>
      <c r="E750" s="50"/>
    </row>
    <row r="751">
      <c r="D751" s="36"/>
      <c r="E751" s="50"/>
    </row>
    <row r="752">
      <c r="D752" s="36"/>
      <c r="E752" s="50"/>
    </row>
    <row r="753">
      <c r="D753" s="36"/>
      <c r="E753" s="50"/>
    </row>
    <row r="754">
      <c r="D754" s="36"/>
      <c r="E754" s="50"/>
    </row>
    <row r="755">
      <c r="D755" s="36"/>
      <c r="E755" s="50"/>
    </row>
    <row r="756">
      <c r="D756" s="36"/>
      <c r="E756" s="50"/>
    </row>
    <row r="757">
      <c r="D757" s="36"/>
      <c r="E757" s="50"/>
    </row>
    <row r="758">
      <c r="D758" s="36"/>
      <c r="E758" s="50"/>
    </row>
    <row r="759">
      <c r="D759" s="36"/>
      <c r="E759" s="50"/>
    </row>
    <row r="760">
      <c r="D760" s="36"/>
      <c r="E760" s="50"/>
    </row>
    <row r="761">
      <c r="D761" s="36"/>
      <c r="E761" s="50"/>
    </row>
    <row r="762">
      <c r="D762" s="36"/>
      <c r="E762" s="50"/>
    </row>
    <row r="763">
      <c r="D763" s="36"/>
      <c r="E763" s="50"/>
    </row>
    <row r="764">
      <c r="D764" s="36"/>
      <c r="E764" s="50"/>
    </row>
    <row r="765">
      <c r="D765" s="36"/>
      <c r="E765" s="50"/>
    </row>
    <row r="766">
      <c r="D766" s="36"/>
      <c r="E766" s="50"/>
    </row>
    <row r="767">
      <c r="D767" s="36"/>
      <c r="E767" s="50"/>
    </row>
    <row r="768">
      <c r="D768" s="36"/>
      <c r="E768" s="50"/>
    </row>
    <row r="769">
      <c r="D769" s="36"/>
      <c r="E769" s="50"/>
    </row>
    <row r="770">
      <c r="D770" s="36"/>
      <c r="E770" s="50"/>
    </row>
    <row r="771">
      <c r="D771" s="36"/>
      <c r="E771" s="50"/>
    </row>
    <row r="772">
      <c r="D772" s="36"/>
      <c r="E772" s="50"/>
    </row>
    <row r="773">
      <c r="D773" s="36"/>
      <c r="E773" s="50"/>
    </row>
    <row r="774">
      <c r="D774" s="36"/>
      <c r="E774" s="50"/>
    </row>
    <row r="775">
      <c r="D775" s="36"/>
      <c r="E775" s="50"/>
    </row>
    <row r="776">
      <c r="D776" s="36"/>
      <c r="E776" s="50"/>
    </row>
    <row r="777">
      <c r="D777" s="36"/>
      <c r="E777" s="50"/>
    </row>
    <row r="778">
      <c r="D778" s="36"/>
      <c r="E778" s="50"/>
    </row>
    <row r="779">
      <c r="D779" s="36"/>
      <c r="E779" s="50"/>
    </row>
    <row r="780">
      <c r="D780" s="36"/>
      <c r="E780" s="50"/>
    </row>
    <row r="781">
      <c r="D781" s="36"/>
      <c r="E781" s="50"/>
    </row>
    <row r="782">
      <c r="D782" s="36"/>
      <c r="E782" s="50"/>
    </row>
    <row r="783">
      <c r="D783" s="36"/>
      <c r="E783" s="50"/>
    </row>
    <row r="784">
      <c r="D784" s="36"/>
      <c r="E784" s="50"/>
    </row>
    <row r="785">
      <c r="D785" s="36"/>
      <c r="E785" s="50"/>
    </row>
    <row r="786">
      <c r="D786" s="36"/>
      <c r="E786" s="50"/>
    </row>
    <row r="787">
      <c r="D787" s="36"/>
      <c r="E787" s="50"/>
    </row>
    <row r="788">
      <c r="D788" s="36"/>
      <c r="E788" s="50"/>
    </row>
    <row r="789">
      <c r="D789" s="36"/>
      <c r="E789" s="50"/>
    </row>
    <row r="790">
      <c r="D790" s="36"/>
      <c r="E790" s="50"/>
    </row>
    <row r="791">
      <c r="D791" s="36"/>
      <c r="E791" s="50"/>
    </row>
    <row r="792">
      <c r="D792" s="36"/>
      <c r="E792" s="50"/>
    </row>
    <row r="793">
      <c r="D793" s="36"/>
      <c r="E793" s="50"/>
    </row>
    <row r="794">
      <c r="D794" s="36"/>
      <c r="E794" s="50"/>
    </row>
    <row r="795">
      <c r="D795" s="36"/>
      <c r="E795" s="50"/>
    </row>
    <row r="796">
      <c r="D796" s="36"/>
      <c r="E796" s="50"/>
    </row>
    <row r="797">
      <c r="D797" s="36"/>
      <c r="E797" s="50"/>
    </row>
    <row r="798">
      <c r="D798" s="36"/>
      <c r="E798" s="50"/>
    </row>
    <row r="799">
      <c r="D799" s="36"/>
      <c r="E799" s="50"/>
    </row>
    <row r="800">
      <c r="D800" s="36"/>
      <c r="E800" s="50"/>
    </row>
    <row r="801">
      <c r="D801" s="36"/>
      <c r="E801" s="50"/>
    </row>
    <row r="802">
      <c r="D802" s="36"/>
      <c r="E802" s="50"/>
    </row>
    <row r="803">
      <c r="D803" s="36"/>
      <c r="E803" s="50"/>
    </row>
    <row r="804">
      <c r="D804" s="36"/>
      <c r="E804" s="50"/>
    </row>
    <row r="805">
      <c r="D805" s="36"/>
      <c r="E805" s="50"/>
    </row>
    <row r="806">
      <c r="D806" s="36"/>
      <c r="E806" s="50"/>
    </row>
    <row r="807">
      <c r="D807" s="36"/>
      <c r="E807" s="50"/>
    </row>
    <row r="808">
      <c r="D808" s="36"/>
      <c r="E808" s="50"/>
    </row>
    <row r="809">
      <c r="D809" s="36"/>
      <c r="E809" s="50"/>
    </row>
    <row r="810">
      <c r="D810" s="36"/>
      <c r="E810" s="50"/>
    </row>
    <row r="811">
      <c r="D811" s="36"/>
      <c r="E811" s="50"/>
    </row>
    <row r="812">
      <c r="D812" s="36"/>
      <c r="E812" s="50"/>
    </row>
    <row r="813">
      <c r="D813" s="36"/>
      <c r="E813" s="50"/>
    </row>
    <row r="814">
      <c r="D814" s="36"/>
      <c r="E814" s="50"/>
    </row>
    <row r="815">
      <c r="D815" s="36"/>
      <c r="E815" s="50"/>
    </row>
    <row r="816">
      <c r="D816" s="36"/>
      <c r="E816" s="50"/>
    </row>
    <row r="817">
      <c r="D817" s="36"/>
      <c r="E817" s="50"/>
    </row>
    <row r="818">
      <c r="D818" s="36"/>
      <c r="E818" s="50"/>
    </row>
    <row r="819">
      <c r="D819" s="36"/>
      <c r="E819" s="50"/>
    </row>
    <row r="820">
      <c r="D820" s="36"/>
      <c r="E820" s="50"/>
    </row>
    <row r="821">
      <c r="D821" s="36"/>
      <c r="E821" s="50"/>
    </row>
    <row r="822">
      <c r="D822" s="36"/>
      <c r="E822" s="50"/>
    </row>
    <row r="823">
      <c r="D823" s="36"/>
      <c r="E823" s="50"/>
    </row>
    <row r="824">
      <c r="D824" s="36"/>
      <c r="E824" s="50"/>
    </row>
    <row r="825">
      <c r="D825" s="36"/>
      <c r="E825" s="50"/>
    </row>
    <row r="826">
      <c r="D826" s="36"/>
      <c r="E826" s="50"/>
    </row>
    <row r="827">
      <c r="D827" s="36"/>
      <c r="E827" s="50"/>
    </row>
    <row r="828">
      <c r="D828" s="36"/>
      <c r="E828" s="50"/>
    </row>
    <row r="829">
      <c r="D829" s="36"/>
      <c r="E829" s="50"/>
    </row>
    <row r="830">
      <c r="D830" s="36"/>
      <c r="E830" s="50"/>
    </row>
    <row r="831">
      <c r="D831" s="36"/>
      <c r="E831" s="50"/>
    </row>
    <row r="832">
      <c r="D832" s="36"/>
      <c r="E832" s="50"/>
    </row>
    <row r="833">
      <c r="D833" s="36"/>
      <c r="E833" s="50"/>
    </row>
    <row r="834">
      <c r="D834" s="36"/>
      <c r="E834" s="50"/>
    </row>
    <row r="835">
      <c r="D835" s="36"/>
      <c r="E835" s="50"/>
    </row>
    <row r="836">
      <c r="D836" s="36"/>
      <c r="E836" s="50"/>
    </row>
    <row r="837">
      <c r="D837" s="36"/>
      <c r="E837" s="50"/>
    </row>
    <row r="838">
      <c r="D838" s="36"/>
      <c r="E838" s="50"/>
    </row>
    <row r="839">
      <c r="D839" s="36"/>
      <c r="E839" s="50"/>
    </row>
    <row r="840">
      <c r="D840" s="36"/>
      <c r="E840" s="50"/>
    </row>
    <row r="841">
      <c r="D841" s="36"/>
      <c r="E841" s="50"/>
    </row>
    <row r="842">
      <c r="D842" s="36"/>
      <c r="E842" s="50"/>
    </row>
    <row r="843">
      <c r="D843" s="36"/>
      <c r="E843" s="50"/>
    </row>
    <row r="844">
      <c r="D844" s="36"/>
      <c r="E844" s="50"/>
    </row>
    <row r="845">
      <c r="D845" s="36"/>
      <c r="E845" s="50"/>
    </row>
    <row r="846">
      <c r="D846" s="36"/>
      <c r="E846" s="50"/>
    </row>
    <row r="847">
      <c r="D847" s="36"/>
      <c r="E847" s="50"/>
    </row>
    <row r="848">
      <c r="D848" s="36"/>
      <c r="E848" s="50"/>
    </row>
    <row r="849">
      <c r="D849" s="36"/>
      <c r="E849" s="50"/>
    </row>
    <row r="850">
      <c r="D850" s="36"/>
      <c r="E850" s="50"/>
    </row>
    <row r="851">
      <c r="D851" s="36"/>
      <c r="E851" s="50"/>
    </row>
    <row r="852">
      <c r="D852" s="36"/>
      <c r="E852" s="50"/>
    </row>
    <row r="853">
      <c r="D853" s="36"/>
      <c r="E853" s="50"/>
    </row>
    <row r="854">
      <c r="D854" s="36"/>
      <c r="E854" s="50"/>
    </row>
    <row r="855">
      <c r="D855" s="36"/>
      <c r="E855" s="50"/>
    </row>
    <row r="856">
      <c r="D856" s="36"/>
      <c r="E856" s="50"/>
    </row>
    <row r="857">
      <c r="D857" s="36"/>
      <c r="E857" s="50"/>
    </row>
    <row r="858">
      <c r="D858" s="36"/>
      <c r="E858" s="50"/>
    </row>
    <row r="859">
      <c r="D859" s="36"/>
      <c r="E859" s="50"/>
    </row>
    <row r="860">
      <c r="D860" s="36"/>
      <c r="E860" s="50"/>
    </row>
    <row r="861">
      <c r="D861" s="36"/>
      <c r="E861" s="50"/>
    </row>
    <row r="862">
      <c r="D862" s="36"/>
      <c r="E862" s="50"/>
    </row>
    <row r="863">
      <c r="D863" s="36"/>
      <c r="E863" s="50"/>
    </row>
    <row r="864">
      <c r="D864" s="36"/>
      <c r="E864" s="50"/>
    </row>
    <row r="865">
      <c r="D865" s="36"/>
      <c r="E865" s="50"/>
    </row>
    <row r="866">
      <c r="D866" s="36"/>
      <c r="E866" s="50"/>
    </row>
    <row r="867">
      <c r="D867" s="36"/>
      <c r="E867" s="50"/>
    </row>
    <row r="868">
      <c r="D868" s="36"/>
      <c r="E868" s="50"/>
    </row>
    <row r="869">
      <c r="D869" s="36"/>
      <c r="E869" s="50"/>
    </row>
    <row r="870">
      <c r="D870" s="36"/>
      <c r="E870" s="50"/>
    </row>
    <row r="871">
      <c r="D871" s="36"/>
      <c r="E871" s="50"/>
    </row>
    <row r="872">
      <c r="D872" s="36"/>
      <c r="E872" s="50"/>
    </row>
    <row r="873">
      <c r="D873" s="36"/>
      <c r="E873" s="50"/>
    </row>
    <row r="874">
      <c r="D874" s="36"/>
      <c r="E874" s="50"/>
    </row>
    <row r="875">
      <c r="D875" s="36"/>
      <c r="E875" s="50"/>
    </row>
    <row r="876">
      <c r="D876" s="36"/>
      <c r="E876" s="50"/>
    </row>
    <row r="877">
      <c r="D877" s="36"/>
      <c r="E877" s="50"/>
    </row>
    <row r="878">
      <c r="D878" s="36"/>
      <c r="E878" s="50"/>
    </row>
    <row r="879">
      <c r="D879" s="36"/>
      <c r="E879" s="50"/>
    </row>
    <row r="880">
      <c r="D880" s="36"/>
      <c r="E880" s="50"/>
    </row>
    <row r="881">
      <c r="D881" s="36"/>
      <c r="E881" s="50"/>
    </row>
    <row r="882">
      <c r="D882" s="36"/>
      <c r="E882" s="50"/>
    </row>
    <row r="883">
      <c r="D883" s="36"/>
      <c r="E883" s="50"/>
    </row>
    <row r="884">
      <c r="D884" s="36"/>
      <c r="E884" s="50"/>
    </row>
    <row r="885">
      <c r="D885" s="36"/>
      <c r="E885" s="50"/>
    </row>
    <row r="886">
      <c r="D886" s="36"/>
      <c r="E886" s="50"/>
    </row>
    <row r="887">
      <c r="D887" s="36"/>
      <c r="E887" s="50"/>
    </row>
    <row r="888">
      <c r="D888" s="36"/>
      <c r="E888" s="50"/>
    </row>
    <row r="889">
      <c r="D889" s="36"/>
      <c r="E889" s="50"/>
    </row>
    <row r="890">
      <c r="D890" s="36"/>
      <c r="E890" s="50"/>
    </row>
    <row r="891">
      <c r="D891" s="36"/>
      <c r="E891" s="50"/>
    </row>
    <row r="892">
      <c r="D892" s="36"/>
      <c r="E892" s="50"/>
    </row>
    <row r="893">
      <c r="D893" s="36"/>
      <c r="E893" s="50"/>
    </row>
    <row r="894">
      <c r="D894" s="36"/>
      <c r="E894" s="50"/>
    </row>
    <row r="895">
      <c r="D895" s="36"/>
      <c r="E895" s="50"/>
    </row>
    <row r="896">
      <c r="D896" s="36"/>
      <c r="E896" s="50"/>
    </row>
    <row r="897">
      <c r="D897" s="36"/>
      <c r="E897" s="50"/>
    </row>
    <row r="898">
      <c r="D898" s="36"/>
      <c r="E898" s="50"/>
    </row>
    <row r="899">
      <c r="D899" s="36"/>
      <c r="E899" s="50"/>
    </row>
    <row r="900">
      <c r="D900" s="36"/>
      <c r="E900" s="50"/>
    </row>
    <row r="901">
      <c r="D901" s="36"/>
      <c r="E901" s="50"/>
    </row>
    <row r="902">
      <c r="D902" s="36"/>
      <c r="E902" s="50"/>
    </row>
    <row r="903">
      <c r="D903" s="36"/>
      <c r="E903" s="50"/>
    </row>
    <row r="904">
      <c r="D904" s="36"/>
      <c r="E904" s="50"/>
    </row>
    <row r="905">
      <c r="D905" s="36"/>
      <c r="E905" s="50"/>
    </row>
    <row r="906">
      <c r="D906" s="36"/>
      <c r="E906" s="50"/>
    </row>
    <row r="907">
      <c r="D907" s="36"/>
      <c r="E907" s="50"/>
    </row>
    <row r="908">
      <c r="D908" s="36"/>
      <c r="E908" s="50"/>
    </row>
    <row r="909">
      <c r="D909" s="36"/>
      <c r="E909" s="50"/>
    </row>
    <row r="910">
      <c r="D910" s="36"/>
      <c r="E910" s="50"/>
    </row>
    <row r="911">
      <c r="D911" s="36"/>
      <c r="E911" s="50"/>
    </row>
    <row r="912">
      <c r="D912" s="36"/>
      <c r="E912" s="50"/>
    </row>
    <row r="913">
      <c r="D913" s="36"/>
      <c r="E913" s="50"/>
    </row>
    <row r="914">
      <c r="D914" s="36"/>
      <c r="E914" s="50"/>
    </row>
    <row r="915">
      <c r="D915" s="36"/>
      <c r="E915" s="50"/>
    </row>
    <row r="916">
      <c r="D916" s="36"/>
      <c r="E916" s="50"/>
    </row>
    <row r="917">
      <c r="D917" s="36"/>
      <c r="E917" s="50"/>
    </row>
    <row r="918">
      <c r="D918" s="36"/>
      <c r="E918" s="50"/>
    </row>
    <row r="919">
      <c r="D919" s="36"/>
      <c r="E919" s="50"/>
    </row>
    <row r="920">
      <c r="D920" s="36"/>
      <c r="E920" s="50"/>
    </row>
    <row r="921">
      <c r="D921" s="36"/>
      <c r="E921" s="50"/>
    </row>
    <row r="922">
      <c r="D922" s="36"/>
      <c r="E922" s="50"/>
    </row>
    <row r="923">
      <c r="D923" s="36"/>
      <c r="E923" s="50"/>
    </row>
    <row r="924">
      <c r="D924" s="36"/>
      <c r="E924" s="50"/>
    </row>
    <row r="925">
      <c r="D925" s="36"/>
      <c r="E925" s="50"/>
    </row>
    <row r="926">
      <c r="D926" s="36"/>
      <c r="E926" s="50"/>
    </row>
    <row r="927">
      <c r="D927" s="36"/>
      <c r="E927" s="50"/>
    </row>
    <row r="928">
      <c r="D928" s="36"/>
      <c r="E928" s="50"/>
    </row>
    <row r="929">
      <c r="D929" s="36"/>
      <c r="E929" s="50"/>
    </row>
    <row r="930">
      <c r="D930" s="36"/>
      <c r="E930" s="50"/>
    </row>
    <row r="931">
      <c r="D931" s="36"/>
      <c r="E931" s="50"/>
    </row>
    <row r="932">
      <c r="D932" s="36"/>
      <c r="E932" s="50"/>
    </row>
    <row r="933">
      <c r="D933" s="36"/>
      <c r="E933" s="50"/>
    </row>
    <row r="934">
      <c r="D934" s="36"/>
      <c r="E934" s="50"/>
    </row>
    <row r="935">
      <c r="D935" s="36"/>
      <c r="E935" s="50"/>
    </row>
    <row r="936">
      <c r="D936" s="36"/>
      <c r="E936" s="50"/>
    </row>
    <row r="937">
      <c r="D937" s="36"/>
      <c r="E937" s="50"/>
    </row>
    <row r="938">
      <c r="D938" s="36"/>
      <c r="E938" s="50"/>
    </row>
    <row r="939">
      <c r="D939" s="36"/>
      <c r="E939" s="50"/>
    </row>
    <row r="940">
      <c r="D940" s="36"/>
      <c r="E940" s="50"/>
    </row>
    <row r="941">
      <c r="D941" s="36"/>
      <c r="E941" s="50"/>
    </row>
    <row r="942">
      <c r="D942" s="36"/>
      <c r="E942" s="50"/>
    </row>
    <row r="943">
      <c r="D943" s="36"/>
      <c r="E943" s="50"/>
    </row>
    <row r="944">
      <c r="D944" s="36"/>
      <c r="E944" s="50"/>
    </row>
    <row r="945">
      <c r="D945" s="36"/>
      <c r="E945" s="50"/>
    </row>
    <row r="946">
      <c r="D946" s="36"/>
      <c r="E946" s="50"/>
    </row>
    <row r="947">
      <c r="D947" s="36"/>
      <c r="E947" s="50"/>
    </row>
    <row r="948">
      <c r="D948" s="36"/>
      <c r="E948" s="50"/>
    </row>
    <row r="949">
      <c r="D949" s="36"/>
      <c r="E949" s="50"/>
    </row>
    <row r="950">
      <c r="D950" s="36"/>
      <c r="E950" s="50"/>
    </row>
    <row r="951">
      <c r="D951" s="36"/>
      <c r="E951" s="50"/>
    </row>
    <row r="952">
      <c r="D952" s="36"/>
      <c r="E952" s="50"/>
    </row>
    <row r="953">
      <c r="D953" s="36"/>
      <c r="E953" s="50"/>
    </row>
    <row r="954">
      <c r="D954" s="36"/>
      <c r="E954" s="50"/>
    </row>
    <row r="955">
      <c r="D955" s="36"/>
      <c r="E955" s="50"/>
    </row>
    <row r="956">
      <c r="D956" s="36"/>
      <c r="E956" s="50"/>
    </row>
    <row r="957">
      <c r="D957" s="36"/>
      <c r="E957" s="50"/>
    </row>
    <row r="958">
      <c r="D958" s="36"/>
      <c r="E958" s="50"/>
    </row>
    <row r="959">
      <c r="D959" s="36"/>
      <c r="E959" s="50"/>
    </row>
    <row r="960">
      <c r="D960" s="36"/>
      <c r="E960" s="50"/>
    </row>
    <row r="961">
      <c r="D961" s="36"/>
      <c r="E961" s="50"/>
    </row>
    <row r="962">
      <c r="D962" s="36"/>
      <c r="E962" s="50"/>
    </row>
    <row r="963">
      <c r="D963" s="36"/>
      <c r="E963" s="50"/>
    </row>
    <row r="964">
      <c r="D964" s="36"/>
      <c r="E964" s="50"/>
    </row>
    <row r="965">
      <c r="D965" s="36"/>
      <c r="E965" s="50"/>
    </row>
    <row r="966">
      <c r="D966" s="36"/>
      <c r="E966" s="50"/>
    </row>
    <row r="967">
      <c r="D967" s="36"/>
      <c r="E967" s="50"/>
    </row>
    <row r="968">
      <c r="D968" s="36"/>
      <c r="E968" s="50"/>
    </row>
    <row r="969">
      <c r="D969" s="36"/>
      <c r="E969" s="50"/>
    </row>
    <row r="970">
      <c r="D970" s="36"/>
      <c r="E970" s="50"/>
    </row>
    <row r="971">
      <c r="D971" s="36"/>
      <c r="E971" s="50"/>
    </row>
    <row r="972">
      <c r="D972" s="36"/>
      <c r="E972" s="50"/>
    </row>
    <row r="973">
      <c r="D973" s="36"/>
      <c r="E973" s="50"/>
    </row>
    <row r="974">
      <c r="D974" s="36"/>
      <c r="E974" s="50"/>
    </row>
    <row r="975">
      <c r="D975" s="36"/>
      <c r="E975" s="50"/>
    </row>
    <row r="976">
      <c r="D976" s="36"/>
      <c r="E976" s="50"/>
    </row>
    <row r="977">
      <c r="D977" s="36"/>
      <c r="E977" s="50"/>
    </row>
    <row r="978">
      <c r="D978" s="36"/>
      <c r="E978" s="50"/>
    </row>
    <row r="979">
      <c r="D979" s="36"/>
      <c r="E979" s="50"/>
    </row>
    <row r="980">
      <c r="D980" s="36"/>
      <c r="E980" s="50"/>
    </row>
    <row r="981">
      <c r="D981" s="36"/>
      <c r="E981" s="50"/>
    </row>
    <row r="982">
      <c r="D982" s="36"/>
      <c r="E982" s="50"/>
    </row>
    <row r="983">
      <c r="D983" s="36"/>
      <c r="E983" s="50"/>
    </row>
    <row r="984">
      <c r="D984" s="36"/>
      <c r="E984" s="50"/>
    </row>
    <row r="985">
      <c r="D985" s="36"/>
      <c r="E985" s="50"/>
    </row>
    <row r="986">
      <c r="D986" s="36"/>
      <c r="E986" s="50"/>
    </row>
    <row r="987">
      <c r="D987" s="36"/>
      <c r="E987" s="50"/>
    </row>
    <row r="988">
      <c r="D988" s="36"/>
      <c r="E988" s="50"/>
    </row>
    <row r="989">
      <c r="D989" s="36"/>
      <c r="E989" s="50"/>
    </row>
    <row r="990">
      <c r="D990" s="36"/>
      <c r="E990" s="50"/>
    </row>
    <row r="991">
      <c r="D991" s="36"/>
      <c r="E991" s="50"/>
    </row>
    <row r="992">
      <c r="D992" s="36"/>
      <c r="E992" s="50"/>
    </row>
    <row r="993">
      <c r="D993" s="36"/>
      <c r="E993" s="50"/>
    </row>
    <row r="994">
      <c r="D994" s="36"/>
      <c r="E994" s="50"/>
    </row>
    <row r="995">
      <c r="D995" s="36"/>
      <c r="E995" s="50"/>
    </row>
    <row r="996">
      <c r="D996" s="36"/>
      <c r="E996" s="50"/>
    </row>
    <row r="997">
      <c r="D997" s="36"/>
      <c r="E997" s="50"/>
    </row>
    <row r="998">
      <c r="D998" s="36"/>
      <c r="E998" s="50"/>
    </row>
    <row r="999">
      <c r="D999" s="36"/>
      <c r="E999" s="50"/>
    </row>
    <row r="1000">
      <c r="D1000" s="36"/>
      <c r="E1000" s="50"/>
    </row>
    <row r="1001">
      <c r="E1001" s="50"/>
    </row>
  </sheetData>
  <conditionalFormatting sqref="E1:E1001">
    <cfRule type="cellIs" dxfId="1" priority="1" operator="lessThan">
      <formula>0</formula>
    </cfRule>
  </conditionalFormatting>
  <conditionalFormatting sqref="D1:D1001">
    <cfRule type="cellIs" dxfId="1" priority="2" operator="lessThan">
      <formula>0</formula>
    </cfRule>
  </conditionalFormatting>
  <printOptions gridLines="1" horizontalCentered="1"/>
  <pageMargins bottom="0.75" footer="0.0" header="0.0" left="0.25" right="0.25" top="0.75"/>
  <pageSetup paperSize="9" cellComments="atEnd" orientation="landscape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8.75"/>
  </cols>
  <sheetData>
    <row r="1">
      <c r="A1" s="57" t="s">
        <v>602</v>
      </c>
      <c r="B1" s="57" t="s">
        <v>603</v>
      </c>
    </row>
    <row r="2">
      <c r="A2" s="38" t="s">
        <v>261</v>
      </c>
      <c r="B2" s="38" t="s">
        <v>486</v>
      </c>
    </row>
    <row r="3">
      <c r="A3" s="38" t="s">
        <v>52</v>
      </c>
      <c r="B3" s="38" t="s">
        <v>581</v>
      </c>
    </row>
    <row r="4">
      <c r="A4" s="38" t="s">
        <v>32</v>
      </c>
      <c r="B4" s="38" t="s">
        <v>507</v>
      </c>
    </row>
    <row r="5">
      <c r="A5" s="38" t="s">
        <v>604</v>
      </c>
      <c r="B5" s="38" t="s">
        <v>486</v>
      </c>
    </row>
    <row r="6">
      <c r="A6" s="38" t="s">
        <v>605</v>
      </c>
      <c r="B6" s="38" t="s">
        <v>501</v>
      </c>
    </row>
    <row r="7">
      <c r="A7" s="38" t="s">
        <v>217</v>
      </c>
      <c r="B7" s="38" t="s">
        <v>587</v>
      </c>
    </row>
    <row r="8">
      <c r="A8" s="38" t="s">
        <v>60</v>
      </c>
      <c r="B8" s="38" t="s">
        <v>581</v>
      </c>
    </row>
    <row r="9">
      <c r="A9" s="38" t="s">
        <v>50</v>
      </c>
      <c r="B9" s="38" t="s">
        <v>581</v>
      </c>
    </row>
    <row r="10">
      <c r="A10" s="38" t="s">
        <v>606</v>
      </c>
      <c r="B10" s="38" t="s">
        <v>575</v>
      </c>
    </row>
    <row r="11">
      <c r="A11" s="38" t="s">
        <v>219</v>
      </c>
      <c r="B11" s="38" t="s">
        <v>552</v>
      </c>
    </row>
    <row r="12">
      <c r="A12" s="38" t="s">
        <v>41</v>
      </c>
      <c r="B12" s="38" t="s">
        <v>575</v>
      </c>
    </row>
    <row r="13">
      <c r="A13" s="38" t="s">
        <v>18</v>
      </c>
      <c r="B13" s="38" t="s">
        <v>587</v>
      </c>
    </row>
    <row r="14">
      <c r="A14" s="38" t="s">
        <v>607</v>
      </c>
      <c r="B14" s="38" t="s">
        <v>581</v>
      </c>
    </row>
    <row r="15">
      <c r="A15" s="38" t="s">
        <v>44</v>
      </c>
      <c r="B15" s="38" t="s">
        <v>581</v>
      </c>
    </row>
    <row r="16">
      <c r="A16" s="38" t="s">
        <v>608</v>
      </c>
      <c r="B16" s="38" t="s">
        <v>575</v>
      </c>
    </row>
    <row r="17">
      <c r="A17" s="38" t="s">
        <v>25</v>
      </c>
      <c r="B17" s="38" t="s">
        <v>552</v>
      </c>
    </row>
    <row r="18">
      <c r="A18" s="38" t="s">
        <v>487</v>
      </c>
      <c r="B18" s="38" t="s">
        <v>552</v>
      </c>
    </row>
    <row r="19">
      <c r="A19" s="38" t="s">
        <v>46</v>
      </c>
      <c r="B19" s="38" t="s">
        <v>511</v>
      </c>
    </row>
    <row r="20">
      <c r="A20" s="38" t="s">
        <v>49</v>
      </c>
      <c r="B20" s="38" t="s">
        <v>511</v>
      </c>
    </row>
    <row r="21">
      <c r="A21" s="38" t="s">
        <v>45</v>
      </c>
      <c r="B21" s="38" t="s">
        <v>587</v>
      </c>
    </row>
    <row r="22">
      <c r="A22" s="38" t="s">
        <v>216</v>
      </c>
      <c r="B22" s="38" t="s">
        <v>581</v>
      </c>
    </row>
    <row r="23">
      <c r="A23" s="38" t="s">
        <v>42</v>
      </c>
      <c r="B23" s="38" t="s">
        <v>581</v>
      </c>
    </row>
    <row r="24">
      <c r="A24" s="38" t="s">
        <v>609</v>
      </c>
      <c r="B24" s="38" t="s">
        <v>587</v>
      </c>
    </row>
    <row r="25">
      <c r="A25" s="38" t="s">
        <v>43</v>
      </c>
      <c r="B25" s="38" t="s">
        <v>587</v>
      </c>
    </row>
    <row r="26">
      <c r="A26" s="38" t="s">
        <v>47</v>
      </c>
      <c r="B26" s="38" t="s">
        <v>581</v>
      </c>
    </row>
    <row r="27">
      <c r="A27" s="38" t="s">
        <v>48</v>
      </c>
      <c r="B27" s="38" t="s">
        <v>486</v>
      </c>
    </row>
    <row r="28">
      <c r="A28" s="38" t="s">
        <v>218</v>
      </c>
      <c r="B28" s="38" t="s">
        <v>587</v>
      </c>
    </row>
    <row r="29">
      <c r="A29" s="38" t="s">
        <v>51</v>
      </c>
      <c r="B29" s="38" t="s">
        <v>581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27.0"/>
  </cols>
  <sheetData>
    <row r="1"/>
    <row r="2"/>
    <row r="3"/>
    <row r="4"/>
    <row r="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0"/>
    <col customWidth="1" min="3" max="3" width="10.75"/>
    <col customWidth="1" min="4" max="4" width="12.13"/>
    <col customWidth="1" min="5" max="5" width="11.13"/>
    <col customWidth="1" min="6" max="6" width="19.13"/>
    <col customWidth="1" min="7" max="7" width="22.13"/>
    <col customWidth="1" min="8" max="8" width="28.0"/>
  </cols>
  <sheetData>
    <row r="1">
      <c r="A1" s="38" t="s">
        <v>358</v>
      </c>
      <c r="B1" s="36"/>
      <c r="C1" s="58" t="s">
        <v>613</v>
      </c>
      <c r="D1" s="59" t="s">
        <v>614</v>
      </c>
      <c r="E1" s="59" t="s">
        <v>615</v>
      </c>
      <c r="F1" s="59" t="s">
        <v>616</v>
      </c>
      <c r="G1" s="59" t="s">
        <v>617</v>
      </c>
      <c r="H1" s="60" t="s">
        <v>618</v>
      </c>
    </row>
    <row r="2">
      <c r="A2" s="38" t="s">
        <v>619</v>
      </c>
      <c r="B2" s="41">
        <v>1.0957898E7</v>
      </c>
      <c r="C2" s="61"/>
      <c r="D2" s="62"/>
      <c r="E2" s="63" t="b">
        <v>0</v>
      </c>
      <c r="F2" s="64" t="b">
        <v>0</v>
      </c>
      <c r="G2" s="64" t="b">
        <v>0</v>
      </c>
      <c r="H2" s="65" t="b">
        <v>0</v>
      </c>
    </row>
    <row r="3">
      <c r="A3" s="38" t="s">
        <v>615</v>
      </c>
      <c r="B3" s="36">
        <f>SUMIFS(Registro!I:I, Registro!F:F, "Nilton Sotelo", Registro!H:H, "Pagare")</f>
        <v>1600000</v>
      </c>
      <c r="C3" s="66"/>
      <c r="D3" s="67"/>
      <c r="E3" s="67" t="b">
        <v>0</v>
      </c>
      <c r="F3" s="68" t="b">
        <v>0</v>
      </c>
      <c r="G3" s="68" t="b">
        <v>0</v>
      </c>
      <c r="H3" s="69" t="b">
        <v>0</v>
      </c>
    </row>
    <row r="4">
      <c r="A4" s="38" t="s">
        <v>620</v>
      </c>
      <c r="B4" s="36">
        <f>B2-B3</f>
        <v>9357898</v>
      </c>
      <c r="C4" s="61"/>
      <c r="D4" s="62"/>
      <c r="E4" s="62" t="b">
        <v>0</v>
      </c>
      <c r="F4" s="64" t="b">
        <v>0</v>
      </c>
      <c r="G4" s="64" t="b">
        <v>0</v>
      </c>
      <c r="H4" s="65" t="b">
        <v>0</v>
      </c>
    </row>
    <row r="5">
      <c r="B5" s="36"/>
      <c r="C5" s="66"/>
      <c r="D5" s="67"/>
      <c r="E5" s="67" t="b">
        <v>0</v>
      </c>
      <c r="F5" s="68" t="b">
        <v>0</v>
      </c>
      <c r="G5" s="68" t="b">
        <v>0</v>
      </c>
      <c r="H5" s="69" t="b">
        <v>0</v>
      </c>
    </row>
    <row r="6">
      <c r="B6" s="36"/>
      <c r="C6" s="61"/>
      <c r="D6" s="62"/>
      <c r="E6" s="62" t="b">
        <v>0</v>
      </c>
      <c r="F6" s="64" t="b">
        <v>0</v>
      </c>
      <c r="G6" s="64" t="b">
        <v>0</v>
      </c>
      <c r="H6" s="65" t="b">
        <v>0</v>
      </c>
    </row>
    <row r="7">
      <c r="B7" s="36"/>
      <c r="C7" s="66"/>
      <c r="D7" s="67"/>
      <c r="E7" s="67" t="b">
        <v>0</v>
      </c>
      <c r="F7" s="68" t="b">
        <v>0</v>
      </c>
      <c r="G7" s="68" t="b">
        <v>0</v>
      </c>
      <c r="H7" s="69" t="b">
        <v>0</v>
      </c>
    </row>
    <row r="8">
      <c r="B8" s="36"/>
      <c r="C8" s="61"/>
      <c r="D8" s="62"/>
      <c r="E8" s="62" t="b">
        <v>0</v>
      </c>
      <c r="F8" s="64" t="b">
        <v>0</v>
      </c>
      <c r="G8" s="64" t="b">
        <v>0</v>
      </c>
      <c r="H8" s="65" t="b">
        <v>0</v>
      </c>
    </row>
    <row r="9">
      <c r="B9" s="36"/>
      <c r="C9" s="66"/>
      <c r="D9" s="67"/>
      <c r="E9" s="67" t="b">
        <v>0</v>
      </c>
      <c r="F9" s="68" t="b">
        <v>0</v>
      </c>
      <c r="G9" s="68" t="b">
        <v>0</v>
      </c>
      <c r="H9" s="69" t="b">
        <v>0</v>
      </c>
    </row>
    <row r="10">
      <c r="B10" s="36"/>
      <c r="C10" s="61"/>
      <c r="D10" s="62"/>
      <c r="E10" s="62" t="b">
        <v>0</v>
      </c>
      <c r="F10" s="64" t="b">
        <v>0</v>
      </c>
      <c r="G10" s="64" t="b">
        <v>0</v>
      </c>
      <c r="H10" s="65" t="b">
        <v>0</v>
      </c>
    </row>
    <row r="11">
      <c r="B11" s="36"/>
      <c r="C11" s="66"/>
      <c r="D11" s="67"/>
      <c r="E11" s="67" t="b">
        <v>0</v>
      </c>
      <c r="F11" s="68" t="b">
        <v>0</v>
      </c>
      <c r="G11" s="68" t="b">
        <v>0</v>
      </c>
      <c r="H11" s="69" t="b">
        <v>0</v>
      </c>
    </row>
    <row r="12">
      <c r="B12" s="36"/>
      <c r="C12" s="61"/>
      <c r="D12" s="62"/>
      <c r="E12" s="62" t="b">
        <v>0</v>
      </c>
      <c r="F12" s="64" t="b">
        <v>0</v>
      </c>
      <c r="G12" s="64" t="b">
        <v>0</v>
      </c>
      <c r="H12" s="65" t="b">
        <v>0</v>
      </c>
    </row>
    <row r="13">
      <c r="B13" s="36"/>
      <c r="C13" s="66"/>
      <c r="D13" s="67"/>
      <c r="E13" s="67" t="b">
        <v>0</v>
      </c>
      <c r="F13" s="68" t="b">
        <v>0</v>
      </c>
      <c r="G13" s="68" t="b">
        <v>0</v>
      </c>
      <c r="H13" s="69" t="b">
        <v>0</v>
      </c>
    </row>
    <row r="14">
      <c r="B14" s="36"/>
      <c r="C14" s="61"/>
      <c r="D14" s="62"/>
      <c r="E14" s="62" t="b">
        <v>0</v>
      </c>
      <c r="F14" s="64" t="b">
        <v>0</v>
      </c>
      <c r="G14" s="64" t="b">
        <v>0</v>
      </c>
      <c r="H14" s="65" t="b">
        <v>0</v>
      </c>
    </row>
    <row r="15">
      <c r="B15" s="36"/>
      <c r="C15" s="66"/>
      <c r="D15" s="67"/>
      <c r="E15" s="67" t="b">
        <v>0</v>
      </c>
      <c r="F15" s="68" t="b">
        <v>0</v>
      </c>
      <c r="G15" s="68" t="b">
        <v>0</v>
      </c>
      <c r="H15" s="69" t="b">
        <v>0</v>
      </c>
    </row>
    <row r="16">
      <c r="B16" s="36"/>
      <c r="C16" s="61"/>
      <c r="D16" s="62"/>
      <c r="E16" s="62" t="b">
        <v>0</v>
      </c>
      <c r="F16" s="64" t="b">
        <v>0</v>
      </c>
      <c r="G16" s="64" t="b">
        <v>0</v>
      </c>
      <c r="H16" s="65" t="b">
        <v>0</v>
      </c>
    </row>
    <row r="17">
      <c r="B17" s="36"/>
      <c r="C17" s="66"/>
      <c r="D17" s="67"/>
      <c r="E17" s="67" t="b">
        <v>0</v>
      </c>
      <c r="F17" s="68" t="b">
        <v>0</v>
      </c>
      <c r="G17" s="68" t="b">
        <v>0</v>
      </c>
      <c r="H17" s="69" t="b">
        <v>0</v>
      </c>
    </row>
    <row r="18">
      <c r="B18" s="36"/>
      <c r="C18" s="61"/>
      <c r="D18" s="62"/>
      <c r="E18" s="62" t="b">
        <v>0</v>
      </c>
      <c r="F18" s="64" t="b">
        <v>0</v>
      </c>
      <c r="G18" s="64" t="b">
        <v>0</v>
      </c>
      <c r="H18" s="65" t="b">
        <v>0</v>
      </c>
    </row>
    <row r="19">
      <c r="B19" s="36"/>
      <c r="C19" s="66"/>
      <c r="D19" s="67"/>
      <c r="E19" s="67" t="b">
        <v>0</v>
      </c>
      <c r="F19" s="68" t="b">
        <v>0</v>
      </c>
      <c r="G19" s="68" t="b">
        <v>0</v>
      </c>
      <c r="H19" s="69" t="b">
        <v>0</v>
      </c>
    </row>
    <row r="20">
      <c r="B20" s="36"/>
      <c r="C20" s="61"/>
      <c r="D20" s="62"/>
      <c r="E20" s="62" t="b">
        <v>0</v>
      </c>
      <c r="F20" s="64" t="b">
        <v>0</v>
      </c>
      <c r="G20" s="64" t="b">
        <v>0</v>
      </c>
      <c r="H20" s="65" t="b">
        <v>0</v>
      </c>
    </row>
    <row r="21">
      <c r="B21" s="36"/>
      <c r="C21" s="66"/>
      <c r="D21" s="67"/>
      <c r="E21" s="67" t="b">
        <v>0</v>
      </c>
      <c r="F21" s="68" t="b">
        <v>0</v>
      </c>
      <c r="G21" s="68" t="b">
        <v>0</v>
      </c>
      <c r="H21" s="69" t="b">
        <v>0</v>
      </c>
    </row>
    <row r="22">
      <c r="B22" s="36"/>
      <c r="C22" s="61"/>
      <c r="D22" s="62"/>
      <c r="E22" s="62" t="b">
        <v>0</v>
      </c>
      <c r="F22" s="64" t="b">
        <v>0</v>
      </c>
      <c r="G22" s="64" t="b">
        <v>0</v>
      </c>
      <c r="H22" s="65" t="b">
        <v>0</v>
      </c>
    </row>
    <row r="23">
      <c r="B23" s="36"/>
      <c r="C23" s="66"/>
      <c r="D23" s="67"/>
      <c r="E23" s="67" t="b">
        <v>0</v>
      </c>
      <c r="F23" s="68" t="b">
        <v>0</v>
      </c>
      <c r="G23" s="68" t="b">
        <v>0</v>
      </c>
      <c r="H23" s="69" t="b">
        <v>0</v>
      </c>
    </row>
    <row r="24">
      <c r="B24" s="36"/>
      <c r="C24" s="61"/>
      <c r="D24" s="62"/>
      <c r="E24" s="62" t="b">
        <v>0</v>
      </c>
      <c r="F24" s="64" t="b">
        <v>0</v>
      </c>
      <c r="G24" s="64" t="b">
        <v>0</v>
      </c>
      <c r="H24" s="65" t="b">
        <v>0</v>
      </c>
    </row>
    <row r="25">
      <c r="B25" s="36"/>
      <c r="C25" s="66"/>
      <c r="D25" s="67"/>
      <c r="E25" s="67" t="b">
        <v>0</v>
      </c>
      <c r="F25" s="68" t="b">
        <v>0</v>
      </c>
      <c r="G25" s="68" t="b">
        <v>0</v>
      </c>
      <c r="H25" s="69" t="b">
        <v>0</v>
      </c>
    </row>
    <row r="26">
      <c r="B26" s="36"/>
      <c r="C26" s="61"/>
      <c r="D26" s="62"/>
      <c r="E26" s="62" t="b">
        <v>0</v>
      </c>
      <c r="F26" s="64" t="b">
        <v>0</v>
      </c>
      <c r="G26" s="64" t="b">
        <v>0</v>
      </c>
      <c r="H26" s="65" t="b">
        <v>0</v>
      </c>
    </row>
    <row r="27">
      <c r="B27" s="36"/>
      <c r="C27" s="66"/>
      <c r="D27" s="67"/>
      <c r="E27" s="67" t="b">
        <v>0</v>
      </c>
      <c r="F27" s="68" t="b">
        <v>0</v>
      </c>
      <c r="G27" s="68" t="b">
        <v>0</v>
      </c>
      <c r="H27" s="69" t="b">
        <v>0</v>
      </c>
    </row>
    <row r="28">
      <c r="B28" s="36"/>
      <c r="C28" s="61"/>
      <c r="D28" s="62"/>
      <c r="E28" s="62" t="b">
        <v>0</v>
      </c>
      <c r="F28" s="64" t="b">
        <v>0</v>
      </c>
      <c r="G28" s="64" t="b">
        <v>0</v>
      </c>
      <c r="H28" s="65" t="b">
        <v>0</v>
      </c>
    </row>
    <row r="29">
      <c r="B29" s="36"/>
      <c r="C29" s="66"/>
      <c r="D29" s="67"/>
      <c r="E29" s="67" t="b">
        <v>0</v>
      </c>
      <c r="F29" s="68" t="b">
        <v>0</v>
      </c>
      <c r="G29" s="68" t="b">
        <v>0</v>
      </c>
      <c r="H29" s="69" t="b">
        <v>0</v>
      </c>
    </row>
    <row r="30">
      <c r="B30" s="36"/>
      <c r="C30" s="61"/>
      <c r="D30" s="62"/>
      <c r="E30" s="62" t="b">
        <v>0</v>
      </c>
      <c r="F30" s="64" t="b">
        <v>0</v>
      </c>
      <c r="G30" s="64" t="b">
        <v>0</v>
      </c>
      <c r="H30" s="65" t="b">
        <v>0</v>
      </c>
    </row>
    <row r="31">
      <c r="B31" s="36"/>
      <c r="C31" s="66"/>
      <c r="D31" s="67"/>
      <c r="E31" s="67" t="b">
        <v>0</v>
      </c>
      <c r="F31" s="68" t="b">
        <v>0</v>
      </c>
      <c r="G31" s="68" t="b">
        <v>0</v>
      </c>
      <c r="H31" s="69" t="b">
        <v>0</v>
      </c>
    </row>
    <row r="32">
      <c r="B32" s="36"/>
      <c r="C32" s="61"/>
      <c r="D32" s="62"/>
      <c r="E32" s="62" t="b">
        <v>0</v>
      </c>
      <c r="F32" s="64" t="b">
        <v>0</v>
      </c>
      <c r="G32" s="64" t="b">
        <v>0</v>
      </c>
      <c r="H32" s="65" t="b">
        <v>0</v>
      </c>
    </row>
    <row r="33">
      <c r="B33" s="36"/>
      <c r="C33" s="66"/>
      <c r="D33" s="67"/>
      <c r="E33" s="67" t="b">
        <v>0</v>
      </c>
      <c r="F33" s="68" t="b">
        <v>0</v>
      </c>
      <c r="G33" s="68" t="b">
        <v>0</v>
      </c>
      <c r="H33" s="69" t="b">
        <v>0</v>
      </c>
    </row>
    <row r="34">
      <c r="B34" s="36"/>
      <c r="C34" s="61"/>
      <c r="D34" s="62"/>
      <c r="E34" s="62" t="b">
        <v>0</v>
      </c>
      <c r="F34" s="64" t="b">
        <v>0</v>
      </c>
      <c r="G34" s="64" t="b">
        <v>0</v>
      </c>
      <c r="H34" s="65" t="b">
        <v>0</v>
      </c>
    </row>
    <row r="35">
      <c r="B35" s="36"/>
      <c r="C35" s="66"/>
      <c r="D35" s="67"/>
      <c r="E35" s="67" t="b">
        <v>0</v>
      </c>
      <c r="F35" s="68" t="b">
        <v>0</v>
      </c>
      <c r="G35" s="68" t="b">
        <v>0</v>
      </c>
      <c r="H35" s="69" t="b">
        <v>0</v>
      </c>
    </row>
    <row r="36">
      <c r="B36" s="36"/>
      <c r="C36" s="61"/>
      <c r="D36" s="62"/>
      <c r="E36" s="62" t="b">
        <v>0</v>
      </c>
      <c r="F36" s="64" t="b">
        <v>0</v>
      </c>
      <c r="G36" s="64" t="b">
        <v>0</v>
      </c>
      <c r="H36" s="65" t="b">
        <v>0</v>
      </c>
    </row>
    <row r="37">
      <c r="B37" s="36"/>
      <c r="C37" s="66"/>
      <c r="D37" s="67"/>
      <c r="E37" s="67" t="b">
        <v>0</v>
      </c>
      <c r="F37" s="68" t="b">
        <v>0</v>
      </c>
      <c r="G37" s="68" t="b">
        <v>0</v>
      </c>
      <c r="H37" s="69" t="b">
        <v>0</v>
      </c>
    </row>
    <row r="38">
      <c r="B38" s="36"/>
      <c r="C38" s="61"/>
      <c r="D38" s="62"/>
      <c r="E38" s="62" t="b">
        <v>0</v>
      </c>
      <c r="F38" s="64" t="b">
        <v>0</v>
      </c>
      <c r="G38" s="64" t="b">
        <v>0</v>
      </c>
      <c r="H38" s="65" t="b">
        <v>0</v>
      </c>
    </row>
    <row r="39">
      <c r="B39" s="36"/>
      <c r="C39" s="66"/>
      <c r="D39" s="67"/>
      <c r="E39" s="67" t="b">
        <v>0</v>
      </c>
      <c r="F39" s="68" t="b">
        <v>0</v>
      </c>
      <c r="G39" s="68" t="b">
        <v>0</v>
      </c>
      <c r="H39" s="69" t="b">
        <v>0</v>
      </c>
    </row>
    <row r="40">
      <c r="B40" s="36"/>
      <c r="C40" s="61"/>
      <c r="D40" s="62"/>
      <c r="E40" s="62" t="b">
        <v>0</v>
      </c>
      <c r="F40" s="64" t="b">
        <v>0</v>
      </c>
      <c r="G40" s="64" t="b">
        <v>0</v>
      </c>
      <c r="H40" s="65" t="b">
        <v>0</v>
      </c>
    </row>
    <row r="41">
      <c r="B41" s="36"/>
      <c r="C41" s="66"/>
      <c r="D41" s="67"/>
      <c r="E41" s="67" t="b">
        <v>0</v>
      </c>
      <c r="F41" s="68" t="b">
        <v>0</v>
      </c>
      <c r="G41" s="68" t="b">
        <v>0</v>
      </c>
      <c r="H41" s="69" t="b">
        <v>0</v>
      </c>
    </row>
    <row r="42">
      <c r="B42" s="36"/>
      <c r="C42" s="61"/>
      <c r="D42" s="62"/>
      <c r="E42" s="62" t="b">
        <v>0</v>
      </c>
      <c r="F42" s="64" t="b">
        <v>0</v>
      </c>
      <c r="G42" s="64" t="b">
        <v>0</v>
      </c>
      <c r="H42" s="65" t="b">
        <v>0</v>
      </c>
    </row>
    <row r="43">
      <c r="B43" s="36"/>
      <c r="C43" s="66"/>
      <c r="D43" s="67"/>
      <c r="E43" s="67" t="b">
        <v>0</v>
      </c>
      <c r="F43" s="68" t="b">
        <v>0</v>
      </c>
      <c r="G43" s="68" t="b">
        <v>0</v>
      </c>
      <c r="H43" s="69" t="b">
        <v>0</v>
      </c>
    </row>
    <row r="44">
      <c r="B44" s="36"/>
      <c r="C44" s="61"/>
      <c r="D44" s="62"/>
      <c r="E44" s="62" t="b">
        <v>0</v>
      </c>
      <c r="F44" s="64" t="b">
        <v>0</v>
      </c>
      <c r="G44" s="64" t="b">
        <v>0</v>
      </c>
      <c r="H44" s="65" t="b">
        <v>0</v>
      </c>
    </row>
    <row r="45">
      <c r="B45" s="36"/>
      <c r="C45" s="66"/>
      <c r="D45" s="67"/>
      <c r="E45" s="67" t="b">
        <v>0</v>
      </c>
      <c r="F45" s="68" t="b">
        <v>0</v>
      </c>
      <c r="G45" s="68" t="b">
        <v>0</v>
      </c>
      <c r="H45" s="69" t="b">
        <v>0</v>
      </c>
    </row>
    <row r="46">
      <c r="B46" s="36"/>
      <c r="C46" s="61"/>
      <c r="D46" s="62"/>
      <c r="E46" s="62" t="b">
        <v>0</v>
      </c>
      <c r="F46" s="64" t="b">
        <v>0</v>
      </c>
      <c r="G46" s="64" t="b">
        <v>0</v>
      </c>
      <c r="H46" s="65" t="b">
        <v>0</v>
      </c>
    </row>
    <row r="47">
      <c r="B47" s="36"/>
      <c r="C47" s="66"/>
      <c r="D47" s="67"/>
      <c r="E47" s="67" t="b">
        <v>0</v>
      </c>
      <c r="F47" s="68" t="b">
        <v>0</v>
      </c>
      <c r="G47" s="68" t="b">
        <v>0</v>
      </c>
      <c r="H47" s="69" t="b">
        <v>0</v>
      </c>
    </row>
    <row r="48">
      <c r="B48" s="36"/>
      <c r="C48" s="61"/>
      <c r="D48" s="62"/>
      <c r="E48" s="62" t="b">
        <v>0</v>
      </c>
      <c r="F48" s="64" t="b">
        <v>0</v>
      </c>
      <c r="G48" s="64" t="b">
        <v>0</v>
      </c>
      <c r="H48" s="65" t="b">
        <v>0</v>
      </c>
    </row>
    <row r="49">
      <c r="B49" s="36"/>
      <c r="C49" s="66"/>
      <c r="D49" s="67"/>
      <c r="E49" s="67" t="b">
        <v>0</v>
      </c>
      <c r="F49" s="68" t="b">
        <v>0</v>
      </c>
      <c r="G49" s="68" t="b">
        <v>0</v>
      </c>
      <c r="H49" s="69" t="b">
        <v>0</v>
      </c>
    </row>
    <row r="50">
      <c r="B50" s="36"/>
      <c r="C50" s="61"/>
      <c r="D50" s="62"/>
      <c r="E50" s="62" t="b">
        <v>0</v>
      </c>
      <c r="F50" s="64" t="b">
        <v>0</v>
      </c>
      <c r="G50" s="64" t="b">
        <v>0</v>
      </c>
      <c r="H50" s="65" t="b">
        <v>0</v>
      </c>
    </row>
    <row r="51">
      <c r="B51" s="36"/>
      <c r="C51" s="66"/>
      <c r="D51" s="67"/>
      <c r="E51" s="67" t="b">
        <v>0</v>
      </c>
      <c r="F51" s="68" t="b">
        <v>0</v>
      </c>
      <c r="G51" s="68" t="b">
        <v>0</v>
      </c>
      <c r="H51" s="69" t="b">
        <v>0</v>
      </c>
    </row>
    <row r="52">
      <c r="B52" s="36"/>
      <c r="C52" s="61"/>
      <c r="D52" s="62"/>
      <c r="E52" s="62" t="b">
        <v>0</v>
      </c>
      <c r="F52" s="64" t="b">
        <v>0</v>
      </c>
      <c r="G52" s="64" t="b">
        <v>0</v>
      </c>
      <c r="H52" s="65" t="b">
        <v>0</v>
      </c>
    </row>
    <row r="53">
      <c r="B53" s="36"/>
      <c r="C53" s="66"/>
      <c r="D53" s="67"/>
      <c r="E53" s="67" t="b">
        <v>0</v>
      </c>
      <c r="F53" s="68" t="b">
        <v>0</v>
      </c>
      <c r="G53" s="68" t="b">
        <v>0</v>
      </c>
      <c r="H53" s="69" t="b">
        <v>0</v>
      </c>
    </row>
    <row r="54">
      <c r="B54" s="36"/>
      <c r="C54" s="61"/>
      <c r="D54" s="62"/>
      <c r="E54" s="62" t="b">
        <v>0</v>
      </c>
      <c r="F54" s="64" t="b">
        <v>0</v>
      </c>
      <c r="G54" s="64" t="b">
        <v>0</v>
      </c>
      <c r="H54" s="65" t="b">
        <v>0</v>
      </c>
    </row>
    <row r="55">
      <c r="B55" s="36"/>
      <c r="C55" s="66"/>
      <c r="D55" s="67"/>
      <c r="E55" s="67" t="b">
        <v>0</v>
      </c>
      <c r="F55" s="68" t="b">
        <v>0</v>
      </c>
      <c r="G55" s="68" t="b">
        <v>0</v>
      </c>
      <c r="H55" s="69" t="b">
        <v>0</v>
      </c>
    </row>
    <row r="56">
      <c r="B56" s="36"/>
      <c r="C56" s="61"/>
      <c r="D56" s="62"/>
      <c r="E56" s="62" t="b">
        <v>0</v>
      </c>
      <c r="F56" s="64" t="b">
        <v>0</v>
      </c>
      <c r="G56" s="64" t="b">
        <v>0</v>
      </c>
      <c r="H56" s="65" t="b">
        <v>0</v>
      </c>
    </row>
    <row r="57">
      <c r="B57" s="36"/>
      <c r="C57" s="66"/>
      <c r="D57" s="67"/>
      <c r="E57" s="67" t="b">
        <v>0</v>
      </c>
      <c r="F57" s="68" t="b">
        <v>0</v>
      </c>
      <c r="G57" s="68" t="b">
        <v>0</v>
      </c>
      <c r="H57" s="69" t="b">
        <v>0</v>
      </c>
    </row>
    <row r="58">
      <c r="B58" s="36"/>
      <c r="C58" s="61"/>
      <c r="D58" s="62"/>
      <c r="E58" s="62" t="b">
        <v>0</v>
      </c>
      <c r="F58" s="64" t="b">
        <v>0</v>
      </c>
      <c r="G58" s="64" t="b">
        <v>0</v>
      </c>
      <c r="H58" s="65" t="b">
        <v>0</v>
      </c>
    </row>
    <row r="59">
      <c r="B59" s="36"/>
      <c r="C59" s="66"/>
      <c r="D59" s="67"/>
      <c r="E59" s="67" t="b">
        <v>0</v>
      </c>
      <c r="F59" s="68" t="b">
        <v>0</v>
      </c>
      <c r="G59" s="68" t="b">
        <v>0</v>
      </c>
      <c r="H59" s="69" t="b">
        <v>0</v>
      </c>
    </row>
    <row r="60">
      <c r="B60" s="36"/>
      <c r="C60" s="61"/>
      <c r="D60" s="62"/>
      <c r="E60" s="62" t="b">
        <v>0</v>
      </c>
      <c r="F60" s="64" t="b">
        <v>0</v>
      </c>
      <c r="G60" s="64" t="b">
        <v>0</v>
      </c>
      <c r="H60" s="65" t="b">
        <v>0</v>
      </c>
    </row>
    <row r="61">
      <c r="B61" s="36"/>
      <c r="C61" s="66"/>
      <c r="D61" s="67"/>
      <c r="E61" s="67" t="b">
        <v>0</v>
      </c>
      <c r="F61" s="68" t="b">
        <v>0</v>
      </c>
      <c r="G61" s="68" t="b">
        <v>0</v>
      </c>
      <c r="H61" s="69" t="b">
        <v>0</v>
      </c>
    </row>
    <row r="62">
      <c r="B62" s="36"/>
      <c r="C62" s="61"/>
      <c r="D62" s="62"/>
      <c r="E62" s="62" t="b">
        <v>0</v>
      </c>
      <c r="F62" s="64" t="b">
        <v>0</v>
      </c>
      <c r="G62" s="64" t="b">
        <v>0</v>
      </c>
      <c r="H62" s="65" t="b">
        <v>0</v>
      </c>
    </row>
    <row r="63">
      <c r="B63" s="36"/>
      <c r="C63" s="66"/>
      <c r="D63" s="67"/>
      <c r="E63" s="67" t="b">
        <v>0</v>
      </c>
      <c r="F63" s="68" t="b">
        <v>0</v>
      </c>
      <c r="G63" s="68" t="b">
        <v>0</v>
      </c>
      <c r="H63" s="69" t="b">
        <v>0</v>
      </c>
    </row>
    <row r="64">
      <c r="B64" s="36"/>
      <c r="C64" s="61"/>
      <c r="D64" s="62"/>
      <c r="E64" s="62" t="b">
        <v>0</v>
      </c>
      <c r="F64" s="64" t="b">
        <v>0</v>
      </c>
      <c r="G64" s="64" t="b">
        <v>0</v>
      </c>
      <c r="H64" s="65" t="b">
        <v>0</v>
      </c>
    </row>
    <row r="65">
      <c r="B65" s="36"/>
      <c r="C65" s="66"/>
      <c r="D65" s="67"/>
      <c r="E65" s="67" t="b">
        <v>0</v>
      </c>
      <c r="F65" s="68" t="b">
        <v>0</v>
      </c>
      <c r="G65" s="68" t="b">
        <v>0</v>
      </c>
      <c r="H65" s="69" t="b">
        <v>0</v>
      </c>
    </row>
    <row r="66">
      <c r="B66" s="36"/>
      <c r="C66" s="61"/>
      <c r="D66" s="62"/>
      <c r="E66" s="62" t="b">
        <v>0</v>
      </c>
      <c r="F66" s="64" t="b">
        <v>0</v>
      </c>
      <c r="G66" s="64" t="b">
        <v>0</v>
      </c>
      <c r="H66" s="65" t="b">
        <v>0</v>
      </c>
    </row>
    <row r="67">
      <c r="B67" s="36"/>
      <c r="C67" s="66"/>
      <c r="D67" s="67"/>
      <c r="E67" s="67" t="b">
        <v>0</v>
      </c>
      <c r="F67" s="68" t="b">
        <v>0</v>
      </c>
      <c r="G67" s="68" t="b">
        <v>0</v>
      </c>
      <c r="H67" s="69" t="b">
        <v>0</v>
      </c>
    </row>
    <row r="68">
      <c r="B68" s="36"/>
      <c r="C68" s="61"/>
      <c r="D68" s="62"/>
      <c r="E68" s="62" t="b">
        <v>0</v>
      </c>
      <c r="F68" s="64" t="b">
        <v>0</v>
      </c>
      <c r="G68" s="64" t="b">
        <v>0</v>
      </c>
      <c r="H68" s="65" t="b">
        <v>0</v>
      </c>
    </row>
    <row r="69">
      <c r="B69" s="36"/>
      <c r="C69" s="66"/>
      <c r="D69" s="67"/>
      <c r="E69" s="67" t="b">
        <v>0</v>
      </c>
      <c r="F69" s="68" t="b">
        <v>0</v>
      </c>
      <c r="G69" s="68" t="b">
        <v>0</v>
      </c>
      <c r="H69" s="69" t="b">
        <v>0</v>
      </c>
    </row>
    <row r="70">
      <c r="B70" s="36"/>
      <c r="C70" s="61"/>
      <c r="D70" s="62"/>
      <c r="E70" s="62" t="b">
        <v>0</v>
      </c>
      <c r="F70" s="64" t="b">
        <v>0</v>
      </c>
      <c r="G70" s="64" t="b">
        <v>0</v>
      </c>
      <c r="H70" s="65" t="b">
        <v>0</v>
      </c>
    </row>
    <row r="71">
      <c r="B71" s="36"/>
      <c r="C71" s="66"/>
      <c r="D71" s="67"/>
      <c r="E71" s="67" t="b">
        <v>0</v>
      </c>
      <c r="F71" s="68" t="b">
        <v>0</v>
      </c>
      <c r="G71" s="68" t="b">
        <v>0</v>
      </c>
      <c r="H71" s="69" t="b">
        <v>0</v>
      </c>
    </row>
    <row r="72">
      <c r="B72" s="36"/>
      <c r="C72" s="61"/>
      <c r="D72" s="62"/>
      <c r="E72" s="62" t="b">
        <v>0</v>
      </c>
      <c r="F72" s="64" t="b">
        <v>0</v>
      </c>
      <c r="G72" s="64" t="b">
        <v>0</v>
      </c>
      <c r="H72" s="65" t="b">
        <v>0</v>
      </c>
    </row>
    <row r="73">
      <c r="B73" s="36"/>
      <c r="C73" s="66"/>
      <c r="D73" s="67"/>
      <c r="E73" s="67" t="b">
        <v>0</v>
      </c>
      <c r="F73" s="68" t="b">
        <v>0</v>
      </c>
      <c r="G73" s="68" t="b">
        <v>0</v>
      </c>
      <c r="H73" s="69" t="b">
        <v>0</v>
      </c>
    </row>
    <row r="74">
      <c r="B74" s="36"/>
      <c r="C74" s="61"/>
      <c r="D74" s="62"/>
      <c r="E74" s="62" t="b">
        <v>0</v>
      </c>
      <c r="F74" s="64" t="b">
        <v>0</v>
      </c>
      <c r="G74" s="64" t="b">
        <v>0</v>
      </c>
      <c r="H74" s="65" t="b">
        <v>0</v>
      </c>
    </row>
    <row r="75">
      <c r="B75" s="36"/>
      <c r="C75" s="66"/>
      <c r="D75" s="67"/>
      <c r="E75" s="67" t="b">
        <v>0</v>
      </c>
      <c r="F75" s="68" t="b">
        <v>0</v>
      </c>
      <c r="G75" s="68" t="b">
        <v>0</v>
      </c>
      <c r="H75" s="69" t="b">
        <v>0</v>
      </c>
    </row>
    <row r="76">
      <c r="B76" s="36"/>
      <c r="C76" s="61"/>
      <c r="D76" s="62"/>
      <c r="E76" s="62" t="b">
        <v>0</v>
      </c>
      <c r="F76" s="64" t="b">
        <v>0</v>
      </c>
      <c r="G76" s="64" t="b">
        <v>0</v>
      </c>
      <c r="H76" s="65" t="b">
        <v>0</v>
      </c>
    </row>
    <row r="77">
      <c r="B77" s="36"/>
      <c r="C77" s="66"/>
      <c r="D77" s="67"/>
      <c r="E77" s="67" t="b">
        <v>0</v>
      </c>
      <c r="F77" s="68" t="b">
        <v>0</v>
      </c>
      <c r="G77" s="68" t="b">
        <v>0</v>
      </c>
      <c r="H77" s="69" t="b">
        <v>0</v>
      </c>
    </row>
    <row r="78">
      <c r="B78" s="36"/>
      <c r="C78" s="61"/>
      <c r="D78" s="62"/>
      <c r="E78" s="62" t="b">
        <v>0</v>
      </c>
      <c r="F78" s="64" t="b">
        <v>0</v>
      </c>
      <c r="G78" s="64" t="b">
        <v>0</v>
      </c>
      <c r="H78" s="65" t="b">
        <v>0</v>
      </c>
    </row>
    <row r="79">
      <c r="B79" s="36"/>
      <c r="C79" s="66"/>
      <c r="D79" s="67"/>
      <c r="E79" s="67" t="b">
        <v>0</v>
      </c>
      <c r="F79" s="68" t="b">
        <v>0</v>
      </c>
      <c r="G79" s="68" t="b">
        <v>0</v>
      </c>
      <c r="H79" s="69" t="b">
        <v>0</v>
      </c>
    </row>
    <row r="80">
      <c r="B80" s="36"/>
      <c r="C80" s="61"/>
      <c r="D80" s="62"/>
      <c r="E80" s="62" t="b">
        <v>0</v>
      </c>
      <c r="F80" s="64" t="b">
        <v>0</v>
      </c>
      <c r="G80" s="64" t="b">
        <v>0</v>
      </c>
      <c r="H80" s="65" t="b">
        <v>0</v>
      </c>
    </row>
    <row r="81">
      <c r="B81" s="36"/>
      <c r="C81" s="66"/>
      <c r="D81" s="67"/>
      <c r="E81" s="67" t="b">
        <v>0</v>
      </c>
      <c r="F81" s="68" t="b">
        <v>0</v>
      </c>
      <c r="G81" s="68" t="b">
        <v>0</v>
      </c>
      <c r="H81" s="69" t="b">
        <v>0</v>
      </c>
    </row>
    <row r="82">
      <c r="B82" s="36"/>
      <c r="C82" s="61"/>
      <c r="D82" s="62"/>
      <c r="E82" s="62" t="b">
        <v>0</v>
      </c>
      <c r="F82" s="64" t="b">
        <v>0</v>
      </c>
      <c r="G82" s="64" t="b">
        <v>0</v>
      </c>
      <c r="H82" s="65" t="b">
        <v>0</v>
      </c>
    </row>
    <row r="83">
      <c r="B83" s="36"/>
      <c r="C83" s="66"/>
      <c r="D83" s="67"/>
      <c r="E83" s="67" t="b">
        <v>0</v>
      </c>
      <c r="F83" s="68" t="b">
        <v>0</v>
      </c>
      <c r="G83" s="68" t="b">
        <v>0</v>
      </c>
      <c r="H83" s="69" t="b">
        <v>0</v>
      </c>
    </row>
    <row r="84">
      <c r="B84" s="36"/>
      <c r="C84" s="61"/>
      <c r="D84" s="62"/>
      <c r="E84" s="62" t="b">
        <v>0</v>
      </c>
      <c r="F84" s="64" t="b">
        <v>0</v>
      </c>
      <c r="G84" s="64" t="b">
        <v>0</v>
      </c>
      <c r="H84" s="65" t="b">
        <v>0</v>
      </c>
    </row>
    <row r="85">
      <c r="B85" s="36"/>
      <c r="C85" s="66"/>
      <c r="D85" s="67"/>
      <c r="E85" s="67" t="b">
        <v>0</v>
      </c>
      <c r="F85" s="68" t="b">
        <v>0</v>
      </c>
      <c r="G85" s="68" t="b">
        <v>0</v>
      </c>
      <c r="H85" s="69" t="b">
        <v>0</v>
      </c>
    </row>
    <row r="86">
      <c r="B86" s="36"/>
      <c r="C86" s="61"/>
      <c r="D86" s="62"/>
      <c r="E86" s="62" t="b">
        <v>0</v>
      </c>
      <c r="F86" s="64" t="b">
        <v>0</v>
      </c>
      <c r="G86" s="64" t="b">
        <v>0</v>
      </c>
      <c r="H86" s="65" t="b">
        <v>0</v>
      </c>
    </row>
    <row r="87">
      <c r="B87" s="36"/>
      <c r="C87" s="66"/>
      <c r="D87" s="67"/>
      <c r="E87" s="67" t="b">
        <v>0</v>
      </c>
      <c r="F87" s="68" t="b">
        <v>0</v>
      </c>
      <c r="G87" s="68" t="b">
        <v>0</v>
      </c>
      <c r="H87" s="69" t="b">
        <v>0</v>
      </c>
    </row>
    <row r="88">
      <c r="B88" s="36"/>
      <c r="C88" s="61"/>
      <c r="D88" s="62"/>
      <c r="E88" s="62" t="b">
        <v>0</v>
      </c>
      <c r="F88" s="64" t="b">
        <v>0</v>
      </c>
      <c r="G88" s="64" t="b">
        <v>0</v>
      </c>
      <c r="H88" s="65" t="b">
        <v>0</v>
      </c>
    </row>
    <row r="89">
      <c r="B89" s="36"/>
      <c r="C89" s="66"/>
      <c r="D89" s="67"/>
      <c r="E89" s="67" t="b">
        <v>0</v>
      </c>
      <c r="F89" s="68" t="b">
        <v>0</v>
      </c>
      <c r="G89" s="68" t="b">
        <v>0</v>
      </c>
      <c r="H89" s="69" t="b">
        <v>0</v>
      </c>
    </row>
    <row r="90">
      <c r="B90" s="36"/>
      <c r="C90" s="61"/>
      <c r="D90" s="62"/>
      <c r="E90" s="62" t="b">
        <v>0</v>
      </c>
      <c r="F90" s="64" t="b">
        <v>0</v>
      </c>
      <c r="G90" s="64" t="b">
        <v>0</v>
      </c>
      <c r="H90" s="65" t="b">
        <v>0</v>
      </c>
    </row>
    <row r="91">
      <c r="B91" s="36"/>
      <c r="C91" s="66"/>
      <c r="D91" s="67"/>
      <c r="E91" s="67" t="b">
        <v>0</v>
      </c>
      <c r="F91" s="68" t="b">
        <v>0</v>
      </c>
      <c r="G91" s="68" t="b">
        <v>0</v>
      </c>
      <c r="H91" s="69" t="b">
        <v>0</v>
      </c>
    </row>
    <row r="92">
      <c r="B92" s="36"/>
      <c r="C92" s="61"/>
      <c r="D92" s="62"/>
      <c r="E92" s="62" t="b">
        <v>0</v>
      </c>
      <c r="F92" s="64" t="b">
        <v>0</v>
      </c>
      <c r="G92" s="64" t="b">
        <v>0</v>
      </c>
      <c r="H92" s="65" t="b">
        <v>0</v>
      </c>
    </row>
    <row r="93">
      <c r="B93" s="36"/>
      <c r="C93" s="66"/>
      <c r="D93" s="67"/>
      <c r="E93" s="67" t="b">
        <v>0</v>
      </c>
      <c r="F93" s="68" t="b">
        <v>0</v>
      </c>
      <c r="G93" s="68" t="b">
        <v>0</v>
      </c>
      <c r="H93" s="69" t="b">
        <v>0</v>
      </c>
    </row>
    <row r="94">
      <c r="B94" s="36"/>
      <c r="C94" s="61"/>
      <c r="D94" s="62"/>
      <c r="E94" s="62" t="b">
        <v>0</v>
      </c>
      <c r="F94" s="64" t="b">
        <v>0</v>
      </c>
      <c r="G94" s="64" t="b">
        <v>0</v>
      </c>
      <c r="H94" s="65" t="b">
        <v>0</v>
      </c>
    </row>
    <row r="95">
      <c r="B95" s="36"/>
      <c r="C95" s="66"/>
      <c r="D95" s="67"/>
      <c r="E95" s="67" t="b">
        <v>0</v>
      </c>
      <c r="F95" s="68" t="b">
        <v>0</v>
      </c>
      <c r="G95" s="68" t="b">
        <v>0</v>
      </c>
      <c r="H95" s="69" t="b">
        <v>0</v>
      </c>
    </row>
    <row r="96">
      <c r="B96" s="36"/>
      <c r="C96" s="61"/>
      <c r="D96" s="62"/>
      <c r="E96" s="62" t="b">
        <v>0</v>
      </c>
      <c r="F96" s="64" t="b">
        <v>0</v>
      </c>
      <c r="G96" s="64" t="b">
        <v>0</v>
      </c>
      <c r="H96" s="65" t="b">
        <v>0</v>
      </c>
    </row>
    <row r="97">
      <c r="B97" s="36"/>
      <c r="C97" s="66"/>
      <c r="D97" s="67"/>
      <c r="E97" s="67" t="b">
        <v>0</v>
      </c>
      <c r="F97" s="68" t="b">
        <v>0</v>
      </c>
      <c r="G97" s="68" t="b">
        <v>0</v>
      </c>
      <c r="H97" s="69" t="b">
        <v>0</v>
      </c>
    </row>
    <row r="98">
      <c r="B98" s="36"/>
      <c r="C98" s="61"/>
      <c r="D98" s="62"/>
      <c r="E98" s="62" t="b">
        <v>0</v>
      </c>
      <c r="F98" s="64" t="b">
        <v>0</v>
      </c>
      <c r="G98" s="64" t="b">
        <v>0</v>
      </c>
      <c r="H98" s="65" t="b">
        <v>0</v>
      </c>
    </row>
    <row r="99">
      <c r="B99" s="36"/>
      <c r="C99" s="66"/>
      <c r="D99" s="67"/>
      <c r="E99" s="67" t="b">
        <v>0</v>
      </c>
      <c r="F99" s="68" t="b">
        <v>0</v>
      </c>
      <c r="G99" s="68" t="b">
        <v>0</v>
      </c>
      <c r="H99" s="69" t="b">
        <v>0</v>
      </c>
    </row>
    <row r="100">
      <c r="B100" s="36"/>
      <c r="C100" s="61"/>
      <c r="D100" s="62"/>
      <c r="E100" s="62" t="b">
        <v>0</v>
      </c>
      <c r="F100" s="64" t="b">
        <v>0</v>
      </c>
      <c r="G100" s="64" t="b">
        <v>0</v>
      </c>
      <c r="H100" s="65" t="b">
        <v>0</v>
      </c>
    </row>
    <row r="101">
      <c r="B101" s="36"/>
      <c r="C101" s="66"/>
      <c r="D101" s="67"/>
      <c r="E101" s="67" t="b">
        <v>0</v>
      </c>
      <c r="F101" s="68" t="b">
        <v>0</v>
      </c>
      <c r="G101" s="68" t="b">
        <v>0</v>
      </c>
      <c r="H101" s="69" t="b">
        <v>0</v>
      </c>
    </row>
    <row r="102">
      <c r="B102" s="36"/>
      <c r="C102" s="61"/>
      <c r="D102" s="62"/>
      <c r="E102" s="62" t="b">
        <v>0</v>
      </c>
      <c r="F102" s="64" t="b">
        <v>0</v>
      </c>
      <c r="G102" s="64" t="b">
        <v>0</v>
      </c>
      <c r="H102" s="65" t="b">
        <v>0</v>
      </c>
    </row>
    <row r="103">
      <c r="B103" s="36"/>
      <c r="C103" s="66"/>
      <c r="D103" s="67"/>
      <c r="E103" s="67" t="b">
        <v>0</v>
      </c>
      <c r="F103" s="68" t="b">
        <v>0</v>
      </c>
      <c r="G103" s="68" t="b">
        <v>0</v>
      </c>
      <c r="H103" s="69" t="b">
        <v>0</v>
      </c>
    </row>
    <row r="104">
      <c r="B104" s="36"/>
      <c r="C104" s="61"/>
      <c r="D104" s="62"/>
      <c r="E104" s="62" t="b">
        <v>0</v>
      </c>
      <c r="F104" s="64" t="b">
        <v>0</v>
      </c>
      <c r="G104" s="64" t="b">
        <v>0</v>
      </c>
      <c r="H104" s="65" t="b">
        <v>0</v>
      </c>
    </row>
    <row r="105">
      <c r="B105" s="36"/>
      <c r="C105" s="66"/>
      <c r="D105" s="67"/>
      <c r="E105" s="67" t="b">
        <v>0</v>
      </c>
      <c r="F105" s="68" t="b">
        <v>0</v>
      </c>
      <c r="G105" s="68" t="b">
        <v>0</v>
      </c>
      <c r="H105" s="69" t="b">
        <v>0</v>
      </c>
    </row>
    <row r="106">
      <c r="B106" s="36"/>
      <c r="C106" s="61"/>
      <c r="D106" s="62"/>
      <c r="E106" s="62" t="b">
        <v>0</v>
      </c>
      <c r="F106" s="64" t="b">
        <v>0</v>
      </c>
      <c r="G106" s="64" t="b">
        <v>0</v>
      </c>
      <c r="H106" s="65" t="b">
        <v>0</v>
      </c>
    </row>
    <row r="107">
      <c r="B107" s="36"/>
      <c r="C107" s="66"/>
      <c r="D107" s="67"/>
      <c r="E107" s="67" t="b">
        <v>0</v>
      </c>
      <c r="F107" s="68" t="b">
        <v>0</v>
      </c>
      <c r="G107" s="68" t="b">
        <v>0</v>
      </c>
      <c r="H107" s="69" t="b">
        <v>0</v>
      </c>
    </row>
    <row r="108">
      <c r="B108" s="36"/>
      <c r="C108" s="61"/>
      <c r="D108" s="62"/>
      <c r="E108" s="62" t="b">
        <v>0</v>
      </c>
      <c r="F108" s="64" t="b">
        <v>0</v>
      </c>
      <c r="G108" s="64" t="b">
        <v>0</v>
      </c>
      <c r="H108" s="65" t="b">
        <v>0</v>
      </c>
    </row>
    <row r="109">
      <c r="B109" s="36"/>
      <c r="C109" s="66"/>
      <c r="D109" s="67"/>
      <c r="E109" s="67" t="b">
        <v>0</v>
      </c>
      <c r="F109" s="68" t="b">
        <v>0</v>
      </c>
      <c r="G109" s="68" t="b">
        <v>0</v>
      </c>
      <c r="H109" s="69" t="b">
        <v>0</v>
      </c>
    </row>
    <row r="110">
      <c r="B110" s="36"/>
      <c r="C110" s="61"/>
      <c r="D110" s="62"/>
      <c r="E110" s="62" t="b">
        <v>0</v>
      </c>
      <c r="F110" s="64" t="b">
        <v>0</v>
      </c>
      <c r="G110" s="64" t="b">
        <v>0</v>
      </c>
      <c r="H110" s="65" t="b">
        <v>0</v>
      </c>
    </row>
    <row r="111">
      <c r="B111" s="36"/>
      <c r="C111" s="66"/>
      <c r="D111" s="67"/>
      <c r="E111" s="67" t="b">
        <v>0</v>
      </c>
      <c r="F111" s="68" t="b">
        <v>0</v>
      </c>
      <c r="G111" s="68" t="b">
        <v>0</v>
      </c>
      <c r="H111" s="69" t="b">
        <v>0</v>
      </c>
    </row>
    <row r="112">
      <c r="B112" s="36"/>
      <c r="C112" s="61"/>
      <c r="D112" s="62"/>
      <c r="E112" s="62" t="b">
        <v>0</v>
      </c>
      <c r="F112" s="64" t="b">
        <v>0</v>
      </c>
      <c r="G112" s="64" t="b">
        <v>0</v>
      </c>
      <c r="H112" s="65" t="b">
        <v>0</v>
      </c>
    </row>
    <row r="113">
      <c r="B113" s="36"/>
      <c r="C113" s="66"/>
      <c r="D113" s="67"/>
      <c r="E113" s="67" t="b">
        <v>0</v>
      </c>
      <c r="F113" s="68" t="b">
        <v>0</v>
      </c>
      <c r="G113" s="68" t="b">
        <v>0</v>
      </c>
      <c r="H113" s="69" t="b">
        <v>0</v>
      </c>
    </row>
    <row r="114">
      <c r="B114" s="36"/>
      <c r="C114" s="61"/>
      <c r="D114" s="62"/>
      <c r="E114" s="62" t="b">
        <v>0</v>
      </c>
      <c r="F114" s="64" t="b">
        <v>0</v>
      </c>
      <c r="G114" s="64" t="b">
        <v>0</v>
      </c>
      <c r="H114" s="65" t="b">
        <v>0</v>
      </c>
    </row>
    <row r="115">
      <c r="B115" s="36"/>
      <c r="C115" s="66"/>
      <c r="D115" s="67"/>
      <c r="E115" s="67" t="b">
        <v>0</v>
      </c>
      <c r="F115" s="68" t="b">
        <v>0</v>
      </c>
      <c r="G115" s="68" t="b">
        <v>0</v>
      </c>
      <c r="H115" s="69" t="b">
        <v>0</v>
      </c>
    </row>
    <row r="116">
      <c r="B116" s="36"/>
      <c r="C116" s="61"/>
      <c r="D116" s="62"/>
      <c r="E116" s="62" t="b">
        <v>0</v>
      </c>
      <c r="F116" s="64" t="b">
        <v>0</v>
      </c>
      <c r="G116" s="64" t="b">
        <v>0</v>
      </c>
      <c r="H116" s="65" t="b">
        <v>0</v>
      </c>
    </row>
    <row r="117">
      <c r="B117" s="36"/>
      <c r="C117" s="66"/>
      <c r="D117" s="67"/>
      <c r="E117" s="67" t="b">
        <v>0</v>
      </c>
      <c r="F117" s="68" t="b">
        <v>0</v>
      </c>
      <c r="G117" s="68" t="b">
        <v>0</v>
      </c>
      <c r="H117" s="69" t="b">
        <v>0</v>
      </c>
    </row>
    <row r="118">
      <c r="B118" s="36"/>
      <c r="C118" s="61"/>
      <c r="D118" s="62"/>
      <c r="E118" s="62" t="b">
        <v>0</v>
      </c>
      <c r="F118" s="64" t="b">
        <v>0</v>
      </c>
      <c r="G118" s="64" t="b">
        <v>0</v>
      </c>
      <c r="H118" s="65" t="b">
        <v>0</v>
      </c>
    </row>
    <row r="119">
      <c r="B119" s="36"/>
      <c r="C119" s="66"/>
      <c r="D119" s="67"/>
      <c r="E119" s="67" t="b">
        <v>0</v>
      </c>
      <c r="F119" s="68" t="b">
        <v>0</v>
      </c>
      <c r="G119" s="68" t="b">
        <v>0</v>
      </c>
      <c r="H119" s="69" t="b">
        <v>0</v>
      </c>
    </row>
    <row r="120">
      <c r="B120" s="36"/>
      <c r="C120" s="61"/>
      <c r="D120" s="62"/>
      <c r="E120" s="62" t="b">
        <v>0</v>
      </c>
      <c r="F120" s="64" t="b">
        <v>0</v>
      </c>
      <c r="G120" s="64" t="b">
        <v>0</v>
      </c>
      <c r="H120" s="65" t="b">
        <v>0</v>
      </c>
    </row>
    <row r="121">
      <c r="B121" s="36"/>
      <c r="C121" s="66"/>
      <c r="D121" s="67"/>
      <c r="E121" s="67" t="b">
        <v>0</v>
      </c>
      <c r="F121" s="68" t="b">
        <v>0</v>
      </c>
      <c r="G121" s="68" t="b">
        <v>0</v>
      </c>
      <c r="H121" s="69" t="b">
        <v>0</v>
      </c>
    </row>
    <row r="122">
      <c r="B122" s="36"/>
      <c r="C122" s="61"/>
      <c r="D122" s="62"/>
      <c r="E122" s="62" t="b">
        <v>0</v>
      </c>
      <c r="F122" s="64" t="b">
        <v>0</v>
      </c>
      <c r="G122" s="64" t="b">
        <v>0</v>
      </c>
      <c r="H122" s="65" t="b">
        <v>0</v>
      </c>
    </row>
    <row r="123">
      <c r="B123" s="36"/>
      <c r="C123" s="66"/>
      <c r="D123" s="67"/>
      <c r="E123" s="67" t="b">
        <v>0</v>
      </c>
      <c r="F123" s="68" t="b">
        <v>0</v>
      </c>
      <c r="G123" s="68" t="b">
        <v>0</v>
      </c>
      <c r="H123" s="69" t="b">
        <v>0</v>
      </c>
    </row>
    <row r="124">
      <c r="B124" s="36"/>
      <c r="C124" s="61"/>
      <c r="D124" s="62"/>
      <c r="E124" s="62" t="b">
        <v>0</v>
      </c>
      <c r="F124" s="64" t="b">
        <v>0</v>
      </c>
      <c r="G124" s="64" t="b">
        <v>0</v>
      </c>
      <c r="H124" s="65" t="b">
        <v>0</v>
      </c>
    </row>
    <row r="125">
      <c r="B125" s="36"/>
      <c r="C125" s="66"/>
      <c r="D125" s="67"/>
      <c r="E125" s="67" t="b">
        <v>0</v>
      </c>
      <c r="F125" s="68" t="b">
        <v>0</v>
      </c>
      <c r="G125" s="68" t="b">
        <v>0</v>
      </c>
      <c r="H125" s="69" t="b">
        <v>0</v>
      </c>
    </row>
    <row r="126">
      <c r="B126" s="36"/>
      <c r="C126" s="61"/>
      <c r="D126" s="62"/>
      <c r="E126" s="62" t="b">
        <v>0</v>
      </c>
      <c r="F126" s="64" t="b">
        <v>0</v>
      </c>
      <c r="G126" s="64" t="b">
        <v>0</v>
      </c>
      <c r="H126" s="65" t="b">
        <v>0</v>
      </c>
    </row>
    <row r="127">
      <c r="B127" s="36"/>
      <c r="C127" s="66"/>
      <c r="D127" s="67"/>
      <c r="E127" s="67" t="b">
        <v>0</v>
      </c>
      <c r="F127" s="68" t="b">
        <v>0</v>
      </c>
      <c r="G127" s="68" t="b">
        <v>0</v>
      </c>
      <c r="H127" s="69" t="b">
        <v>0</v>
      </c>
    </row>
    <row r="128">
      <c r="B128" s="36"/>
      <c r="C128" s="61"/>
      <c r="D128" s="62"/>
      <c r="E128" s="62" t="b">
        <v>0</v>
      </c>
      <c r="F128" s="64" t="b">
        <v>0</v>
      </c>
      <c r="G128" s="64" t="b">
        <v>0</v>
      </c>
      <c r="H128" s="65" t="b">
        <v>0</v>
      </c>
    </row>
    <row r="129">
      <c r="B129" s="36"/>
      <c r="C129" s="66"/>
      <c r="D129" s="67"/>
      <c r="E129" s="67" t="b">
        <v>0</v>
      </c>
      <c r="F129" s="68" t="b">
        <v>0</v>
      </c>
      <c r="G129" s="68" t="b">
        <v>0</v>
      </c>
      <c r="H129" s="69" t="b">
        <v>0</v>
      </c>
    </row>
    <row r="130">
      <c r="B130" s="36"/>
      <c r="C130" s="61"/>
      <c r="D130" s="62"/>
      <c r="E130" s="62" t="b">
        <v>0</v>
      </c>
      <c r="F130" s="64" t="b">
        <v>0</v>
      </c>
      <c r="G130" s="64" t="b">
        <v>0</v>
      </c>
      <c r="H130" s="65" t="b">
        <v>0</v>
      </c>
    </row>
    <row r="131">
      <c r="B131" s="36"/>
      <c r="C131" s="66"/>
      <c r="D131" s="67"/>
      <c r="E131" s="67" t="b">
        <v>0</v>
      </c>
      <c r="F131" s="68" t="b">
        <v>0</v>
      </c>
      <c r="G131" s="68" t="b">
        <v>0</v>
      </c>
      <c r="H131" s="69" t="b">
        <v>0</v>
      </c>
    </row>
    <row r="132">
      <c r="B132" s="36"/>
      <c r="C132" s="61"/>
      <c r="D132" s="62"/>
      <c r="E132" s="62" t="b">
        <v>0</v>
      </c>
      <c r="F132" s="64" t="b">
        <v>0</v>
      </c>
      <c r="G132" s="64" t="b">
        <v>0</v>
      </c>
      <c r="H132" s="65" t="b">
        <v>0</v>
      </c>
    </row>
    <row r="133">
      <c r="B133" s="36"/>
      <c r="C133" s="66"/>
      <c r="D133" s="67"/>
      <c r="E133" s="67" t="b">
        <v>0</v>
      </c>
      <c r="F133" s="68" t="b">
        <v>0</v>
      </c>
      <c r="G133" s="68" t="b">
        <v>0</v>
      </c>
      <c r="H133" s="69" t="b">
        <v>0</v>
      </c>
    </row>
    <row r="134">
      <c r="B134" s="36"/>
      <c r="C134" s="61"/>
      <c r="D134" s="62"/>
      <c r="E134" s="62" t="b">
        <v>0</v>
      </c>
      <c r="F134" s="64" t="b">
        <v>0</v>
      </c>
      <c r="G134" s="64" t="b">
        <v>0</v>
      </c>
      <c r="H134" s="65" t="b">
        <v>0</v>
      </c>
    </row>
    <row r="135">
      <c r="B135" s="36"/>
      <c r="C135" s="66"/>
      <c r="D135" s="67"/>
      <c r="E135" s="67" t="b">
        <v>0</v>
      </c>
      <c r="F135" s="68" t="b">
        <v>0</v>
      </c>
      <c r="G135" s="68" t="b">
        <v>0</v>
      </c>
      <c r="H135" s="69" t="b">
        <v>0</v>
      </c>
    </row>
    <row r="136">
      <c r="B136" s="36"/>
      <c r="C136" s="61"/>
      <c r="D136" s="62"/>
      <c r="E136" s="62" t="b">
        <v>0</v>
      </c>
      <c r="F136" s="64" t="b">
        <v>0</v>
      </c>
      <c r="G136" s="64" t="b">
        <v>0</v>
      </c>
      <c r="H136" s="65" t="b">
        <v>0</v>
      </c>
    </row>
    <row r="137">
      <c r="B137" s="36"/>
      <c r="C137" s="66"/>
      <c r="D137" s="67"/>
      <c r="E137" s="67" t="b">
        <v>0</v>
      </c>
      <c r="F137" s="68" t="b">
        <v>0</v>
      </c>
      <c r="G137" s="68" t="b">
        <v>0</v>
      </c>
      <c r="H137" s="69" t="b">
        <v>0</v>
      </c>
    </row>
    <row r="138">
      <c r="B138" s="36"/>
      <c r="C138" s="61"/>
      <c r="D138" s="62"/>
      <c r="E138" s="62" t="b">
        <v>0</v>
      </c>
      <c r="F138" s="64" t="b">
        <v>0</v>
      </c>
      <c r="G138" s="64" t="b">
        <v>0</v>
      </c>
      <c r="H138" s="65" t="b">
        <v>0</v>
      </c>
    </row>
    <row r="139">
      <c r="B139" s="36"/>
      <c r="C139" s="66"/>
      <c r="D139" s="67"/>
      <c r="E139" s="67" t="b">
        <v>0</v>
      </c>
      <c r="F139" s="68" t="b">
        <v>0</v>
      </c>
      <c r="G139" s="68" t="b">
        <v>0</v>
      </c>
      <c r="H139" s="69" t="b">
        <v>0</v>
      </c>
    </row>
    <row r="140">
      <c r="B140" s="36"/>
      <c r="C140" s="61"/>
      <c r="D140" s="62"/>
      <c r="E140" s="62" t="b">
        <v>0</v>
      </c>
      <c r="F140" s="64" t="b">
        <v>0</v>
      </c>
      <c r="G140" s="64" t="b">
        <v>0</v>
      </c>
      <c r="H140" s="65" t="b">
        <v>0</v>
      </c>
    </row>
    <row r="141">
      <c r="B141" s="36"/>
      <c r="C141" s="66"/>
      <c r="D141" s="67"/>
      <c r="E141" s="67" t="b">
        <v>0</v>
      </c>
      <c r="F141" s="68" t="b">
        <v>0</v>
      </c>
      <c r="G141" s="68" t="b">
        <v>0</v>
      </c>
      <c r="H141" s="69" t="b">
        <v>0</v>
      </c>
    </row>
    <row r="142">
      <c r="B142" s="36"/>
      <c r="C142" s="61"/>
      <c r="D142" s="62"/>
      <c r="E142" s="62" t="b">
        <v>0</v>
      </c>
      <c r="F142" s="64" t="b">
        <v>0</v>
      </c>
      <c r="G142" s="64" t="b">
        <v>0</v>
      </c>
      <c r="H142" s="65" t="b">
        <v>0</v>
      </c>
    </row>
    <row r="143">
      <c r="B143" s="36"/>
      <c r="C143" s="66"/>
      <c r="D143" s="67"/>
      <c r="E143" s="67" t="b">
        <v>0</v>
      </c>
      <c r="F143" s="68" t="b">
        <v>0</v>
      </c>
      <c r="G143" s="68" t="b">
        <v>0</v>
      </c>
      <c r="H143" s="69" t="b">
        <v>0</v>
      </c>
    </row>
    <row r="144">
      <c r="B144" s="36"/>
      <c r="C144" s="61"/>
      <c r="D144" s="62"/>
      <c r="E144" s="62" t="b">
        <v>0</v>
      </c>
      <c r="F144" s="64" t="b">
        <v>0</v>
      </c>
      <c r="G144" s="64" t="b">
        <v>0</v>
      </c>
      <c r="H144" s="65" t="b">
        <v>0</v>
      </c>
    </row>
    <row r="145">
      <c r="B145" s="36"/>
      <c r="C145" s="66"/>
      <c r="D145" s="67"/>
      <c r="E145" s="67" t="b">
        <v>0</v>
      </c>
      <c r="F145" s="68" t="b">
        <v>0</v>
      </c>
      <c r="G145" s="68" t="b">
        <v>0</v>
      </c>
      <c r="H145" s="69" t="b">
        <v>0</v>
      </c>
    </row>
    <row r="146">
      <c r="B146" s="36"/>
      <c r="C146" s="61"/>
      <c r="D146" s="62"/>
      <c r="E146" s="62" t="b">
        <v>0</v>
      </c>
      <c r="F146" s="64" t="b">
        <v>0</v>
      </c>
      <c r="G146" s="64" t="b">
        <v>0</v>
      </c>
      <c r="H146" s="65" t="b">
        <v>0</v>
      </c>
    </row>
    <row r="147">
      <c r="B147" s="36"/>
      <c r="C147" s="66"/>
      <c r="D147" s="67"/>
      <c r="E147" s="67" t="b">
        <v>0</v>
      </c>
      <c r="F147" s="68" t="b">
        <v>0</v>
      </c>
      <c r="G147" s="68" t="b">
        <v>0</v>
      </c>
      <c r="H147" s="69" t="b">
        <v>0</v>
      </c>
    </row>
    <row r="148">
      <c r="B148" s="36"/>
      <c r="C148" s="61"/>
      <c r="D148" s="62"/>
      <c r="E148" s="62" t="b">
        <v>0</v>
      </c>
      <c r="F148" s="64" t="b">
        <v>0</v>
      </c>
      <c r="G148" s="64" t="b">
        <v>0</v>
      </c>
      <c r="H148" s="65" t="b">
        <v>0</v>
      </c>
    </row>
    <row r="149">
      <c r="B149" s="36"/>
      <c r="C149" s="66"/>
      <c r="D149" s="67"/>
      <c r="E149" s="67" t="b">
        <v>0</v>
      </c>
      <c r="F149" s="68" t="b">
        <v>0</v>
      </c>
      <c r="G149" s="68" t="b">
        <v>0</v>
      </c>
      <c r="H149" s="69" t="b">
        <v>0</v>
      </c>
    </row>
    <row r="150">
      <c r="B150" s="36"/>
      <c r="C150" s="61"/>
      <c r="D150" s="62"/>
      <c r="E150" s="62" t="b">
        <v>0</v>
      </c>
      <c r="F150" s="64" t="b">
        <v>0</v>
      </c>
      <c r="G150" s="64" t="b">
        <v>0</v>
      </c>
      <c r="H150" s="65" t="b">
        <v>0</v>
      </c>
    </row>
    <row r="151">
      <c r="B151" s="36"/>
      <c r="C151" s="66"/>
      <c r="D151" s="67"/>
      <c r="E151" s="67" t="b">
        <v>0</v>
      </c>
      <c r="F151" s="68" t="b">
        <v>0</v>
      </c>
      <c r="G151" s="68" t="b">
        <v>0</v>
      </c>
      <c r="H151" s="69" t="b">
        <v>0</v>
      </c>
    </row>
    <row r="152">
      <c r="B152" s="36"/>
      <c r="C152" s="61"/>
      <c r="D152" s="62"/>
      <c r="E152" s="62" t="b">
        <v>0</v>
      </c>
      <c r="F152" s="64" t="b">
        <v>0</v>
      </c>
      <c r="G152" s="64" t="b">
        <v>0</v>
      </c>
      <c r="H152" s="65" t="b">
        <v>0</v>
      </c>
    </row>
    <row r="153">
      <c r="B153" s="36"/>
      <c r="C153" s="66"/>
      <c r="D153" s="67"/>
      <c r="E153" s="67" t="b">
        <v>0</v>
      </c>
      <c r="F153" s="68" t="b">
        <v>0</v>
      </c>
      <c r="G153" s="68" t="b">
        <v>0</v>
      </c>
      <c r="H153" s="69" t="b">
        <v>0</v>
      </c>
    </row>
    <row r="154">
      <c r="B154" s="36"/>
      <c r="C154" s="61"/>
      <c r="D154" s="62"/>
      <c r="E154" s="62" t="b">
        <v>0</v>
      </c>
      <c r="F154" s="64" t="b">
        <v>0</v>
      </c>
      <c r="G154" s="64" t="b">
        <v>0</v>
      </c>
      <c r="H154" s="65" t="b">
        <v>0</v>
      </c>
    </row>
    <row r="155">
      <c r="B155" s="36"/>
      <c r="C155" s="66"/>
      <c r="D155" s="67"/>
      <c r="E155" s="67" t="b">
        <v>0</v>
      </c>
      <c r="F155" s="68" t="b">
        <v>0</v>
      </c>
      <c r="G155" s="68" t="b">
        <v>0</v>
      </c>
      <c r="H155" s="69" t="b">
        <v>0</v>
      </c>
    </row>
    <row r="156">
      <c r="B156" s="36"/>
      <c r="C156" s="61"/>
      <c r="D156" s="62"/>
      <c r="E156" s="62" t="b">
        <v>0</v>
      </c>
      <c r="F156" s="64" t="b">
        <v>0</v>
      </c>
      <c r="G156" s="64" t="b">
        <v>0</v>
      </c>
      <c r="H156" s="65" t="b">
        <v>0</v>
      </c>
    </row>
    <row r="157">
      <c r="B157" s="36"/>
      <c r="C157" s="66"/>
      <c r="D157" s="67"/>
      <c r="E157" s="67" t="b">
        <v>0</v>
      </c>
      <c r="F157" s="68" t="b">
        <v>0</v>
      </c>
      <c r="G157" s="68" t="b">
        <v>0</v>
      </c>
      <c r="H157" s="69" t="b">
        <v>0</v>
      </c>
    </row>
    <row r="158">
      <c r="B158" s="36"/>
      <c r="C158" s="61"/>
      <c r="D158" s="62"/>
      <c r="E158" s="62" t="b">
        <v>0</v>
      </c>
      <c r="F158" s="64" t="b">
        <v>0</v>
      </c>
      <c r="G158" s="64" t="b">
        <v>0</v>
      </c>
      <c r="H158" s="65" t="b">
        <v>0</v>
      </c>
    </row>
    <row r="159">
      <c r="B159" s="36"/>
      <c r="C159" s="66"/>
      <c r="D159" s="67"/>
      <c r="E159" s="67" t="b">
        <v>0</v>
      </c>
      <c r="F159" s="68" t="b">
        <v>0</v>
      </c>
      <c r="G159" s="68" t="b">
        <v>0</v>
      </c>
      <c r="H159" s="69" t="b">
        <v>0</v>
      </c>
    </row>
    <row r="160">
      <c r="B160" s="36"/>
      <c r="C160" s="61"/>
      <c r="D160" s="62"/>
      <c r="E160" s="62" t="b">
        <v>0</v>
      </c>
      <c r="F160" s="64" t="b">
        <v>0</v>
      </c>
      <c r="G160" s="64" t="b">
        <v>0</v>
      </c>
      <c r="H160" s="65" t="b">
        <v>0</v>
      </c>
    </row>
    <row r="161">
      <c r="B161" s="36"/>
      <c r="C161" s="66"/>
      <c r="D161" s="67"/>
      <c r="E161" s="67" t="b">
        <v>0</v>
      </c>
      <c r="F161" s="68" t="b">
        <v>0</v>
      </c>
      <c r="G161" s="68" t="b">
        <v>0</v>
      </c>
      <c r="H161" s="69" t="b">
        <v>0</v>
      </c>
    </row>
    <row r="162">
      <c r="B162" s="36"/>
      <c r="C162" s="61"/>
      <c r="D162" s="62"/>
      <c r="E162" s="62" t="b">
        <v>0</v>
      </c>
      <c r="F162" s="64" t="b">
        <v>0</v>
      </c>
      <c r="G162" s="64" t="b">
        <v>0</v>
      </c>
      <c r="H162" s="65" t="b">
        <v>0</v>
      </c>
    </row>
    <row r="163">
      <c r="B163" s="36"/>
      <c r="C163" s="66"/>
      <c r="D163" s="67"/>
      <c r="E163" s="67" t="b">
        <v>0</v>
      </c>
      <c r="F163" s="68" t="b">
        <v>0</v>
      </c>
      <c r="G163" s="68" t="b">
        <v>0</v>
      </c>
      <c r="H163" s="69" t="b">
        <v>0</v>
      </c>
    </row>
    <row r="164">
      <c r="B164" s="36"/>
      <c r="C164" s="61"/>
      <c r="D164" s="62"/>
      <c r="E164" s="62" t="b">
        <v>0</v>
      </c>
      <c r="F164" s="64" t="b">
        <v>0</v>
      </c>
      <c r="G164" s="64" t="b">
        <v>0</v>
      </c>
      <c r="H164" s="65" t="b">
        <v>0</v>
      </c>
    </row>
    <row r="165">
      <c r="B165" s="36"/>
      <c r="C165" s="66"/>
      <c r="D165" s="67"/>
      <c r="E165" s="67" t="b">
        <v>0</v>
      </c>
      <c r="F165" s="68" t="b">
        <v>0</v>
      </c>
      <c r="G165" s="68" t="b">
        <v>0</v>
      </c>
      <c r="H165" s="69" t="b">
        <v>0</v>
      </c>
    </row>
    <row r="166">
      <c r="B166" s="36"/>
      <c r="C166" s="61"/>
      <c r="D166" s="62"/>
      <c r="E166" s="62" t="b">
        <v>0</v>
      </c>
      <c r="F166" s="64" t="b">
        <v>0</v>
      </c>
      <c r="G166" s="64" t="b">
        <v>0</v>
      </c>
      <c r="H166" s="65" t="b">
        <v>0</v>
      </c>
    </row>
    <row r="167">
      <c r="B167" s="36"/>
      <c r="C167" s="66"/>
      <c r="D167" s="67"/>
      <c r="E167" s="67" t="b">
        <v>0</v>
      </c>
      <c r="F167" s="68" t="b">
        <v>0</v>
      </c>
      <c r="G167" s="68" t="b">
        <v>0</v>
      </c>
      <c r="H167" s="69" t="b">
        <v>0</v>
      </c>
    </row>
    <row r="168">
      <c r="B168" s="36"/>
      <c r="C168" s="61"/>
      <c r="D168" s="62"/>
      <c r="E168" s="62" t="b">
        <v>0</v>
      </c>
      <c r="F168" s="64" t="b">
        <v>0</v>
      </c>
      <c r="G168" s="64" t="b">
        <v>0</v>
      </c>
      <c r="H168" s="65" t="b">
        <v>0</v>
      </c>
    </row>
    <row r="169">
      <c r="B169" s="36"/>
      <c r="C169" s="66"/>
      <c r="D169" s="67"/>
      <c r="E169" s="67" t="b">
        <v>0</v>
      </c>
      <c r="F169" s="68" t="b">
        <v>0</v>
      </c>
      <c r="G169" s="68" t="b">
        <v>0</v>
      </c>
      <c r="H169" s="69" t="b">
        <v>0</v>
      </c>
    </row>
    <row r="170">
      <c r="B170" s="36"/>
      <c r="C170" s="61"/>
      <c r="D170" s="62"/>
      <c r="E170" s="62" t="b">
        <v>0</v>
      </c>
      <c r="F170" s="64" t="b">
        <v>0</v>
      </c>
      <c r="G170" s="64" t="b">
        <v>0</v>
      </c>
      <c r="H170" s="65" t="b">
        <v>0</v>
      </c>
    </row>
    <row r="171">
      <c r="B171" s="36"/>
      <c r="C171" s="66"/>
      <c r="D171" s="67"/>
      <c r="E171" s="67" t="b">
        <v>0</v>
      </c>
      <c r="F171" s="68" t="b">
        <v>0</v>
      </c>
      <c r="G171" s="68" t="b">
        <v>0</v>
      </c>
      <c r="H171" s="69" t="b">
        <v>0</v>
      </c>
    </row>
    <row r="172">
      <c r="B172" s="36"/>
      <c r="C172" s="61"/>
      <c r="D172" s="62"/>
      <c r="E172" s="62" t="b">
        <v>0</v>
      </c>
      <c r="F172" s="64" t="b">
        <v>0</v>
      </c>
      <c r="G172" s="64" t="b">
        <v>0</v>
      </c>
      <c r="H172" s="65" t="b">
        <v>0</v>
      </c>
    </row>
    <row r="173">
      <c r="B173" s="36"/>
      <c r="C173" s="66"/>
      <c r="D173" s="67"/>
      <c r="E173" s="67" t="b">
        <v>0</v>
      </c>
      <c r="F173" s="68" t="b">
        <v>0</v>
      </c>
      <c r="G173" s="68" t="b">
        <v>0</v>
      </c>
      <c r="H173" s="69" t="b">
        <v>0</v>
      </c>
    </row>
    <row r="174">
      <c r="B174" s="36"/>
      <c r="C174" s="61"/>
      <c r="D174" s="62"/>
      <c r="E174" s="62" t="b">
        <v>0</v>
      </c>
      <c r="F174" s="64" t="b">
        <v>0</v>
      </c>
      <c r="G174" s="64" t="b">
        <v>0</v>
      </c>
      <c r="H174" s="65" t="b">
        <v>0</v>
      </c>
    </row>
    <row r="175">
      <c r="B175" s="36"/>
      <c r="C175" s="66"/>
      <c r="D175" s="67"/>
      <c r="E175" s="67" t="b">
        <v>0</v>
      </c>
      <c r="F175" s="68" t="b">
        <v>0</v>
      </c>
      <c r="G175" s="68" t="b">
        <v>0</v>
      </c>
      <c r="H175" s="69" t="b">
        <v>0</v>
      </c>
    </row>
    <row r="176">
      <c r="B176" s="36"/>
      <c r="C176" s="61"/>
      <c r="D176" s="62"/>
      <c r="E176" s="62" t="b">
        <v>0</v>
      </c>
      <c r="F176" s="64" t="b">
        <v>0</v>
      </c>
      <c r="G176" s="64" t="b">
        <v>0</v>
      </c>
      <c r="H176" s="65" t="b">
        <v>0</v>
      </c>
    </row>
    <row r="177">
      <c r="B177" s="36"/>
      <c r="C177" s="66"/>
      <c r="D177" s="67"/>
      <c r="E177" s="67" t="b">
        <v>0</v>
      </c>
      <c r="F177" s="68" t="b">
        <v>0</v>
      </c>
      <c r="G177" s="68" t="b">
        <v>0</v>
      </c>
      <c r="H177" s="69" t="b">
        <v>0</v>
      </c>
    </row>
    <row r="178">
      <c r="B178" s="36"/>
      <c r="C178" s="61"/>
      <c r="D178" s="62"/>
      <c r="E178" s="62" t="b">
        <v>0</v>
      </c>
      <c r="F178" s="64" t="b">
        <v>0</v>
      </c>
      <c r="G178" s="64" t="b">
        <v>0</v>
      </c>
      <c r="H178" s="65" t="b">
        <v>0</v>
      </c>
    </row>
    <row r="179">
      <c r="B179" s="36"/>
      <c r="C179" s="66"/>
      <c r="D179" s="67"/>
      <c r="E179" s="67" t="b">
        <v>0</v>
      </c>
      <c r="F179" s="68" t="b">
        <v>0</v>
      </c>
      <c r="G179" s="68" t="b">
        <v>0</v>
      </c>
      <c r="H179" s="69" t="b">
        <v>0</v>
      </c>
    </row>
    <row r="180">
      <c r="B180" s="36"/>
      <c r="C180" s="61"/>
      <c r="D180" s="62"/>
      <c r="E180" s="62" t="b">
        <v>0</v>
      </c>
      <c r="F180" s="64" t="b">
        <v>0</v>
      </c>
      <c r="G180" s="64" t="b">
        <v>0</v>
      </c>
      <c r="H180" s="65" t="b">
        <v>0</v>
      </c>
    </row>
    <row r="181">
      <c r="B181" s="36"/>
      <c r="C181" s="66"/>
      <c r="D181" s="67"/>
      <c r="E181" s="67" t="b">
        <v>0</v>
      </c>
      <c r="F181" s="68" t="b">
        <v>0</v>
      </c>
      <c r="G181" s="68" t="b">
        <v>0</v>
      </c>
      <c r="H181" s="69" t="b">
        <v>0</v>
      </c>
    </row>
    <row r="182">
      <c r="B182" s="36"/>
      <c r="C182" s="61"/>
      <c r="D182" s="62"/>
      <c r="E182" s="62" t="b">
        <v>0</v>
      </c>
      <c r="F182" s="64" t="b">
        <v>0</v>
      </c>
      <c r="G182" s="64" t="b">
        <v>0</v>
      </c>
      <c r="H182" s="65" t="b">
        <v>0</v>
      </c>
    </row>
    <row r="183">
      <c r="B183" s="36"/>
      <c r="C183" s="66"/>
      <c r="D183" s="67"/>
      <c r="E183" s="67" t="b">
        <v>0</v>
      </c>
      <c r="F183" s="68" t="b">
        <v>0</v>
      </c>
      <c r="G183" s="68" t="b">
        <v>0</v>
      </c>
      <c r="H183" s="69" t="b">
        <v>0</v>
      </c>
    </row>
    <row r="184">
      <c r="B184" s="36"/>
      <c r="C184" s="61"/>
      <c r="D184" s="62"/>
      <c r="E184" s="62" t="b">
        <v>0</v>
      </c>
      <c r="F184" s="64" t="b">
        <v>0</v>
      </c>
      <c r="G184" s="64" t="b">
        <v>0</v>
      </c>
      <c r="H184" s="65" t="b">
        <v>0</v>
      </c>
    </row>
    <row r="185">
      <c r="B185" s="36"/>
      <c r="C185" s="66"/>
      <c r="D185" s="67"/>
      <c r="E185" s="67" t="b">
        <v>0</v>
      </c>
      <c r="F185" s="68" t="b">
        <v>0</v>
      </c>
      <c r="G185" s="68" t="b">
        <v>0</v>
      </c>
      <c r="H185" s="69" t="b">
        <v>0</v>
      </c>
    </row>
    <row r="186">
      <c r="B186" s="36"/>
      <c r="C186" s="61"/>
      <c r="D186" s="62"/>
      <c r="E186" s="62" t="b">
        <v>0</v>
      </c>
      <c r="F186" s="64" t="b">
        <v>0</v>
      </c>
      <c r="G186" s="64" t="b">
        <v>0</v>
      </c>
      <c r="H186" s="65" t="b">
        <v>0</v>
      </c>
    </row>
    <row r="187">
      <c r="B187" s="36"/>
      <c r="C187" s="66"/>
      <c r="D187" s="67"/>
      <c r="E187" s="67" t="b">
        <v>0</v>
      </c>
      <c r="F187" s="68" t="b">
        <v>0</v>
      </c>
      <c r="G187" s="68" t="b">
        <v>0</v>
      </c>
      <c r="H187" s="69" t="b">
        <v>0</v>
      </c>
    </row>
    <row r="188">
      <c r="B188" s="36"/>
      <c r="C188" s="61"/>
      <c r="D188" s="62"/>
      <c r="E188" s="62" t="b">
        <v>0</v>
      </c>
      <c r="F188" s="64" t="b">
        <v>0</v>
      </c>
      <c r="G188" s="64" t="b">
        <v>0</v>
      </c>
      <c r="H188" s="65" t="b">
        <v>0</v>
      </c>
    </row>
    <row r="189">
      <c r="B189" s="36"/>
      <c r="C189" s="66"/>
      <c r="D189" s="67"/>
      <c r="E189" s="67" t="b">
        <v>0</v>
      </c>
      <c r="F189" s="68" t="b">
        <v>0</v>
      </c>
      <c r="G189" s="68" t="b">
        <v>0</v>
      </c>
      <c r="H189" s="69" t="b">
        <v>0</v>
      </c>
    </row>
    <row r="190">
      <c r="B190" s="36"/>
      <c r="C190" s="61"/>
      <c r="D190" s="62"/>
      <c r="E190" s="62" t="b">
        <v>0</v>
      </c>
      <c r="F190" s="64" t="b">
        <v>0</v>
      </c>
      <c r="G190" s="64" t="b">
        <v>0</v>
      </c>
      <c r="H190" s="65" t="b">
        <v>0</v>
      </c>
    </row>
    <row r="191">
      <c r="B191" s="36"/>
      <c r="C191" s="66"/>
      <c r="D191" s="67"/>
      <c r="E191" s="67" t="b">
        <v>0</v>
      </c>
      <c r="F191" s="68" t="b">
        <v>0</v>
      </c>
      <c r="G191" s="68" t="b">
        <v>0</v>
      </c>
      <c r="H191" s="69" t="b">
        <v>0</v>
      </c>
    </row>
    <row r="192">
      <c r="B192" s="36"/>
      <c r="C192" s="61"/>
      <c r="D192" s="62"/>
      <c r="E192" s="62" t="b">
        <v>0</v>
      </c>
      <c r="F192" s="64" t="b">
        <v>0</v>
      </c>
      <c r="G192" s="64" t="b">
        <v>0</v>
      </c>
      <c r="H192" s="65" t="b">
        <v>0</v>
      </c>
    </row>
    <row r="193">
      <c r="B193" s="36"/>
      <c r="C193" s="66"/>
      <c r="D193" s="67"/>
      <c r="E193" s="67" t="b">
        <v>0</v>
      </c>
      <c r="F193" s="68" t="b">
        <v>0</v>
      </c>
      <c r="G193" s="68" t="b">
        <v>0</v>
      </c>
      <c r="H193" s="69" t="b">
        <v>0</v>
      </c>
    </row>
    <row r="194">
      <c r="B194" s="36"/>
      <c r="C194" s="61"/>
      <c r="D194" s="62"/>
      <c r="E194" s="62" t="b">
        <v>0</v>
      </c>
      <c r="F194" s="64" t="b">
        <v>0</v>
      </c>
      <c r="G194" s="64" t="b">
        <v>0</v>
      </c>
      <c r="H194" s="65" t="b">
        <v>0</v>
      </c>
    </row>
    <row r="195">
      <c r="B195" s="36"/>
      <c r="C195" s="66"/>
      <c r="D195" s="67"/>
      <c r="E195" s="67" t="b">
        <v>0</v>
      </c>
      <c r="F195" s="68" t="b">
        <v>0</v>
      </c>
      <c r="G195" s="68" t="b">
        <v>0</v>
      </c>
      <c r="H195" s="69" t="b">
        <v>0</v>
      </c>
    </row>
    <row r="196">
      <c r="B196" s="36"/>
      <c r="C196" s="61"/>
      <c r="D196" s="62"/>
      <c r="E196" s="62" t="b">
        <v>0</v>
      </c>
      <c r="F196" s="64" t="b">
        <v>0</v>
      </c>
      <c r="G196" s="64" t="b">
        <v>0</v>
      </c>
      <c r="H196" s="65" t="b">
        <v>0</v>
      </c>
    </row>
    <row r="197">
      <c r="B197" s="36"/>
      <c r="C197" s="66"/>
      <c r="D197" s="67"/>
      <c r="E197" s="67" t="b">
        <v>0</v>
      </c>
      <c r="F197" s="68" t="b">
        <v>0</v>
      </c>
      <c r="G197" s="68" t="b">
        <v>0</v>
      </c>
      <c r="H197" s="69" t="b">
        <v>0</v>
      </c>
    </row>
    <row r="198">
      <c r="B198" s="36"/>
      <c r="C198" s="61"/>
      <c r="D198" s="62"/>
      <c r="E198" s="62" t="b">
        <v>0</v>
      </c>
      <c r="F198" s="64" t="b">
        <v>0</v>
      </c>
      <c r="G198" s="64" t="b">
        <v>0</v>
      </c>
      <c r="H198" s="65" t="b">
        <v>0</v>
      </c>
    </row>
    <row r="199">
      <c r="B199" s="36"/>
      <c r="C199" s="66"/>
      <c r="D199" s="67"/>
      <c r="E199" s="67" t="b">
        <v>0</v>
      </c>
      <c r="F199" s="68" t="b">
        <v>0</v>
      </c>
      <c r="G199" s="68" t="b">
        <v>0</v>
      </c>
      <c r="H199" s="69" t="b">
        <v>0</v>
      </c>
    </row>
    <row r="200">
      <c r="B200" s="36"/>
      <c r="C200" s="61"/>
      <c r="D200" s="62"/>
      <c r="E200" s="62" t="b">
        <v>0</v>
      </c>
      <c r="F200" s="64" t="b">
        <v>0</v>
      </c>
      <c r="G200" s="64" t="b">
        <v>0</v>
      </c>
      <c r="H200" s="65" t="b">
        <v>0</v>
      </c>
    </row>
    <row r="201">
      <c r="B201" s="36"/>
      <c r="C201" s="66"/>
      <c r="D201" s="67"/>
      <c r="E201" s="67" t="b">
        <v>0</v>
      </c>
      <c r="F201" s="68" t="b">
        <v>0</v>
      </c>
      <c r="G201" s="68" t="b">
        <v>0</v>
      </c>
      <c r="H201" s="69" t="b">
        <v>0</v>
      </c>
    </row>
    <row r="202">
      <c r="B202" s="36"/>
      <c r="C202" s="61"/>
      <c r="D202" s="62"/>
      <c r="E202" s="62" t="b">
        <v>0</v>
      </c>
      <c r="F202" s="64" t="b">
        <v>0</v>
      </c>
      <c r="G202" s="64" t="b">
        <v>0</v>
      </c>
      <c r="H202" s="65" t="b">
        <v>0</v>
      </c>
    </row>
    <row r="203">
      <c r="B203" s="36"/>
      <c r="C203" s="66"/>
      <c r="D203" s="67"/>
      <c r="E203" s="67" t="b">
        <v>0</v>
      </c>
      <c r="F203" s="68" t="b">
        <v>0</v>
      </c>
      <c r="G203" s="68" t="b">
        <v>0</v>
      </c>
      <c r="H203" s="69" t="b">
        <v>0</v>
      </c>
    </row>
    <row r="204">
      <c r="B204" s="36"/>
      <c r="C204" s="61"/>
      <c r="D204" s="62"/>
      <c r="E204" s="62" t="b">
        <v>0</v>
      </c>
      <c r="F204" s="64" t="b">
        <v>0</v>
      </c>
      <c r="G204" s="64" t="b">
        <v>0</v>
      </c>
      <c r="H204" s="65" t="b">
        <v>0</v>
      </c>
    </row>
    <row r="205">
      <c r="B205" s="36"/>
      <c r="C205" s="66"/>
      <c r="D205" s="67"/>
      <c r="E205" s="67" t="b">
        <v>0</v>
      </c>
      <c r="F205" s="68" t="b">
        <v>0</v>
      </c>
      <c r="G205" s="68" t="b">
        <v>0</v>
      </c>
      <c r="H205" s="69" t="b">
        <v>0</v>
      </c>
    </row>
    <row r="206">
      <c r="B206" s="36"/>
      <c r="C206" s="61"/>
      <c r="D206" s="62"/>
      <c r="E206" s="62" t="b">
        <v>0</v>
      </c>
      <c r="F206" s="64" t="b">
        <v>0</v>
      </c>
      <c r="G206" s="64" t="b">
        <v>0</v>
      </c>
      <c r="H206" s="65" t="b">
        <v>0</v>
      </c>
    </row>
    <row r="207">
      <c r="B207" s="36"/>
      <c r="C207" s="66"/>
      <c r="D207" s="67"/>
      <c r="E207" s="67" t="b">
        <v>0</v>
      </c>
      <c r="F207" s="68" t="b">
        <v>0</v>
      </c>
      <c r="G207" s="68" t="b">
        <v>0</v>
      </c>
      <c r="H207" s="69" t="b">
        <v>0</v>
      </c>
    </row>
    <row r="208">
      <c r="B208" s="36"/>
      <c r="C208" s="61"/>
      <c r="D208" s="62"/>
      <c r="E208" s="62" t="b">
        <v>0</v>
      </c>
      <c r="F208" s="64" t="b">
        <v>0</v>
      </c>
      <c r="G208" s="64" t="b">
        <v>0</v>
      </c>
      <c r="H208" s="65" t="b">
        <v>0</v>
      </c>
    </row>
    <row r="209">
      <c r="B209" s="36"/>
      <c r="C209" s="66"/>
      <c r="D209" s="67"/>
      <c r="E209" s="67" t="b">
        <v>0</v>
      </c>
      <c r="F209" s="68" t="b">
        <v>0</v>
      </c>
      <c r="G209" s="68" t="b">
        <v>0</v>
      </c>
      <c r="H209" s="69" t="b">
        <v>0</v>
      </c>
    </row>
    <row r="210">
      <c r="B210" s="36"/>
      <c r="C210" s="61"/>
      <c r="D210" s="62"/>
      <c r="E210" s="62" t="b">
        <v>0</v>
      </c>
      <c r="F210" s="64" t="b">
        <v>0</v>
      </c>
      <c r="G210" s="64" t="b">
        <v>0</v>
      </c>
      <c r="H210" s="65" t="b">
        <v>0</v>
      </c>
    </row>
    <row r="211">
      <c r="B211" s="36"/>
      <c r="C211" s="66"/>
      <c r="D211" s="67"/>
      <c r="E211" s="67" t="b">
        <v>0</v>
      </c>
      <c r="F211" s="68" t="b">
        <v>0</v>
      </c>
      <c r="G211" s="68" t="b">
        <v>0</v>
      </c>
      <c r="H211" s="69" t="b">
        <v>0</v>
      </c>
    </row>
    <row r="212">
      <c r="B212" s="36"/>
      <c r="C212" s="61"/>
      <c r="D212" s="62"/>
      <c r="E212" s="62" t="b">
        <v>0</v>
      </c>
      <c r="F212" s="64" t="b">
        <v>0</v>
      </c>
      <c r="G212" s="64" t="b">
        <v>0</v>
      </c>
      <c r="H212" s="65" t="b">
        <v>0</v>
      </c>
    </row>
    <row r="213">
      <c r="B213" s="36"/>
      <c r="C213" s="66"/>
      <c r="D213" s="67"/>
      <c r="E213" s="67" t="b">
        <v>0</v>
      </c>
      <c r="F213" s="68" t="b">
        <v>0</v>
      </c>
      <c r="G213" s="68" t="b">
        <v>0</v>
      </c>
      <c r="H213" s="69" t="b">
        <v>0</v>
      </c>
    </row>
    <row r="214">
      <c r="B214" s="36"/>
      <c r="C214" s="61"/>
      <c r="D214" s="62"/>
      <c r="E214" s="62" t="b">
        <v>0</v>
      </c>
      <c r="F214" s="64" t="b">
        <v>0</v>
      </c>
      <c r="G214" s="64" t="b">
        <v>0</v>
      </c>
      <c r="H214" s="65" t="b">
        <v>0</v>
      </c>
    </row>
    <row r="215">
      <c r="B215" s="36"/>
      <c r="C215" s="66"/>
      <c r="D215" s="67"/>
      <c r="E215" s="67" t="b">
        <v>0</v>
      </c>
      <c r="F215" s="68" t="b">
        <v>0</v>
      </c>
      <c r="G215" s="68" t="b">
        <v>0</v>
      </c>
      <c r="H215" s="69" t="b">
        <v>0</v>
      </c>
    </row>
    <row r="216">
      <c r="B216" s="36"/>
      <c r="C216" s="61"/>
      <c r="D216" s="62"/>
      <c r="E216" s="62" t="b">
        <v>0</v>
      </c>
      <c r="F216" s="64" t="b">
        <v>0</v>
      </c>
      <c r="G216" s="64" t="b">
        <v>0</v>
      </c>
      <c r="H216" s="65" t="b">
        <v>0</v>
      </c>
    </row>
    <row r="217">
      <c r="B217" s="36"/>
      <c r="C217" s="66"/>
      <c r="D217" s="67"/>
      <c r="E217" s="67" t="b">
        <v>0</v>
      </c>
      <c r="F217" s="68" t="b">
        <v>0</v>
      </c>
      <c r="G217" s="68" t="b">
        <v>0</v>
      </c>
      <c r="H217" s="69" t="b">
        <v>0</v>
      </c>
    </row>
    <row r="218">
      <c r="B218" s="36"/>
      <c r="C218" s="61"/>
      <c r="D218" s="62"/>
      <c r="E218" s="62" t="b">
        <v>0</v>
      </c>
      <c r="F218" s="64" t="b">
        <v>0</v>
      </c>
      <c r="G218" s="64" t="b">
        <v>0</v>
      </c>
      <c r="H218" s="65" t="b">
        <v>0</v>
      </c>
    </row>
    <row r="219">
      <c r="B219" s="36"/>
      <c r="C219" s="66"/>
      <c r="D219" s="67"/>
      <c r="E219" s="67" t="b">
        <v>0</v>
      </c>
      <c r="F219" s="68" t="b">
        <v>0</v>
      </c>
      <c r="G219" s="68" t="b">
        <v>0</v>
      </c>
      <c r="H219" s="69" t="b">
        <v>0</v>
      </c>
    </row>
    <row r="220">
      <c r="B220" s="36"/>
      <c r="C220" s="61"/>
      <c r="D220" s="62"/>
      <c r="E220" s="62" t="b">
        <v>0</v>
      </c>
      <c r="F220" s="64" t="b">
        <v>0</v>
      </c>
      <c r="G220" s="64" t="b">
        <v>0</v>
      </c>
      <c r="H220" s="65" t="b">
        <v>0</v>
      </c>
    </row>
    <row r="221">
      <c r="B221" s="36"/>
      <c r="C221" s="66"/>
      <c r="D221" s="67"/>
      <c r="E221" s="67" t="b">
        <v>0</v>
      </c>
      <c r="F221" s="68" t="b">
        <v>0</v>
      </c>
      <c r="G221" s="68" t="b">
        <v>0</v>
      </c>
      <c r="H221" s="69" t="b">
        <v>0</v>
      </c>
    </row>
    <row r="222">
      <c r="B222" s="36"/>
      <c r="C222" s="61"/>
      <c r="D222" s="62"/>
      <c r="E222" s="62" t="b">
        <v>0</v>
      </c>
      <c r="F222" s="64" t="b">
        <v>0</v>
      </c>
      <c r="G222" s="64" t="b">
        <v>0</v>
      </c>
      <c r="H222" s="65" t="b">
        <v>0</v>
      </c>
    </row>
    <row r="223">
      <c r="B223" s="36"/>
      <c r="C223" s="66"/>
      <c r="D223" s="67"/>
      <c r="E223" s="67" t="b">
        <v>0</v>
      </c>
      <c r="F223" s="68" t="b">
        <v>0</v>
      </c>
      <c r="G223" s="68" t="b">
        <v>0</v>
      </c>
      <c r="H223" s="69" t="b">
        <v>0</v>
      </c>
    </row>
    <row r="224">
      <c r="B224" s="36"/>
      <c r="C224" s="61"/>
      <c r="D224" s="62"/>
      <c r="E224" s="62" t="b">
        <v>0</v>
      </c>
      <c r="F224" s="64" t="b">
        <v>0</v>
      </c>
      <c r="G224" s="64" t="b">
        <v>0</v>
      </c>
      <c r="H224" s="65" t="b">
        <v>0</v>
      </c>
    </row>
    <row r="225">
      <c r="B225" s="36"/>
      <c r="C225" s="66"/>
      <c r="D225" s="67"/>
      <c r="E225" s="67" t="b">
        <v>0</v>
      </c>
      <c r="F225" s="68" t="b">
        <v>0</v>
      </c>
      <c r="G225" s="68" t="b">
        <v>0</v>
      </c>
      <c r="H225" s="69" t="b">
        <v>0</v>
      </c>
    </row>
    <row r="226">
      <c r="B226" s="36"/>
      <c r="C226" s="61"/>
      <c r="D226" s="62"/>
      <c r="E226" s="62" t="b">
        <v>0</v>
      </c>
      <c r="F226" s="64" t="b">
        <v>0</v>
      </c>
      <c r="G226" s="64" t="b">
        <v>0</v>
      </c>
      <c r="H226" s="65" t="b">
        <v>0</v>
      </c>
    </row>
    <row r="227">
      <c r="B227" s="36"/>
      <c r="C227" s="66"/>
      <c r="D227" s="67"/>
      <c r="E227" s="67" t="b">
        <v>0</v>
      </c>
      <c r="F227" s="68" t="b">
        <v>0</v>
      </c>
      <c r="G227" s="68" t="b">
        <v>0</v>
      </c>
      <c r="H227" s="69" t="b">
        <v>0</v>
      </c>
    </row>
    <row r="228">
      <c r="B228" s="36"/>
      <c r="C228" s="61"/>
      <c r="D228" s="62"/>
      <c r="E228" s="62" t="b">
        <v>0</v>
      </c>
      <c r="F228" s="64" t="b">
        <v>0</v>
      </c>
      <c r="G228" s="64" t="b">
        <v>0</v>
      </c>
      <c r="H228" s="65" t="b">
        <v>0</v>
      </c>
    </row>
    <row r="229">
      <c r="B229" s="36"/>
      <c r="C229" s="66"/>
      <c r="D229" s="67"/>
      <c r="E229" s="67" t="b">
        <v>0</v>
      </c>
      <c r="F229" s="68" t="b">
        <v>0</v>
      </c>
      <c r="G229" s="68" t="b">
        <v>0</v>
      </c>
      <c r="H229" s="69" t="b">
        <v>0</v>
      </c>
    </row>
    <row r="230">
      <c r="B230" s="36"/>
      <c r="C230" s="61"/>
      <c r="D230" s="62"/>
      <c r="E230" s="62" t="b">
        <v>0</v>
      </c>
      <c r="F230" s="64" t="b">
        <v>0</v>
      </c>
      <c r="G230" s="64" t="b">
        <v>0</v>
      </c>
      <c r="H230" s="65" t="b">
        <v>0</v>
      </c>
    </row>
    <row r="231">
      <c r="B231" s="36"/>
      <c r="C231" s="66"/>
      <c r="D231" s="67"/>
      <c r="E231" s="67" t="b">
        <v>0</v>
      </c>
      <c r="F231" s="68" t="b">
        <v>0</v>
      </c>
      <c r="G231" s="68" t="b">
        <v>0</v>
      </c>
      <c r="H231" s="69" t="b">
        <v>0</v>
      </c>
    </row>
    <row r="232">
      <c r="B232" s="36"/>
      <c r="C232" s="61"/>
      <c r="D232" s="62"/>
      <c r="E232" s="62" t="b">
        <v>0</v>
      </c>
      <c r="F232" s="64" t="b">
        <v>0</v>
      </c>
      <c r="G232" s="64" t="b">
        <v>0</v>
      </c>
      <c r="H232" s="65" t="b">
        <v>0</v>
      </c>
    </row>
    <row r="233">
      <c r="B233" s="36"/>
      <c r="C233" s="66"/>
      <c r="D233" s="67"/>
      <c r="E233" s="67" t="b">
        <v>0</v>
      </c>
      <c r="F233" s="68" t="b">
        <v>0</v>
      </c>
      <c r="G233" s="68" t="b">
        <v>0</v>
      </c>
      <c r="H233" s="69" t="b">
        <v>0</v>
      </c>
    </row>
    <row r="234">
      <c r="B234" s="36"/>
      <c r="C234" s="61"/>
      <c r="D234" s="62"/>
      <c r="E234" s="62" t="b">
        <v>0</v>
      </c>
      <c r="F234" s="64" t="b">
        <v>0</v>
      </c>
      <c r="G234" s="64" t="b">
        <v>0</v>
      </c>
      <c r="H234" s="65" t="b">
        <v>0</v>
      </c>
    </row>
    <row r="235">
      <c r="B235" s="36"/>
      <c r="C235" s="66"/>
      <c r="D235" s="67"/>
      <c r="E235" s="67" t="b">
        <v>0</v>
      </c>
      <c r="F235" s="68" t="b">
        <v>0</v>
      </c>
      <c r="G235" s="68" t="b">
        <v>0</v>
      </c>
      <c r="H235" s="69" t="b">
        <v>0</v>
      </c>
    </row>
    <row r="236">
      <c r="B236" s="36"/>
      <c r="C236" s="61"/>
      <c r="D236" s="62"/>
      <c r="E236" s="62" t="b">
        <v>0</v>
      </c>
      <c r="F236" s="64" t="b">
        <v>0</v>
      </c>
      <c r="G236" s="64" t="b">
        <v>0</v>
      </c>
      <c r="H236" s="65" t="b">
        <v>0</v>
      </c>
    </row>
    <row r="237">
      <c r="B237" s="36"/>
      <c r="C237" s="66"/>
      <c r="D237" s="67"/>
      <c r="E237" s="67" t="b">
        <v>0</v>
      </c>
      <c r="F237" s="68" t="b">
        <v>0</v>
      </c>
      <c r="G237" s="68" t="b">
        <v>0</v>
      </c>
      <c r="H237" s="69" t="b">
        <v>0</v>
      </c>
    </row>
    <row r="238">
      <c r="B238" s="36"/>
      <c r="C238" s="61"/>
      <c r="D238" s="62"/>
      <c r="E238" s="62" t="b">
        <v>0</v>
      </c>
      <c r="F238" s="64" t="b">
        <v>0</v>
      </c>
      <c r="G238" s="64" t="b">
        <v>0</v>
      </c>
      <c r="H238" s="65" t="b">
        <v>0</v>
      </c>
    </row>
    <row r="239">
      <c r="B239" s="36"/>
      <c r="C239" s="66"/>
      <c r="D239" s="67"/>
      <c r="E239" s="67" t="b">
        <v>0</v>
      </c>
      <c r="F239" s="68" t="b">
        <v>0</v>
      </c>
      <c r="G239" s="68" t="b">
        <v>0</v>
      </c>
      <c r="H239" s="69" t="b">
        <v>0</v>
      </c>
    </row>
    <row r="240">
      <c r="B240" s="36"/>
      <c r="C240" s="61"/>
      <c r="D240" s="62"/>
      <c r="E240" s="62" t="b">
        <v>0</v>
      </c>
      <c r="F240" s="64" t="b">
        <v>0</v>
      </c>
      <c r="G240" s="64" t="b">
        <v>0</v>
      </c>
      <c r="H240" s="65" t="b">
        <v>0</v>
      </c>
    </row>
    <row r="241">
      <c r="B241" s="36"/>
      <c r="C241" s="66"/>
      <c r="D241" s="67"/>
      <c r="E241" s="67" t="b">
        <v>0</v>
      </c>
      <c r="F241" s="68" t="b">
        <v>0</v>
      </c>
      <c r="G241" s="68" t="b">
        <v>0</v>
      </c>
      <c r="H241" s="69" t="b">
        <v>0</v>
      </c>
    </row>
    <row r="242">
      <c r="B242" s="36"/>
      <c r="C242" s="61"/>
      <c r="D242" s="62"/>
      <c r="E242" s="62" t="b">
        <v>0</v>
      </c>
      <c r="F242" s="64" t="b">
        <v>0</v>
      </c>
      <c r="G242" s="64" t="b">
        <v>0</v>
      </c>
      <c r="H242" s="65" t="b">
        <v>0</v>
      </c>
    </row>
    <row r="243">
      <c r="B243" s="36"/>
      <c r="C243" s="66"/>
      <c r="D243" s="67"/>
      <c r="E243" s="67" t="b">
        <v>0</v>
      </c>
      <c r="F243" s="68" t="b">
        <v>0</v>
      </c>
      <c r="G243" s="68" t="b">
        <v>0</v>
      </c>
      <c r="H243" s="69" t="b">
        <v>0</v>
      </c>
    </row>
    <row r="244">
      <c r="B244" s="36"/>
      <c r="C244" s="61"/>
      <c r="D244" s="62"/>
      <c r="E244" s="62" t="b">
        <v>0</v>
      </c>
      <c r="F244" s="64" t="b">
        <v>0</v>
      </c>
      <c r="G244" s="64" t="b">
        <v>0</v>
      </c>
      <c r="H244" s="65" t="b">
        <v>0</v>
      </c>
    </row>
    <row r="245">
      <c r="B245" s="36"/>
      <c r="C245" s="66"/>
      <c r="D245" s="67"/>
      <c r="E245" s="67" t="b">
        <v>0</v>
      </c>
      <c r="F245" s="68" t="b">
        <v>0</v>
      </c>
      <c r="G245" s="68" t="b">
        <v>0</v>
      </c>
      <c r="H245" s="69" t="b">
        <v>0</v>
      </c>
    </row>
    <row r="246">
      <c r="B246" s="36"/>
      <c r="C246" s="61"/>
      <c r="D246" s="62"/>
      <c r="E246" s="62" t="b">
        <v>0</v>
      </c>
      <c r="F246" s="64" t="b">
        <v>0</v>
      </c>
      <c r="G246" s="64" t="b">
        <v>0</v>
      </c>
      <c r="H246" s="65" t="b">
        <v>0</v>
      </c>
    </row>
    <row r="247">
      <c r="B247" s="36"/>
      <c r="C247" s="66"/>
      <c r="D247" s="67"/>
      <c r="E247" s="67" t="b">
        <v>0</v>
      </c>
      <c r="F247" s="68" t="b">
        <v>0</v>
      </c>
      <c r="G247" s="68" t="b">
        <v>0</v>
      </c>
      <c r="H247" s="69" t="b">
        <v>0</v>
      </c>
    </row>
    <row r="248">
      <c r="B248" s="36"/>
      <c r="C248" s="61"/>
      <c r="D248" s="62"/>
      <c r="E248" s="62" t="b">
        <v>0</v>
      </c>
      <c r="F248" s="64" t="b">
        <v>0</v>
      </c>
      <c r="G248" s="64" t="b">
        <v>0</v>
      </c>
      <c r="H248" s="65" t="b">
        <v>0</v>
      </c>
    </row>
    <row r="249">
      <c r="B249" s="36"/>
      <c r="C249" s="66"/>
      <c r="D249" s="67"/>
      <c r="E249" s="67" t="b">
        <v>0</v>
      </c>
      <c r="F249" s="68" t="b">
        <v>0</v>
      </c>
      <c r="G249" s="68" t="b">
        <v>0</v>
      </c>
      <c r="H249" s="69" t="b">
        <v>0</v>
      </c>
    </row>
    <row r="250">
      <c r="B250" s="36"/>
      <c r="C250" s="61"/>
      <c r="D250" s="62"/>
      <c r="E250" s="62" t="b">
        <v>0</v>
      </c>
      <c r="F250" s="64" t="b">
        <v>0</v>
      </c>
      <c r="G250" s="64" t="b">
        <v>0</v>
      </c>
      <c r="H250" s="65" t="b">
        <v>0</v>
      </c>
    </row>
    <row r="251">
      <c r="B251" s="36"/>
      <c r="C251" s="66"/>
      <c r="D251" s="67"/>
      <c r="E251" s="67" t="b">
        <v>0</v>
      </c>
      <c r="F251" s="68" t="b">
        <v>0</v>
      </c>
      <c r="G251" s="68" t="b">
        <v>0</v>
      </c>
      <c r="H251" s="69" t="b">
        <v>0</v>
      </c>
    </row>
    <row r="252">
      <c r="B252" s="36"/>
      <c r="C252" s="61"/>
      <c r="D252" s="62"/>
      <c r="E252" s="62" t="b">
        <v>0</v>
      </c>
      <c r="F252" s="64" t="b">
        <v>0</v>
      </c>
      <c r="G252" s="64" t="b">
        <v>0</v>
      </c>
      <c r="H252" s="65" t="b">
        <v>0</v>
      </c>
    </row>
    <row r="253">
      <c r="B253" s="36"/>
      <c r="C253" s="66"/>
      <c r="D253" s="67"/>
      <c r="E253" s="67" t="b">
        <v>0</v>
      </c>
      <c r="F253" s="68" t="b">
        <v>0</v>
      </c>
      <c r="G253" s="68" t="b">
        <v>0</v>
      </c>
      <c r="H253" s="69" t="b">
        <v>0</v>
      </c>
    </row>
    <row r="254">
      <c r="B254" s="36"/>
      <c r="C254" s="61"/>
      <c r="D254" s="62"/>
      <c r="E254" s="62" t="b">
        <v>0</v>
      </c>
      <c r="F254" s="64" t="b">
        <v>0</v>
      </c>
      <c r="G254" s="64" t="b">
        <v>0</v>
      </c>
      <c r="H254" s="65" t="b">
        <v>0</v>
      </c>
    </row>
    <row r="255">
      <c r="B255" s="36"/>
      <c r="C255" s="66"/>
      <c r="D255" s="67"/>
      <c r="E255" s="67" t="b">
        <v>0</v>
      </c>
      <c r="F255" s="68" t="b">
        <v>0</v>
      </c>
      <c r="G255" s="68" t="b">
        <v>0</v>
      </c>
      <c r="H255" s="69" t="b">
        <v>0</v>
      </c>
    </row>
    <row r="256">
      <c r="B256" s="36"/>
      <c r="C256" s="61"/>
      <c r="D256" s="62"/>
      <c r="E256" s="62" t="b">
        <v>0</v>
      </c>
      <c r="F256" s="64" t="b">
        <v>0</v>
      </c>
      <c r="G256" s="64" t="b">
        <v>0</v>
      </c>
      <c r="H256" s="65" t="b">
        <v>0</v>
      </c>
    </row>
    <row r="257">
      <c r="B257" s="36"/>
      <c r="C257" s="66"/>
      <c r="D257" s="67"/>
      <c r="E257" s="67" t="b">
        <v>0</v>
      </c>
      <c r="F257" s="68" t="b">
        <v>0</v>
      </c>
      <c r="G257" s="68" t="b">
        <v>0</v>
      </c>
      <c r="H257" s="69" t="b">
        <v>0</v>
      </c>
    </row>
    <row r="258">
      <c r="B258" s="36"/>
      <c r="C258" s="61"/>
      <c r="D258" s="62"/>
      <c r="E258" s="62" t="b">
        <v>0</v>
      </c>
      <c r="F258" s="64" t="b">
        <v>0</v>
      </c>
      <c r="G258" s="64" t="b">
        <v>0</v>
      </c>
      <c r="H258" s="65" t="b">
        <v>0</v>
      </c>
    </row>
    <row r="259">
      <c r="B259" s="36"/>
      <c r="C259" s="66"/>
      <c r="D259" s="67"/>
      <c r="E259" s="67" t="b">
        <v>0</v>
      </c>
      <c r="F259" s="68" t="b">
        <v>0</v>
      </c>
      <c r="G259" s="68" t="b">
        <v>0</v>
      </c>
      <c r="H259" s="69" t="b">
        <v>0</v>
      </c>
    </row>
    <row r="260">
      <c r="B260" s="36"/>
      <c r="C260" s="61"/>
      <c r="D260" s="62"/>
      <c r="E260" s="62" t="b">
        <v>0</v>
      </c>
      <c r="F260" s="64" t="b">
        <v>0</v>
      </c>
      <c r="G260" s="64" t="b">
        <v>0</v>
      </c>
      <c r="H260" s="65" t="b">
        <v>0</v>
      </c>
    </row>
    <row r="261">
      <c r="B261" s="36"/>
      <c r="C261" s="66"/>
      <c r="D261" s="67"/>
      <c r="E261" s="67" t="b">
        <v>0</v>
      </c>
      <c r="F261" s="68" t="b">
        <v>0</v>
      </c>
      <c r="G261" s="68" t="b">
        <v>0</v>
      </c>
      <c r="H261" s="69" t="b">
        <v>0</v>
      </c>
    </row>
    <row r="262">
      <c r="B262" s="36"/>
      <c r="C262" s="61"/>
      <c r="D262" s="62"/>
      <c r="E262" s="62" t="b">
        <v>0</v>
      </c>
      <c r="F262" s="64" t="b">
        <v>0</v>
      </c>
      <c r="G262" s="64" t="b">
        <v>0</v>
      </c>
      <c r="H262" s="65" t="b">
        <v>0</v>
      </c>
    </row>
    <row r="263">
      <c r="B263" s="36"/>
      <c r="C263" s="66"/>
      <c r="D263" s="67"/>
      <c r="E263" s="67" t="b">
        <v>0</v>
      </c>
      <c r="F263" s="68" t="b">
        <v>0</v>
      </c>
      <c r="G263" s="68" t="b">
        <v>0</v>
      </c>
      <c r="H263" s="69" t="b">
        <v>0</v>
      </c>
    </row>
    <row r="264">
      <c r="B264" s="36"/>
      <c r="C264" s="61"/>
      <c r="D264" s="62"/>
      <c r="E264" s="62" t="b">
        <v>0</v>
      </c>
      <c r="F264" s="64" t="b">
        <v>0</v>
      </c>
      <c r="G264" s="64" t="b">
        <v>0</v>
      </c>
      <c r="H264" s="65" t="b">
        <v>0</v>
      </c>
    </row>
    <row r="265">
      <c r="B265" s="36"/>
      <c r="C265" s="66"/>
      <c r="D265" s="67"/>
      <c r="E265" s="67" t="b">
        <v>0</v>
      </c>
      <c r="F265" s="68" t="b">
        <v>0</v>
      </c>
      <c r="G265" s="68" t="b">
        <v>0</v>
      </c>
      <c r="H265" s="69" t="b">
        <v>0</v>
      </c>
    </row>
    <row r="266">
      <c r="B266" s="36"/>
      <c r="C266" s="61"/>
      <c r="D266" s="62"/>
      <c r="E266" s="62" t="b">
        <v>0</v>
      </c>
      <c r="F266" s="64" t="b">
        <v>0</v>
      </c>
      <c r="G266" s="64" t="b">
        <v>0</v>
      </c>
      <c r="H266" s="65" t="b">
        <v>0</v>
      </c>
    </row>
    <row r="267">
      <c r="B267" s="36"/>
      <c r="C267" s="66"/>
      <c r="D267" s="67"/>
      <c r="E267" s="67" t="b">
        <v>0</v>
      </c>
      <c r="F267" s="68" t="b">
        <v>0</v>
      </c>
      <c r="G267" s="68" t="b">
        <v>0</v>
      </c>
      <c r="H267" s="69" t="b">
        <v>0</v>
      </c>
    </row>
    <row r="268">
      <c r="B268" s="36"/>
      <c r="C268" s="61"/>
      <c r="D268" s="62"/>
      <c r="E268" s="62" t="b">
        <v>0</v>
      </c>
      <c r="F268" s="64" t="b">
        <v>0</v>
      </c>
      <c r="G268" s="64" t="b">
        <v>0</v>
      </c>
      <c r="H268" s="65" t="b">
        <v>0</v>
      </c>
    </row>
    <row r="269">
      <c r="B269" s="36"/>
      <c r="C269" s="66"/>
      <c r="D269" s="67"/>
      <c r="E269" s="67" t="b">
        <v>0</v>
      </c>
      <c r="F269" s="68" t="b">
        <v>0</v>
      </c>
      <c r="G269" s="68" t="b">
        <v>0</v>
      </c>
      <c r="H269" s="69" t="b">
        <v>0</v>
      </c>
    </row>
    <row r="270">
      <c r="B270" s="36"/>
      <c r="C270" s="61"/>
      <c r="D270" s="62"/>
      <c r="E270" s="62" t="b">
        <v>0</v>
      </c>
      <c r="F270" s="64" t="b">
        <v>0</v>
      </c>
      <c r="G270" s="64" t="b">
        <v>0</v>
      </c>
      <c r="H270" s="65" t="b">
        <v>0</v>
      </c>
    </row>
    <row r="271">
      <c r="B271" s="36"/>
      <c r="C271" s="66"/>
      <c r="D271" s="67"/>
      <c r="E271" s="67" t="b">
        <v>0</v>
      </c>
      <c r="F271" s="68" t="b">
        <v>0</v>
      </c>
      <c r="G271" s="68" t="b">
        <v>0</v>
      </c>
      <c r="H271" s="69" t="b">
        <v>0</v>
      </c>
    </row>
    <row r="272">
      <c r="B272" s="36"/>
      <c r="C272" s="61"/>
      <c r="D272" s="62"/>
      <c r="E272" s="62" t="b">
        <v>0</v>
      </c>
      <c r="F272" s="64" t="b">
        <v>0</v>
      </c>
      <c r="G272" s="64" t="b">
        <v>0</v>
      </c>
      <c r="H272" s="65" t="b">
        <v>0</v>
      </c>
    </row>
    <row r="273">
      <c r="B273" s="36"/>
      <c r="C273" s="66"/>
      <c r="D273" s="67"/>
      <c r="E273" s="67" t="b">
        <v>0</v>
      </c>
      <c r="F273" s="68" t="b">
        <v>0</v>
      </c>
      <c r="G273" s="68" t="b">
        <v>0</v>
      </c>
      <c r="H273" s="69" t="b">
        <v>0</v>
      </c>
    </row>
    <row r="274">
      <c r="B274" s="36"/>
      <c r="C274" s="61"/>
      <c r="D274" s="62"/>
      <c r="E274" s="62" t="b">
        <v>0</v>
      </c>
      <c r="F274" s="64" t="b">
        <v>0</v>
      </c>
      <c r="G274" s="64" t="b">
        <v>0</v>
      </c>
      <c r="H274" s="65" t="b">
        <v>0</v>
      </c>
    </row>
    <row r="275">
      <c r="B275" s="36"/>
      <c r="C275" s="66"/>
      <c r="D275" s="67"/>
      <c r="E275" s="67" t="b">
        <v>0</v>
      </c>
      <c r="F275" s="68" t="b">
        <v>0</v>
      </c>
      <c r="G275" s="68" t="b">
        <v>0</v>
      </c>
      <c r="H275" s="69" t="b">
        <v>0</v>
      </c>
    </row>
    <row r="276">
      <c r="B276" s="36"/>
      <c r="C276" s="61"/>
      <c r="D276" s="62"/>
      <c r="E276" s="62" t="b">
        <v>0</v>
      </c>
      <c r="F276" s="64" t="b">
        <v>0</v>
      </c>
      <c r="G276" s="64" t="b">
        <v>0</v>
      </c>
      <c r="H276" s="65" t="b">
        <v>0</v>
      </c>
    </row>
    <row r="277">
      <c r="B277" s="36"/>
      <c r="C277" s="66"/>
      <c r="D277" s="67"/>
      <c r="E277" s="67" t="b">
        <v>0</v>
      </c>
      <c r="F277" s="68" t="b">
        <v>0</v>
      </c>
      <c r="G277" s="68" t="b">
        <v>0</v>
      </c>
      <c r="H277" s="69" t="b">
        <v>0</v>
      </c>
    </row>
    <row r="278">
      <c r="B278" s="36"/>
      <c r="C278" s="61"/>
      <c r="D278" s="62"/>
      <c r="E278" s="62" t="b">
        <v>0</v>
      </c>
      <c r="F278" s="64" t="b">
        <v>0</v>
      </c>
      <c r="G278" s="64" t="b">
        <v>0</v>
      </c>
      <c r="H278" s="65" t="b">
        <v>0</v>
      </c>
    </row>
    <row r="279">
      <c r="B279" s="36"/>
      <c r="C279" s="66"/>
      <c r="D279" s="67"/>
      <c r="E279" s="67" t="b">
        <v>0</v>
      </c>
      <c r="F279" s="68" t="b">
        <v>0</v>
      </c>
      <c r="G279" s="68" t="b">
        <v>0</v>
      </c>
      <c r="H279" s="69" t="b">
        <v>0</v>
      </c>
    </row>
    <row r="280">
      <c r="B280" s="36"/>
      <c r="C280" s="61"/>
      <c r="D280" s="62"/>
      <c r="E280" s="62" t="b">
        <v>0</v>
      </c>
      <c r="F280" s="64" t="b">
        <v>0</v>
      </c>
      <c r="G280" s="64" t="b">
        <v>0</v>
      </c>
      <c r="H280" s="65" t="b">
        <v>0</v>
      </c>
    </row>
    <row r="281">
      <c r="B281" s="36"/>
      <c r="C281" s="66"/>
      <c r="D281" s="67"/>
      <c r="E281" s="67" t="b">
        <v>0</v>
      </c>
      <c r="F281" s="68" t="b">
        <v>0</v>
      </c>
      <c r="G281" s="68" t="b">
        <v>0</v>
      </c>
      <c r="H281" s="69" t="b">
        <v>0</v>
      </c>
    </row>
    <row r="282">
      <c r="B282" s="36"/>
      <c r="C282" s="61"/>
      <c r="D282" s="62"/>
      <c r="E282" s="62" t="b">
        <v>0</v>
      </c>
      <c r="F282" s="64" t="b">
        <v>0</v>
      </c>
      <c r="G282" s="64" t="b">
        <v>0</v>
      </c>
      <c r="H282" s="65" t="b">
        <v>0</v>
      </c>
    </row>
    <row r="283">
      <c r="B283" s="36"/>
      <c r="C283" s="66"/>
      <c r="D283" s="67"/>
      <c r="E283" s="67" t="b">
        <v>0</v>
      </c>
      <c r="F283" s="68" t="b">
        <v>0</v>
      </c>
      <c r="G283" s="68" t="b">
        <v>0</v>
      </c>
      <c r="H283" s="69" t="b">
        <v>0</v>
      </c>
    </row>
    <row r="284">
      <c r="B284" s="36"/>
      <c r="C284" s="61"/>
      <c r="D284" s="62"/>
      <c r="E284" s="62" t="b">
        <v>0</v>
      </c>
      <c r="F284" s="64" t="b">
        <v>0</v>
      </c>
      <c r="G284" s="64" t="b">
        <v>0</v>
      </c>
      <c r="H284" s="65" t="b">
        <v>0</v>
      </c>
    </row>
    <row r="285">
      <c r="B285" s="36"/>
      <c r="C285" s="66"/>
      <c r="D285" s="67"/>
      <c r="E285" s="67" t="b">
        <v>0</v>
      </c>
      <c r="F285" s="68" t="b">
        <v>0</v>
      </c>
      <c r="G285" s="68" t="b">
        <v>0</v>
      </c>
      <c r="H285" s="69" t="b">
        <v>0</v>
      </c>
    </row>
    <row r="286">
      <c r="B286" s="36"/>
      <c r="C286" s="61"/>
      <c r="D286" s="62"/>
      <c r="E286" s="62" t="b">
        <v>0</v>
      </c>
      <c r="F286" s="64" t="b">
        <v>0</v>
      </c>
      <c r="G286" s="64" t="b">
        <v>0</v>
      </c>
      <c r="H286" s="65" t="b">
        <v>0</v>
      </c>
    </row>
    <row r="287">
      <c r="B287" s="36"/>
      <c r="C287" s="66"/>
      <c r="D287" s="67"/>
      <c r="E287" s="67" t="b">
        <v>0</v>
      </c>
      <c r="F287" s="68" t="b">
        <v>0</v>
      </c>
      <c r="G287" s="68" t="b">
        <v>0</v>
      </c>
      <c r="H287" s="69" t="b">
        <v>0</v>
      </c>
    </row>
    <row r="288">
      <c r="B288" s="36"/>
      <c r="C288" s="61"/>
      <c r="D288" s="62"/>
      <c r="E288" s="62" t="b">
        <v>0</v>
      </c>
      <c r="F288" s="64" t="b">
        <v>0</v>
      </c>
      <c r="G288" s="64" t="b">
        <v>0</v>
      </c>
      <c r="H288" s="65" t="b">
        <v>0</v>
      </c>
    </row>
    <row r="289">
      <c r="B289" s="36"/>
      <c r="C289" s="66"/>
      <c r="D289" s="67"/>
      <c r="E289" s="67" t="b">
        <v>0</v>
      </c>
      <c r="F289" s="68" t="b">
        <v>0</v>
      </c>
      <c r="G289" s="68" t="b">
        <v>0</v>
      </c>
      <c r="H289" s="69" t="b">
        <v>0</v>
      </c>
    </row>
    <row r="290">
      <c r="B290" s="36"/>
      <c r="C290" s="61"/>
      <c r="D290" s="62"/>
      <c r="E290" s="62" t="b">
        <v>0</v>
      </c>
      <c r="F290" s="64" t="b">
        <v>0</v>
      </c>
      <c r="G290" s="64" t="b">
        <v>0</v>
      </c>
      <c r="H290" s="65" t="b">
        <v>0</v>
      </c>
    </row>
    <row r="291">
      <c r="B291" s="36"/>
      <c r="C291" s="66"/>
      <c r="D291" s="67"/>
      <c r="E291" s="67" t="b">
        <v>0</v>
      </c>
      <c r="F291" s="68" t="b">
        <v>0</v>
      </c>
      <c r="G291" s="68" t="b">
        <v>0</v>
      </c>
      <c r="H291" s="69" t="b">
        <v>0</v>
      </c>
    </row>
    <row r="292">
      <c r="B292" s="36"/>
      <c r="C292" s="61"/>
      <c r="D292" s="62"/>
      <c r="E292" s="62" t="b">
        <v>0</v>
      </c>
      <c r="F292" s="64" t="b">
        <v>0</v>
      </c>
      <c r="G292" s="64" t="b">
        <v>0</v>
      </c>
      <c r="H292" s="65" t="b">
        <v>0</v>
      </c>
    </row>
    <row r="293">
      <c r="B293" s="36"/>
      <c r="C293" s="66"/>
      <c r="D293" s="67"/>
      <c r="E293" s="67" t="b">
        <v>0</v>
      </c>
      <c r="F293" s="68" t="b">
        <v>0</v>
      </c>
      <c r="G293" s="68" t="b">
        <v>0</v>
      </c>
      <c r="H293" s="69" t="b">
        <v>0</v>
      </c>
    </row>
    <row r="294">
      <c r="B294" s="36"/>
      <c r="C294" s="61"/>
      <c r="D294" s="62"/>
      <c r="E294" s="62" t="b">
        <v>0</v>
      </c>
      <c r="F294" s="64" t="b">
        <v>0</v>
      </c>
      <c r="G294" s="64" t="b">
        <v>0</v>
      </c>
      <c r="H294" s="65" t="b">
        <v>0</v>
      </c>
    </row>
    <row r="295">
      <c r="B295" s="36"/>
      <c r="C295" s="66"/>
      <c r="D295" s="67"/>
      <c r="E295" s="67" t="b">
        <v>0</v>
      </c>
      <c r="F295" s="68" t="b">
        <v>0</v>
      </c>
      <c r="G295" s="68" t="b">
        <v>0</v>
      </c>
      <c r="H295" s="69" t="b">
        <v>0</v>
      </c>
    </row>
    <row r="296">
      <c r="B296" s="36"/>
      <c r="C296" s="61"/>
      <c r="D296" s="62"/>
      <c r="E296" s="62" t="b">
        <v>0</v>
      </c>
      <c r="F296" s="64" t="b">
        <v>0</v>
      </c>
      <c r="G296" s="64" t="b">
        <v>0</v>
      </c>
      <c r="H296" s="65" t="b">
        <v>0</v>
      </c>
    </row>
    <row r="297">
      <c r="B297" s="36"/>
      <c r="C297" s="66"/>
      <c r="D297" s="67"/>
      <c r="E297" s="67" t="b">
        <v>0</v>
      </c>
      <c r="F297" s="68" t="b">
        <v>0</v>
      </c>
      <c r="G297" s="68" t="b">
        <v>0</v>
      </c>
      <c r="H297" s="69" t="b">
        <v>0</v>
      </c>
    </row>
    <row r="298">
      <c r="B298" s="36"/>
      <c r="C298" s="61"/>
      <c r="D298" s="62"/>
      <c r="E298" s="62" t="b">
        <v>0</v>
      </c>
      <c r="F298" s="64" t="b">
        <v>0</v>
      </c>
      <c r="G298" s="64" t="b">
        <v>0</v>
      </c>
      <c r="H298" s="65" t="b">
        <v>0</v>
      </c>
    </row>
    <row r="299">
      <c r="B299" s="36"/>
      <c r="C299" s="66"/>
      <c r="D299" s="67"/>
      <c r="E299" s="67" t="b">
        <v>0</v>
      </c>
      <c r="F299" s="68" t="b">
        <v>0</v>
      </c>
      <c r="G299" s="68" t="b">
        <v>0</v>
      </c>
      <c r="H299" s="69" t="b">
        <v>0</v>
      </c>
    </row>
    <row r="300">
      <c r="B300" s="36"/>
      <c r="C300" s="61"/>
      <c r="D300" s="62"/>
      <c r="E300" s="62" t="b">
        <v>0</v>
      </c>
      <c r="F300" s="64" t="b">
        <v>0</v>
      </c>
      <c r="G300" s="64" t="b">
        <v>0</v>
      </c>
      <c r="H300" s="65" t="b">
        <v>0</v>
      </c>
    </row>
    <row r="301">
      <c r="B301" s="36"/>
      <c r="C301" s="66"/>
      <c r="D301" s="67"/>
      <c r="E301" s="67" t="b">
        <v>0</v>
      </c>
      <c r="F301" s="68" t="b">
        <v>0</v>
      </c>
      <c r="G301" s="68" t="b">
        <v>0</v>
      </c>
      <c r="H301" s="69" t="b">
        <v>0</v>
      </c>
    </row>
    <row r="302">
      <c r="B302" s="36"/>
      <c r="C302" s="61"/>
      <c r="D302" s="62"/>
      <c r="E302" s="62" t="b">
        <v>0</v>
      </c>
      <c r="F302" s="64" t="b">
        <v>0</v>
      </c>
      <c r="G302" s="64" t="b">
        <v>0</v>
      </c>
      <c r="H302" s="65" t="b">
        <v>0</v>
      </c>
    </row>
    <row r="303">
      <c r="B303" s="36"/>
      <c r="C303" s="66"/>
      <c r="D303" s="67"/>
      <c r="E303" s="67" t="b">
        <v>0</v>
      </c>
      <c r="F303" s="68" t="b">
        <v>0</v>
      </c>
      <c r="G303" s="68" t="b">
        <v>0</v>
      </c>
      <c r="H303" s="69" t="b">
        <v>0</v>
      </c>
    </row>
    <row r="304">
      <c r="B304" s="36"/>
      <c r="C304" s="61"/>
      <c r="D304" s="62"/>
      <c r="E304" s="62" t="b">
        <v>0</v>
      </c>
      <c r="F304" s="64" t="b">
        <v>0</v>
      </c>
      <c r="G304" s="64" t="b">
        <v>0</v>
      </c>
      <c r="H304" s="65" t="b">
        <v>0</v>
      </c>
    </row>
    <row r="305">
      <c r="B305" s="36"/>
      <c r="C305" s="66"/>
      <c r="D305" s="67"/>
      <c r="E305" s="67" t="b">
        <v>0</v>
      </c>
      <c r="F305" s="68" t="b">
        <v>0</v>
      </c>
      <c r="G305" s="68" t="b">
        <v>0</v>
      </c>
      <c r="H305" s="69" t="b">
        <v>0</v>
      </c>
    </row>
    <row r="306">
      <c r="B306" s="36"/>
      <c r="C306" s="61"/>
      <c r="D306" s="62"/>
      <c r="E306" s="62" t="b">
        <v>0</v>
      </c>
      <c r="F306" s="64" t="b">
        <v>0</v>
      </c>
      <c r="G306" s="64" t="b">
        <v>0</v>
      </c>
      <c r="H306" s="65" t="b">
        <v>0</v>
      </c>
    </row>
    <row r="307">
      <c r="B307" s="36"/>
      <c r="C307" s="66"/>
      <c r="D307" s="67"/>
      <c r="E307" s="67" t="b">
        <v>0</v>
      </c>
      <c r="F307" s="68" t="b">
        <v>0</v>
      </c>
      <c r="G307" s="68" t="b">
        <v>0</v>
      </c>
      <c r="H307" s="69" t="b">
        <v>0</v>
      </c>
    </row>
    <row r="308">
      <c r="B308" s="36"/>
      <c r="C308" s="61"/>
      <c r="D308" s="62"/>
      <c r="E308" s="62" t="b">
        <v>0</v>
      </c>
      <c r="F308" s="64" t="b">
        <v>0</v>
      </c>
      <c r="G308" s="64" t="b">
        <v>0</v>
      </c>
      <c r="H308" s="65" t="b">
        <v>0</v>
      </c>
    </row>
    <row r="309">
      <c r="B309" s="36"/>
      <c r="C309" s="66"/>
      <c r="D309" s="67"/>
      <c r="E309" s="67" t="b">
        <v>0</v>
      </c>
      <c r="F309" s="68" t="b">
        <v>0</v>
      </c>
      <c r="G309" s="68" t="b">
        <v>0</v>
      </c>
      <c r="H309" s="69" t="b">
        <v>0</v>
      </c>
    </row>
    <row r="310">
      <c r="B310" s="36"/>
      <c r="C310" s="61"/>
      <c r="D310" s="62"/>
      <c r="E310" s="62" t="b">
        <v>0</v>
      </c>
      <c r="F310" s="64" t="b">
        <v>0</v>
      </c>
      <c r="G310" s="64" t="b">
        <v>0</v>
      </c>
      <c r="H310" s="65" t="b">
        <v>0</v>
      </c>
    </row>
    <row r="311">
      <c r="B311" s="36"/>
      <c r="C311" s="66"/>
      <c r="D311" s="67"/>
      <c r="E311" s="67" t="b">
        <v>0</v>
      </c>
      <c r="F311" s="68" t="b">
        <v>0</v>
      </c>
      <c r="G311" s="68" t="b">
        <v>0</v>
      </c>
      <c r="H311" s="69" t="b">
        <v>0</v>
      </c>
    </row>
    <row r="312">
      <c r="B312" s="36"/>
      <c r="C312" s="61"/>
      <c r="D312" s="62"/>
      <c r="E312" s="62" t="b">
        <v>0</v>
      </c>
      <c r="F312" s="64" t="b">
        <v>0</v>
      </c>
      <c r="G312" s="64" t="b">
        <v>0</v>
      </c>
      <c r="H312" s="65" t="b">
        <v>0</v>
      </c>
    </row>
    <row r="313">
      <c r="B313" s="36"/>
      <c r="C313" s="66"/>
      <c r="D313" s="67"/>
      <c r="E313" s="67" t="b">
        <v>0</v>
      </c>
      <c r="F313" s="68" t="b">
        <v>0</v>
      </c>
      <c r="G313" s="68" t="b">
        <v>0</v>
      </c>
      <c r="H313" s="69" t="b">
        <v>0</v>
      </c>
    </row>
    <row r="314">
      <c r="B314" s="36"/>
      <c r="C314" s="61"/>
      <c r="D314" s="62"/>
      <c r="E314" s="62" t="b">
        <v>0</v>
      </c>
      <c r="F314" s="64" t="b">
        <v>0</v>
      </c>
      <c r="G314" s="64" t="b">
        <v>0</v>
      </c>
      <c r="H314" s="65" t="b">
        <v>0</v>
      </c>
    </row>
    <row r="315">
      <c r="B315" s="36"/>
      <c r="C315" s="66"/>
      <c r="D315" s="67"/>
      <c r="E315" s="67" t="b">
        <v>0</v>
      </c>
      <c r="F315" s="68" t="b">
        <v>0</v>
      </c>
      <c r="G315" s="68" t="b">
        <v>0</v>
      </c>
      <c r="H315" s="69" t="b">
        <v>0</v>
      </c>
    </row>
    <row r="316">
      <c r="B316" s="36"/>
      <c r="C316" s="61"/>
      <c r="D316" s="62"/>
      <c r="E316" s="62" t="b">
        <v>0</v>
      </c>
      <c r="F316" s="64" t="b">
        <v>0</v>
      </c>
      <c r="G316" s="64" t="b">
        <v>0</v>
      </c>
      <c r="H316" s="65" t="b">
        <v>0</v>
      </c>
    </row>
    <row r="317">
      <c r="B317" s="36"/>
      <c r="C317" s="66"/>
      <c r="D317" s="67"/>
      <c r="E317" s="67" t="b">
        <v>0</v>
      </c>
      <c r="F317" s="68" t="b">
        <v>0</v>
      </c>
      <c r="G317" s="68" t="b">
        <v>0</v>
      </c>
      <c r="H317" s="69" t="b">
        <v>0</v>
      </c>
    </row>
    <row r="318">
      <c r="B318" s="36"/>
      <c r="C318" s="61"/>
      <c r="D318" s="62"/>
      <c r="E318" s="62" t="b">
        <v>0</v>
      </c>
      <c r="F318" s="64" t="b">
        <v>0</v>
      </c>
      <c r="G318" s="64" t="b">
        <v>0</v>
      </c>
      <c r="H318" s="65" t="b">
        <v>0</v>
      </c>
    </row>
    <row r="319">
      <c r="B319" s="36"/>
      <c r="C319" s="66"/>
      <c r="D319" s="67"/>
      <c r="E319" s="67" t="b">
        <v>0</v>
      </c>
      <c r="F319" s="68" t="b">
        <v>0</v>
      </c>
      <c r="G319" s="68" t="b">
        <v>0</v>
      </c>
      <c r="H319" s="69" t="b">
        <v>0</v>
      </c>
    </row>
    <row r="320">
      <c r="B320" s="36"/>
      <c r="C320" s="61"/>
      <c r="D320" s="62"/>
      <c r="E320" s="62" t="b">
        <v>0</v>
      </c>
      <c r="F320" s="64" t="b">
        <v>0</v>
      </c>
      <c r="G320" s="64" t="b">
        <v>0</v>
      </c>
      <c r="H320" s="65" t="b">
        <v>0</v>
      </c>
    </row>
    <row r="321">
      <c r="B321" s="36"/>
      <c r="C321" s="66"/>
      <c r="D321" s="67"/>
      <c r="E321" s="67" t="b">
        <v>0</v>
      </c>
      <c r="F321" s="68" t="b">
        <v>0</v>
      </c>
      <c r="G321" s="68" t="b">
        <v>0</v>
      </c>
      <c r="H321" s="69" t="b">
        <v>0</v>
      </c>
    </row>
    <row r="322">
      <c r="B322" s="36"/>
      <c r="C322" s="61"/>
      <c r="D322" s="62"/>
      <c r="E322" s="62" t="b">
        <v>0</v>
      </c>
      <c r="F322" s="64" t="b">
        <v>0</v>
      </c>
      <c r="G322" s="64" t="b">
        <v>0</v>
      </c>
      <c r="H322" s="65" t="b">
        <v>0</v>
      </c>
    </row>
    <row r="323">
      <c r="B323" s="36"/>
      <c r="C323" s="66"/>
      <c r="D323" s="67"/>
      <c r="E323" s="67" t="b">
        <v>0</v>
      </c>
      <c r="F323" s="68" t="b">
        <v>0</v>
      </c>
      <c r="G323" s="68" t="b">
        <v>0</v>
      </c>
      <c r="H323" s="69" t="b">
        <v>0</v>
      </c>
    </row>
    <row r="324">
      <c r="B324" s="36"/>
      <c r="C324" s="61"/>
      <c r="D324" s="62"/>
      <c r="E324" s="62" t="b">
        <v>0</v>
      </c>
      <c r="F324" s="64" t="b">
        <v>0</v>
      </c>
      <c r="G324" s="64" t="b">
        <v>0</v>
      </c>
      <c r="H324" s="65" t="b">
        <v>0</v>
      </c>
    </row>
    <row r="325">
      <c r="B325" s="36"/>
      <c r="C325" s="66"/>
      <c r="D325" s="67"/>
      <c r="E325" s="67" t="b">
        <v>0</v>
      </c>
      <c r="F325" s="68" t="b">
        <v>0</v>
      </c>
      <c r="G325" s="68" t="b">
        <v>0</v>
      </c>
      <c r="H325" s="69" t="b">
        <v>0</v>
      </c>
    </row>
    <row r="326">
      <c r="B326" s="36"/>
      <c r="C326" s="61"/>
      <c r="D326" s="62"/>
      <c r="E326" s="62" t="b">
        <v>0</v>
      </c>
      <c r="F326" s="64" t="b">
        <v>0</v>
      </c>
      <c r="G326" s="64" t="b">
        <v>0</v>
      </c>
      <c r="H326" s="65" t="b">
        <v>0</v>
      </c>
    </row>
    <row r="327">
      <c r="B327" s="36"/>
      <c r="C327" s="66"/>
      <c r="D327" s="67"/>
      <c r="E327" s="67" t="b">
        <v>0</v>
      </c>
      <c r="F327" s="68" t="b">
        <v>0</v>
      </c>
      <c r="G327" s="68" t="b">
        <v>0</v>
      </c>
      <c r="H327" s="69" t="b">
        <v>0</v>
      </c>
    </row>
    <row r="328">
      <c r="B328" s="36"/>
      <c r="C328" s="61"/>
      <c r="D328" s="62"/>
      <c r="E328" s="62" t="b">
        <v>0</v>
      </c>
      <c r="F328" s="64" t="b">
        <v>0</v>
      </c>
      <c r="G328" s="64" t="b">
        <v>0</v>
      </c>
      <c r="H328" s="65" t="b">
        <v>0</v>
      </c>
    </row>
    <row r="329">
      <c r="B329" s="36"/>
      <c r="C329" s="66"/>
      <c r="D329" s="67"/>
      <c r="E329" s="67" t="b">
        <v>0</v>
      </c>
      <c r="F329" s="68" t="b">
        <v>0</v>
      </c>
      <c r="G329" s="68" t="b">
        <v>0</v>
      </c>
      <c r="H329" s="69" t="b">
        <v>0</v>
      </c>
    </row>
    <row r="330">
      <c r="B330" s="36"/>
      <c r="C330" s="61"/>
      <c r="D330" s="62"/>
      <c r="E330" s="62" t="b">
        <v>0</v>
      </c>
      <c r="F330" s="64" t="b">
        <v>0</v>
      </c>
      <c r="G330" s="64" t="b">
        <v>0</v>
      </c>
      <c r="H330" s="65" t="b">
        <v>0</v>
      </c>
    </row>
    <row r="331">
      <c r="B331" s="36"/>
      <c r="C331" s="66"/>
      <c r="D331" s="67"/>
      <c r="E331" s="67" t="b">
        <v>0</v>
      </c>
      <c r="F331" s="68" t="b">
        <v>0</v>
      </c>
      <c r="G331" s="68" t="b">
        <v>0</v>
      </c>
      <c r="H331" s="69" t="b">
        <v>0</v>
      </c>
    </row>
    <row r="332">
      <c r="B332" s="36"/>
      <c r="C332" s="61"/>
      <c r="D332" s="62"/>
      <c r="E332" s="62" t="b">
        <v>0</v>
      </c>
      <c r="F332" s="64" t="b">
        <v>0</v>
      </c>
      <c r="G332" s="64" t="b">
        <v>0</v>
      </c>
      <c r="H332" s="65" t="b">
        <v>0</v>
      </c>
    </row>
    <row r="333">
      <c r="B333" s="36"/>
      <c r="C333" s="66"/>
      <c r="D333" s="67"/>
      <c r="E333" s="67" t="b">
        <v>0</v>
      </c>
      <c r="F333" s="68" t="b">
        <v>0</v>
      </c>
      <c r="G333" s="68" t="b">
        <v>0</v>
      </c>
      <c r="H333" s="69" t="b">
        <v>0</v>
      </c>
    </row>
    <row r="334">
      <c r="B334" s="36"/>
      <c r="C334" s="61"/>
      <c r="D334" s="62"/>
      <c r="E334" s="62" t="b">
        <v>0</v>
      </c>
      <c r="F334" s="64" t="b">
        <v>0</v>
      </c>
      <c r="G334" s="64" t="b">
        <v>0</v>
      </c>
      <c r="H334" s="65" t="b">
        <v>0</v>
      </c>
    </row>
    <row r="335">
      <c r="B335" s="36"/>
      <c r="C335" s="66"/>
      <c r="D335" s="67"/>
      <c r="E335" s="67" t="b">
        <v>0</v>
      </c>
      <c r="F335" s="68" t="b">
        <v>0</v>
      </c>
      <c r="G335" s="68" t="b">
        <v>0</v>
      </c>
      <c r="H335" s="69" t="b">
        <v>0</v>
      </c>
    </row>
    <row r="336">
      <c r="B336" s="36"/>
      <c r="C336" s="61"/>
      <c r="D336" s="62"/>
      <c r="E336" s="62" t="b">
        <v>0</v>
      </c>
      <c r="F336" s="64" t="b">
        <v>0</v>
      </c>
      <c r="G336" s="64" t="b">
        <v>0</v>
      </c>
      <c r="H336" s="65" t="b">
        <v>0</v>
      </c>
    </row>
    <row r="337">
      <c r="B337" s="36"/>
      <c r="C337" s="66"/>
      <c r="D337" s="67"/>
      <c r="E337" s="67" t="b">
        <v>0</v>
      </c>
      <c r="F337" s="68" t="b">
        <v>0</v>
      </c>
      <c r="G337" s="68" t="b">
        <v>0</v>
      </c>
      <c r="H337" s="69" t="b">
        <v>0</v>
      </c>
    </row>
    <row r="338">
      <c r="B338" s="36"/>
      <c r="C338" s="61"/>
      <c r="D338" s="62"/>
      <c r="E338" s="62" t="b">
        <v>0</v>
      </c>
      <c r="F338" s="64" t="b">
        <v>0</v>
      </c>
      <c r="G338" s="64" t="b">
        <v>0</v>
      </c>
      <c r="H338" s="65" t="b">
        <v>0</v>
      </c>
    </row>
    <row r="339">
      <c r="B339" s="36"/>
      <c r="C339" s="66"/>
      <c r="D339" s="67"/>
      <c r="E339" s="67" t="b">
        <v>0</v>
      </c>
      <c r="F339" s="68" t="b">
        <v>0</v>
      </c>
      <c r="G339" s="68" t="b">
        <v>0</v>
      </c>
      <c r="H339" s="69" t="b">
        <v>0</v>
      </c>
    </row>
    <row r="340">
      <c r="B340" s="36"/>
      <c r="C340" s="61"/>
      <c r="D340" s="62"/>
      <c r="E340" s="62" t="b">
        <v>0</v>
      </c>
      <c r="F340" s="64" t="b">
        <v>0</v>
      </c>
      <c r="G340" s="64" t="b">
        <v>0</v>
      </c>
      <c r="H340" s="65" t="b">
        <v>0</v>
      </c>
    </row>
    <row r="341">
      <c r="B341" s="36"/>
      <c r="C341" s="66"/>
      <c r="D341" s="67"/>
      <c r="E341" s="67" t="b">
        <v>0</v>
      </c>
      <c r="F341" s="68" t="b">
        <v>0</v>
      </c>
      <c r="G341" s="68" t="b">
        <v>0</v>
      </c>
      <c r="H341" s="69" t="b">
        <v>0</v>
      </c>
    </row>
    <row r="342">
      <c r="B342" s="36"/>
      <c r="C342" s="61"/>
      <c r="D342" s="62"/>
      <c r="E342" s="62" t="b">
        <v>0</v>
      </c>
      <c r="F342" s="64" t="b">
        <v>0</v>
      </c>
      <c r="G342" s="64" t="b">
        <v>0</v>
      </c>
      <c r="H342" s="65" t="b">
        <v>0</v>
      </c>
    </row>
    <row r="343">
      <c r="B343" s="36"/>
      <c r="C343" s="66"/>
      <c r="D343" s="67"/>
      <c r="E343" s="67" t="b">
        <v>0</v>
      </c>
      <c r="F343" s="68" t="b">
        <v>0</v>
      </c>
      <c r="G343" s="68" t="b">
        <v>0</v>
      </c>
      <c r="H343" s="69" t="b">
        <v>0</v>
      </c>
    </row>
    <row r="344">
      <c r="B344" s="36"/>
      <c r="C344" s="61"/>
      <c r="D344" s="62"/>
      <c r="E344" s="62" t="b">
        <v>0</v>
      </c>
      <c r="F344" s="64" t="b">
        <v>0</v>
      </c>
      <c r="G344" s="64" t="b">
        <v>0</v>
      </c>
      <c r="H344" s="65" t="b">
        <v>0</v>
      </c>
    </row>
    <row r="345">
      <c r="B345" s="36"/>
      <c r="C345" s="66"/>
      <c r="D345" s="67"/>
      <c r="E345" s="67" t="b">
        <v>0</v>
      </c>
      <c r="F345" s="68" t="b">
        <v>0</v>
      </c>
      <c r="G345" s="68" t="b">
        <v>0</v>
      </c>
      <c r="H345" s="69" t="b">
        <v>0</v>
      </c>
    </row>
    <row r="346">
      <c r="B346" s="36"/>
      <c r="C346" s="61"/>
      <c r="D346" s="62"/>
      <c r="E346" s="62" t="b">
        <v>0</v>
      </c>
      <c r="F346" s="64" t="b">
        <v>0</v>
      </c>
      <c r="G346" s="64" t="b">
        <v>0</v>
      </c>
      <c r="H346" s="65" t="b">
        <v>0</v>
      </c>
    </row>
    <row r="347">
      <c r="B347" s="36"/>
      <c r="C347" s="66"/>
      <c r="D347" s="67"/>
      <c r="E347" s="67" t="b">
        <v>0</v>
      </c>
      <c r="F347" s="68" t="b">
        <v>0</v>
      </c>
      <c r="G347" s="68" t="b">
        <v>0</v>
      </c>
      <c r="H347" s="69" t="b">
        <v>0</v>
      </c>
    </row>
    <row r="348">
      <c r="B348" s="36"/>
      <c r="C348" s="61"/>
      <c r="D348" s="62"/>
      <c r="E348" s="62" t="b">
        <v>0</v>
      </c>
      <c r="F348" s="64" t="b">
        <v>0</v>
      </c>
      <c r="G348" s="64" t="b">
        <v>0</v>
      </c>
      <c r="H348" s="65" t="b">
        <v>0</v>
      </c>
    </row>
    <row r="349">
      <c r="B349" s="36"/>
      <c r="C349" s="66"/>
      <c r="D349" s="67"/>
      <c r="E349" s="67" t="b">
        <v>0</v>
      </c>
      <c r="F349" s="68" t="b">
        <v>0</v>
      </c>
      <c r="G349" s="68" t="b">
        <v>0</v>
      </c>
      <c r="H349" s="69" t="b">
        <v>0</v>
      </c>
    </row>
    <row r="350">
      <c r="B350" s="36"/>
      <c r="C350" s="61"/>
      <c r="D350" s="62"/>
      <c r="E350" s="62" t="b">
        <v>0</v>
      </c>
      <c r="F350" s="64" t="b">
        <v>0</v>
      </c>
      <c r="G350" s="64" t="b">
        <v>0</v>
      </c>
      <c r="H350" s="65" t="b">
        <v>0</v>
      </c>
    </row>
    <row r="351">
      <c r="B351" s="36"/>
      <c r="C351" s="66"/>
      <c r="D351" s="67"/>
      <c r="E351" s="67" t="b">
        <v>0</v>
      </c>
      <c r="F351" s="68" t="b">
        <v>0</v>
      </c>
      <c r="G351" s="68" t="b">
        <v>0</v>
      </c>
      <c r="H351" s="69" t="b">
        <v>0</v>
      </c>
    </row>
    <row r="352">
      <c r="B352" s="36"/>
      <c r="C352" s="61"/>
      <c r="D352" s="62"/>
      <c r="E352" s="62" t="b">
        <v>0</v>
      </c>
      <c r="F352" s="64" t="b">
        <v>0</v>
      </c>
      <c r="G352" s="64" t="b">
        <v>0</v>
      </c>
      <c r="H352" s="65" t="b">
        <v>0</v>
      </c>
    </row>
    <row r="353">
      <c r="B353" s="36"/>
      <c r="C353" s="66"/>
      <c r="D353" s="67"/>
      <c r="E353" s="67" t="b">
        <v>0</v>
      </c>
      <c r="F353" s="68" t="b">
        <v>0</v>
      </c>
      <c r="G353" s="68" t="b">
        <v>0</v>
      </c>
      <c r="H353" s="69" t="b">
        <v>0</v>
      </c>
    </row>
    <row r="354">
      <c r="B354" s="36"/>
      <c r="C354" s="61"/>
      <c r="D354" s="62"/>
      <c r="E354" s="62" t="b">
        <v>0</v>
      </c>
      <c r="F354" s="64" t="b">
        <v>0</v>
      </c>
      <c r="G354" s="64" t="b">
        <v>0</v>
      </c>
      <c r="H354" s="65" t="b">
        <v>0</v>
      </c>
    </row>
    <row r="355">
      <c r="B355" s="36"/>
      <c r="C355" s="66"/>
      <c r="D355" s="67"/>
      <c r="E355" s="67" t="b">
        <v>0</v>
      </c>
      <c r="F355" s="68" t="b">
        <v>0</v>
      </c>
      <c r="G355" s="68" t="b">
        <v>0</v>
      </c>
      <c r="H355" s="69" t="b">
        <v>0</v>
      </c>
    </row>
    <row r="356">
      <c r="B356" s="36"/>
      <c r="C356" s="61"/>
      <c r="D356" s="62"/>
      <c r="E356" s="62" t="b">
        <v>0</v>
      </c>
      <c r="F356" s="64" t="b">
        <v>0</v>
      </c>
      <c r="G356" s="64" t="b">
        <v>0</v>
      </c>
      <c r="H356" s="65" t="b">
        <v>0</v>
      </c>
    </row>
    <row r="357">
      <c r="B357" s="36"/>
      <c r="C357" s="66"/>
      <c r="D357" s="67"/>
      <c r="E357" s="67" t="b">
        <v>0</v>
      </c>
      <c r="F357" s="68" t="b">
        <v>0</v>
      </c>
      <c r="G357" s="68" t="b">
        <v>0</v>
      </c>
      <c r="H357" s="69" t="b">
        <v>0</v>
      </c>
    </row>
    <row r="358">
      <c r="B358" s="36"/>
      <c r="C358" s="61"/>
      <c r="D358" s="62"/>
      <c r="E358" s="62" t="b">
        <v>0</v>
      </c>
      <c r="F358" s="64" t="b">
        <v>0</v>
      </c>
      <c r="G358" s="64" t="b">
        <v>0</v>
      </c>
      <c r="H358" s="65" t="b">
        <v>0</v>
      </c>
    </row>
    <row r="359">
      <c r="B359" s="36"/>
      <c r="C359" s="66"/>
      <c r="D359" s="67"/>
      <c r="E359" s="67" t="b">
        <v>0</v>
      </c>
      <c r="F359" s="68" t="b">
        <v>0</v>
      </c>
      <c r="G359" s="68" t="b">
        <v>0</v>
      </c>
      <c r="H359" s="69" t="b">
        <v>0</v>
      </c>
    </row>
    <row r="360">
      <c r="B360" s="36"/>
      <c r="C360" s="61"/>
      <c r="D360" s="62"/>
      <c r="E360" s="62" t="b">
        <v>0</v>
      </c>
      <c r="F360" s="64" t="b">
        <v>0</v>
      </c>
      <c r="G360" s="64" t="b">
        <v>0</v>
      </c>
      <c r="H360" s="65" t="b">
        <v>0</v>
      </c>
    </row>
    <row r="361">
      <c r="B361" s="36"/>
      <c r="C361" s="66"/>
      <c r="D361" s="67"/>
      <c r="E361" s="67" t="b">
        <v>0</v>
      </c>
      <c r="F361" s="68" t="b">
        <v>0</v>
      </c>
      <c r="G361" s="68" t="b">
        <v>0</v>
      </c>
      <c r="H361" s="69" t="b">
        <v>0</v>
      </c>
    </row>
    <row r="362">
      <c r="B362" s="36"/>
      <c r="C362" s="61"/>
      <c r="D362" s="62"/>
      <c r="E362" s="62" t="b">
        <v>0</v>
      </c>
      <c r="F362" s="64" t="b">
        <v>0</v>
      </c>
      <c r="G362" s="64" t="b">
        <v>0</v>
      </c>
      <c r="H362" s="65" t="b">
        <v>0</v>
      </c>
    </row>
    <row r="363">
      <c r="B363" s="36"/>
      <c r="C363" s="66"/>
      <c r="D363" s="67"/>
      <c r="E363" s="67" t="b">
        <v>0</v>
      </c>
      <c r="F363" s="68" t="b">
        <v>0</v>
      </c>
      <c r="G363" s="68" t="b">
        <v>0</v>
      </c>
      <c r="H363" s="69" t="b">
        <v>0</v>
      </c>
    </row>
    <row r="364">
      <c r="B364" s="36"/>
      <c r="C364" s="61"/>
      <c r="D364" s="62"/>
      <c r="E364" s="62" t="b">
        <v>0</v>
      </c>
      <c r="F364" s="64" t="b">
        <v>0</v>
      </c>
      <c r="G364" s="64" t="b">
        <v>0</v>
      </c>
      <c r="H364" s="65" t="b">
        <v>0</v>
      </c>
    </row>
    <row r="365">
      <c r="B365" s="36"/>
      <c r="C365" s="66"/>
      <c r="D365" s="67"/>
      <c r="E365" s="67" t="b">
        <v>0</v>
      </c>
      <c r="F365" s="68" t="b">
        <v>0</v>
      </c>
      <c r="G365" s="68" t="b">
        <v>0</v>
      </c>
      <c r="H365" s="69" t="b">
        <v>0</v>
      </c>
    </row>
    <row r="366">
      <c r="B366" s="36"/>
      <c r="C366" s="61"/>
      <c r="D366" s="62"/>
      <c r="E366" s="62" t="b">
        <v>0</v>
      </c>
      <c r="F366" s="64" t="b">
        <v>0</v>
      </c>
      <c r="G366" s="64" t="b">
        <v>0</v>
      </c>
      <c r="H366" s="65" t="b">
        <v>0</v>
      </c>
    </row>
    <row r="367">
      <c r="B367" s="36"/>
      <c r="C367" s="66"/>
      <c r="D367" s="67"/>
      <c r="E367" s="67" t="b">
        <v>0</v>
      </c>
      <c r="F367" s="68" t="b">
        <v>0</v>
      </c>
      <c r="G367" s="68" t="b">
        <v>0</v>
      </c>
      <c r="H367" s="69" t="b">
        <v>0</v>
      </c>
    </row>
    <row r="368">
      <c r="B368" s="36"/>
      <c r="C368" s="61"/>
      <c r="D368" s="62"/>
      <c r="E368" s="62" t="b">
        <v>0</v>
      </c>
      <c r="F368" s="64" t="b">
        <v>0</v>
      </c>
      <c r="G368" s="64" t="b">
        <v>0</v>
      </c>
      <c r="H368" s="65" t="b">
        <v>0</v>
      </c>
    </row>
    <row r="369">
      <c r="B369" s="36"/>
      <c r="C369" s="66"/>
      <c r="D369" s="67"/>
      <c r="E369" s="67" t="b">
        <v>0</v>
      </c>
      <c r="F369" s="68" t="b">
        <v>0</v>
      </c>
      <c r="G369" s="68" t="b">
        <v>0</v>
      </c>
      <c r="H369" s="69" t="b">
        <v>0</v>
      </c>
    </row>
    <row r="370">
      <c r="B370" s="36"/>
      <c r="C370" s="61"/>
      <c r="D370" s="62"/>
      <c r="E370" s="62" t="b">
        <v>0</v>
      </c>
      <c r="F370" s="64" t="b">
        <v>0</v>
      </c>
      <c r="G370" s="64" t="b">
        <v>0</v>
      </c>
      <c r="H370" s="65" t="b">
        <v>0</v>
      </c>
    </row>
    <row r="371">
      <c r="B371" s="36"/>
      <c r="C371" s="66"/>
      <c r="D371" s="67"/>
      <c r="E371" s="67" t="b">
        <v>0</v>
      </c>
      <c r="F371" s="68" t="b">
        <v>0</v>
      </c>
      <c r="G371" s="68" t="b">
        <v>0</v>
      </c>
      <c r="H371" s="69" t="b">
        <v>0</v>
      </c>
    </row>
    <row r="372">
      <c r="B372" s="36"/>
      <c r="C372" s="61"/>
      <c r="D372" s="62"/>
      <c r="E372" s="62" t="b">
        <v>0</v>
      </c>
      <c r="F372" s="64" t="b">
        <v>0</v>
      </c>
      <c r="G372" s="64" t="b">
        <v>0</v>
      </c>
      <c r="H372" s="65" t="b">
        <v>0</v>
      </c>
    </row>
    <row r="373">
      <c r="B373" s="36"/>
      <c r="C373" s="66"/>
      <c r="D373" s="67"/>
      <c r="E373" s="67" t="b">
        <v>0</v>
      </c>
      <c r="F373" s="68" t="b">
        <v>0</v>
      </c>
      <c r="G373" s="68" t="b">
        <v>0</v>
      </c>
      <c r="H373" s="69" t="b">
        <v>0</v>
      </c>
    </row>
    <row r="374">
      <c r="B374" s="36"/>
      <c r="C374" s="61"/>
      <c r="D374" s="62"/>
      <c r="E374" s="62" t="b">
        <v>0</v>
      </c>
      <c r="F374" s="64" t="b">
        <v>0</v>
      </c>
      <c r="G374" s="64" t="b">
        <v>0</v>
      </c>
      <c r="H374" s="65" t="b">
        <v>0</v>
      </c>
    </row>
    <row r="375">
      <c r="B375" s="36"/>
      <c r="C375" s="66"/>
      <c r="D375" s="67"/>
      <c r="E375" s="67" t="b">
        <v>0</v>
      </c>
      <c r="F375" s="68" t="b">
        <v>0</v>
      </c>
      <c r="G375" s="68" t="b">
        <v>0</v>
      </c>
      <c r="H375" s="69" t="b">
        <v>0</v>
      </c>
    </row>
    <row r="376">
      <c r="B376" s="36"/>
      <c r="C376" s="61"/>
      <c r="D376" s="62"/>
      <c r="E376" s="62" t="b">
        <v>0</v>
      </c>
      <c r="F376" s="64" t="b">
        <v>0</v>
      </c>
      <c r="G376" s="64" t="b">
        <v>0</v>
      </c>
      <c r="H376" s="65" t="b">
        <v>0</v>
      </c>
    </row>
    <row r="377">
      <c r="B377" s="36"/>
      <c r="C377" s="66"/>
      <c r="D377" s="67"/>
      <c r="E377" s="67" t="b">
        <v>0</v>
      </c>
      <c r="F377" s="68" t="b">
        <v>0</v>
      </c>
      <c r="G377" s="68" t="b">
        <v>0</v>
      </c>
      <c r="H377" s="69" t="b">
        <v>0</v>
      </c>
    </row>
    <row r="378">
      <c r="B378" s="36"/>
      <c r="C378" s="61"/>
      <c r="D378" s="62"/>
      <c r="E378" s="62" t="b">
        <v>0</v>
      </c>
      <c r="F378" s="64" t="b">
        <v>0</v>
      </c>
      <c r="G378" s="64" t="b">
        <v>0</v>
      </c>
      <c r="H378" s="65" t="b">
        <v>0</v>
      </c>
    </row>
    <row r="379">
      <c r="B379" s="36"/>
      <c r="C379" s="66"/>
      <c r="D379" s="67"/>
      <c r="E379" s="67" t="b">
        <v>0</v>
      </c>
      <c r="F379" s="68" t="b">
        <v>0</v>
      </c>
      <c r="G379" s="68" t="b">
        <v>0</v>
      </c>
      <c r="H379" s="69" t="b">
        <v>0</v>
      </c>
    </row>
    <row r="380">
      <c r="B380" s="36"/>
      <c r="C380" s="61"/>
      <c r="D380" s="62"/>
      <c r="E380" s="62" t="b">
        <v>0</v>
      </c>
      <c r="F380" s="64" t="b">
        <v>0</v>
      </c>
      <c r="G380" s="64" t="b">
        <v>0</v>
      </c>
      <c r="H380" s="65" t="b">
        <v>0</v>
      </c>
    </row>
    <row r="381">
      <c r="B381" s="36"/>
      <c r="C381" s="66"/>
      <c r="D381" s="67"/>
      <c r="E381" s="67" t="b">
        <v>0</v>
      </c>
      <c r="F381" s="68" t="b">
        <v>0</v>
      </c>
      <c r="G381" s="68" t="b">
        <v>0</v>
      </c>
      <c r="H381" s="69" t="b">
        <v>0</v>
      </c>
    </row>
    <row r="382">
      <c r="B382" s="36"/>
      <c r="C382" s="61"/>
      <c r="D382" s="62"/>
      <c r="E382" s="62" t="b">
        <v>0</v>
      </c>
      <c r="F382" s="64" t="b">
        <v>0</v>
      </c>
      <c r="G382" s="64" t="b">
        <v>0</v>
      </c>
      <c r="H382" s="65" t="b">
        <v>0</v>
      </c>
    </row>
    <row r="383">
      <c r="B383" s="36"/>
      <c r="C383" s="66"/>
      <c r="D383" s="67"/>
      <c r="E383" s="67" t="b">
        <v>0</v>
      </c>
      <c r="F383" s="68" t="b">
        <v>0</v>
      </c>
      <c r="G383" s="68" t="b">
        <v>0</v>
      </c>
      <c r="H383" s="69" t="b">
        <v>0</v>
      </c>
    </row>
    <row r="384">
      <c r="B384" s="36"/>
      <c r="C384" s="61"/>
      <c r="D384" s="62"/>
      <c r="E384" s="62" t="b">
        <v>0</v>
      </c>
      <c r="F384" s="64" t="b">
        <v>0</v>
      </c>
      <c r="G384" s="64" t="b">
        <v>0</v>
      </c>
      <c r="H384" s="65" t="b">
        <v>0</v>
      </c>
    </row>
    <row r="385">
      <c r="B385" s="36"/>
      <c r="C385" s="66"/>
      <c r="D385" s="67"/>
      <c r="E385" s="67" t="b">
        <v>0</v>
      </c>
      <c r="F385" s="68" t="b">
        <v>0</v>
      </c>
      <c r="G385" s="68" t="b">
        <v>0</v>
      </c>
      <c r="H385" s="69" t="b">
        <v>0</v>
      </c>
    </row>
    <row r="386">
      <c r="B386" s="36"/>
      <c r="C386" s="61"/>
      <c r="D386" s="62"/>
      <c r="E386" s="62" t="b">
        <v>0</v>
      </c>
      <c r="F386" s="64" t="b">
        <v>0</v>
      </c>
      <c r="G386" s="64" t="b">
        <v>0</v>
      </c>
      <c r="H386" s="65" t="b">
        <v>0</v>
      </c>
    </row>
    <row r="387">
      <c r="B387" s="36"/>
      <c r="C387" s="66"/>
      <c r="D387" s="67"/>
      <c r="E387" s="67" t="b">
        <v>0</v>
      </c>
      <c r="F387" s="68" t="b">
        <v>0</v>
      </c>
      <c r="G387" s="68" t="b">
        <v>0</v>
      </c>
      <c r="H387" s="69" t="b">
        <v>0</v>
      </c>
    </row>
    <row r="388">
      <c r="B388" s="36"/>
      <c r="C388" s="61"/>
      <c r="D388" s="62"/>
      <c r="E388" s="62" t="b">
        <v>0</v>
      </c>
      <c r="F388" s="64" t="b">
        <v>0</v>
      </c>
      <c r="G388" s="64" t="b">
        <v>0</v>
      </c>
      <c r="H388" s="65" t="b">
        <v>0</v>
      </c>
    </row>
    <row r="389">
      <c r="B389" s="36"/>
      <c r="C389" s="66"/>
      <c r="D389" s="67"/>
      <c r="E389" s="67" t="b">
        <v>0</v>
      </c>
      <c r="F389" s="68" t="b">
        <v>0</v>
      </c>
      <c r="G389" s="68" t="b">
        <v>0</v>
      </c>
      <c r="H389" s="69" t="b">
        <v>0</v>
      </c>
    </row>
    <row r="390">
      <c r="B390" s="36"/>
      <c r="C390" s="61"/>
      <c r="D390" s="62"/>
      <c r="E390" s="62" t="b">
        <v>0</v>
      </c>
      <c r="F390" s="64" t="b">
        <v>0</v>
      </c>
      <c r="G390" s="64" t="b">
        <v>0</v>
      </c>
      <c r="H390" s="65" t="b">
        <v>0</v>
      </c>
    </row>
    <row r="391">
      <c r="B391" s="36"/>
      <c r="C391" s="66"/>
      <c r="D391" s="67"/>
      <c r="E391" s="67" t="b">
        <v>0</v>
      </c>
      <c r="F391" s="68" t="b">
        <v>0</v>
      </c>
      <c r="G391" s="68" t="b">
        <v>0</v>
      </c>
      <c r="H391" s="69" t="b">
        <v>0</v>
      </c>
    </row>
    <row r="392">
      <c r="B392" s="36"/>
      <c r="C392" s="61"/>
      <c r="D392" s="62"/>
      <c r="E392" s="62" t="b">
        <v>0</v>
      </c>
      <c r="F392" s="64" t="b">
        <v>0</v>
      </c>
      <c r="G392" s="64" t="b">
        <v>0</v>
      </c>
      <c r="H392" s="65" t="b">
        <v>0</v>
      </c>
    </row>
    <row r="393">
      <c r="B393" s="36"/>
      <c r="C393" s="66"/>
      <c r="D393" s="67"/>
      <c r="E393" s="67" t="b">
        <v>0</v>
      </c>
      <c r="F393" s="68" t="b">
        <v>0</v>
      </c>
      <c r="G393" s="68" t="b">
        <v>0</v>
      </c>
      <c r="H393" s="69" t="b">
        <v>0</v>
      </c>
    </row>
    <row r="394">
      <c r="B394" s="36"/>
      <c r="C394" s="61"/>
      <c r="D394" s="62"/>
      <c r="E394" s="62" t="b">
        <v>0</v>
      </c>
      <c r="F394" s="64" t="b">
        <v>0</v>
      </c>
      <c r="G394" s="64" t="b">
        <v>0</v>
      </c>
      <c r="H394" s="65" t="b">
        <v>0</v>
      </c>
    </row>
    <row r="395">
      <c r="B395" s="36"/>
      <c r="C395" s="66"/>
      <c r="D395" s="67"/>
      <c r="E395" s="67" t="b">
        <v>0</v>
      </c>
      <c r="F395" s="68" t="b">
        <v>0</v>
      </c>
      <c r="G395" s="68" t="b">
        <v>0</v>
      </c>
      <c r="H395" s="69" t="b">
        <v>0</v>
      </c>
    </row>
    <row r="396">
      <c r="B396" s="36"/>
      <c r="C396" s="61"/>
      <c r="D396" s="62"/>
      <c r="E396" s="62" t="b">
        <v>0</v>
      </c>
      <c r="F396" s="64" t="b">
        <v>0</v>
      </c>
      <c r="G396" s="64" t="b">
        <v>0</v>
      </c>
      <c r="H396" s="65" t="b">
        <v>0</v>
      </c>
    </row>
    <row r="397">
      <c r="B397" s="36"/>
      <c r="C397" s="66"/>
      <c r="D397" s="67"/>
      <c r="E397" s="67" t="b">
        <v>0</v>
      </c>
      <c r="F397" s="68" t="b">
        <v>0</v>
      </c>
      <c r="G397" s="68" t="b">
        <v>0</v>
      </c>
      <c r="H397" s="69" t="b">
        <v>0</v>
      </c>
    </row>
    <row r="398">
      <c r="B398" s="36"/>
      <c r="C398" s="61"/>
      <c r="D398" s="62"/>
      <c r="E398" s="62" t="b">
        <v>0</v>
      </c>
      <c r="F398" s="64" t="b">
        <v>0</v>
      </c>
      <c r="G398" s="64" t="b">
        <v>0</v>
      </c>
      <c r="H398" s="65" t="b">
        <v>0</v>
      </c>
    </row>
    <row r="399">
      <c r="B399" s="36"/>
      <c r="C399" s="66"/>
      <c r="D399" s="67"/>
      <c r="E399" s="67" t="b">
        <v>0</v>
      </c>
      <c r="F399" s="68" t="b">
        <v>0</v>
      </c>
      <c r="G399" s="68" t="b">
        <v>0</v>
      </c>
      <c r="H399" s="69" t="b">
        <v>0</v>
      </c>
    </row>
    <row r="400">
      <c r="B400" s="36"/>
      <c r="C400" s="61"/>
      <c r="D400" s="62"/>
      <c r="E400" s="62" t="b">
        <v>0</v>
      </c>
      <c r="F400" s="64" t="b">
        <v>0</v>
      </c>
      <c r="G400" s="64" t="b">
        <v>0</v>
      </c>
      <c r="H400" s="65" t="b">
        <v>0</v>
      </c>
    </row>
    <row r="401">
      <c r="B401" s="36"/>
      <c r="C401" s="66"/>
      <c r="D401" s="67"/>
      <c r="E401" s="67" t="b">
        <v>0</v>
      </c>
      <c r="F401" s="68" t="b">
        <v>0</v>
      </c>
      <c r="G401" s="68" t="b">
        <v>0</v>
      </c>
      <c r="H401" s="69" t="b">
        <v>0</v>
      </c>
    </row>
    <row r="402">
      <c r="B402" s="36"/>
      <c r="C402" s="61"/>
      <c r="D402" s="62"/>
      <c r="E402" s="62" t="b">
        <v>0</v>
      </c>
      <c r="F402" s="64" t="b">
        <v>0</v>
      </c>
      <c r="G402" s="64" t="b">
        <v>0</v>
      </c>
      <c r="H402" s="65" t="b">
        <v>0</v>
      </c>
    </row>
    <row r="403">
      <c r="B403" s="36"/>
      <c r="C403" s="66"/>
      <c r="D403" s="67"/>
      <c r="E403" s="67" t="b">
        <v>0</v>
      </c>
      <c r="F403" s="68" t="b">
        <v>0</v>
      </c>
      <c r="G403" s="68" t="b">
        <v>0</v>
      </c>
      <c r="H403" s="69" t="b">
        <v>0</v>
      </c>
    </row>
    <row r="404">
      <c r="B404" s="36"/>
      <c r="C404" s="61"/>
      <c r="D404" s="62"/>
      <c r="E404" s="62" t="b">
        <v>0</v>
      </c>
      <c r="F404" s="64" t="b">
        <v>0</v>
      </c>
      <c r="G404" s="64" t="b">
        <v>0</v>
      </c>
      <c r="H404" s="65" t="b">
        <v>0</v>
      </c>
    </row>
    <row r="405">
      <c r="B405" s="36"/>
      <c r="C405" s="66"/>
      <c r="D405" s="67"/>
      <c r="E405" s="67" t="b">
        <v>0</v>
      </c>
      <c r="F405" s="68" t="b">
        <v>0</v>
      </c>
      <c r="G405" s="68" t="b">
        <v>0</v>
      </c>
      <c r="H405" s="69" t="b">
        <v>0</v>
      </c>
    </row>
    <row r="406">
      <c r="B406" s="36"/>
      <c r="C406" s="61"/>
      <c r="D406" s="62"/>
      <c r="E406" s="62" t="b">
        <v>0</v>
      </c>
      <c r="F406" s="64" t="b">
        <v>0</v>
      </c>
      <c r="G406" s="64" t="b">
        <v>0</v>
      </c>
      <c r="H406" s="65" t="b">
        <v>0</v>
      </c>
    </row>
    <row r="407">
      <c r="B407" s="36"/>
      <c r="C407" s="66"/>
      <c r="D407" s="67"/>
      <c r="E407" s="67" t="b">
        <v>0</v>
      </c>
      <c r="F407" s="68" t="b">
        <v>0</v>
      </c>
      <c r="G407" s="68" t="b">
        <v>0</v>
      </c>
      <c r="H407" s="69" t="b">
        <v>0</v>
      </c>
    </row>
    <row r="408">
      <c r="B408" s="36"/>
      <c r="C408" s="61"/>
      <c r="D408" s="62"/>
      <c r="E408" s="62" t="b">
        <v>0</v>
      </c>
      <c r="F408" s="64" t="b">
        <v>0</v>
      </c>
      <c r="G408" s="64" t="b">
        <v>0</v>
      </c>
      <c r="H408" s="65" t="b">
        <v>0</v>
      </c>
    </row>
    <row r="409">
      <c r="B409" s="36"/>
      <c r="C409" s="66"/>
      <c r="D409" s="67"/>
      <c r="E409" s="67" t="b">
        <v>0</v>
      </c>
      <c r="F409" s="68" t="b">
        <v>0</v>
      </c>
      <c r="G409" s="68" t="b">
        <v>0</v>
      </c>
      <c r="H409" s="69" t="b">
        <v>0</v>
      </c>
    </row>
    <row r="410">
      <c r="B410" s="36"/>
      <c r="C410" s="61"/>
      <c r="D410" s="62"/>
      <c r="E410" s="62" t="b">
        <v>0</v>
      </c>
      <c r="F410" s="64" t="b">
        <v>0</v>
      </c>
      <c r="G410" s="64" t="b">
        <v>0</v>
      </c>
      <c r="H410" s="65" t="b">
        <v>0</v>
      </c>
    </row>
    <row r="411">
      <c r="B411" s="36"/>
      <c r="C411" s="66"/>
      <c r="D411" s="67"/>
      <c r="E411" s="67" t="b">
        <v>0</v>
      </c>
      <c r="F411" s="68" t="b">
        <v>0</v>
      </c>
      <c r="G411" s="68" t="b">
        <v>0</v>
      </c>
      <c r="H411" s="69" t="b">
        <v>0</v>
      </c>
    </row>
    <row r="412">
      <c r="B412" s="36"/>
      <c r="C412" s="61"/>
      <c r="D412" s="62"/>
      <c r="E412" s="62" t="b">
        <v>0</v>
      </c>
      <c r="F412" s="64" t="b">
        <v>0</v>
      </c>
      <c r="G412" s="64" t="b">
        <v>0</v>
      </c>
      <c r="H412" s="65" t="b">
        <v>0</v>
      </c>
    </row>
    <row r="413">
      <c r="B413" s="36"/>
      <c r="C413" s="66"/>
      <c r="D413" s="67"/>
      <c r="E413" s="67" t="b">
        <v>0</v>
      </c>
      <c r="F413" s="68" t="b">
        <v>0</v>
      </c>
      <c r="G413" s="68" t="b">
        <v>0</v>
      </c>
      <c r="H413" s="69" t="b">
        <v>0</v>
      </c>
    </row>
    <row r="414">
      <c r="B414" s="36"/>
      <c r="C414" s="61"/>
      <c r="D414" s="62"/>
      <c r="E414" s="62" t="b">
        <v>0</v>
      </c>
      <c r="F414" s="64" t="b">
        <v>0</v>
      </c>
      <c r="G414" s="64" t="b">
        <v>0</v>
      </c>
      <c r="H414" s="65" t="b">
        <v>0</v>
      </c>
    </row>
    <row r="415">
      <c r="B415" s="36"/>
      <c r="C415" s="66"/>
      <c r="D415" s="67"/>
      <c r="E415" s="67" t="b">
        <v>0</v>
      </c>
      <c r="F415" s="68" t="b">
        <v>0</v>
      </c>
      <c r="G415" s="68" t="b">
        <v>0</v>
      </c>
      <c r="H415" s="69" t="b">
        <v>0</v>
      </c>
    </row>
    <row r="416">
      <c r="B416" s="36"/>
      <c r="C416" s="61"/>
      <c r="D416" s="62"/>
      <c r="E416" s="62" t="b">
        <v>0</v>
      </c>
      <c r="F416" s="64" t="b">
        <v>0</v>
      </c>
      <c r="G416" s="64" t="b">
        <v>0</v>
      </c>
      <c r="H416" s="65" t="b">
        <v>0</v>
      </c>
    </row>
    <row r="417">
      <c r="B417" s="36"/>
      <c r="C417" s="66"/>
      <c r="D417" s="67"/>
      <c r="E417" s="67" t="b">
        <v>0</v>
      </c>
      <c r="F417" s="68" t="b">
        <v>0</v>
      </c>
      <c r="G417" s="68" t="b">
        <v>0</v>
      </c>
      <c r="H417" s="69" t="b">
        <v>0</v>
      </c>
    </row>
    <row r="418">
      <c r="B418" s="36"/>
      <c r="C418" s="61"/>
      <c r="D418" s="62"/>
      <c r="E418" s="62" t="b">
        <v>0</v>
      </c>
      <c r="F418" s="64" t="b">
        <v>0</v>
      </c>
      <c r="G418" s="64" t="b">
        <v>0</v>
      </c>
      <c r="H418" s="65" t="b">
        <v>0</v>
      </c>
    </row>
    <row r="419">
      <c r="B419" s="36"/>
      <c r="C419" s="66"/>
      <c r="D419" s="67"/>
      <c r="E419" s="67" t="b">
        <v>0</v>
      </c>
      <c r="F419" s="68" t="b">
        <v>0</v>
      </c>
      <c r="G419" s="68" t="b">
        <v>0</v>
      </c>
      <c r="H419" s="69" t="b">
        <v>0</v>
      </c>
    </row>
    <row r="420">
      <c r="B420" s="36"/>
      <c r="C420" s="61"/>
      <c r="D420" s="62"/>
      <c r="E420" s="62" t="b">
        <v>0</v>
      </c>
      <c r="F420" s="64" t="b">
        <v>0</v>
      </c>
      <c r="G420" s="64" t="b">
        <v>0</v>
      </c>
      <c r="H420" s="65" t="b">
        <v>0</v>
      </c>
    </row>
    <row r="421">
      <c r="B421" s="36"/>
      <c r="C421" s="66"/>
      <c r="D421" s="67"/>
      <c r="E421" s="67" t="b">
        <v>0</v>
      </c>
      <c r="F421" s="68" t="b">
        <v>0</v>
      </c>
      <c r="G421" s="68" t="b">
        <v>0</v>
      </c>
      <c r="H421" s="69" t="b">
        <v>0</v>
      </c>
    </row>
    <row r="422">
      <c r="B422" s="36"/>
      <c r="C422" s="61"/>
      <c r="D422" s="62"/>
      <c r="E422" s="62" t="b">
        <v>0</v>
      </c>
      <c r="F422" s="64" t="b">
        <v>0</v>
      </c>
      <c r="G422" s="64" t="b">
        <v>0</v>
      </c>
      <c r="H422" s="65" t="b">
        <v>0</v>
      </c>
    </row>
    <row r="423">
      <c r="B423" s="36"/>
      <c r="C423" s="66"/>
      <c r="D423" s="67"/>
      <c r="E423" s="67" t="b">
        <v>0</v>
      </c>
      <c r="F423" s="68" t="b">
        <v>0</v>
      </c>
      <c r="G423" s="68" t="b">
        <v>0</v>
      </c>
      <c r="H423" s="69" t="b">
        <v>0</v>
      </c>
    </row>
    <row r="424">
      <c r="B424" s="36"/>
      <c r="C424" s="61"/>
      <c r="D424" s="62"/>
      <c r="E424" s="62" t="b">
        <v>0</v>
      </c>
      <c r="F424" s="64" t="b">
        <v>0</v>
      </c>
      <c r="G424" s="64" t="b">
        <v>0</v>
      </c>
      <c r="H424" s="65" t="b">
        <v>0</v>
      </c>
    </row>
    <row r="425">
      <c r="B425" s="36"/>
      <c r="C425" s="66"/>
      <c r="D425" s="67"/>
      <c r="E425" s="67" t="b">
        <v>0</v>
      </c>
      <c r="F425" s="68" t="b">
        <v>0</v>
      </c>
      <c r="G425" s="68" t="b">
        <v>0</v>
      </c>
      <c r="H425" s="69" t="b">
        <v>0</v>
      </c>
    </row>
    <row r="426">
      <c r="B426" s="36"/>
      <c r="C426" s="61"/>
      <c r="D426" s="62"/>
      <c r="E426" s="62" t="b">
        <v>0</v>
      </c>
      <c r="F426" s="64" t="b">
        <v>0</v>
      </c>
      <c r="G426" s="64" t="b">
        <v>0</v>
      </c>
      <c r="H426" s="65" t="b">
        <v>0</v>
      </c>
    </row>
    <row r="427">
      <c r="B427" s="36"/>
      <c r="C427" s="66"/>
      <c r="D427" s="67"/>
      <c r="E427" s="67" t="b">
        <v>0</v>
      </c>
      <c r="F427" s="68" t="b">
        <v>0</v>
      </c>
      <c r="G427" s="68" t="b">
        <v>0</v>
      </c>
      <c r="H427" s="69" t="b">
        <v>0</v>
      </c>
    </row>
    <row r="428">
      <c r="B428" s="36"/>
      <c r="C428" s="61"/>
      <c r="D428" s="62"/>
      <c r="E428" s="62" t="b">
        <v>0</v>
      </c>
      <c r="F428" s="64" t="b">
        <v>0</v>
      </c>
      <c r="G428" s="64" t="b">
        <v>0</v>
      </c>
      <c r="H428" s="65" t="b">
        <v>0</v>
      </c>
    </row>
    <row r="429">
      <c r="B429" s="36"/>
      <c r="C429" s="66"/>
      <c r="D429" s="67"/>
      <c r="E429" s="67" t="b">
        <v>0</v>
      </c>
      <c r="F429" s="68" t="b">
        <v>0</v>
      </c>
      <c r="G429" s="68" t="b">
        <v>0</v>
      </c>
      <c r="H429" s="69" t="b">
        <v>0</v>
      </c>
    </row>
    <row r="430">
      <c r="B430" s="36"/>
      <c r="C430" s="61"/>
      <c r="D430" s="62"/>
      <c r="E430" s="62" t="b">
        <v>0</v>
      </c>
      <c r="F430" s="64" t="b">
        <v>0</v>
      </c>
      <c r="G430" s="64" t="b">
        <v>0</v>
      </c>
      <c r="H430" s="65" t="b">
        <v>0</v>
      </c>
    </row>
    <row r="431">
      <c r="B431" s="36"/>
      <c r="C431" s="66"/>
      <c r="D431" s="67"/>
      <c r="E431" s="67" t="b">
        <v>0</v>
      </c>
      <c r="F431" s="68" t="b">
        <v>0</v>
      </c>
      <c r="G431" s="68" t="b">
        <v>0</v>
      </c>
      <c r="H431" s="69" t="b">
        <v>0</v>
      </c>
    </row>
    <row r="432">
      <c r="B432" s="36"/>
      <c r="C432" s="61"/>
      <c r="D432" s="62"/>
      <c r="E432" s="62" t="b">
        <v>0</v>
      </c>
      <c r="F432" s="64" t="b">
        <v>0</v>
      </c>
      <c r="G432" s="64" t="b">
        <v>0</v>
      </c>
      <c r="H432" s="65" t="b">
        <v>0</v>
      </c>
    </row>
    <row r="433">
      <c r="B433" s="36"/>
      <c r="C433" s="66"/>
      <c r="D433" s="67"/>
      <c r="E433" s="67" t="b">
        <v>0</v>
      </c>
      <c r="F433" s="68" t="b">
        <v>0</v>
      </c>
      <c r="G433" s="68" t="b">
        <v>0</v>
      </c>
      <c r="H433" s="69" t="b">
        <v>0</v>
      </c>
    </row>
    <row r="434">
      <c r="B434" s="36"/>
      <c r="C434" s="61"/>
      <c r="D434" s="62"/>
      <c r="E434" s="62" t="b">
        <v>0</v>
      </c>
      <c r="F434" s="64" t="b">
        <v>0</v>
      </c>
      <c r="G434" s="64" t="b">
        <v>0</v>
      </c>
      <c r="H434" s="65" t="b">
        <v>0</v>
      </c>
    </row>
    <row r="435">
      <c r="B435" s="36"/>
      <c r="C435" s="66"/>
      <c r="D435" s="67"/>
      <c r="E435" s="67" t="b">
        <v>0</v>
      </c>
      <c r="F435" s="68" t="b">
        <v>0</v>
      </c>
      <c r="G435" s="68" t="b">
        <v>0</v>
      </c>
      <c r="H435" s="69" t="b">
        <v>0</v>
      </c>
    </row>
    <row r="436">
      <c r="B436" s="36"/>
      <c r="C436" s="61"/>
      <c r="D436" s="62"/>
      <c r="E436" s="62" t="b">
        <v>0</v>
      </c>
      <c r="F436" s="64" t="b">
        <v>0</v>
      </c>
      <c r="G436" s="64" t="b">
        <v>0</v>
      </c>
      <c r="H436" s="65" t="b">
        <v>0</v>
      </c>
    </row>
    <row r="437">
      <c r="B437" s="36"/>
      <c r="C437" s="66"/>
      <c r="D437" s="67"/>
      <c r="E437" s="67" t="b">
        <v>0</v>
      </c>
      <c r="F437" s="68" t="b">
        <v>0</v>
      </c>
      <c r="G437" s="68" t="b">
        <v>0</v>
      </c>
      <c r="H437" s="69" t="b">
        <v>0</v>
      </c>
    </row>
    <row r="438">
      <c r="B438" s="36"/>
      <c r="C438" s="61"/>
      <c r="D438" s="62"/>
      <c r="E438" s="62" t="b">
        <v>0</v>
      </c>
      <c r="F438" s="64" t="b">
        <v>0</v>
      </c>
      <c r="G438" s="64" t="b">
        <v>0</v>
      </c>
      <c r="H438" s="65" t="b">
        <v>0</v>
      </c>
    </row>
    <row r="439">
      <c r="B439" s="36"/>
      <c r="C439" s="66"/>
      <c r="D439" s="67"/>
      <c r="E439" s="67" t="b">
        <v>0</v>
      </c>
      <c r="F439" s="68" t="b">
        <v>0</v>
      </c>
      <c r="G439" s="68" t="b">
        <v>0</v>
      </c>
      <c r="H439" s="69" t="b">
        <v>0</v>
      </c>
    </row>
    <row r="440">
      <c r="B440" s="36"/>
      <c r="C440" s="61"/>
      <c r="D440" s="62"/>
      <c r="E440" s="62" t="b">
        <v>0</v>
      </c>
      <c r="F440" s="64" t="b">
        <v>0</v>
      </c>
      <c r="G440" s="64" t="b">
        <v>0</v>
      </c>
      <c r="H440" s="65" t="b">
        <v>0</v>
      </c>
    </row>
    <row r="441">
      <c r="B441" s="36"/>
      <c r="C441" s="66"/>
      <c r="D441" s="67"/>
      <c r="E441" s="67" t="b">
        <v>0</v>
      </c>
      <c r="F441" s="68" t="b">
        <v>0</v>
      </c>
      <c r="G441" s="68" t="b">
        <v>0</v>
      </c>
      <c r="H441" s="69" t="b">
        <v>0</v>
      </c>
    </row>
    <row r="442">
      <c r="B442" s="36"/>
      <c r="C442" s="61"/>
      <c r="D442" s="62"/>
      <c r="E442" s="62" t="b">
        <v>0</v>
      </c>
      <c r="F442" s="64" t="b">
        <v>0</v>
      </c>
      <c r="G442" s="64" t="b">
        <v>0</v>
      </c>
      <c r="H442" s="65" t="b">
        <v>0</v>
      </c>
    </row>
    <row r="443">
      <c r="B443" s="36"/>
      <c r="C443" s="66"/>
      <c r="D443" s="67"/>
      <c r="E443" s="67" t="b">
        <v>0</v>
      </c>
      <c r="F443" s="68" t="b">
        <v>0</v>
      </c>
      <c r="G443" s="68" t="b">
        <v>0</v>
      </c>
      <c r="H443" s="69" t="b">
        <v>0</v>
      </c>
    </row>
    <row r="444">
      <c r="B444" s="36"/>
      <c r="C444" s="61"/>
      <c r="D444" s="62"/>
      <c r="E444" s="62" t="b">
        <v>0</v>
      </c>
      <c r="F444" s="64" t="b">
        <v>0</v>
      </c>
      <c r="G444" s="64" t="b">
        <v>0</v>
      </c>
      <c r="H444" s="65" t="b">
        <v>0</v>
      </c>
    </row>
    <row r="445">
      <c r="B445" s="36"/>
      <c r="C445" s="66"/>
      <c r="D445" s="67"/>
      <c r="E445" s="67" t="b">
        <v>0</v>
      </c>
      <c r="F445" s="68" t="b">
        <v>0</v>
      </c>
      <c r="G445" s="68" t="b">
        <v>0</v>
      </c>
      <c r="H445" s="69" t="b">
        <v>0</v>
      </c>
    </row>
    <row r="446">
      <c r="B446" s="36"/>
      <c r="C446" s="61"/>
      <c r="D446" s="62"/>
      <c r="E446" s="62" t="b">
        <v>0</v>
      </c>
      <c r="F446" s="64" t="b">
        <v>0</v>
      </c>
      <c r="G446" s="64" t="b">
        <v>0</v>
      </c>
      <c r="H446" s="65" t="b">
        <v>0</v>
      </c>
    </row>
    <row r="447">
      <c r="B447" s="36"/>
      <c r="C447" s="66"/>
      <c r="D447" s="67"/>
      <c r="E447" s="67" t="b">
        <v>0</v>
      </c>
      <c r="F447" s="68" t="b">
        <v>0</v>
      </c>
      <c r="G447" s="68" t="b">
        <v>0</v>
      </c>
      <c r="H447" s="69" t="b">
        <v>0</v>
      </c>
    </row>
    <row r="448">
      <c r="B448" s="36"/>
      <c r="C448" s="61"/>
      <c r="D448" s="62"/>
      <c r="E448" s="62" t="b">
        <v>0</v>
      </c>
      <c r="F448" s="64" t="b">
        <v>0</v>
      </c>
      <c r="G448" s="64" t="b">
        <v>0</v>
      </c>
      <c r="H448" s="65" t="b">
        <v>0</v>
      </c>
    </row>
    <row r="449">
      <c r="B449" s="36"/>
      <c r="C449" s="66"/>
      <c r="D449" s="67"/>
      <c r="E449" s="67" t="b">
        <v>0</v>
      </c>
      <c r="F449" s="68" t="b">
        <v>0</v>
      </c>
      <c r="G449" s="68" t="b">
        <v>0</v>
      </c>
      <c r="H449" s="69" t="b">
        <v>0</v>
      </c>
    </row>
    <row r="450">
      <c r="B450" s="36"/>
      <c r="C450" s="61"/>
      <c r="D450" s="62"/>
      <c r="E450" s="62" t="b">
        <v>0</v>
      </c>
      <c r="F450" s="64" t="b">
        <v>0</v>
      </c>
      <c r="G450" s="64" t="b">
        <v>0</v>
      </c>
      <c r="H450" s="65" t="b">
        <v>0</v>
      </c>
    </row>
    <row r="451">
      <c r="B451" s="36"/>
      <c r="C451" s="66"/>
      <c r="D451" s="67"/>
      <c r="E451" s="67" t="b">
        <v>0</v>
      </c>
      <c r="F451" s="68" t="b">
        <v>0</v>
      </c>
      <c r="G451" s="68" t="b">
        <v>0</v>
      </c>
      <c r="H451" s="69" t="b">
        <v>0</v>
      </c>
    </row>
    <row r="452">
      <c r="B452" s="36"/>
      <c r="C452" s="61"/>
      <c r="D452" s="62"/>
      <c r="E452" s="62" t="b">
        <v>0</v>
      </c>
      <c r="F452" s="64" t="b">
        <v>0</v>
      </c>
      <c r="G452" s="64" t="b">
        <v>0</v>
      </c>
      <c r="H452" s="65" t="b">
        <v>0</v>
      </c>
    </row>
    <row r="453">
      <c r="B453" s="36"/>
      <c r="C453" s="66"/>
      <c r="D453" s="67"/>
      <c r="E453" s="67" t="b">
        <v>0</v>
      </c>
      <c r="F453" s="68" t="b">
        <v>0</v>
      </c>
      <c r="G453" s="68" t="b">
        <v>0</v>
      </c>
      <c r="H453" s="69" t="b">
        <v>0</v>
      </c>
    </row>
    <row r="454">
      <c r="B454" s="36"/>
      <c r="C454" s="61"/>
      <c r="D454" s="62"/>
      <c r="E454" s="62" t="b">
        <v>0</v>
      </c>
      <c r="F454" s="64" t="b">
        <v>0</v>
      </c>
      <c r="G454" s="64" t="b">
        <v>0</v>
      </c>
      <c r="H454" s="65" t="b">
        <v>0</v>
      </c>
    </row>
    <row r="455">
      <c r="B455" s="36"/>
      <c r="C455" s="66"/>
      <c r="D455" s="67"/>
      <c r="E455" s="67" t="b">
        <v>0</v>
      </c>
      <c r="F455" s="68" t="b">
        <v>0</v>
      </c>
      <c r="G455" s="68" t="b">
        <v>0</v>
      </c>
      <c r="H455" s="69" t="b">
        <v>0</v>
      </c>
    </row>
    <row r="456">
      <c r="B456" s="36"/>
      <c r="C456" s="61"/>
      <c r="D456" s="62"/>
      <c r="E456" s="62" t="b">
        <v>0</v>
      </c>
      <c r="F456" s="64" t="b">
        <v>0</v>
      </c>
      <c r="G456" s="64" t="b">
        <v>0</v>
      </c>
      <c r="H456" s="65" t="b">
        <v>0</v>
      </c>
    </row>
    <row r="457">
      <c r="B457" s="36"/>
      <c r="C457" s="66"/>
      <c r="D457" s="67"/>
      <c r="E457" s="67" t="b">
        <v>0</v>
      </c>
      <c r="F457" s="68" t="b">
        <v>0</v>
      </c>
      <c r="G457" s="68" t="b">
        <v>0</v>
      </c>
      <c r="H457" s="69" t="b">
        <v>0</v>
      </c>
    </row>
    <row r="458">
      <c r="B458" s="36"/>
      <c r="C458" s="61"/>
      <c r="D458" s="62"/>
      <c r="E458" s="62" t="b">
        <v>0</v>
      </c>
      <c r="F458" s="64" t="b">
        <v>0</v>
      </c>
      <c r="G458" s="64" t="b">
        <v>0</v>
      </c>
      <c r="H458" s="65" t="b">
        <v>0</v>
      </c>
    </row>
    <row r="459">
      <c r="B459" s="36"/>
      <c r="C459" s="66"/>
      <c r="D459" s="67"/>
      <c r="E459" s="67" t="b">
        <v>0</v>
      </c>
      <c r="F459" s="68" t="b">
        <v>0</v>
      </c>
      <c r="G459" s="68" t="b">
        <v>0</v>
      </c>
      <c r="H459" s="69" t="b">
        <v>0</v>
      </c>
    </row>
    <row r="460">
      <c r="B460" s="36"/>
      <c r="C460" s="61"/>
      <c r="D460" s="62"/>
      <c r="E460" s="62" t="b">
        <v>0</v>
      </c>
      <c r="F460" s="64" t="b">
        <v>0</v>
      </c>
      <c r="G460" s="64" t="b">
        <v>0</v>
      </c>
      <c r="H460" s="65" t="b">
        <v>0</v>
      </c>
    </row>
    <row r="461">
      <c r="B461" s="36"/>
      <c r="C461" s="66"/>
      <c r="D461" s="67"/>
      <c r="E461" s="67" t="b">
        <v>0</v>
      </c>
      <c r="F461" s="68" t="b">
        <v>0</v>
      </c>
      <c r="G461" s="68" t="b">
        <v>0</v>
      </c>
      <c r="H461" s="69" t="b">
        <v>0</v>
      </c>
    </row>
    <row r="462">
      <c r="B462" s="36"/>
      <c r="C462" s="61"/>
      <c r="D462" s="62"/>
      <c r="E462" s="62" t="b">
        <v>0</v>
      </c>
      <c r="F462" s="64" t="b">
        <v>0</v>
      </c>
      <c r="G462" s="64" t="b">
        <v>0</v>
      </c>
      <c r="H462" s="65" t="b">
        <v>0</v>
      </c>
    </row>
    <row r="463">
      <c r="B463" s="36"/>
      <c r="C463" s="66"/>
      <c r="D463" s="67"/>
      <c r="E463" s="67" t="b">
        <v>0</v>
      </c>
      <c r="F463" s="68" t="b">
        <v>0</v>
      </c>
      <c r="G463" s="68" t="b">
        <v>0</v>
      </c>
      <c r="H463" s="69" t="b">
        <v>0</v>
      </c>
    </row>
    <row r="464">
      <c r="B464" s="36"/>
      <c r="C464" s="61"/>
      <c r="D464" s="62"/>
      <c r="E464" s="62" t="b">
        <v>0</v>
      </c>
      <c r="F464" s="64" t="b">
        <v>0</v>
      </c>
      <c r="G464" s="64" t="b">
        <v>0</v>
      </c>
      <c r="H464" s="65" t="b">
        <v>0</v>
      </c>
    </row>
    <row r="465">
      <c r="B465" s="36"/>
      <c r="C465" s="66"/>
      <c r="D465" s="67"/>
      <c r="E465" s="67" t="b">
        <v>0</v>
      </c>
      <c r="F465" s="68" t="b">
        <v>0</v>
      </c>
      <c r="G465" s="68" t="b">
        <v>0</v>
      </c>
      <c r="H465" s="69" t="b">
        <v>0</v>
      </c>
    </row>
    <row r="466">
      <c r="B466" s="36"/>
      <c r="C466" s="61"/>
      <c r="D466" s="62"/>
      <c r="E466" s="62" t="b">
        <v>0</v>
      </c>
      <c r="F466" s="64" t="b">
        <v>0</v>
      </c>
      <c r="G466" s="64" t="b">
        <v>0</v>
      </c>
      <c r="H466" s="65" t="b">
        <v>0</v>
      </c>
    </row>
    <row r="467">
      <c r="B467" s="36"/>
      <c r="C467" s="66"/>
      <c r="D467" s="67"/>
      <c r="E467" s="67" t="b">
        <v>0</v>
      </c>
      <c r="F467" s="68" t="b">
        <v>0</v>
      </c>
      <c r="G467" s="68" t="b">
        <v>0</v>
      </c>
      <c r="H467" s="69" t="b">
        <v>0</v>
      </c>
    </row>
    <row r="468">
      <c r="B468" s="36"/>
      <c r="C468" s="61"/>
      <c r="D468" s="62"/>
      <c r="E468" s="62" t="b">
        <v>0</v>
      </c>
      <c r="F468" s="64" t="b">
        <v>0</v>
      </c>
      <c r="G468" s="64" t="b">
        <v>0</v>
      </c>
      <c r="H468" s="65" t="b">
        <v>0</v>
      </c>
    </row>
    <row r="469">
      <c r="B469" s="36"/>
      <c r="C469" s="66"/>
      <c r="D469" s="67"/>
      <c r="E469" s="67" t="b">
        <v>0</v>
      </c>
      <c r="F469" s="68" t="b">
        <v>0</v>
      </c>
      <c r="G469" s="68" t="b">
        <v>0</v>
      </c>
      <c r="H469" s="69" t="b">
        <v>0</v>
      </c>
    </row>
    <row r="470">
      <c r="B470" s="36"/>
      <c r="C470" s="61"/>
      <c r="D470" s="62"/>
      <c r="E470" s="62" t="b">
        <v>0</v>
      </c>
      <c r="F470" s="64" t="b">
        <v>0</v>
      </c>
      <c r="G470" s="64" t="b">
        <v>0</v>
      </c>
      <c r="H470" s="65" t="b">
        <v>0</v>
      </c>
    </row>
    <row r="471">
      <c r="B471" s="36"/>
      <c r="C471" s="66"/>
      <c r="D471" s="67"/>
      <c r="E471" s="67" t="b">
        <v>0</v>
      </c>
      <c r="F471" s="68" t="b">
        <v>0</v>
      </c>
      <c r="G471" s="68" t="b">
        <v>0</v>
      </c>
      <c r="H471" s="69" t="b">
        <v>0</v>
      </c>
    </row>
    <row r="472">
      <c r="B472" s="36"/>
      <c r="C472" s="61"/>
      <c r="D472" s="62"/>
      <c r="E472" s="62" t="b">
        <v>0</v>
      </c>
      <c r="F472" s="64" t="b">
        <v>0</v>
      </c>
      <c r="G472" s="64" t="b">
        <v>0</v>
      </c>
      <c r="H472" s="65" t="b">
        <v>0</v>
      </c>
    </row>
    <row r="473">
      <c r="B473" s="36"/>
      <c r="C473" s="66"/>
      <c r="D473" s="67"/>
      <c r="E473" s="67" t="b">
        <v>0</v>
      </c>
      <c r="F473" s="68" t="b">
        <v>0</v>
      </c>
      <c r="G473" s="68" t="b">
        <v>0</v>
      </c>
      <c r="H473" s="69" t="b">
        <v>0</v>
      </c>
    </row>
    <row r="474">
      <c r="B474" s="36"/>
      <c r="C474" s="61"/>
      <c r="D474" s="62"/>
      <c r="E474" s="62" t="b">
        <v>0</v>
      </c>
      <c r="F474" s="64" t="b">
        <v>0</v>
      </c>
      <c r="G474" s="64" t="b">
        <v>0</v>
      </c>
      <c r="H474" s="65" t="b">
        <v>0</v>
      </c>
    </row>
    <row r="475">
      <c r="B475" s="36"/>
      <c r="C475" s="66"/>
      <c r="D475" s="67"/>
      <c r="E475" s="67" t="b">
        <v>0</v>
      </c>
      <c r="F475" s="68" t="b">
        <v>0</v>
      </c>
      <c r="G475" s="68" t="b">
        <v>0</v>
      </c>
      <c r="H475" s="69" t="b">
        <v>0</v>
      </c>
    </row>
    <row r="476">
      <c r="B476" s="36"/>
      <c r="C476" s="61"/>
      <c r="D476" s="62"/>
      <c r="E476" s="62" t="b">
        <v>0</v>
      </c>
      <c r="F476" s="64" t="b">
        <v>0</v>
      </c>
      <c r="G476" s="64" t="b">
        <v>0</v>
      </c>
      <c r="H476" s="65" t="b">
        <v>0</v>
      </c>
    </row>
    <row r="477">
      <c r="B477" s="36"/>
      <c r="C477" s="66"/>
      <c r="D477" s="67"/>
      <c r="E477" s="67" t="b">
        <v>0</v>
      </c>
      <c r="F477" s="68" t="b">
        <v>0</v>
      </c>
      <c r="G477" s="68" t="b">
        <v>0</v>
      </c>
      <c r="H477" s="69" t="b">
        <v>0</v>
      </c>
    </row>
    <row r="478">
      <c r="B478" s="36"/>
      <c r="C478" s="61"/>
      <c r="D478" s="62"/>
      <c r="E478" s="62" t="b">
        <v>0</v>
      </c>
      <c r="F478" s="64" t="b">
        <v>0</v>
      </c>
      <c r="G478" s="64" t="b">
        <v>0</v>
      </c>
      <c r="H478" s="65" t="b">
        <v>0</v>
      </c>
    </row>
    <row r="479">
      <c r="B479" s="36"/>
      <c r="C479" s="66"/>
      <c r="D479" s="67"/>
      <c r="E479" s="67" t="b">
        <v>0</v>
      </c>
      <c r="F479" s="68" t="b">
        <v>0</v>
      </c>
      <c r="G479" s="68" t="b">
        <v>0</v>
      </c>
      <c r="H479" s="69" t="b">
        <v>0</v>
      </c>
    </row>
    <row r="480">
      <c r="B480" s="36"/>
      <c r="C480" s="61"/>
      <c r="D480" s="62"/>
      <c r="E480" s="62" t="b">
        <v>0</v>
      </c>
      <c r="F480" s="64" t="b">
        <v>0</v>
      </c>
      <c r="G480" s="64" t="b">
        <v>0</v>
      </c>
      <c r="H480" s="65" t="b">
        <v>0</v>
      </c>
    </row>
    <row r="481">
      <c r="B481" s="36"/>
      <c r="C481" s="66"/>
      <c r="D481" s="67"/>
      <c r="E481" s="67" t="b">
        <v>0</v>
      </c>
      <c r="F481" s="68" t="b">
        <v>0</v>
      </c>
      <c r="G481" s="68" t="b">
        <v>0</v>
      </c>
      <c r="H481" s="69" t="b">
        <v>0</v>
      </c>
    </row>
    <row r="482">
      <c r="B482" s="36"/>
      <c r="C482" s="61"/>
      <c r="D482" s="62"/>
      <c r="E482" s="62" t="b">
        <v>0</v>
      </c>
      <c r="F482" s="64" t="b">
        <v>0</v>
      </c>
      <c r="G482" s="64" t="b">
        <v>0</v>
      </c>
      <c r="H482" s="65" t="b">
        <v>0</v>
      </c>
    </row>
    <row r="483">
      <c r="B483" s="36"/>
      <c r="C483" s="66"/>
      <c r="D483" s="67"/>
      <c r="E483" s="67" t="b">
        <v>0</v>
      </c>
      <c r="F483" s="68" t="b">
        <v>0</v>
      </c>
      <c r="G483" s="68" t="b">
        <v>0</v>
      </c>
      <c r="H483" s="69" t="b">
        <v>0</v>
      </c>
    </row>
    <row r="484">
      <c r="B484" s="36"/>
      <c r="C484" s="61"/>
      <c r="D484" s="62"/>
      <c r="E484" s="62" t="b">
        <v>0</v>
      </c>
      <c r="F484" s="64" t="b">
        <v>0</v>
      </c>
      <c r="G484" s="64" t="b">
        <v>0</v>
      </c>
      <c r="H484" s="65" t="b">
        <v>0</v>
      </c>
    </row>
    <row r="485">
      <c r="B485" s="36"/>
      <c r="C485" s="66"/>
      <c r="D485" s="67"/>
      <c r="E485" s="67" t="b">
        <v>0</v>
      </c>
      <c r="F485" s="68" t="b">
        <v>0</v>
      </c>
      <c r="G485" s="68" t="b">
        <v>0</v>
      </c>
      <c r="H485" s="69" t="b">
        <v>0</v>
      </c>
    </row>
    <row r="486">
      <c r="B486" s="36"/>
      <c r="C486" s="61"/>
      <c r="D486" s="62"/>
      <c r="E486" s="62" t="b">
        <v>0</v>
      </c>
      <c r="F486" s="64" t="b">
        <v>0</v>
      </c>
      <c r="G486" s="64" t="b">
        <v>0</v>
      </c>
      <c r="H486" s="65" t="b">
        <v>0</v>
      </c>
    </row>
    <row r="487">
      <c r="B487" s="36"/>
      <c r="C487" s="66"/>
      <c r="D487" s="67"/>
      <c r="E487" s="67" t="b">
        <v>0</v>
      </c>
      <c r="F487" s="68" t="b">
        <v>0</v>
      </c>
      <c r="G487" s="68" t="b">
        <v>0</v>
      </c>
      <c r="H487" s="69" t="b">
        <v>0</v>
      </c>
    </row>
    <row r="488">
      <c r="B488" s="36"/>
      <c r="C488" s="61"/>
      <c r="D488" s="62"/>
      <c r="E488" s="62" t="b">
        <v>0</v>
      </c>
      <c r="F488" s="64" t="b">
        <v>0</v>
      </c>
      <c r="G488" s="64" t="b">
        <v>0</v>
      </c>
      <c r="H488" s="65" t="b">
        <v>0</v>
      </c>
    </row>
    <row r="489">
      <c r="B489" s="36"/>
      <c r="C489" s="66"/>
      <c r="D489" s="67"/>
      <c r="E489" s="67" t="b">
        <v>0</v>
      </c>
      <c r="F489" s="68" t="b">
        <v>0</v>
      </c>
      <c r="G489" s="68" t="b">
        <v>0</v>
      </c>
      <c r="H489" s="69" t="b">
        <v>0</v>
      </c>
    </row>
    <row r="490">
      <c r="B490" s="36"/>
      <c r="C490" s="61"/>
      <c r="D490" s="62"/>
      <c r="E490" s="62" t="b">
        <v>0</v>
      </c>
      <c r="F490" s="64" t="b">
        <v>0</v>
      </c>
      <c r="G490" s="64" t="b">
        <v>0</v>
      </c>
      <c r="H490" s="65" t="b">
        <v>0</v>
      </c>
    </row>
    <row r="491">
      <c r="B491" s="36"/>
      <c r="C491" s="66"/>
      <c r="D491" s="67"/>
      <c r="E491" s="67" t="b">
        <v>0</v>
      </c>
      <c r="F491" s="68" t="b">
        <v>0</v>
      </c>
      <c r="G491" s="68" t="b">
        <v>0</v>
      </c>
      <c r="H491" s="69" t="b">
        <v>0</v>
      </c>
    </row>
    <row r="492">
      <c r="B492" s="36"/>
      <c r="C492" s="61"/>
      <c r="D492" s="62"/>
      <c r="E492" s="62" t="b">
        <v>0</v>
      </c>
      <c r="F492" s="64" t="b">
        <v>0</v>
      </c>
      <c r="G492" s="64" t="b">
        <v>0</v>
      </c>
      <c r="H492" s="65" t="b">
        <v>0</v>
      </c>
    </row>
    <row r="493">
      <c r="B493" s="36"/>
      <c r="C493" s="66"/>
      <c r="D493" s="67"/>
      <c r="E493" s="67" t="b">
        <v>0</v>
      </c>
      <c r="F493" s="68" t="b">
        <v>0</v>
      </c>
      <c r="G493" s="68" t="b">
        <v>0</v>
      </c>
      <c r="H493" s="69" t="b">
        <v>0</v>
      </c>
    </row>
    <row r="494">
      <c r="B494" s="36"/>
      <c r="C494" s="61"/>
      <c r="D494" s="62"/>
      <c r="E494" s="62" t="b">
        <v>0</v>
      </c>
      <c r="F494" s="64" t="b">
        <v>0</v>
      </c>
      <c r="G494" s="64" t="b">
        <v>0</v>
      </c>
      <c r="H494" s="65" t="b">
        <v>0</v>
      </c>
    </row>
    <row r="495">
      <c r="B495" s="36"/>
      <c r="C495" s="66"/>
      <c r="D495" s="67"/>
      <c r="E495" s="67" t="b">
        <v>0</v>
      </c>
      <c r="F495" s="68" t="b">
        <v>0</v>
      </c>
      <c r="G495" s="68" t="b">
        <v>0</v>
      </c>
      <c r="H495" s="69" t="b">
        <v>0</v>
      </c>
    </row>
    <row r="496">
      <c r="B496" s="36"/>
      <c r="C496" s="61"/>
      <c r="D496" s="62"/>
      <c r="E496" s="62" t="b">
        <v>0</v>
      </c>
      <c r="F496" s="64" t="b">
        <v>0</v>
      </c>
      <c r="G496" s="64" t="b">
        <v>0</v>
      </c>
      <c r="H496" s="65" t="b">
        <v>0</v>
      </c>
    </row>
    <row r="497">
      <c r="B497" s="36"/>
      <c r="C497" s="66"/>
      <c r="D497" s="67"/>
      <c r="E497" s="67" t="b">
        <v>0</v>
      </c>
      <c r="F497" s="68" t="b">
        <v>0</v>
      </c>
      <c r="G497" s="68" t="b">
        <v>0</v>
      </c>
      <c r="H497" s="69" t="b">
        <v>0</v>
      </c>
    </row>
    <row r="498">
      <c r="B498" s="36"/>
      <c r="C498" s="61"/>
      <c r="D498" s="62"/>
      <c r="E498" s="62" t="b">
        <v>0</v>
      </c>
      <c r="F498" s="64" t="b">
        <v>0</v>
      </c>
      <c r="G498" s="64" t="b">
        <v>0</v>
      </c>
      <c r="H498" s="65" t="b">
        <v>0</v>
      </c>
    </row>
    <row r="499">
      <c r="B499" s="36"/>
      <c r="C499" s="66"/>
      <c r="D499" s="67"/>
      <c r="E499" s="67" t="b">
        <v>0</v>
      </c>
      <c r="F499" s="68" t="b">
        <v>0</v>
      </c>
      <c r="G499" s="68" t="b">
        <v>0</v>
      </c>
      <c r="H499" s="69" t="b">
        <v>0</v>
      </c>
    </row>
    <row r="500">
      <c r="B500" s="36"/>
      <c r="C500" s="61"/>
      <c r="D500" s="62"/>
      <c r="E500" s="62" t="b">
        <v>0</v>
      </c>
      <c r="F500" s="64" t="b">
        <v>0</v>
      </c>
      <c r="G500" s="64" t="b">
        <v>0</v>
      </c>
      <c r="H500" s="65" t="b">
        <v>0</v>
      </c>
    </row>
    <row r="501">
      <c r="B501" s="36"/>
      <c r="C501" s="66"/>
      <c r="D501" s="67"/>
      <c r="E501" s="67" t="b">
        <v>0</v>
      </c>
      <c r="F501" s="68" t="b">
        <v>0</v>
      </c>
      <c r="G501" s="68" t="b">
        <v>0</v>
      </c>
      <c r="H501" s="69" t="b">
        <v>0</v>
      </c>
    </row>
    <row r="502">
      <c r="B502" s="36"/>
      <c r="C502" s="61"/>
      <c r="D502" s="62"/>
      <c r="E502" s="62" t="b">
        <v>0</v>
      </c>
      <c r="F502" s="64" t="b">
        <v>0</v>
      </c>
      <c r="G502" s="64" t="b">
        <v>0</v>
      </c>
      <c r="H502" s="65" t="b">
        <v>0</v>
      </c>
    </row>
    <row r="503">
      <c r="B503" s="36"/>
      <c r="C503" s="66"/>
      <c r="D503" s="67"/>
      <c r="E503" s="67" t="b">
        <v>0</v>
      </c>
      <c r="F503" s="68" t="b">
        <v>0</v>
      </c>
      <c r="G503" s="68" t="b">
        <v>0</v>
      </c>
      <c r="H503" s="69" t="b">
        <v>0</v>
      </c>
    </row>
    <row r="504">
      <c r="B504" s="36"/>
      <c r="C504" s="61"/>
      <c r="D504" s="62"/>
      <c r="E504" s="62" t="b">
        <v>0</v>
      </c>
      <c r="F504" s="64" t="b">
        <v>0</v>
      </c>
      <c r="G504" s="64" t="b">
        <v>0</v>
      </c>
      <c r="H504" s="65" t="b">
        <v>0</v>
      </c>
    </row>
    <row r="505">
      <c r="B505" s="36"/>
      <c r="C505" s="66"/>
      <c r="D505" s="67"/>
      <c r="E505" s="67" t="b">
        <v>0</v>
      </c>
      <c r="F505" s="68" t="b">
        <v>0</v>
      </c>
      <c r="G505" s="68" t="b">
        <v>0</v>
      </c>
      <c r="H505" s="69" t="b">
        <v>0</v>
      </c>
    </row>
    <row r="506">
      <c r="B506" s="36"/>
      <c r="C506" s="61"/>
      <c r="D506" s="62"/>
      <c r="E506" s="62" t="b">
        <v>0</v>
      </c>
      <c r="F506" s="64" t="b">
        <v>0</v>
      </c>
      <c r="G506" s="64" t="b">
        <v>0</v>
      </c>
      <c r="H506" s="65" t="b">
        <v>0</v>
      </c>
    </row>
    <row r="507">
      <c r="B507" s="36"/>
      <c r="C507" s="66"/>
      <c r="D507" s="67"/>
      <c r="E507" s="67" t="b">
        <v>0</v>
      </c>
      <c r="F507" s="68" t="b">
        <v>0</v>
      </c>
      <c r="G507" s="68" t="b">
        <v>0</v>
      </c>
      <c r="H507" s="69" t="b">
        <v>0</v>
      </c>
    </row>
    <row r="508">
      <c r="B508" s="36"/>
      <c r="C508" s="61"/>
      <c r="D508" s="62"/>
      <c r="E508" s="62" t="b">
        <v>0</v>
      </c>
      <c r="F508" s="64" t="b">
        <v>0</v>
      </c>
      <c r="G508" s="64" t="b">
        <v>0</v>
      </c>
      <c r="H508" s="65" t="b">
        <v>0</v>
      </c>
    </row>
    <row r="509">
      <c r="B509" s="36"/>
      <c r="C509" s="66"/>
      <c r="D509" s="67"/>
      <c r="E509" s="67" t="b">
        <v>0</v>
      </c>
      <c r="F509" s="68" t="b">
        <v>0</v>
      </c>
      <c r="G509" s="68" t="b">
        <v>0</v>
      </c>
      <c r="H509" s="69" t="b">
        <v>0</v>
      </c>
    </row>
    <row r="510">
      <c r="B510" s="36"/>
      <c r="C510" s="61"/>
      <c r="D510" s="62"/>
      <c r="E510" s="62" t="b">
        <v>0</v>
      </c>
      <c r="F510" s="64" t="b">
        <v>0</v>
      </c>
      <c r="G510" s="64" t="b">
        <v>0</v>
      </c>
      <c r="H510" s="65" t="b">
        <v>0</v>
      </c>
    </row>
    <row r="511">
      <c r="B511" s="36"/>
      <c r="C511" s="66"/>
      <c r="D511" s="67"/>
      <c r="E511" s="67" t="b">
        <v>0</v>
      </c>
      <c r="F511" s="68" t="b">
        <v>0</v>
      </c>
      <c r="G511" s="68" t="b">
        <v>0</v>
      </c>
      <c r="H511" s="69" t="b">
        <v>0</v>
      </c>
    </row>
    <row r="512">
      <c r="B512" s="36"/>
      <c r="C512" s="61"/>
      <c r="D512" s="62"/>
      <c r="E512" s="62" t="b">
        <v>0</v>
      </c>
      <c r="F512" s="64" t="b">
        <v>0</v>
      </c>
      <c r="G512" s="64" t="b">
        <v>0</v>
      </c>
      <c r="H512" s="65" t="b">
        <v>0</v>
      </c>
    </row>
    <row r="513">
      <c r="B513" s="36"/>
      <c r="C513" s="66"/>
      <c r="D513" s="67"/>
      <c r="E513" s="67" t="b">
        <v>0</v>
      </c>
      <c r="F513" s="68" t="b">
        <v>0</v>
      </c>
      <c r="G513" s="68" t="b">
        <v>0</v>
      </c>
      <c r="H513" s="69" t="b">
        <v>0</v>
      </c>
    </row>
    <row r="514">
      <c r="B514" s="36"/>
      <c r="C514" s="61"/>
      <c r="D514" s="62"/>
      <c r="E514" s="62" t="b">
        <v>0</v>
      </c>
      <c r="F514" s="64" t="b">
        <v>0</v>
      </c>
      <c r="G514" s="64" t="b">
        <v>0</v>
      </c>
      <c r="H514" s="65" t="b">
        <v>0</v>
      </c>
    </row>
    <row r="515">
      <c r="B515" s="36"/>
      <c r="C515" s="66"/>
      <c r="D515" s="67"/>
      <c r="E515" s="67" t="b">
        <v>0</v>
      </c>
      <c r="F515" s="68" t="b">
        <v>0</v>
      </c>
      <c r="G515" s="68" t="b">
        <v>0</v>
      </c>
      <c r="H515" s="69" t="b">
        <v>0</v>
      </c>
    </row>
    <row r="516">
      <c r="B516" s="36"/>
      <c r="C516" s="61"/>
      <c r="D516" s="62"/>
      <c r="E516" s="62" t="b">
        <v>0</v>
      </c>
      <c r="F516" s="64" t="b">
        <v>0</v>
      </c>
      <c r="G516" s="64" t="b">
        <v>0</v>
      </c>
      <c r="H516" s="65" t="b">
        <v>0</v>
      </c>
    </row>
    <row r="517">
      <c r="B517" s="36"/>
      <c r="C517" s="66"/>
      <c r="D517" s="67"/>
      <c r="E517" s="67" t="b">
        <v>0</v>
      </c>
      <c r="F517" s="68" t="b">
        <v>0</v>
      </c>
      <c r="G517" s="68" t="b">
        <v>0</v>
      </c>
      <c r="H517" s="69" t="b">
        <v>0</v>
      </c>
    </row>
    <row r="518">
      <c r="B518" s="36"/>
      <c r="C518" s="61"/>
      <c r="D518" s="62"/>
      <c r="E518" s="62" t="b">
        <v>0</v>
      </c>
      <c r="F518" s="64" t="b">
        <v>0</v>
      </c>
      <c r="G518" s="64" t="b">
        <v>0</v>
      </c>
      <c r="H518" s="65" t="b">
        <v>0</v>
      </c>
    </row>
    <row r="519">
      <c r="B519" s="36"/>
      <c r="C519" s="66"/>
      <c r="D519" s="67"/>
      <c r="E519" s="67" t="b">
        <v>0</v>
      </c>
      <c r="F519" s="68" t="b">
        <v>0</v>
      </c>
      <c r="G519" s="68" t="b">
        <v>0</v>
      </c>
      <c r="H519" s="69" t="b">
        <v>0</v>
      </c>
    </row>
    <row r="520">
      <c r="B520" s="36"/>
      <c r="C520" s="61"/>
      <c r="D520" s="62"/>
      <c r="E520" s="62" t="b">
        <v>0</v>
      </c>
      <c r="F520" s="64" t="b">
        <v>0</v>
      </c>
      <c r="G520" s="64" t="b">
        <v>0</v>
      </c>
      <c r="H520" s="65" t="b">
        <v>0</v>
      </c>
    </row>
    <row r="521">
      <c r="B521" s="36"/>
      <c r="C521" s="66"/>
      <c r="D521" s="67"/>
      <c r="E521" s="67" t="b">
        <v>0</v>
      </c>
      <c r="F521" s="68" t="b">
        <v>0</v>
      </c>
      <c r="G521" s="68" t="b">
        <v>0</v>
      </c>
      <c r="H521" s="69" t="b">
        <v>0</v>
      </c>
    </row>
    <row r="522">
      <c r="B522" s="36"/>
      <c r="C522" s="61"/>
      <c r="D522" s="62"/>
      <c r="E522" s="62" t="b">
        <v>0</v>
      </c>
      <c r="F522" s="64" t="b">
        <v>0</v>
      </c>
      <c r="G522" s="64" t="b">
        <v>0</v>
      </c>
      <c r="H522" s="65" t="b">
        <v>0</v>
      </c>
    </row>
    <row r="523">
      <c r="B523" s="36"/>
      <c r="C523" s="66"/>
      <c r="D523" s="67"/>
      <c r="E523" s="67" t="b">
        <v>0</v>
      </c>
      <c r="F523" s="68" t="b">
        <v>0</v>
      </c>
      <c r="G523" s="68" t="b">
        <v>0</v>
      </c>
      <c r="H523" s="69" t="b">
        <v>0</v>
      </c>
    </row>
    <row r="524">
      <c r="B524" s="36"/>
      <c r="C524" s="61"/>
      <c r="D524" s="62"/>
      <c r="E524" s="62" t="b">
        <v>0</v>
      </c>
      <c r="F524" s="64" t="b">
        <v>0</v>
      </c>
      <c r="G524" s="64" t="b">
        <v>0</v>
      </c>
      <c r="H524" s="65" t="b">
        <v>0</v>
      </c>
    </row>
    <row r="525">
      <c r="B525" s="36"/>
      <c r="C525" s="66"/>
      <c r="D525" s="67"/>
      <c r="E525" s="67" t="b">
        <v>0</v>
      </c>
      <c r="F525" s="68" t="b">
        <v>0</v>
      </c>
      <c r="G525" s="68" t="b">
        <v>0</v>
      </c>
      <c r="H525" s="69" t="b">
        <v>0</v>
      </c>
    </row>
    <row r="526">
      <c r="B526" s="36"/>
      <c r="C526" s="61"/>
      <c r="D526" s="62"/>
      <c r="E526" s="62" t="b">
        <v>0</v>
      </c>
      <c r="F526" s="64" t="b">
        <v>0</v>
      </c>
      <c r="G526" s="64" t="b">
        <v>0</v>
      </c>
      <c r="H526" s="65" t="b">
        <v>0</v>
      </c>
    </row>
    <row r="527">
      <c r="B527" s="36"/>
      <c r="C527" s="66"/>
      <c r="D527" s="67"/>
      <c r="E527" s="67" t="b">
        <v>0</v>
      </c>
      <c r="F527" s="68" t="b">
        <v>0</v>
      </c>
      <c r="G527" s="68" t="b">
        <v>0</v>
      </c>
      <c r="H527" s="69" t="b">
        <v>0</v>
      </c>
    </row>
    <row r="528">
      <c r="B528" s="36"/>
      <c r="C528" s="61"/>
      <c r="D528" s="62"/>
      <c r="E528" s="62" t="b">
        <v>0</v>
      </c>
      <c r="F528" s="64" t="b">
        <v>0</v>
      </c>
      <c r="G528" s="64" t="b">
        <v>0</v>
      </c>
      <c r="H528" s="65" t="b">
        <v>0</v>
      </c>
    </row>
    <row r="529">
      <c r="B529" s="36"/>
      <c r="C529" s="66"/>
      <c r="D529" s="67"/>
      <c r="E529" s="67" t="b">
        <v>0</v>
      </c>
      <c r="F529" s="68" t="b">
        <v>0</v>
      </c>
      <c r="G529" s="68" t="b">
        <v>0</v>
      </c>
      <c r="H529" s="69" t="b">
        <v>0</v>
      </c>
    </row>
    <row r="530">
      <c r="B530" s="36"/>
      <c r="C530" s="61"/>
      <c r="D530" s="62"/>
      <c r="E530" s="62" t="b">
        <v>0</v>
      </c>
      <c r="F530" s="64" t="b">
        <v>0</v>
      </c>
      <c r="G530" s="64" t="b">
        <v>0</v>
      </c>
      <c r="H530" s="65" t="b">
        <v>0</v>
      </c>
    </row>
    <row r="531">
      <c r="B531" s="36"/>
      <c r="C531" s="66"/>
      <c r="D531" s="67"/>
      <c r="E531" s="67" t="b">
        <v>0</v>
      </c>
      <c r="F531" s="68" t="b">
        <v>0</v>
      </c>
      <c r="G531" s="68" t="b">
        <v>0</v>
      </c>
      <c r="H531" s="69" t="b">
        <v>0</v>
      </c>
    </row>
    <row r="532">
      <c r="B532" s="36"/>
      <c r="C532" s="61"/>
      <c r="D532" s="62"/>
      <c r="E532" s="62" t="b">
        <v>0</v>
      </c>
      <c r="F532" s="64" t="b">
        <v>0</v>
      </c>
      <c r="G532" s="64" t="b">
        <v>0</v>
      </c>
      <c r="H532" s="65" t="b">
        <v>0</v>
      </c>
    </row>
    <row r="533">
      <c r="B533" s="36"/>
      <c r="C533" s="66"/>
      <c r="D533" s="67"/>
      <c r="E533" s="67" t="b">
        <v>0</v>
      </c>
      <c r="F533" s="68" t="b">
        <v>0</v>
      </c>
      <c r="G533" s="68" t="b">
        <v>0</v>
      </c>
      <c r="H533" s="69" t="b">
        <v>0</v>
      </c>
    </row>
    <row r="534">
      <c r="B534" s="36"/>
      <c r="C534" s="61"/>
      <c r="D534" s="62"/>
      <c r="E534" s="62" t="b">
        <v>0</v>
      </c>
      <c r="F534" s="64" t="b">
        <v>0</v>
      </c>
      <c r="G534" s="64" t="b">
        <v>0</v>
      </c>
      <c r="H534" s="65" t="b">
        <v>0</v>
      </c>
    </row>
    <row r="535">
      <c r="B535" s="36"/>
      <c r="C535" s="66"/>
      <c r="D535" s="67"/>
      <c r="E535" s="67" t="b">
        <v>0</v>
      </c>
      <c r="F535" s="68" t="b">
        <v>0</v>
      </c>
      <c r="G535" s="68" t="b">
        <v>0</v>
      </c>
      <c r="H535" s="69" t="b">
        <v>0</v>
      </c>
    </row>
    <row r="536">
      <c r="B536" s="36"/>
      <c r="C536" s="61"/>
      <c r="D536" s="62"/>
      <c r="E536" s="62" t="b">
        <v>0</v>
      </c>
      <c r="F536" s="64" t="b">
        <v>0</v>
      </c>
      <c r="G536" s="64" t="b">
        <v>0</v>
      </c>
      <c r="H536" s="65" t="b">
        <v>0</v>
      </c>
    </row>
    <row r="537">
      <c r="B537" s="36"/>
      <c r="C537" s="66"/>
      <c r="D537" s="67"/>
      <c r="E537" s="67" t="b">
        <v>0</v>
      </c>
      <c r="F537" s="68" t="b">
        <v>0</v>
      </c>
      <c r="G537" s="68" t="b">
        <v>0</v>
      </c>
      <c r="H537" s="69" t="b">
        <v>0</v>
      </c>
    </row>
    <row r="538">
      <c r="B538" s="36"/>
      <c r="C538" s="61"/>
      <c r="D538" s="62"/>
      <c r="E538" s="62" t="b">
        <v>0</v>
      </c>
      <c r="F538" s="64" t="b">
        <v>0</v>
      </c>
      <c r="G538" s="64" t="b">
        <v>0</v>
      </c>
      <c r="H538" s="65" t="b">
        <v>0</v>
      </c>
    </row>
    <row r="539">
      <c r="B539" s="36"/>
      <c r="C539" s="66"/>
      <c r="D539" s="67"/>
      <c r="E539" s="67" t="b">
        <v>0</v>
      </c>
      <c r="F539" s="68" t="b">
        <v>0</v>
      </c>
      <c r="G539" s="68" t="b">
        <v>0</v>
      </c>
      <c r="H539" s="69" t="b">
        <v>0</v>
      </c>
    </row>
    <row r="540">
      <c r="B540" s="36"/>
      <c r="C540" s="61"/>
      <c r="D540" s="62"/>
      <c r="E540" s="62" t="b">
        <v>0</v>
      </c>
      <c r="F540" s="64" t="b">
        <v>0</v>
      </c>
      <c r="G540" s="64" t="b">
        <v>0</v>
      </c>
      <c r="H540" s="65" t="b">
        <v>0</v>
      </c>
    </row>
    <row r="541">
      <c r="B541" s="36"/>
      <c r="C541" s="66"/>
      <c r="D541" s="67"/>
      <c r="E541" s="67" t="b">
        <v>0</v>
      </c>
      <c r="F541" s="68" t="b">
        <v>0</v>
      </c>
      <c r="G541" s="68" t="b">
        <v>0</v>
      </c>
      <c r="H541" s="69" t="b">
        <v>0</v>
      </c>
    </row>
    <row r="542">
      <c r="B542" s="36"/>
      <c r="C542" s="61"/>
      <c r="D542" s="62"/>
      <c r="E542" s="62" t="b">
        <v>0</v>
      </c>
      <c r="F542" s="64" t="b">
        <v>0</v>
      </c>
      <c r="G542" s="64" t="b">
        <v>0</v>
      </c>
      <c r="H542" s="65" t="b">
        <v>0</v>
      </c>
    </row>
    <row r="543">
      <c r="B543" s="36"/>
      <c r="C543" s="66"/>
      <c r="D543" s="67"/>
      <c r="E543" s="67" t="b">
        <v>0</v>
      </c>
      <c r="F543" s="68" t="b">
        <v>0</v>
      </c>
      <c r="G543" s="68" t="b">
        <v>0</v>
      </c>
      <c r="H543" s="69" t="b">
        <v>0</v>
      </c>
    </row>
    <row r="544">
      <c r="B544" s="36"/>
      <c r="C544" s="61"/>
      <c r="D544" s="62"/>
      <c r="E544" s="62" t="b">
        <v>0</v>
      </c>
      <c r="F544" s="64" t="b">
        <v>0</v>
      </c>
      <c r="G544" s="64" t="b">
        <v>0</v>
      </c>
      <c r="H544" s="65" t="b">
        <v>0</v>
      </c>
    </row>
    <row r="545">
      <c r="B545" s="36"/>
      <c r="C545" s="66"/>
      <c r="D545" s="67"/>
      <c r="E545" s="67" t="b">
        <v>0</v>
      </c>
      <c r="F545" s="68" t="b">
        <v>0</v>
      </c>
      <c r="G545" s="68" t="b">
        <v>0</v>
      </c>
      <c r="H545" s="69" t="b">
        <v>0</v>
      </c>
    </row>
    <row r="546">
      <c r="B546" s="36"/>
      <c r="C546" s="61"/>
      <c r="D546" s="62"/>
      <c r="E546" s="62" t="b">
        <v>0</v>
      </c>
      <c r="F546" s="64" t="b">
        <v>0</v>
      </c>
      <c r="G546" s="64" t="b">
        <v>0</v>
      </c>
      <c r="H546" s="65" t="b">
        <v>0</v>
      </c>
    </row>
    <row r="547">
      <c r="B547" s="36"/>
      <c r="C547" s="66"/>
      <c r="D547" s="67"/>
      <c r="E547" s="67" t="b">
        <v>0</v>
      </c>
      <c r="F547" s="68" t="b">
        <v>0</v>
      </c>
      <c r="G547" s="68" t="b">
        <v>0</v>
      </c>
      <c r="H547" s="69" t="b">
        <v>0</v>
      </c>
    </row>
    <row r="548">
      <c r="B548" s="36"/>
      <c r="C548" s="61"/>
      <c r="D548" s="62"/>
      <c r="E548" s="62" t="b">
        <v>0</v>
      </c>
      <c r="F548" s="64" t="b">
        <v>0</v>
      </c>
      <c r="G548" s="64" t="b">
        <v>0</v>
      </c>
      <c r="H548" s="65" t="b">
        <v>0</v>
      </c>
    </row>
    <row r="549">
      <c r="B549" s="36"/>
      <c r="C549" s="66"/>
      <c r="D549" s="67"/>
      <c r="E549" s="67" t="b">
        <v>0</v>
      </c>
      <c r="F549" s="68" t="b">
        <v>0</v>
      </c>
      <c r="G549" s="68" t="b">
        <v>0</v>
      </c>
      <c r="H549" s="69" t="b">
        <v>0</v>
      </c>
    </row>
    <row r="550">
      <c r="B550" s="36"/>
      <c r="C550" s="61"/>
      <c r="D550" s="62"/>
      <c r="E550" s="62" t="b">
        <v>0</v>
      </c>
      <c r="F550" s="64" t="b">
        <v>0</v>
      </c>
      <c r="G550" s="64" t="b">
        <v>0</v>
      </c>
      <c r="H550" s="65" t="b">
        <v>0</v>
      </c>
    </row>
    <row r="551">
      <c r="B551" s="36"/>
      <c r="C551" s="66"/>
      <c r="D551" s="67"/>
      <c r="E551" s="67" t="b">
        <v>0</v>
      </c>
      <c r="F551" s="68" t="b">
        <v>0</v>
      </c>
      <c r="G551" s="68" t="b">
        <v>0</v>
      </c>
      <c r="H551" s="69" t="b">
        <v>0</v>
      </c>
    </row>
    <row r="552">
      <c r="B552" s="36"/>
      <c r="C552" s="61"/>
      <c r="D552" s="62"/>
      <c r="E552" s="62" t="b">
        <v>0</v>
      </c>
      <c r="F552" s="64" t="b">
        <v>0</v>
      </c>
      <c r="G552" s="64" t="b">
        <v>0</v>
      </c>
      <c r="H552" s="65" t="b">
        <v>0</v>
      </c>
    </row>
    <row r="553">
      <c r="B553" s="36"/>
      <c r="C553" s="66"/>
      <c r="D553" s="67"/>
      <c r="E553" s="67" t="b">
        <v>0</v>
      </c>
      <c r="F553" s="68" t="b">
        <v>0</v>
      </c>
      <c r="G553" s="68" t="b">
        <v>0</v>
      </c>
      <c r="H553" s="69" t="b">
        <v>0</v>
      </c>
    </row>
    <row r="554">
      <c r="B554" s="36"/>
      <c r="C554" s="61"/>
      <c r="D554" s="62"/>
      <c r="E554" s="62" t="b">
        <v>0</v>
      </c>
      <c r="F554" s="64" t="b">
        <v>0</v>
      </c>
      <c r="G554" s="64" t="b">
        <v>0</v>
      </c>
      <c r="H554" s="65" t="b">
        <v>0</v>
      </c>
    </row>
    <row r="555">
      <c r="B555" s="36"/>
      <c r="C555" s="66"/>
      <c r="D555" s="67"/>
      <c r="E555" s="67" t="b">
        <v>0</v>
      </c>
      <c r="F555" s="68" t="b">
        <v>0</v>
      </c>
      <c r="G555" s="68" t="b">
        <v>0</v>
      </c>
      <c r="H555" s="69" t="b">
        <v>0</v>
      </c>
    </row>
    <row r="556">
      <c r="B556" s="36"/>
      <c r="C556" s="61"/>
      <c r="D556" s="62"/>
      <c r="E556" s="62" t="b">
        <v>0</v>
      </c>
      <c r="F556" s="64" t="b">
        <v>0</v>
      </c>
      <c r="G556" s="64" t="b">
        <v>0</v>
      </c>
      <c r="H556" s="65" t="b">
        <v>0</v>
      </c>
    </row>
    <row r="557">
      <c r="B557" s="36"/>
      <c r="C557" s="66"/>
      <c r="D557" s="67"/>
      <c r="E557" s="67" t="b">
        <v>0</v>
      </c>
      <c r="F557" s="68" t="b">
        <v>0</v>
      </c>
      <c r="G557" s="68" t="b">
        <v>0</v>
      </c>
      <c r="H557" s="69" t="b">
        <v>0</v>
      </c>
    </row>
    <row r="558">
      <c r="B558" s="36"/>
      <c r="C558" s="61"/>
      <c r="D558" s="62"/>
      <c r="E558" s="62" t="b">
        <v>0</v>
      </c>
      <c r="F558" s="64" t="b">
        <v>0</v>
      </c>
      <c r="G558" s="64" t="b">
        <v>0</v>
      </c>
      <c r="H558" s="65" t="b">
        <v>0</v>
      </c>
    </row>
    <row r="559">
      <c r="B559" s="36"/>
      <c r="C559" s="66"/>
      <c r="D559" s="67"/>
      <c r="E559" s="67" t="b">
        <v>0</v>
      </c>
      <c r="F559" s="68" t="b">
        <v>0</v>
      </c>
      <c r="G559" s="68" t="b">
        <v>0</v>
      </c>
      <c r="H559" s="69" t="b">
        <v>0</v>
      </c>
    </row>
    <row r="560">
      <c r="B560" s="36"/>
      <c r="C560" s="61"/>
      <c r="D560" s="62"/>
      <c r="E560" s="62" t="b">
        <v>0</v>
      </c>
      <c r="F560" s="64" t="b">
        <v>0</v>
      </c>
      <c r="G560" s="64" t="b">
        <v>0</v>
      </c>
      <c r="H560" s="65" t="b">
        <v>0</v>
      </c>
    </row>
    <row r="561">
      <c r="B561" s="36"/>
      <c r="C561" s="66"/>
      <c r="D561" s="67"/>
      <c r="E561" s="67" t="b">
        <v>0</v>
      </c>
      <c r="F561" s="68" t="b">
        <v>0</v>
      </c>
      <c r="G561" s="68" t="b">
        <v>0</v>
      </c>
      <c r="H561" s="69" t="b">
        <v>0</v>
      </c>
    </row>
    <row r="562">
      <c r="B562" s="36"/>
      <c r="C562" s="61"/>
      <c r="D562" s="62"/>
      <c r="E562" s="62" t="b">
        <v>0</v>
      </c>
      <c r="F562" s="64" t="b">
        <v>0</v>
      </c>
      <c r="G562" s="64" t="b">
        <v>0</v>
      </c>
      <c r="H562" s="65" t="b">
        <v>0</v>
      </c>
    </row>
    <row r="563">
      <c r="B563" s="36"/>
      <c r="C563" s="66"/>
      <c r="D563" s="67"/>
      <c r="E563" s="67" t="b">
        <v>0</v>
      </c>
      <c r="F563" s="68" t="b">
        <v>0</v>
      </c>
      <c r="G563" s="68" t="b">
        <v>0</v>
      </c>
      <c r="H563" s="69" t="b">
        <v>0</v>
      </c>
    </row>
    <row r="564">
      <c r="B564" s="36"/>
      <c r="C564" s="61"/>
      <c r="D564" s="62"/>
      <c r="E564" s="62" t="b">
        <v>0</v>
      </c>
      <c r="F564" s="64" t="b">
        <v>0</v>
      </c>
      <c r="G564" s="64" t="b">
        <v>0</v>
      </c>
      <c r="H564" s="65" t="b">
        <v>0</v>
      </c>
    </row>
    <row r="565">
      <c r="B565" s="36"/>
      <c r="C565" s="66"/>
      <c r="D565" s="67"/>
      <c r="E565" s="67" t="b">
        <v>0</v>
      </c>
      <c r="F565" s="68" t="b">
        <v>0</v>
      </c>
      <c r="G565" s="68" t="b">
        <v>0</v>
      </c>
      <c r="H565" s="69" t="b">
        <v>0</v>
      </c>
    </row>
    <row r="566">
      <c r="B566" s="36"/>
      <c r="C566" s="61"/>
      <c r="D566" s="62"/>
      <c r="E566" s="62" t="b">
        <v>0</v>
      </c>
      <c r="F566" s="64" t="b">
        <v>0</v>
      </c>
      <c r="G566" s="64" t="b">
        <v>0</v>
      </c>
      <c r="H566" s="65" t="b">
        <v>0</v>
      </c>
    </row>
    <row r="567">
      <c r="B567" s="36"/>
      <c r="C567" s="66"/>
      <c r="D567" s="67"/>
      <c r="E567" s="67" t="b">
        <v>0</v>
      </c>
      <c r="F567" s="68" t="b">
        <v>0</v>
      </c>
      <c r="G567" s="68" t="b">
        <v>0</v>
      </c>
      <c r="H567" s="69" t="b">
        <v>0</v>
      </c>
    </row>
    <row r="568">
      <c r="B568" s="36"/>
      <c r="C568" s="61"/>
      <c r="D568" s="62"/>
      <c r="E568" s="62" t="b">
        <v>0</v>
      </c>
      <c r="F568" s="64" t="b">
        <v>0</v>
      </c>
      <c r="G568" s="64" t="b">
        <v>0</v>
      </c>
      <c r="H568" s="65" t="b">
        <v>0</v>
      </c>
    </row>
    <row r="569">
      <c r="B569" s="36"/>
      <c r="C569" s="66"/>
      <c r="D569" s="67"/>
      <c r="E569" s="67" t="b">
        <v>0</v>
      </c>
      <c r="F569" s="68" t="b">
        <v>0</v>
      </c>
      <c r="G569" s="68" t="b">
        <v>0</v>
      </c>
      <c r="H569" s="69" t="b">
        <v>0</v>
      </c>
    </row>
    <row r="570">
      <c r="B570" s="36"/>
      <c r="C570" s="61"/>
      <c r="D570" s="62"/>
      <c r="E570" s="62" t="b">
        <v>0</v>
      </c>
      <c r="F570" s="64" t="b">
        <v>0</v>
      </c>
      <c r="G570" s="64" t="b">
        <v>0</v>
      </c>
      <c r="H570" s="65" t="b">
        <v>0</v>
      </c>
    </row>
    <row r="571">
      <c r="B571" s="36"/>
      <c r="C571" s="66"/>
      <c r="D571" s="67"/>
      <c r="E571" s="67" t="b">
        <v>0</v>
      </c>
      <c r="F571" s="68" t="b">
        <v>0</v>
      </c>
      <c r="G571" s="68" t="b">
        <v>0</v>
      </c>
      <c r="H571" s="69" t="b">
        <v>0</v>
      </c>
    </row>
    <row r="572">
      <c r="B572" s="36"/>
      <c r="C572" s="61"/>
      <c r="D572" s="62"/>
      <c r="E572" s="62" t="b">
        <v>0</v>
      </c>
      <c r="F572" s="64" t="b">
        <v>0</v>
      </c>
      <c r="G572" s="64" t="b">
        <v>0</v>
      </c>
      <c r="H572" s="65" t="b">
        <v>0</v>
      </c>
    </row>
    <row r="573">
      <c r="B573" s="36"/>
      <c r="C573" s="66"/>
      <c r="D573" s="67"/>
      <c r="E573" s="67" t="b">
        <v>0</v>
      </c>
      <c r="F573" s="68" t="b">
        <v>0</v>
      </c>
      <c r="G573" s="68" t="b">
        <v>0</v>
      </c>
      <c r="H573" s="69" t="b">
        <v>0</v>
      </c>
    </row>
    <row r="574">
      <c r="B574" s="36"/>
      <c r="C574" s="61"/>
      <c r="D574" s="62"/>
      <c r="E574" s="62" t="b">
        <v>0</v>
      </c>
      <c r="F574" s="64" t="b">
        <v>0</v>
      </c>
      <c r="G574" s="64" t="b">
        <v>0</v>
      </c>
      <c r="H574" s="65" t="b">
        <v>0</v>
      </c>
    </row>
    <row r="575">
      <c r="B575" s="36"/>
      <c r="C575" s="66"/>
      <c r="D575" s="67"/>
      <c r="E575" s="67" t="b">
        <v>0</v>
      </c>
      <c r="F575" s="68" t="b">
        <v>0</v>
      </c>
      <c r="G575" s="68" t="b">
        <v>0</v>
      </c>
      <c r="H575" s="69" t="b">
        <v>0</v>
      </c>
    </row>
    <row r="576">
      <c r="B576" s="36"/>
      <c r="C576" s="61"/>
      <c r="D576" s="62"/>
      <c r="E576" s="62" t="b">
        <v>0</v>
      </c>
      <c r="F576" s="64" t="b">
        <v>0</v>
      </c>
      <c r="G576" s="64" t="b">
        <v>0</v>
      </c>
      <c r="H576" s="65" t="b">
        <v>0</v>
      </c>
    </row>
    <row r="577">
      <c r="B577" s="36"/>
      <c r="C577" s="66"/>
      <c r="D577" s="67"/>
      <c r="E577" s="67" t="b">
        <v>0</v>
      </c>
      <c r="F577" s="68" t="b">
        <v>0</v>
      </c>
      <c r="G577" s="68" t="b">
        <v>0</v>
      </c>
      <c r="H577" s="69" t="b">
        <v>0</v>
      </c>
    </row>
    <row r="578">
      <c r="B578" s="36"/>
      <c r="C578" s="61"/>
      <c r="D578" s="62"/>
      <c r="E578" s="62" t="b">
        <v>0</v>
      </c>
      <c r="F578" s="64" t="b">
        <v>0</v>
      </c>
      <c r="G578" s="64" t="b">
        <v>0</v>
      </c>
      <c r="H578" s="65" t="b">
        <v>0</v>
      </c>
    </row>
    <row r="579">
      <c r="B579" s="36"/>
      <c r="C579" s="66"/>
      <c r="D579" s="67"/>
      <c r="E579" s="67" t="b">
        <v>0</v>
      </c>
      <c r="F579" s="68" t="b">
        <v>0</v>
      </c>
      <c r="G579" s="68" t="b">
        <v>0</v>
      </c>
      <c r="H579" s="69" t="b">
        <v>0</v>
      </c>
    </row>
    <row r="580">
      <c r="B580" s="36"/>
      <c r="C580" s="61"/>
      <c r="D580" s="62"/>
      <c r="E580" s="62" t="b">
        <v>0</v>
      </c>
      <c r="F580" s="64" t="b">
        <v>0</v>
      </c>
      <c r="G580" s="64" t="b">
        <v>0</v>
      </c>
      <c r="H580" s="65" t="b">
        <v>0</v>
      </c>
    </row>
    <row r="581">
      <c r="B581" s="36"/>
      <c r="C581" s="66"/>
      <c r="D581" s="67"/>
      <c r="E581" s="67" t="b">
        <v>0</v>
      </c>
      <c r="F581" s="68" t="b">
        <v>0</v>
      </c>
      <c r="G581" s="68" t="b">
        <v>0</v>
      </c>
      <c r="H581" s="69" t="b">
        <v>0</v>
      </c>
    </row>
    <row r="582">
      <c r="B582" s="36"/>
      <c r="C582" s="61"/>
      <c r="D582" s="62"/>
      <c r="E582" s="62" t="b">
        <v>0</v>
      </c>
      <c r="F582" s="64" t="b">
        <v>0</v>
      </c>
      <c r="G582" s="64" t="b">
        <v>0</v>
      </c>
      <c r="H582" s="65" t="b">
        <v>0</v>
      </c>
    </row>
    <row r="583">
      <c r="B583" s="36"/>
      <c r="C583" s="66"/>
      <c r="D583" s="67"/>
      <c r="E583" s="67" t="b">
        <v>0</v>
      </c>
      <c r="F583" s="68" t="b">
        <v>0</v>
      </c>
      <c r="G583" s="68" t="b">
        <v>0</v>
      </c>
      <c r="H583" s="69" t="b">
        <v>0</v>
      </c>
    </row>
    <row r="584">
      <c r="B584" s="36"/>
      <c r="C584" s="61"/>
      <c r="D584" s="62"/>
      <c r="E584" s="62" t="b">
        <v>0</v>
      </c>
      <c r="F584" s="64" t="b">
        <v>0</v>
      </c>
      <c r="G584" s="64" t="b">
        <v>0</v>
      </c>
      <c r="H584" s="65" t="b">
        <v>0</v>
      </c>
    </row>
    <row r="585">
      <c r="B585" s="36"/>
      <c r="C585" s="66"/>
      <c r="D585" s="67"/>
      <c r="E585" s="67" t="b">
        <v>0</v>
      </c>
      <c r="F585" s="68" t="b">
        <v>0</v>
      </c>
      <c r="G585" s="68" t="b">
        <v>0</v>
      </c>
      <c r="H585" s="69" t="b">
        <v>0</v>
      </c>
    </row>
    <row r="586">
      <c r="B586" s="36"/>
      <c r="C586" s="61"/>
      <c r="D586" s="62"/>
      <c r="E586" s="62" t="b">
        <v>0</v>
      </c>
      <c r="F586" s="64" t="b">
        <v>0</v>
      </c>
      <c r="G586" s="64" t="b">
        <v>0</v>
      </c>
      <c r="H586" s="65" t="b">
        <v>0</v>
      </c>
    </row>
    <row r="587">
      <c r="B587" s="36"/>
      <c r="C587" s="66"/>
      <c r="D587" s="67"/>
      <c r="E587" s="67" t="b">
        <v>0</v>
      </c>
      <c r="F587" s="68" t="b">
        <v>0</v>
      </c>
      <c r="G587" s="68" t="b">
        <v>0</v>
      </c>
      <c r="H587" s="69" t="b">
        <v>0</v>
      </c>
    </row>
    <row r="588">
      <c r="B588" s="36"/>
      <c r="C588" s="61"/>
      <c r="D588" s="62"/>
      <c r="E588" s="62" t="b">
        <v>0</v>
      </c>
      <c r="F588" s="64" t="b">
        <v>0</v>
      </c>
      <c r="G588" s="64" t="b">
        <v>0</v>
      </c>
      <c r="H588" s="65" t="b">
        <v>0</v>
      </c>
    </row>
    <row r="589">
      <c r="B589" s="36"/>
      <c r="C589" s="66"/>
      <c r="D589" s="67"/>
      <c r="E589" s="67" t="b">
        <v>0</v>
      </c>
      <c r="F589" s="68" t="b">
        <v>0</v>
      </c>
      <c r="G589" s="68" t="b">
        <v>0</v>
      </c>
      <c r="H589" s="69" t="b">
        <v>0</v>
      </c>
    </row>
    <row r="590">
      <c r="B590" s="36"/>
      <c r="C590" s="61"/>
      <c r="D590" s="62"/>
      <c r="E590" s="62" t="b">
        <v>0</v>
      </c>
      <c r="F590" s="64" t="b">
        <v>0</v>
      </c>
      <c r="G590" s="64" t="b">
        <v>0</v>
      </c>
      <c r="H590" s="65" t="b">
        <v>0</v>
      </c>
    </row>
    <row r="591">
      <c r="B591" s="36"/>
      <c r="C591" s="66"/>
      <c r="D591" s="67"/>
      <c r="E591" s="67" t="b">
        <v>0</v>
      </c>
      <c r="F591" s="68" t="b">
        <v>0</v>
      </c>
      <c r="G591" s="68" t="b">
        <v>0</v>
      </c>
      <c r="H591" s="69" t="b">
        <v>0</v>
      </c>
    </row>
    <row r="592">
      <c r="B592" s="36"/>
      <c r="C592" s="61"/>
      <c r="D592" s="62"/>
      <c r="E592" s="62" t="b">
        <v>0</v>
      </c>
      <c r="F592" s="64" t="b">
        <v>0</v>
      </c>
      <c r="G592" s="64" t="b">
        <v>0</v>
      </c>
      <c r="H592" s="65" t="b">
        <v>0</v>
      </c>
    </row>
    <row r="593">
      <c r="B593" s="36"/>
      <c r="C593" s="66"/>
      <c r="D593" s="67"/>
      <c r="E593" s="67" t="b">
        <v>0</v>
      </c>
      <c r="F593" s="68" t="b">
        <v>0</v>
      </c>
      <c r="G593" s="68" t="b">
        <v>0</v>
      </c>
      <c r="H593" s="69" t="b">
        <v>0</v>
      </c>
    </row>
    <row r="594">
      <c r="B594" s="36"/>
      <c r="C594" s="61"/>
      <c r="D594" s="62"/>
      <c r="E594" s="62" t="b">
        <v>0</v>
      </c>
      <c r="F594" s="64" t="b">
        <v>0</v>
      </c>
      <c r="G594" s="64" t="b">
        <v>0</v>
      </c>
      <c r="H594" s="65" t="b">
        <v>0</v>
      </c>
    </row>
    <row r="595">
      <c r="B595" s="36"/>
      <c r="C595" s="66"/>
      <c r="D595" s="67"/>
      <c r="E595" s="67" t="b">
        <v>0</v>
      </c>
      <c r="F595" s="68" t="b">
        <v>0</v>
      </c>
      <c r="G595" s="68" t="b">
        <v>0</v>
      </c>
      <c r="H595" s="69" t="b">
        <v>0</v>
      </c>
    </row>
    <row r="596">
      <c r="B596" s="36"/>
      <c r="C596" s="61"/>
      <c r="D596" s="62"/>
      <c r="E596" s="62" t="b">
        <v>0</v>
      </c>
      <c r="F596" s="64" t="b">
        <v>0</v>
      </c>
      <c r="G596" s="64" t="b">
        <v>0</v>
      </c>
      <c r="H596" s="65" t="b">
        <v>0</v>
      </c>
    </row>
    <row r="597">
      <c r="B597" s="36"/>
      <c r="C597" s="66"/>
      <c r="D597" s="67"/>
      <c r="E597" s="67" t="b">
        <v>0</v>
      </c>
      <c r="F597" s="68" t="b">
        <v>0</v>
      </c>
      <c r="G597" s="68" t="b">
        <v>0</v>
      </c>
      <c r="H597" s="69" t="b">
        <v>0</v>
      </c>
    </row>
    <row r="598">
      <c r="B598" s="36"/>
      <c r="C598" s="61"/>
      <c r="D598" s="62"/>
      <c r="E598" s="62" t="b">
        <v>0</v>
      </c>
      <c r="F598" s="64" t="b">
        <v>0</v>
      </c>
      <c r="G598" s="64" t="b">
        <v>0</v>
      </c>
      <c r="H598" s="65" t="b">
        <v>0</v>
      </c>
    </row>
    <row r="599">
      <c r="B599" s="36"/>
      <c r="C599" s="66"/>
      <c r="D599" s="67"/>
      <c r="E599" s="67" t="b">
        <v>0</v>
      </c>
      <c r="F599" s="68" t="b">
        <v>0</v>
      </c>
      <c r="G599" s="68" t="b">
        <v>0</v>
      </c>
      <c r="H599" s="69" t="b">
        <v>0</v>
      </c>
    </row>
    <row r="600">
      <c r="B600" s="36"/>
      <c r="C600" s="61"/>
      <c r="D600" s="62"/>
      <c r="E600" s="62" t="b">
        <v>0</v>
      </c>
      <c r="F600" s="64" t="b">
        <v>0</v>
      </c>
      <c r="G600" s="64" t="b">
        <v>0</v>
      </c>
      <c r="H600" s="65" t="b">
        <v>0</v>
      </c>
    </row>
    <row r="601">
      <c r="B601" s="36"/>
      <c r="C601" s="66"/>
      <c r="D601" s="67"/>
      <c r="E601" s="67" t="b">
        <v>0</v>
      </c>
      <c r="F601" s="68" t="b">
        <v>0</v>
      </c>
      <c r="G601" s="68" t="b">
        <v>0</v>
      </c>
      <c r="H601" s="69" t="b">
        <v>0</v>
      </c>
    </row>
    <row r="602">
      <c r="B602" s="36"/>
      <c r="C602" s="61"/>
      <c r="D602" s="62"/>
      <c r="E602" s="62" t="b">
        <v>0</v>
      </c>
      <c r="F602" s="64" t="b">
        <v>0</v>
      </c>
      <c r="G602" s="64" t="b">
        <v>0</v>
      </c>
      <c r="H602" s="65" t="b">
        <v>0</v>
      </c>
    </row>
    <row r="603">
      <c r="B603" s="36"/>
      <c r="C603" s="66"/>
      <c r="D603" s="67"/>
      <c r="E603" s="67" t="b">
        <v>0</v>
      </c>
      <c r="F603" s="68" t="b">
        <v>0</v>
      </c>
      <c r="G603" s="68" t="b">
        <v>0</v>
      </c>
      <c r="H603" s="69" t="b">
        <v>0</v>
      </c>
    </row>
    <row r="604">
      <c r="B604" s="36"/>
      <c r="C604" s="61"/>
      <c r="D604" s="62"/>
      <c r="E604" s="62" t="b">
        <v>0</v>
      </c>
      <c r="F604" s="64" t="b">
        <v>0</v>
      </c>
      <c r="G604" s="64" t="b">
        <v>0</v>
      </c>
      <c r="H604" s="65" t="b">
        <v>0</v>
      </c>
    </row>
    <row r="605">
      <c r="B605" s="36"/>
      <c r="C605" s="66"/>
      <c r="D605" s="67"/>
      <c r="E605" s="67" t="b">
        <v>0</v>
      </c>
      <c r="F605" s="68" t="b">
        <v>0</v>
      </c>
      <c r="G605" s="68" t="b">
        <v>0</v>
      </c>
      <c r="H605" s="69" t="b">
        <v>0</v>
      </c>
    </row>
    <row r="606">
      <c r="B606" s="36"/>
      <c r="C606" s="61"/>
      <c r="D606" s="62"/>
      <c r="E606" s="62" t="b">
        <v>0</v>
      </c>
      <c r="F606" s="64" t="b">
        <v>0</v>
      </c>
      <c r="G606" s="64" t="b">
        <v>0</v>
      </c>
      <c r="H606" s="65" t="b">
        <v>0</v>
      </c>
    </row>
    <row r="607">
      <c r="B607" s="36"/>
      <c r="C607" s="66"/>
      <c r="D607" s="67"/>
      <c r="E607" s="67" t="b">
        <v>0</v>
      </c>
      <c r="F607" s="68" t="b">
        <v>0</v>
      </c>
      <c r="G607" s="68" t="b">
        <v>0</v>
      </c>
      <c r="H607" s="69" t="b">
        <v>0</v>
      </c>
    </row>
    <row r="608">
      <c r="B608" s="36"/>
      <c r="C608" s="61"/>
      <c r="D608" s="62"/>
      <c r="E608" s="62" t="b">
        <v>0</v>
      </c>
      <c r="F608" s="64" t="b">
        <v>0</v>
      </c>
      <c r="G608" s="64" t="b">
        <v>0</v>
      </c>
      <c r="H608" s="65" t="b">
        <v>0</v>
      </c>
    </row>
    <row r="609">
      <c r="B609" s="36"/>
      <c r="C609" s="66"/>
      <c r="D609" s="67"/>
      <c r="E609" s="67" t="b">
        <v>0</v>
      </c>
      <c r="F609" s="68" t="b">
        <v>0</v>
      </c>
      <c r="G609" s="68" t="b">
        <v>0</v>
      </c>
      <c r="H609" s="69" t="b">
        <v>0</v>
      </c>
    </row>
    <row r="610">
      <c r="B610" s="36"/>
      <c r="C610" s="61"/>
      <c r="D610" s="62"/>
      <c r="E610" s="62" t="b">
        <v>0</v>
      </c>
      <c r="F610" s="64" t="b">
        <v>0</v>
      </c>
      <c r="G610" s="64" t="b">
        <v>0</v>
      </c>
      <c r="H610" s="65" t="b">
        <v>0</v>
      </c>
    </row>
    <row r="611">
      <c r="B611" s="36"/>
      <c r="C611" s="66"/>
      <c r="D611" s="67"/>
      <c r="E611" s="67" t="b">
        <v>0</v>
      </c>
      <c r="F611" s="68" t="b">
        <v>0</v>
      </c>
      <c r="G611" s="68" t="b">
        <v>0</v>
      </c>
      <c r="H611" s="69" t="b">
        <v>0</v>
      </c>
    </row>
    <row r="612">
      <c r="B612" s="36"/>
      <c r="C612" s="61"/>
      <c r="D612" s="62"/>
      <c r="E612" s="62" t="b">
        <v>0</v>
      </c>
      <c r="F612" s="64" t="b">
        <v>0</v>
      </c>
      <c r="G612" s="64" t="b">
        <v>0</v>
      </c>
      <c r="H612" s="65" t="b">
        <v>0</v>
      </c>
    </row>
    <row r="613">
      <c r="B613" s="36"/>
      <c r="C613" s="66"/>
      <c r="D613" s="67"/>
      <c r="E613" s="67" t="b">
        <v>0</v>
      </c>
      <c r="F613" s="68" t="b">
        <v>0</v>
      </c>
      <c r="G613" s="68" t="b">
        <v>0</v>
      </c>
      <c r="H613" s="69" t="b">
        <v>0</v>
      </c>
    </row>
    <row r="614">
      <c r="B614" s="36"/>
      <c r="C614" s="61"/>
      <c r="D614" s="62"/>
      <c r="E614" s="62" t="b">
        <v>0</v>
      </c>
      <c r="F614" s="64" t="b">
        <v>0</v>
      </c>
      <c r="G614" s="64" t="b">
        <v>0</v>
      </c>
      <c r="H614" s="65" t="b">
        <v>0</v>
      </c>
    </row>
    <row r="615">
      <c r="B615" s="36"/>
      <c r="C615" s="66"/>
      <c r="D615" s="67"/>
      <c r="E615" s="67" t="b">
        <v>0</v>
      </c>
      <c r="F615" s="68" t="b">
        <v>0</v>
      </c>
      <c r="G615" s="68" t="b">
        <v>0</v>
      </c>
      <c r="H615" s="69" t="b">
        <v>0</v>
      </c>
    </row>
    <row r="616">
      <c r="B616" s="36"/>
      <c r="C616" s="61"/>
      <c r="D616" s="62"/>
      <c r="E616" s="62" t="b">
        <v>0</v>
      </c>
      <c r="F616" s="64" t="b">
        <v>0</v>
      </c>
      <c r="G616" s="64" t="b">
        <v>0</v>
      </c>
      <c r="H616" s="65" t="b">
        <v>0</v>
      </c>
    </row>
    <row r="617">
      <c r="B617" s="36"/>
      <c r="C617" s="66"/>
      <c r="D617" s="67"/>
      <c r="E617" s="67" t="b">
        <v>0</v>
      </c>
      <c r="F617" s="68" t="b">
        <v>0</v>
      </c>
      <c r="G617" s="68" t="b">
        <v>0</v>
      </c>
      <c r="H617" s="69" t="b">
        <v>0</v>
      </c>
    </row>
    <row r="618">
      <c r="B618" s="36"/>
      <c r="C618" s="61"/>
      <c r="D618" s="62"/>
      <c r="E618" s="62" t="b">
        <v>0</v>
      </c>
      <c r="F618" s="64" t="b">
        <v>0</v>
      </c>
      <c r="G618" s="64" t="b">
        <v>0</v>
      </c>
      <c r="H618" s="65" t="b">
        <v>0</v>
      </c>
    </row>
    <row r="619">
      <c r="B619" s="36"/>
      <c r="C619" s="66"/>
      <c r="D619" s="67"/>
      <c r="E619" s="67" t="b">
        <v>0</v>
      </c>
      <c r="F619" s="68" t="b">
        <v>0</v>
      </c>
      <c r="G619" s="68" t="b">
        <v>0</v>
      </c>
      <c r="H619" s="69" t="b">
        <v>0</v>
      </c>
    </row>
    <row r="620">
      <c r="B620" s="36"/>
      <c r="C620" s="61"/>
      <c r="D620" s="62"/>
      <c r="E620" s="62" t="b">
        <v>0</v>
      </c>
      <c r="F620" s="64" t="b">
        <v>0</v>
      </c>
      <c r="G620" s="64" t="b">
        <v>0</v>
      </c>
      <c r="H620" s="65" t="b">
        <v>0</v>
      </c>
    </row>
    <row r="621">
      <c r="B621" s="36"/>
      <c r="C621" s="66"/>
      <c r="D621" s="67"/>
      <c r="E621" s="67" t="b">
        <v>0</v>
      </c>
      <c r="F621" s="68" t="b">
        <v>0</v>
      </c>
      <c r="G621" s="68" t="b">
        <v>0</v>
      </c>
      <c r="H621" s="69" t="b">
        <v>0</v>
      </c>
    </row>
    <row r="622">
      <c r="B622" s="36"/>
      <c r="C622" s="61"/>
      <c r="D622" s="62"/>
      <c r="E622" s="62" t="b">
        <v>0</v>
      </c>
      <c r="F622" s="64" t="b">
        <v>0</v>
      </c>
      <c r="G622" s="64" t="b">
        <v>0</v>
      </c>
      <c r="H622" s="65" t="b">
        <v>0</v>
      </c>
    </row>
    <row r="623">
      <c r="B623" s="36"/>
      <c r="C623" s="66"/>
      <c r="D623" s="67"/>
      <c r="E623" s="67" t="b">
        <v>0</v>
      </c>
      <c r="F623" s="68" t="b">
        <v>0</v>
      </c>
      <c r="G623" s="68" t="b">
        <v>0</v>
      </c>
      <c r="H623" s="69" t="b">
        <v>0</v>
      </c>
    </row>
    <row r="624">
      <c r="B624" s="36"/>
      <c r="C624" s="61"/>
      <c r="D624" s="62"/>
      <c r="E624" s="62" t="b">
        <v>0</v>
      </c>
      <c r="F624" s="64" t="b">
        <v>0</v>
      </c>
      <c r="G624" s="64" t="b">
        <v>0</v>
      </c>
      <c r="H624" s="65" t="b">
        <v>0</v>
      </c>
    </row>
    <row r="625">
      <c r="B625" s="36"/>
      <c r="C625" s="66"/>
      <c r="D625" s="67"/>
      <c r="E625" s="67" t="b">
        <v>0</v>
      </c>
      <c r="F625" s="68" t="b">
        <v>0</v>
      </c>
      <c r="G625" s="68" t="b">
        <v>0</v>
      </c>
      <c r="H625" s="69" t="b">
        <v>0</v>
      </c>
    </row>
    <row r="626">
      <c r="B626" s="36"/>
      <c r="C626" s="61"/>
      <c r="D626" s="62"/>
      <c r="E626" s="62" t="b">
        <v>0</v>
      </c>
      <c r="F626" s="64" t="b">
        <v>0</v>
      </c>
      <c r="G626" s="64" t="b">
        <v>0</v>
      </c>
      <c r="H626" s="65" t="b">
        <v>0</v>
      </c>
    </row>
    <row r="627">
      <c r="B627" s="36"/>
      <c r="C627" s="66"/>
      <c r="D627" s="67"/>
      <c r="E627" s="67" t="b">
        <v>0</v>
      </c>
      <c r="F627" s="68" t="b">
        <v>0</v>
      </c>
      <c r="G627" s="68" t="b">
        <v>0</v>
      </c>
      <c r="H627" s="69" t="b">
        <v>0</v>
      </c>
    </row>
    <row r="628">
      <c r="B628" s="36"/>
      <c r="C628" s="61"/>
      <c r="D628" s="62"/>
      <c r="E628" s="62" t="b">
        <v>0</v>
      </c>
      <c r="F628" s="64" t="b">
        <v>0</v>
      </c>
      <c r="G628" s="64" t="b">
        <v>0</v>
      </c>
      <c r="H628" s="65" t="b">
        <v>0</v>
      </c>
    </row>
    <row r="629">
      <c r="B629" s="36"/>
      <c r="C629" s="66"/>
      <c r="D629" s="67"/>
      <c r="E629" s="67" t="b">
        <v>0</v>
      </c>
      <c r="F629" s="68" t="b">
        <v>0</v>
      </c>
      <c r="G629" s="68" t="b">
        <v>0</v>
      </c>
      <c r="H629" s="69" t="b">
        <v>0</v>
      </c>
    </row>
    <row r="630">
      <c r="B630" s="36"/>
      <c r="C630" s="61"/>
      <c r="D630" s="62"/>
      <c r="E630" s="62" t="b">
        <v>0</v>
      </c>
      <c r="F630" s="64" t="b">
        <v>0</v>
      </c>
      <c r="G630" s="64" t="b">
        <v>0</v>
      </c>
      <c r="H630" s="65" t="b">
        <v>0</v>
      </c>
    </row>
    <row r="631">
      <c r="B631" s="36"/>
      <c r="C631" s="66"/>
      <c r="D631" s="67"/>
      <c r="E631" s="67" t="b">
        <v>0</v>
      </c>
      <c r="F631" s="68" t="b">
        <v>0</v>
      </c>
      <c r="G631" s="68" t="b">
        <v>0</v>
      </c>
      <c r="H631" s="69" t="b">
        <v>0</v>
      </c>
    </row>
    <row r="632">
      <c r="B632" s="36"/>
      <c r="C632" s="61"/>
      <c r="D632" s="62"/>
      <c r="E632" s="62" t="b">
        <v>0</v>
      </c>
      <c r="F632" s="64" t="b">
        <v>0</v>
      </c>
      <c r="G632" s="64" t="b">
        <v>0</v>
      </c>
      <c r="H632" s="65" t="b">
        <v>0</v>
      </c>
    </row>
    <row r="633">
      <c r="B633" s="36"/>
      <c r="C633" s="66"/>
      <c r="D633" s="67"/>
      <c r="E633" s="67" t="b">
        <v>0</v>
      </c>
      <c r="F633" s="68" t="b">
        <v>0</v>
      </c>
      <c r="G633" s="68" t="b">
        <v>0</v>
      </c>
      <c r="H633" s="69" t="b">
        <v>0</v>
      </c>
    </row>
    <row r="634">
      <c r="B634" s="36"/>
      <c r="C634" s="61"/>
      <c r="D634" s="62"/>
      <c r="E634" s="62" t="b">
        <v>0</v>
      </c>
      <c r="F634" s="64" t="b">
        <v>0</v>
      </c>
      <c r="G634" s="64" t="b">
        <v>0</v>
      </c>
      <c r="H634" s="65" t="b">
        <v>0</v>
      </c>
    </row>
    <row r="635">
      <c r="B635" s="36"/>
      <c r="C635" s="66"/>
      <c r="D635" s="67"/>
      <c r="E635" s="67" t="b">
        <v>0</v>
      </c>
      <c r="F635" s="68" t="b">
        <v>0</v>
      </c>
      <c r="G635" s="68" t="b">
        <v>0</v>
      </c>
      <c r="H635" s="69" t="b">
        <v>0</v>
      </c>
    </row>
    <row r="636">
      <c r="B636" s="36"/>
      <c r="C636" s="61"/>
      <c r="D636" s="62"/>
      <c r="E636" s="62" t="b">
        <v>0</v>
      </c>
      <c r="F636" s="64" t="b">
        <v>0</v>
      </c>
      <c r="G636" s="64" t="b">
        <v>0</v>
      </c>
      <c r="H636" s="65" t="b">
        <v>0</v>
      </c>
    </row>
    <row r="637">
      <c r="B637" s="36"/>
      <c r="C637" s="66"/>
      <c r="D637" s="67"/>
      <c r="E637" s="67" t="b">
        <v>0</v>
      </c>
      <c r="F637" s="68" t="b">
        <v>0</v>
      </c>
      <c r="G637" s="68" t="b">
        <v>0</v>
      </c>
      <c r="H637" s="69" t="b">
        <v>0</v>
      </c>
    </row>
    <row r="638">
      <c r="B638" s="36"/>
      <c r="C638" s="61"/>
      <c r="D638" s="62"/>
      <c r="E638" s="62" t="b">
        <v>0</v>
      </c>
      <c r="F638" s="64" t="b">
        <v>0</v>
      </c>
      <c r="G638" s="64" t="b">
        <v>0</v>
      </c>
      <c r="H638" s="65" t="b">
        <v>0</v>
      </c>
    </row>
    <row r="639">
      <c r="B639" s="36"/>
      <c r="C639" s="66"/>
      <c r="D639" s="67"/>
      <c r="E639" s="67" t="b">
        <v>0</v>
      </c>
      <c r="F639" s="68" t="b">
        <v>0</v>
      </c>
      <c r="G639" s="68" t="b">
        <v>0</v>
      </c>
      <c r="H639" s="69" t="b">
        <v>0</v>
      </c>
    </row>
    <row r="640">
      <c r="B640" s="36"/>
      <c r="C640" s="61"/>
      <c r="D640" s="62"/>
      <c r="E640" s="62" t="b">
        <v>0</v>
      </c>
      <c r="F640" s="64" t="b">
        <v>0</v>
      </c>
      <c r="G640" s="64" t="b">
        <v>0</v>
      </c>
      <c r="H640" s="65" t="b">
        <v>0</v>
      </c>
    </row>
    <row r="641">
      <c r="B641" s="36"/>
      <c r="C641" s="66"/>
      <c r="D641" s="67"/>
      <c r="E641" s="67" t="b">
        <v>0</v>
      </c>
      <c r="F641" s="68" t="b">
        <v>0</v>
      </c>
      <c r="G641" s="68" t="b">
        <v>0</v>
      </c>
      <c r="H641" s="69" t="b">
        <v>0</v>
      </c>
    </row>
    <row r="642">
      <c r="B642" s="36"/>
      <c r="C642" s="61"/>
      <c r="D642" s="62"/>
      <c r="E642" s="62" t="b">
        <v>0</v>
      </c>
      <c r="F642" s="64" t="b">
        <v>0</v>
      </c>
      <c r="G642" s="64" t="b">
        <v>0</v>
      </c>
      <c r="H642" s="65" t="b">
        <v>0</v>
      </c>
    </row>
    <row r="643">
      <c r="B643" s="36"/>
      <c r="C643" s="66"/>
      <c r="D643" s="67"/>
      <c r="E643" s="67" t="b">
        <v>0</v>
      </c>
      <c r="F643" s="68" t="b">
        <v>0</v>
      </c>
      <c r="G643" s="68" t="b">
        <v>0</v>
      </c>
      <c r="H643" s="69" t="b">
        <v>0</v>
      </c>
    </row>
    <row r="644">
      <c r="B644" s="36"/>
      <c r="C644" s="61"/>
      <c r="D644" s="62"/>
      <c r="E644" s="62" t="b">
        <v>0</v>
      </c>
      <c r="F644" s="64" t="b">
        <v>0</v>
      </c>
      <c r="G644" s="64" t="b">
        <v>0</v>
      </c>
      <c r="H644" s="65" t="b">
        <v>0</v>
      </c>
    </row>
    <row r="645">
      <c r="B645" s="36"/>
      <c r="C645" s="66"/>
      <c r="D645" s="67"/>
      <c r="E645" s="67" t="b">
        <v>0</v>
      </c>
      <c r="F645" s="68" t="b">
        <v>0</v>
      </c>
      <c r="G645" s="68" t="b">
        <v>0</v>
      </c>
      <c r="H645" s="69" t="b">
        <v>0</v>
      </c>
    </row>
    <row r="646">
      <c r="B646" s="36"/>
      <c r="C646" s="61"/>
      <c r="D646" s="62"/>
      <c r="E646" s="62" t="b">
        <v>0</v>
      </c>
      <c r="F646" s="64" t="b">
        <v>0</v>
      </c>
      <c r="G646" s="64" t="b">
        <v>0</v>
      </c>
      <c r="H646" s="65" t="b">
        <v>0</v>
      </c>
    </row>
    <row r="647">
      <c r="B647" s="36"/>
      <c r="C647" s="66"/>
      <c r="D647" s="67"/>
      <c r="E647" s="67" t="b">
        <v>0</v>
      </c>
      <c r="F647" s="68" t="b">
        <v>0</v>
      </c>
      <c r="G647" s="68" t="b">
        <v>0</v>
      </c>
      <c r="H647" s="69" t="b">
        <v>0</v>
      </c>
    </row>
    <row r="648">
      <c r="B648" s="36"/>
      <c r="C648" s="61"/>
      <c r="D648" s="62"/>
      <c r="E648" s="62" t="b">
        <v>0</v>
      </c>
      <c r="F648" s="64" t="b">
        <v>0</v>
      </c>
      <c r="G648" s="64" t="b">
        <v>0</v>
      </c>
      <c r="H648" s="65" t="b">
        <v>0</v>
      </c>
    </row>
    <row r="649">
      <c r="B649" s="36"/>
      <c r="C649" s="66"/>
      <c r="D649" s="67"/>
      <c r="E649" s="67" t="b">
        <v>0</v>
      </c>
      <c r="F649" s="68" t="b">
        <v>0</v>
      </c>
      <c r="G649" s="68" t="b">
        <v>0</v>
      </c>
      <c r="H649" s="69" t="b">
        <v>0</v>
      </c>
    </row>
    <row r="650">
      <c r="B650" s="36"/>
      <c r="C650" s="61"/>
      <c r="D650" s="62"/>
      <c r="E650" s="62" t="b">
        <v>0</v>
      </c>
      <c r="F650" s="64" t="b">
        <v>0</v>
      </c>
      <c r="G650" s="64" t="b">
        <v>0</v>
      </c>
      <c r="H650" s="65" t="b">
        <v>0</v>
      </c>
    </row>
    <row r="651">
      <c r="B651" s="36"/>
      <c r="C651" s="66"/>
      <c r="D651" s="67"/>
      <c r="E651" s="67" t="b">
        <v>0</v>
      </c>
      <c r="F651" s="68" t="b">
        <v>0</v>
      </c>
      <c r="G651" s="68" t="b">
        <v>0</v>
      </c>
      <c r="H651" s="69" t="b">
        <v>0</v>
      </c>
    </row>
    <row r="652">
      <c r="B652" s="36"/>
      <c r="C652" s="61"/>
      <c r="D652" s="62"/>
      <c r="E652" s="62" t="b">
        <v>0</v>
      </c>
      <c r="F652" s="64" t="b">
        <v>0</v>
      </c>
      <c r="G652" s="64" t="b">
        <v>0</v>
      </c>
      <c r="H652" s="65" t="b">
        <v>0</v>
      </c>
    </row>
    <row r="653">
      <c r="B653" s="36"/>
      <c r="C653" s="66"/>
      <c r="D653" s="67"/>
      <c r="E653" s="67" t="b">
        <v>0</v>
      </c>
      <c r="F653" s="68" t="b">
        <v>0</v>
      </c>
      <c r="G653" s="68" t="b">
        <v>0</v>
      </c>
      <c r="H653" s="69" t="b">
        <v>0</v>
      </c>
    </row>
    <row r="654">
      <c r="B654" s="36"/>
      <c r="C654" s="61"/>
      <c r="D654" s="62"/>
      <c r="E654" s="62" t="b">
        <v>0</v>
      </c>
      <c r="F654" s="64" t="b">
        <v>0</v>
      </c>
      <c r="G654" s="64" t="b">
        <v>0</v>
      </c>
      <c r="H654" s="65" t="b">
        <v>0</v>
      </c>
    </row>
    <row r="655">
      <c r="B655" s="36"/>
      <c r="C655" s="66"/>
      <c r="D655" s="67"/>
      <c r="E655" s="67" t="b">
        <v>0</v>
      </c>
      <c r="F655" s="68" t="b">
        <v>0</v>
      </c>
      <c r="G655" s="68" t="b">
        <v>0</v>
      </c>
      <c r="H655" s="69" t="b">
        <v>0</v>
      </c>
    </row>
    <row r="656">
      <c r="B656" s="36"/>
      <c r="C656" s="61"/>
      <c r="D656" s="62"/>
      <c r="E656" s="62" t="b">
        <v>0</v>
      </c>
      <c r="F656" s="64" t="b">
        <v>0</v>
      </c>
      <c r="G656" s="64" t="b">
        <v>0</v>
      </c>
      <c r="H656" s="65" t="b">
        <v>0</v>
      </c>
    </row>
    <row r="657">
      <c r="B657" s="36"/>
      <c r="C657" s="66"/>
      <c r="D657" s="67"/>
      <c r="E657" s="67" t="b">
        <v>0</v>
      </c>
      <c r="F657" s="68" t="b">
        <v>0</v>
      </c>
      <c r="G657" s="68" t="b">
        <v>0</v>
      </c>
      <c r="H657" s="69" t="b">
        <v>0</v>
      </c>
    </row>
    <row r="658">
      <c r="B658" s="36"/>
      <c r="C658" s="61"/>
      <c r="D658" s="62"/>
      <c r="E658" s="62" t="b">
        <v>0</v>
      </c>
      <c r="F658" s="64" t="b">
        <v>0</v>
      </c>
      <c r="G658" s="64" t="b">
        <v>0</v>
      </c>
      <c r="H658" s="65" t="b">
        <v>0</v>
      </c>
    </row>
    <row r="659">
      <c r="B659" s="36"/>
      <c r="C659" s="66"/>
      <c r="D659" s="67"/>
      <c r="E659" s="67" t="b">
        <v>0</v>
      </c>
      <c r="F659" s="68" t="b">
        <v>0</v>
      </c>
      <c r="G659" s="68" t="b">
        <v>0</v>
      </c>
      <c r="H659" s="69" t="b">
        <v>0</v>
      </c>
    </row>
    <row r="660">
      <c r="B660" s="36"/>
      <c r="C660" s="61"/>
      <c r="D660" s="62"/>
      <c r="E660" s="62" t="b">
        <v>0</v>
      </c>
      <c r="F660" s="64" t="b">
        <v>0</v>
      </c>
      <c r="G660" s="64" t="b">
        <v>0</v>
      </c>
      <c r="H660" s="65" t="b">
        <v>0</v>
      </c>
    </row>
    <row r="661">
      <c r="B661" s="36"/>
      <c r="C661" s="66"/>
      <c r="D661" s="67"/>
      <c r="E661" s="67" t="b">
        <v>0</v>
      </c>
      <c r="F661" s="68" t="b">
        <v>0</v>
      </c>
      <c r="G661" s="68" t="b">
        <v>0</v>
      </c>
      <c r="H661" s="69" t="b">
        <v>0</v>
      </c>
    </row>
    <row r="662">
      <c r="B662" s="36"/>
      <c r="C662" s="61"/>
      <c r="D662" s="62"/>
      <c r="E662" s="62" t="b">
        <v>0</v>
      </c>
      <c r="F662" s="64" t="b">
        <v>0</v>
      </c>
      <c r="G662" s="64" t="b">
        <v>0</v>
      </c>
      <c r="H662" s="65" t="b">
        <v>0</v>
      </c>
    </row>
    <row r="663">
      <c r="B663" s="36"/>
      <c r="C663" s="66"/>
      <c r="D663" s="67"/>
      <c r="E663" s="67" t="b">
        <v>0</v>
      </c>
      <c r="F663" s="68" t="b">
        <v>0</v>
      </c>
      <c r="G663" s="68" t="b">
        <v>0</v>
      </c>
      <c r="H663" s="69" t="b">
        <v>0</v>
      </c>
    </row>
    <row r="664">
      <c r="B664" s="36"/>
      <c r="C664" s="61"/>
      <c r="D664" s="62"/>
      <c r="E664" s="62" t="b">
        <v>0</v>
      </c>
      <c r="F664" s="64" t="b">
        <v>0</v>
      </c>
      <c r="G664" s="64" t="b">
        <v>0</v>
      </c>
      <c r="H664" s="65" t="b">
        <v>0</v>
      </c>
    </row>
    <row r="665">
      <c r="B665" s="36"/>
      <c r="C665" s="66"/>
      <c r="D665" s="67"/>
      <c r="E665" s="67" t="b">
        <v>0</v>
      </c>
      <c r="F665" s="68" t="b">
        <v>0</v>
      </c>
      <c r="G665" s="68" t="b">
        <v>0</v>
      </c>
      <c r="H665" s="69" t="b">
        <v>0</v>
      </c>
    </row>
    <row r="666">
      <c r="B666" s="36"/>
      <c r="C666" s="61"/>
      <c r="D666" s="62"/>
      <c r="E666" s="62" t="b">
        <v>0</v>
      </c>
      <c r="F666" s="64" t="b">
        <v>0</v>
      </c>
      <c r="G666" s="64" t="b">
        <v>0</v>
      </c>
      <c r="H666" s="65" t="b">
        <v>0</v>
      </c>
    </row>
    <row r="667">
      <c r="B667" s="36"/>
      <c r="C667" s="66"/>
      <c r="D667" s="67"/>
      <c r="E667" s="67" t="b">
        <v>0</v>
      </c>
      <c r="F667" s="68" t="b">
        <v>0</v>
      </c>
      <c r="G667" s="68" t="b">
        <v>0</v>
      </c>
      <c r="H667" s="69" t="b">
        <v>0</v>
      </c>
    </row>
    <row r="668">
      <c r="B668" s="36"/>
      <c r="C668" s="61"/>
      <c r="D668" s="62"/>
      <c r="E668" s="62" t="b">
        <v>0</v>
      </c>
      <c r="F668" s="64" t="b">
        <v>0</v>
      </c>
      <c r="G668" s="64" t="b">
        <v>0</v>
      </c>
      <c r="H668" s="65" t="b">
        <v>0</v>
      </c>
    </row>
    <row r="669">
      <c r="B669" s="36"/>
      <c r="C669" s="66"/>
      <c r="D669" s="67"/>
      <c r="E669" s="67" t="b">
        <v>0</v>
      </c>
      <c r="F669" s="68" t="b">
        <v>0</v>
      </c>
      <c r="G669" s="68" t="b">
        <v>0</v>
      </c>
      <c r="H669" s="69" t="b">
        <v>0</v>
      </c>
    </row>
    <row r="670">
      <c r="B670" s="36"/>
      <c r="C670" s="61"/>
      <c r="D670" s="62"/>
      <c r="E670" s="62" t="b">
        <v>0</v>
      </c>
      <c r="F670" s="64" t="b">
        <v>0</v>
      </c>
      <c r="G670" s="64" t="b">
        <v>0</v>
      </c>
      <c r="H670" s="65" t="b">
        <v>0</v>
      </c>
    </row>
    <row r="671">
      <c r="B671" s="36"/>
      <c r="C671" s="66"/>
      <c r="D671" s="67"/>
      <c r="E671" s="67" t="b">
        <v>0</v>
      </c>
      <c r="F671" s="68" t="b">
        <v>0</v>
      </c>
      <c r="G671" s="68" t="b">
        <v>0</v>
      </c>
      <c r="H671" s="69" t="b">
        <v>0</v>
      </c>
    </row>
    <row r="672">
      <c r="B672" s="36"/>
      <c r="C672" s="61"/>
      <c r="D672" s="62"/>
      <c r="E672" s="62" t="b">
        <v>0</v>
      </c>
      <c r="F672" s="64" t="b">
        <v>0</v>
      </c>
      <c r="G672" s="64" t="b">
        <v>0</v>
      </c>
      <c r="H672" s="65" t="b">
        <v>0</v>
      </c>
    </row>
    <row r="673">
      <c r="B673" s="36"/>
      <c r="C673" s="66"/>
      <c r="D673" s="67"/>
      <c r="E673" s="67" t="b">
        <v>0</v>
      </c>
      <c r="F673" s="68" t="b">
        <v>0</v>
      </c>
      <c r="G673" s="68" t="b">
        <v>0</v>
      </c>
      <c r="H673" s="69" t="b">
        <v>0</v>
      </c>
    </row>
    <row r="674">
      <c r="B674" s="36"/>
      <c r="C674" s="61"/>
      <c r="D674" s="62"/>
      <c r="E674" s="62" t="b">
        <v>0</v>
      </c>
      <c r="F674" s="64" t="b">
        <v>0</v>
      </c>
      <c r="G674" s="64" t="b">
        <v>0</v>
      </c>
      <c r="H674" s="65" t="b">
        <v>0</v>
      </c>
    </row>
    <row r="675">
      <c r="B675" s="36"/>
      <c r="C675" s="66"/>
      <c r="D675" s="67"/>
      <c r="E675" s="67" t="b">
        <v>0</v>
      </c>
      <c r="F675" s="68" t="b">
        <v>0</v>
      </c>
      <c r="G675" s="68" t="b">
        <v>0</v>
      </c>
      <c r="H675" s="69" t="b">
        <v>0</v>
      </c>
    </row>
    <row r="676">
      <c r="B676" s="36"/>
      <c r="C676" s="61"/>
      <c r="D676" s="62"/>
      <c r="E676" s="62" t="b">
        <v>0</v>
      </c>
      <c r="F676" s="64" t="b">
        <v>0</v>
      </c>
      <c r="G676" s="64" t="b">
        <v>0</v>
      </c>
      <c r="H676" s="65" t="b">
        <v>0</v>
      </c>
    </row>
    <row r="677">
      <c r="B677" s="36"/>
      <c r="C677" s="66"/>
      <c r="D677" s="67"/>
      <c r="E677" s="67" t="b">
        <v>0</v>
      </c>
      <c r="F677" s="68" t="b">
        <v>0</v>
      </c>
      <c r="G677" s="68" t="b">
        <v>0</v>
      </c>
      <c r="H677" s="69" t="b">
        <v>0</v>
      </c>
    </row>
    <row r="678">
      <c r="B678" s="36"/>
      <c r="C678" s="61"/>
      <c r="D678" s="62"/>
      <c r="E678" s="62" t="b">
        <v>0</v>
      </c>
      <c r="F678" s="64" t="b">
        <v>0</v>
      </c>
      <c r="G678" s="64" t="b">
        <v>0</v>
      </c>
      <c r="H678" s="65" t="b">
        <v>0</v>
      </c>
    </row>
    <row r="679">
      <c r="B679" s="36"/>
      <c r="C679" s="66"/>
      <c r="D679" s="67"/>
      <c r="E679" s="67" t="b">
        <v>0</v>
      </c>
      <c r="F679" s="68" t="b">
        <v>0</v>
      </c>
      <c r="G679" s="68" t="b">
        <v>0</v>
      </c>
      <c r="H679" s="69" t="b">
        <v>0</v>
      </c>
    </row>
    <row r="680">
      <c r="B680" s="36"/>
      <c r="C680" s="61"/>
      <c r="D680" s="62"/>
      <c r="E680" s="62" t="b">
        <v>0</v>
      </c>
      <c r="F680" s="64" t="b">
        <v>0</v>
      </c>
      <c r="G680" s="64" t="b">
        <v>0</v>
      </c>
      <c r="H680" s="65" t="b">
        <v>0</v>
      </c>
    </row>
    <row r="681">
      <c r="B681" s="36"/>
      <c r="C681" s="66"/>
      <c r="D681" s="67"/>
      <c r="E681" s="67" t="b">
        <v>0</v>
      </c>
      <c r="F681" s="68" t="b">
        <v>0</v>
      </c>
      <c r="G681" s="68" t="b">
        <v>0</v>
      </c>
      <c r="H681" s="69" t="b">
        <v>0</v>
      </c>
    </row>
    <row r="682">
      <c r="B682" s="36"/>
      <c r="C682" s="61"/>
      <c r="D682" s="62"/>
      <c r="E682" s="62" t="b">
        <v>0</v>
      </c>
      <c r="F682" s="64" t="b">
        <v>0</v>
      </c>
      <c r="G682" s="64" t="b">
        <v>0</v>
      </c>
      <c r="H682" s="65" t="b">
        <v>0</v>
      </c>
    </row>
    <row r="683">
      <c r="B683" s="36"/>
      <c r="C683" s="66"/>
      <c r="D683" s="67"/>
      <c r="E683" s="67" t="b">
        <v>0</v>
      </c>
      <c r="F683" s="68" t="b">
        <v>0</v>
      </c>
      <c r="G683" s="68" t="b">
        <v>0</v>
      </c>
      <c r="H683" s="69" t="b">
        <v>0</v>
      </c>
    </row>
    <row r="684">
      <c r="B684" s="36"/>
      <c r="C684" s="61"/>
      <c r="D684" s="62"/>
      <c r="E684" s="62" t="b">
        <v>0</v>
      </c>
      <c r="F684" s="64" t="b">
        <v>0</v>
      </c>
      <c r="G684" s="64" t="b">
        <v>0</v>
      </c>
      <c r="H684" s="65" t="b">
        <v>0</v>
      </c>
    </row>
    <row r="685">
      <c r="B685" s="36"/>
      <c r="C685" s="66"/>
      <c r="D685" s="67"/>
      <c r="E685" s="67" t="b">
        <v>0</v>
      </c>
      <c r="F685" s="68" t="b">
        <v>0</v>
      </c>
      <c r="G685" s="68" t="b">
        <v>0</v>
      </c>
      <c r="H685" s="69" t="b">
        <v>0</v>
      </c>
    </row>
    <row r="686">
      <c r="B686" s="36"/>
      <c r="C686" s="61"/>
      <c r="D686" s="62"/>
      <c r="E686" s="62" t="b">
        <v>0</v>
      </c>
      <c r="F686" s="64" t="b">
        <v>0</v>
      </c>
      <c r="G686" s="64" t="b">
        <v>0</v>
      </c>
      <c r="H686" s="65" t="b">
        <v>0</v>
      </c>
    </row>
    <row r="687">
      <c r="B687" s="36"/>
      <c r="C687" s="66"/>
      <c r="D687" s="67"/>
      <c r="E687" s="67" t="b">
        <v>0</v>
      </c>
      <c r="F687" s="68" t="b">
        <v>0</v>
      </c>
      <c r="G687" s="68" t="b">
        <v>0</v>
      </c>
      <c r="H687" s="69" t="b">
        <v>0</v>
      </c>
    </row>
    <row r="688">
      <c r="B688" s="36"/>
      <c r="C688" s="61"/>
      <c r="D688" s="62"/>
      <c r="E688" s="62" t="b">
        <v>0</v>
      </c>
      <c r="F688" s="64" t="b">
        <v>0</v>
      </c>
      <c r="G688" s="64" t="b">
        <v>0</v>
      </c>
      <c r="H688" s="65" t="b">
        <v>0</v>
      </c>
    </row>
    <row r="689">
      <c r="B689" s="36"/>
      <c r="C689" s="66"/>
      <c r="D689" s="67"/>
      <c r="E689" s="67" t="b">
        <v>0</v>
      </c>
      <c r="F689" s="68" t="b">
        <v>0</v>
      </c>
      <c r="G689" s="68" t="b">
        <v>0</v>
      </c>
      <c r="H689" s="69" t="b">
        <v>0</v>
      </c>
    </row>
    <row r="690">
      <c r="B690" s="36"/>
      <c r="C690" s="61"/>
      <c r="D690" s="62"/>
      <c r="E690" s="62" t="b">
        <v>0</v>
      </c>
      <c r="F690" s="64" t="b">
        <v>0</v>
      </c>
      <c r="G690" s="64" t="b">
        <v>0</v>
      </c>
      <c r="H690" s="65" t="b">
        <v>0</v>
      </c>
    </row>
    <row r="691">
      <c r="B691" s="36"/>
      <c r="C691" s="66"/>
      <c r="D691" s="67"/>
      <c r="E691" s="67" t="b">
        <v>0</v>
      </c>
      <c r="F691" s="68" t="b">
        <v>0</v>
      </c>
      <c r="G691" s="68" t="b">
        <v>0</v>
      </c>
      <c r="H691" s="69" t="b">
        <v>0</v>
      </c>
    </row>
    <row r="692">
      <c r="B692" s="36"/>
      <c r="C692" s="61"/>
      <c r="D692" s="62"/>
      <c r="E692" s="62" t="b">
        <v>0</v>
      </c>
      <c r="F692" s="64" t="b">
        <v>0</v>
      </c>
      <c r="G692" s="64" t="b">
        <v>0</v>
      </c>
      <c r="H692" s="65" t="b">
        <v>0</v>
      </c>
    </row>
    <row r="693">
      <c r="B693" s="36"/>
      <c r="C693" s="66"/>
      <c r="D693" s="67"/>
      <c r="E693" s="67" t="b">
        <v>0</v>
      </c>
      <c r="F693" s="68" t="b">
        <v>0</v>
      </c>
      <c r="G693" s="68" t="b">
        <v>0</v>
      </c>
      <c r="H693" s="69" t="b">
        <v>0</v>
      </c>
    </row>
    <row r="694">
      <c r="B694" s="36"/>
      <c r="C694" s="61"/>
      <c r="D694" s="62"/>
      <c r="E694" s="62" t="b">
        <v>0</v>
      </c>
      <c r="F694" s="64" t="b">
        <v>0</v>
      </c>
      <c r="G694" s="64" t="b">
        <v>0</v>
      </c>
      <c r="H694" s="65" t="b">
        <v>0</v>
      </c>
    </row>
    <row r="695">
      <c r="B695" s="36"/>
      <c r="C695" s="66"/>
      <c r="D695" s="67"/>
      <c r="E695" s="67" t="b">
        <v>0</v>
      </c>
      <c r="F695" s="68" t="b">
        <v>0</v>
      </c>
      <c r="G695" s="68" t="b">
        <v>0</v>
      </c>
      <c r="H695" s="69" t="b">
        <v>0</v>
      </c>
    </row>
    <row r="696">
      <c r="B696" s="36"/>
      <c r="C696" s="61"/>
      <c r="D696" s="62"/>
      <c r="E696" s="62" t="b">
        <v>0</v>
      </c>
      <c r="F696" s="64" t="b">
        <v>0</v>
      </c>
      <c r="G696" s="64" t="b">
        <v>0</v>
      </c>
      <c r="H696" s="65" t="b">
        <v>0</v>
      </c>
    </row>
    <row r="697">
      <c r="B697" s="36"/>
      <c r="C697" s="66"/>
      <c r="D697" s="67"/>
      <c r="E697" s="67" t="b">
        <v>0</v>
      </c>
      <c r="F697" s="68" t="b">
        <v>0</v>
      </c>
      <c r="G697" s="68" t="b">
        <v>0</v>
      </c>
      <c r="H697" s="69" t="b">
        <v>0</v>
      </c>
    </row>
    <row r="698">
      <c r="B698" s="36"/>
      <c r="C698" s="61"/>
      <c r="D698" s="62"/>
      <c r="E698" s="62" t="b">
        <v>0</v>
      </c>
      <c r="F698" s="64" t="b">
        <v>0</v>
      </c>
      <c r="G698" s="64" t="b">
        <v>0</v>
      </c>
      <c r="H698" s="65" t="b">
        <v>0</v>
      </c>
    </row>
    <row r="699">
      <c r="B699" s="36"/>
      <c r="C699" s="66"/>
      <c r="D699" s="67"/>
      <c r="E699" s="67" t="b">
        <v>0</v>
      </c>
      <c r="F699" s="68" t="b">
        <v>0</v>
      </c>
      <c r="G699" s="68" t="b">
        <v>0</v>
      </c>
      <c r="H699" s="69" t="b">
        <v>0</v>
      </c>
    </row>
    <row r="700">
      <c r="B700" s="36"/>
      <c r="C700" s="61"/>
      <c r="D700" s="62"/>
      <c r="E700" s="62" t="b">
        <v>0</v>
      </c>
      <c r="F700" s="64" t="b">
        <v>0</v>
      </c>
      <c r="G700" s="64" t="b">
        <v>0</v>
      </c>
      <c r="H700" s="65" t="b">
        <v>0</v>
      </c>
    </row>
    <row r="701">
      <c r="B701" s="36"/>
      <c r="C701" s="66"/>
      <c r="D701" s="67"/>
      <c r="E701" s="67" t="b">
        <v>0</v>
      </c>
      <c r="F701" s="68" t="b">
        <v>0</v>
      </c>
      <c r="G701" s="68" t="b">
        <v>0</v>
      </c>
      <c r="H701" s="69" t="b">
        <v>0</v>
      </c>
    </row>
    <row r="702">
      <c r="B702" s="36"/>
      <c r="C702" s="61"/>
      <c r="D702" s="62"/>
      <c r="E702" s="62" t="b">
        <v>0</v>
      </c>
      <c r="F702" s="64" t="b">
        <v>0</v>
      </c>
      <c r="G702" s="64" t="b">
        <v>0</v>
      </c>
      <c r="H702" s="65" t="b">
        <v>0</v>
      </c>
    </row>
    <row r="703">
      <c r="B703" s="36"/>
      <c r="C703" s="66"/>
      <c r="D703" s="67"/>
      <c r="E703" s="67" t="b">
        <v>0</v>
      </c>
      <c r="F703" s="68" t="b">
        <v>0</v>
      </c>
      <c r="G703" s="68" t="b">
        <v>0</v>
      </c>
      <c r="H703" s="69" t="b">
        <v>0</v>
      </c>
    </row>
    <row r="704">
      <c r="B704" s="36"/>
      <c r="C704" s="61"/>
      <c r="D704" s="62"/>
      <c r="E704" s="62" t="b">
        <v>0</v>
      </c>
      <c r="F704" s="64" t="b">
        <v>0</v>
      </c>
      <c r="G704" s="64" t="b">
        <v>0</v>
      </c>
      <c r="H704" s="65" t="b">
        <v>0</v>
      </c>
    </row>
    <row r="705">
      <c r="B705" s="36"/>
      <c r="C705" s="66"/>
      <c r="D705" s="67"/>
      <c r="E705" s="67" t="b">
        <v>0</v>
      </c>
      <c r="F705" s="68" t="b">
        <v>0</v>
      </c>
      <c r="G705" s="68" t="b">
        <v>0</v>
      </c>
      <c r="H705" s="69" t="b">
        <v>0</v>
      </c>
    </row>
    <row r="706">
      <c r="B706" s="36"/>
      <c r="C706" s="61"/>
      <c r="D706" s="62"/>
      <c r="E706" s="62" t="b">
        <v>0</v>
      </c>
      <c r="F706" s="64" t="b">
        <v>0</v>
      </c>
      <c r="G706" s="64" t="b">
        <v>0</v>
      </c>
      <c r="H706" s="65" t="b">
        <v>0</v>
      </c>
    </row>
    <row r="707">
      <c r="B707" s="36"/>
      <c r="C707" s="66"/>
      <c r="D707" s="67"/>
      <c r="E707" s="67" t="b">
        <v>0</v>
      </c>
      <c r="F707" s="68" t="b">
        <v>0</v>
      </c>
      <c r="G707" s="68" t="b">
        <v>0</v>
      </c>
      <c r="H707" s="69" t="b">
        <v>0</v>
      </c>
    </row>
    <row r="708">
      <c r="B708" s="36"/>
      <c r="C708" s="61"/>
      <c r="D708" s="62"/>
      <c r="E708" s="62" t="b">
        <v>0</v>
      </c>
      <c r="F708" s="64" t="b">
        <v>0</v>
      </c>
      <c r="G708" s="64" t="b">
        <v>0</v>
      </c>
      <c r="H708" s="65" t="b">
        <v>0</v>
      </c>
    </row>
    <row r="709">
      <c r="B709" s="36"/>
      <c r="C709" s="66"/>
      <c r="D709" s="67"/>
      <c r="E709" s="67" t="b">
        <v>0</v>
      </c>
      <c r="F709" s="68" t="b">
        <v>0</v>
      </c>
      <c r="G709" s="68" t="b">
        <v>0</v>
      </c>
      <c r="H709" s="69" t="b">
        <v>0</v>
      </c>
    </row>
    <row r="710">
      <c r="B710" s="36"/>
      <c r="C710" s="61"/>
      <c r="D710" s="62"/>
      <c r="E710" s="62" t="b">
        <v>0</v>
      </c>
      <c r="F710" s="64" t="b">
        <v>0</v>
      </c>
      <c r="G710" s="64" t="b">
        <v>0</v>
      </c>
      <c r="H710" s="65" t="b">
        <v>0</v>
      </c>
    </row>
    <row r="711">
      <c r="B711" s="36"/>
      <c r="C711" s="66"/>
      <c r="D711" s="67"/>
      <c r="E711" s="67" t="b">
        <v>0</v>
      </c>
      <c r="F711" s="68" t="b">
        <v>0</v>
      </c>
      <c r="G711" s="68" t="b">
        <v>0</v>
      </c>
      <c r="H711" s="69" t="b">
        <v>0</v>
      </c>
    </row>
    <row r="712">
      <c r="B712" s="36"/>
      <c r="C712" s="61"/>
      <c r="D712" s="62"/>
      <c r="E712" s="62" t="b">
        <v>0</v>
      </c>
      <c r="F712" s="64" t="b">
        <v>0</v>
      </c>
      <c r="G712" s="64" t="b">
        <v>0</v>
      </c>
      <c r="H712" s="65" t="b">
        <v>0</v>
      </c>
    </row>
    <row r="713">
      <c r="B713" s="36"/>
      <c r="C713" s="66"/>
      <c r="D713" s="67"/>
      <c r="E713" s="67" t="b">
        <v>0</v>
      </c>
      <c r="F713" s="68" t="b">
        <v>0</v>
      </c>
      <c r="G713" s="68" t="b">
        <v>0</v>
      </c>
      <c r="H713" s="69" t="b">
        <v>0</v>
      </c>
    </row>
    <row r="714">
      <c r="B714" s="36"/>
      <c r="C714" s="61"/>
      <c r="D714" s="62"/>
      <c r="E714" s="62" t="b">
        <v>0</v>
      </c>
      <c r="F714" s="64" t="b">
        <v>0</v>
      </c>
      <c r="G714" s="64" t="b">
        <v>0</v>
      </c>
      <c r="H714" s="65" t="b">
        <v>0</v>
      </c>
    </row>
    <row r="715">
      <c r="B715" s="36"/>
      <c r="C715" s="66"/>
      <c r="D715" s="67"/>
      <c r="E715" s="67" t="b">
        <v>0</v>
      </c>
      <c r="F715" s="68" t="b">
        <v>0</v>
      </c>
      <c r="G715" s="68" t="b">
        <v>0</v>
      </c>
      <c r="H715" s="69" t="b">
        <v>0</v>
      </c>
    </row>
    <row r="716">
      <c r="B716" s="36"/>
      <c r="C716" s="61"/>
      <c r="D716" s="62"/>
      <c r="E716" s="62" t="b">
        <v>0</v>
      </c>
      <c r="F716" s="64" t="b">
        <v>0</v>
      </c>
      <c r="G716" s="64" t="b">
        <v>0</v>
      </c>
      <c r="H716" s="65" t="b">
        <v>0</v>
      </c>
    </row>
    <row r="717">
      <c r="B717" s="36"/>
      <c r="C717" s="66"/>
      <c r="D717" s="67"/>
      <c r="E717" s="67" t="b">
        <v>0</v>
      </c>
      <c r="F717" s="68" t="b">
        <v>0</v>
      </c>
      <c r="G717" s="68" t="b">
        <v>0</v>
      </c>
      <c r="H717" s="69" t="b">
        <v>0</v>
      </c>
    </row>
    <row r="718">
      <c r="B718" s="36"/>
      <c r="C718" s="61"/>
      <c r="D718" s="62"/>
      <c r="E718" s="62" t="b">
        <v>0</v>
      </c>
      <c r="F718" s="64" t="b">
        <v>0</v>
      </c>
      <c r="G718" s="64" t="b">
        <v>0</v>
      </c>
      <c r="H718" s="65" t="b">
        <v>0</v>
      </c>
    </row>
    <row r="719">
      <c r="B719" s="36"/>
      <c r="C719" s="66"/>
      <c r="D719" s="67"/>
      <c r="E719" s="67" t="b">
        <v>0</v>
      </c>
      <c r="F719" s="68" t="b">
        <v>0</v>
      </c>
      <c r="G719" s="68" t="b">
        <v>0</v>
      </c>
      <c r="H719" s="69" t="b">
        <v>0</v>
      </c>
    </row>
    <row r="720">
      <c r="B720" s="36"/>
      <c r="C720" s="61"/>
      <c r="D720" s="62"/>
      <c r="E720" s="62" t="b">
        <v>0</v>
      </c>
      <c r="F720" s="64" t="b">
        <v>0</v>
      </c>
      <c r="G720" s="64" t="b">
        <v>0</v>
      </c>
      <c r="H720" s="65" t="b">
        <v>0</v>
      </c>
    </row>
    <row r="721">
      <c r="B721" s="36"/>
      <c r="C721" s="66"/>
      <c r="D721" s="67"/>
      <c r="E721" s="67" t="b">
        <v>0</v>
      </c>
      <c r="F721" s="68" t="b">
        <v>0</v>
      </c>
      <c r="G721" s="68" t="b">
        <v>0</v>
      </c>
      <c r="H721" s="69" t="b">
        <v>0</v>
      </c>
    </row>
    <row r="722">
      <c r="B722" s="36"/>
      <c r="C722" s="61"/>
      <c r="D722" s="62"/>
      <c r="E722" s="62" t="b">
        <v>0</v>
      </c>
      <c r="F722" s="64" t="b">
        <v>0</v>
      </c>
      <c r="G722" s="64" t="b">
        <v>0</v>
      </c>
      <c r="H722" s="65" t="b">
        <v>0</v>
      </c>
    </row>
    <row r="723">
      <c r="B723" s="36"/>
      <c r="C723" s="66"/>
      <c r="D723" s="67"/>
      <c r="E723" s="67" t="b">
        <v>0</v>
      </c>
      <c r="F723" s="68" t="b">
        <v>0</v>
      </c>
      <c r="G723" s="68" t="b">
        <v>0</v>
      </c>
      <c r="H723" s="69" t="b">
        <v>0</v>
      </c>
    </row>
    <row r="724">
      <c r="B724" s="36"/>
      <c r="C724" s="61"/>
      <c r="D724" s="62"/>
      <c r="E724" s="62" t="b">
        <v>0</v>
      </c>
      <c r="F724" s="64" t="b">
        <v>0</v>
      </c>
      <c r="G724" s="64" t="b">
        <v>0</v>
      </c>
      <c r="H724" s="65" t="b">
        <v>0</v>
      </c>
    </row>
    <row r="725">
      <c r="B725" s="36"/>
      <c r="C725" s="66"/>
      <c r="D725" s="67"/>
      <c r="E725" s="67" t="b">
        <v>0</v>
      </c>
      <c r="F725" s="68" t="b">
        <v>0</v>
      </c>
      <c r="G725" s="68" t="b">
        <v>0</v>
      </c>
      <c r="H725" s="69" t="b">
        <v>0</v>
      </c>
    </row>
    <row r="726">
      <c r="B726" s="36"/>
      <c r="C726" s="61"/>
      <c r="D726" s="62"/>
      <c r="E726" s="62" t="b">
        <v>0</v>
      </c>
      <c r="F726" s="64" t="b">
        <v>0</v>
      </c>
      <c r="G726" s="64" t="b">
        <v>0</v>
      </c>
      <c r="H726" s="65" t="b">
        <v>0</v>
      </c>
    </row>
    <row r="727">
      <c r="B727" s="36"/>
      <c r="C727" s="66"/>
      <c r="D727" s="67"/>
      <c r="E727" s="67" t="b">
        <v>0</v>
      </c>
      <c r="F727" s="68" t="b">
        <v>0</v>
      </c>
      <c r="G727" s="68" t="b">
        <v>0</v>
      </c>
      <c r="H727" s="69" t="b">
        <v>0</v>
      </c>
    </row>
    <row r="728">
      <c r="B728" s="36"/>
      <c r="C728" s="61"/>
      <c r="D728" s="62"/>
      <c r="E728" s="62" t="b">
        <v>0</v>
      </c>
      <c r="F728" s="64" t="b">
        <v>0</v>
      </c>
      <c r="G728" s="64" t="b">
        <v>0</v>
      </c>
      <c r="H728" s="65" t="b">
        <v>0</v>
      </c>
    </row>
    <row r="729">
      <c r="B729" s="36"/>
      <c r="C729" s="66"/>
      <c r="D729" s="67"/>
      <c r="E729" s="67" t="b">
        <v>0</v>
      </c>
      <c r="F729" s="68" t="b">
        <v>0</v>
      </c>
      <c r="G729" s="68" t="b">
        <v>0</v>
      </c>
      <c r="H729" s="69" t="b">
        <v>0</v>
      </c>
    </row>
    <row r="730">
      <c r="B730" s="36"/>
      <c r="C730" s="61"/>
      <c r="D730" s="62"/>
      <c r="E730" s="62" t="b">
        <v>0</v>
      </c>
      <c r="F730" s="64" t="b">
        <v>0</v>
      </c>
      <c r="G730" s="64" t="b">
        <v>0</v>
      </c>
      <c r="H730" s="65" t="b">
        <v>0</v>
      </c>
    </row>
    <row r="731">
      <c r="B731" s="36"/>
      <c r="C731" s="66"/>
      <c r="D731" s="67"/>
      <c r="E731" s="67" t="b">
        <v>0</v>
      </c>
      <c r="F731" s="68" t="b">
        <v>0</v>
      </c>
      <c r="G731" s="68" t="b">
        <v>0</v>
      </c>
      <c r="H731" s="69" t="b">
        <v>0</v>
      </c>
    </row>
    <row r="732">
      <c r="B732" s="36"/>
      <c r="C732" s="61"/>
      <c r="D732" s="62"/>
      <c r="E732" s="62" t="b">
        <v>0</v>
      </c>
      <c r="F732" s="64" t="b">
        <v>0</v>
      </c>
      <c r="G732" s="64" t="b">
        <v>0</v>
      </c>
      <c r="H732" s="65" t="b">
        <v>0</v>
      </c>
    </row>
    <row r="733">
      <c r="B733" s="36"/>
      <c r="C733" s="66"/>
      <c r="D733" s="67"/>
      <c r="E733" s="67" t="b">
        <v>0</v>
      </c>
      <c r="F733" s="68" t="b">
        <v>0</v>
      </c>
      <c r="G733" s="68" t="b">
        <v>0</v>
      </c>
      <c r="H733" s="69" t="b">
        <v>0</v>
      </c>
    </row>
    <row r="734">
      <c r="B734" s="36"/>
      <c r="C734" s="61"/>
      <c r="D734" s="62"/>
      <c r="E734" s="62" t="b">
        <v>0</v>
      </c>
      <c r="F734" s="64" t="b">
        <v>0</v>
      </c>
      <c r="G734" s="64" t="b">
        <v>0</v>
      </c>
      <c r="H734" s="65" t="b">
        <v>0</v>
      </c>
    </row>
    <row r="735">
      <c r="B735" s="36"/>
      <c r="C735" s="66"/>
      <c r="D735" s="67"/>
      <c r="E735" s="67" t="b">
        <v>0</v>
      </c>
      <c r="F735" s="68" t="b">
        <v>0</v>
      </c>
      <c r="G735" s="68" t="b">
        <v>0</v>
      </c>
      <c r="H735" s="69" t="b">
        <v>0</v>
      </c>
    </row>
    <row r="736">
      <c r="B736" s="36"/>
      <c r="C736" s="61"/>
      <c r="D736" s="62"/>
      <c r="E736" s="62" t="b">
        <v>0</v>
      </c>
      <c r="F736" s="64" t="b">
        <v>0</v>
      </c>
      <c r="G736" s="64" t="b">
        <v>0</v>
      </c>
      <c r="H736" s="65" t="b">
        <v>0</v>
      </c>
    </row>
    <row r="737">
      <c r="B737" s="36"/>
      <c r="C737" s="66"/>
      <c r="D737" s="67"/>
      <c r="E737" s="67" t="b">
        <v>0</v>
      </c>
      <c r="F737" s="68" t="b">
        <v>0</v>
      </c>
      <c r="G737" s="68" t="b">
        <v>0</v>
      </c>
      <c r="H737" s="69" t="b">
        <v>0</v>
      </c>
    </row>
    <row r="738">
      <c r="B738" s="36"/>
      <c r="C738" s="61"/>
      <c r="D738" s="62"/>
      <c r="E738" s="62" t="b">
        <v>0</v>
      </c>
      <c r="F738" s="64" t="b">
        <v>0</v>
      </c>
      <c r="G738" s="64" t="b">
        <v>0</v>
      </c>
      <c r="H738" s="65" t="b">
        <v>0</v>
      </c>
    </row>
    <row r="739">
      <c r="B739" s="36"/>
      <c r="C739" s="66"/>
      <c r="D739" s="67"/>
      <c r="E739" s="67" t="b">
        <v>0</v>
      </c>
      <c r="F739" s="68" t="b">
        <v>0</v>
      </c>
      <c r="G739" s="68" t="b">
        <v>0</v>
      </c>
      <c r="H739" s="69" t="b">
        <v>0</v>
      </c>
    </row>
    <row r="740">
      <c r="B740" s="36"/>
      <c r="C740" s="61"/>
      <c r="D740" s="62"/>
      <c r="E740" s="62" t="b">
        <v>0</v>
      </c>
      <c r="F740" s="64" t="b">
        <v>0</v>
      </c>
      <c r="G740" s="64" t="b">
        <v>0</v>
      </c>
      <c r="H740" s="65" t="b">
        <v>0</v>
      </c>
    </row>
    <row r="741">
      <c r="B741" s="36"/>
      <c r="C741" s="66"/>
      <c r="D741" s="67"/>
      <c r="E741" s="67" t="b">
        <v>0</v>
      </c>
      <c r="F741" s="68" t="b">
        <v>0</v>
      </c>
      <c r="G741" s="68" t="b">
        <v>0</v>
      </c>
      <c r="H741" s="69" t="b">
        <v>0</v>
      </c>
    </row>
    <row r="742">
      <c r="B742" s="36"/>
      <c r="C742" s="61"/>
      <c r="D742" s="62"/>
      <c r="E742" s="62" t="b">
        <v>0</v>
      </c>
      <c r="F742" s="64" t="b">
        <v>0</v>
      </c>
      <c r="G742" s="64" t="b">
        <v>0</v>
      </c>
      <c r="H742" s="65" t="b">
        <v>0</v>
      </c>
    </row>
    <row r="743">
      <c r="B743" s="36"/>
      <c r="C743" s="66"/>
      <c r="D743" s="67"/>
      <c r="E743" s="67" t="b">
        <v>0</v>
      </c>
      <c r="F743" s="68" t="b">
        <v>0</v>
      </c>
      <c r="G743" s="68" t="b">
        <v>0</v>
      </c>
      <c r="H743" s="69" t="b">
        <v>0</v>
      </c>
    </row>
    <row r="744">
      <c r="B744" s="36"/>
      <c r="C744" s="61"/>
      <c r="D744" s="62"/>
      <c r="E744" s="62" t="b">
        <v>0</v>
      </c>
      <c r="F744" s="64" t="b">
        <v>0</v>
      </c>
      <c r="G744" s="64" t="b">
        <v>0</v>
      </c>
      <c r="H744" s="65" t="b">
        <v>0</v>
      </c>
    </row>
    <row r="745">
      <c r="B745" s="36"/>
      <c r="C745" s="66"/>
      <c r="D745" s="67"/>
      <c r="E745" s="67" t="b">
        <v>0</v>
      </c>
      <c r="F745" s="68" t="b">
        <v>0</v>
      </c>
      <c r="G745" s="68" t="b">
        <v>0</v>
      </c>
      <c r="H745" s="69" t="b">
        <v>0</v>
      </c>
    </row>
    <row r="746">
      <c r="B746" s="36"/>
      <c r="C746" s="61"/>
      <c r="D746" s="62"/>
      <c r="E746" s="62" t="b">
        <v>0</v>
      </c>
      <c r="F746" s="64" t="b">
        <v>0</v>
      </c>
      <c r="G746" s="64" t="b">
        <v>0</v>
      </c>
      <c r="H746" s="65" t="b">
        <v>0</v>
      </c>
    </row>
    <row r="747">
      <c r="B747" s="36"/>
      <c r="C747" s="66"/>
      <c r="D747" s="67"/>
      <c r="E747" s="67" t="b">
        <v>0</v>
      </c>
      <c r="F747" s="68" t="b">
        <v>0</v>
      </c>
      <c r="G747" s="68" t="b">
        <v>0</v>
      </c>
      <c r="H747" s="69" t="b">
        <v>0</v>
      </c>
    </row>
    <row r="748">
      <c r="B748" s="36"/>
      <c r="C748" s="61"/>
      <c r="D748" s="62"/>
      <c r="E748" s="62" t="b">
        <v>0</v>
      </c>
      <c r="F748" s="64" t="b">
        <v>0</v>
      </c>
      <c r="G748" s="64" t="b">
        <v>0</v>
      </c>
      <c r="H748" s="65" t="b">
        <v>0</v>
      </c>
    </row>
    <row r="749">
      <c r="B749" s="36"/>
      <c r="C749" s="66"/>
      <c r="D749" s="67"/>
      <c r="E749" s="67" t="b">
        <v>0</v>
      </c>
      <c r="F749" s="68" t="b">
        <v>0</v>
      </c>
      <c r="G749" s="68" t="b">
        <v>0</v>
      </c>
      <c r="H749" s="69" t="b">
        <v>0</v>
      </c>
    </row>
    <row r="750">
      <c r="B750" s="36"/>
      <c r="C750" s="61"/>
      <c r="D750" s="62"/>
      <c r="E750" s="62" t="b">
        <v>0</v>
      </c>
      <c r="F750" s="64" t="b">
        <v>0</v>
      </c>
      <c r="G750" s="64" t="b">
        <v>0</v>
      </c>
      <c r="H750" s="65" t="b">
        <v>0</v>
      </c>
    </row>
    <row r="751">
      <c r="B751" s="36"/>
      <c r="C751" s="66"/>
      <c r="D751" s="67"/>
      <c r="E751" s="67" t="b">
        <v>0</v>
      </c>
      <c r="F751" s="68" t="b">
        <v>0</v>
      </c>
      <c r="G751" s="68" t="b">
        <v>0</v>
      </c>
      <c r="H751" s="69" t="b">
        <v>0</v>
      </c>
    </row>
    <row r="752">
      <c r="B752" s="36"/>
      <c r="C752" s="61"/>
      <c r="D752" s="62"/>
      <c r="E752" s="62" t="b">
        <v>0</v>
      </c>
      <c r="F752" s="64" t="b">
        <v>0</v>
      </c>
      <c r="G752" s="64" t="b">
        <v>0</v>
      </c>
      <c r="H752" s="65" t="b">
        <v>0</v>
      </c>
    </row>
    <row r="753">
      <c r="B753" s="36"/>
      <c r="C753" s="66"/>
      <c r="D753" s="67"/>
      <c r="E753" s="67" t="b">
        <v>0</v>
      </c>
      <c r="F753" s="68" t="b">
        <v>0</v>
      </c>
      <c r="G753" s="68" t="b">
        <v>0</v>
      </c>
      <c r="H753" s="69" t="b">
        <v>0</v>
      </c>
    </row>
    <row r="754">
      <c r="B754" s="36"/>
      <c r="C754" s="61"/>
      <c r="D754" s="62"/>
      <c r="E754" s="62" t="b">
        <v>0</v>
      </c>
      <c r="F754" s="64" t="b">
        <v>0</v>
      </c>
      <c r="G754" s="64" t="b">
        <v>0</v>
      </c>
      <c r="H754" s="65" t="b">
        <v>0</v>
      </c>
    </row>
    <row r="755">
      <c r="B755" s="36"/>
      <c r="C755" s="66"/>
      <c r="D755" s="67"/>
      <c r="E755" s="67" t="b">
        <v>0</v>
      </c>
      <c r="F755" s="68" t="b">
        <v>0</v>
      </c>
      <c r="G755" s="68" t="b">
        <v>0</v>
      </c>
      <c r="H755" s="69" t="b">
        <v>0</v>
      </c>
    </row>
    <row r="756">
      <c r="B756" s="36"/>
      <c r="C756" s="61"/>
      <c r="D756" s="62"/>
      <c r="E756" s="62" t="b">
        <v>0</v>
      </c>
      <c r="F756" s="64" t="b">
        <v>0</v>
      </c>
      <c r="G756" s="64" t="b">
        <v>0</v>
      </c>
      <c r="H756" s="65" t="b">
        <v>0</v>
      </c>
    </row>
    <row r="757">
      <c r="B757" s="36"/>
      <c r="C757" s="66"/>
      <c r="D757" s="67"/>
      <c r="E757" s="67" t="b">
        <v>0</v>
      </c>
      <c r="F757" s="68" t="b">
        <v>0</v>
      </c>
      <c r="G757" s="68" t="b">
        <v>0</v>
      </c>
      <c r="H757" s="69" t="b">
        <v>0</v>
      </c>
    </row>
    <row r="758">
      <c r="B758" s="36"/>
      <c r="C758" s="61"/>
      <c r="D758" s="62"/>
      <c r="E758" s="62" t="b">
        <v>0</v>
      </c>
      <c r="F758" s="64" t="b">
        <v>0</v>
      </c>
      <c r="G758" s="64" t="b">
        <v>0</v>
      </c>
      <c r="H758" s="65" t="b">
        <v>0</v>
      </c>
    </row>
    <row r="759">
      <c r="B759" s="36"/>
      <c r="C759" s="66"/>
      <c r="D759" s="67"/>
      <c r="E759" s="67" t="b">
        <v>0</v>
      </c>
      <c r="F759" s="68" t="b">
        <v>0</v>
      </c>
      <c r="G759" s="68" t="b">
        <v>0</v>
      </c>
      <c r="H759" s="69" t="b">
        <v>0</v>
      </c>
    </row>
    <row r="760">
      <c r="B760" s="36"/>
      <c r="C760" s="61"/>
      <c r="D760" s="62"/>
      <c r="E760" s="62" t="b">
        <v>0</v>
      </c>
      <c r="F760" s="64" t="b">
        <v>0</v>
      </c>
      <c r="G760" s="64" t="b">
        <v>0</v>
      </c>
      <c r="H760" s="65" t="b">
        <v>0</v>
      </c>
    </row>
    <row r="761">
      <c r="B761" s="36"/>
      <c r="C761" s="66"/>
      <c r="D761" s="67"/>
      <c r="E761" s="67" t="b">
        <v>0</v>
      </c>
      <c r="F761" s="68" t="b">
        <v>0</v>
      </c>
      <c r="G761" s="68" t="b">
        <v>0</v>
      </c>
      <c r="H761" s="69" t="b">
        <v>0</v>
      </c>
    </row>
    <row r="762">
      <c r="B762" s="36"/>
      <c r="C762" s="61"/>
      <c r="D762" s="62"/>
      <c r="E762" s="62" t="b">
        <v>0</v>
      </c>
      <c r="F762" s="64" t="b">
        <v>0</v>
      </c>
      <c r="G762" s="64" t="b">
        <v>0</v>
      </c>
      <c r="H762" s="65" t="b">
        <v>0</v>
      </c>
    </row>
    <row r="763">
      <c r="B763" s="36"/>
      <c r="C763" s="66"/>
      <c r="D763" s="67"/>
      <c r="E763" s="67" t="b">
        <v>0</v>
      </c>
      <c r="F763" s="68" t="b">
        <v>0</v>
      </c>
      <c r="G763" s="68" t="b">
        <v>0</v>
      </c>
      <c r="H763" s="69" t="b">
        <v>0</v>
      </c>
    </row>
    <row r="764">
      <c r="B764" s="36"/>
      <c r="C764" s="61"/>
      <c r="D764" s="62"/>
      <c r="E764" s="62" t="b">
        <v>0</v>
      </c>
      <c r="F764" s="64" t="b">
        <v>0</v>
      </c>
      <c r="G764" s="64" t="b">
        <v>0</v>
      </c>
      <c r="H764" s="65" t="b">
        <v>0</v>
      </c>
    </row>
    <row r="765">
      <c r="B765" s="36"/>
      <c r="C765" s="66"/>
      <c r="D765" s="67"/>
      <c r="E765" s="67" t="b">
        <v>0</v>
      </c>
      <c r="F765" s="68" t="b">
        <v>0</v>
      </c>
      <c r="G765" s="68" t="b">
        <v>0</v>
      </c>
      <c r="H765" s="69" t="b">
        <v>0</v>
      </c>
    </row>
    <row r="766">
      <c r="B766" s="36"/>
      <c r="C766" s="61"/>
      <c r="D766" s="62"/>
      <c r="E766" s="62" t="b">
        <v>0</v>
      </c>
      <c r="F766" s="64" t="b">
        <v>0</v>
      </c>
      <c r="G766" s="64" t="b">
        <v>0</v>
      </c>
      <c r="H766" s="65" t="b">
        <v>0</v>
      </c>
    </row>
    <row r="767">
      <c r="B767" s="36"/>
      <c r="C767" s="66"/>
      <c r="D767" s="67"/>
      <c r="E767" s="67" t="b">
        <v>0</v>
      </c>
      <c r="F767" s="68" t="b">
        <v>0</v>
      </c>
      <c r="G767" s="68" t="b">
        <v>0</v>
      </c>
      <c r="H767" s="69" t="b">
        <v>0</v>
      </c>
    </row>
    <row r="768">
      <c r="B768" s="36"/>
      <c r="C768" s="61"/>
      <c r="D768" s="62"/>
      <c r="E768" s="62" t="b">
        <v>0</v>
      </c>
      <c r="F768" s="64" t="b">
        <v>0</v>
      </c>
      <c r="G768" s="64" t="b">
        <v>0</v>
      </c>
      <c r="H768" s="65" t="b">
        <v>0</v>
      </c>
    </row>
    <row r="769">
      <c r="B769" s="36"/>
      <c r="C769" s="66"/>
      <c r="D769" s="67"/>
      <c r="E769" s="67" t="b">
        <v>0</v>
      </c>
      <c r="F769" s="68" t="b">
        <v>0</v>
      </c>
      <c r="G769" s="68" t="b">
        <v>0</v>
      </c>
      <c r="H769" s="69" t="b">
        <v>0</v>
      </c>
    </row>
    <row r="770">
      <c r="B770" s="36"/>
      <c r="C770" s="61"/>
      <c r="D770" s="62"/>
      <c r="E770" s="62" t="b">
        <v>0</v>
      </c>
      <c r="F770" s="64" t="b">
        <v>0</v>
      </c>
      <c r="G770" s="64" t="b">
        <v>0</v>
      </c>
      <c r="H770" s="65" t="b">
        <v>0</v>
      </c>
    </row>
    <row r="771">
      <c r="B771" s="36"/>
      <c r="C771" s="66"/>
      <c r="D771" s="67"/>
      <c r="E771" s="67" t="b">
        <v>0</v>
      </c>
      <c r="F771" s="68" t="b">
        <v>0</v>
      </c>
      <c r="G771" s="68" t="b">
        <v>0</v>
      </c>
      <c r="H771" s="69" t="b">
        <v>0</v>
      </c>
    </row>
    <row r="772">
      <c r="B772" s="36"/>
      <c r="C772" s="61"/>
      <c r="D772" s="62"/>
      <c r="E772" s="62" t="b">
        <v>0</v>
      </c>
      <c r="F772" s="64" t="b">
        <v>0</v>
      </c>
      <c r="G772" s="64" t="b">
        <v>0</v>
      </c>
      <c r="H772" s="65" t="b">
        <v>0</v>
      </c>
    </row>
    <row r="773">
      <c r="B773" s="36"/>
      <c r="C773" s="66"/>
      <c r="D773" s="67"/>
      <c r="E773" s="67" t="b">
        <v>0</v>
      </c>
      <c r="F773" s="68" t="b">
        <v>0</v>
      </c>
      <c r="G773" s="68" t="b">
        <v>0</v>
      </c>
      <c r="H773" s="69" t="b">
        <v>0</v>
      </c>
    </row>
    <row r="774">
      <c r="B774" s="36"/>
      <c r="C774" s="61"/>
      <c r="D774" s="62"/>
      <c r="E774" s="62" t="b">
        <v>0</v>
      </c>
      <c r="F774" s="64" t="b">
        <v>0</v>
      </c>
      <c r="G774" s="64" t="b">
        <v>0</v>
      </c>
      <c r="H774" s="65" t="b">
        <v>0</v>
      </c>
    </row>
    <row r="775">
      <c r="B775" s="36"/>
      <c r="C775" s="66"/>
      <c r="D775" s="67"/>
      <c r="E775" s="67" t="b">
        <v>0</v>
      </c>
      <c r="F775" s="68" t="b">
        <v>0</v>
      </c>
      <c r="G775" s="68" t="b">
        <v>0</v>
      </c>
      <c r="H775" s="69" t="b">
        <v>0</v>
      </c>
    </row>
    <row r="776">
      <c r="B776" s="36"/>
      <c r="C776" s="61"/>
      <c r="D776" s="62"/>
      <c r="E776" s="62" t="b">
        <v>0</v>
      </c>
      <c r="F776" s="64" t="b">
        <v>0</v>
      </c>
      <c r="G776" s="64" t="b">
        <v>0</v>
      </c>
      <c r="H776" s="65" t="b">
        <v>0</v>
      </c>
    </row>
    <row r="777">
      <c r="B777" s="36"/>
      <c r="C777" s="66"/>
      <c r="D777" s="67"/>
      <c r="E777" s="67" t="b">
        <v>0</v>
      </c>
      <c r="F777" s="68" t="b">
        <v>0</v>
      </c>
      <c r="G777" s="68" t="b">
        <v>0</v>
      </c>
      <c r="H777" s="69" t="b">
        <v>0</v>
      </c>
    </row>
    <row r="778">
      <c r="B778" s="36"/>
      <c r="C778" s="61"/>
      <c r="D778" s="62"/>
      <c r="E778" s="62" t="b">
        <v>0</v>
      </c>
      <c r="F778" s="64" t="b">
        <v>0</v>
      </c>
      <c r="G778" s="64" t="b">
        <v>0</v>
      </c>
      <c r="H778" s="65" t="b">
        <v>0</v>
      </c>
    </row>
    <row r="779">
      <c r="B779" s="36"/>
      <c r="C779" s="66"/>
      <c r="D779" s="67"/>
      <c r="E779" s="67" t="b">
        <v>0</v>
      </c>
      <c r="F779" s="68" t="b">
        <v>0</v>
      </c>
      <c r="G779" s="68" t="b">
        <v>0</v>
      </c>
      <c r="H779" s="69" t="b">
        <v>0</v>
      </c>
    </row>
    <row r="780">
      <c r="B780" s="36"/>
      <c r="C780" s="61"/>
      <c r="D780" s="62"/>
      <c r="E780" s="62" t="b">
        <v>0</v>
      </c>
      <c r="F780" s="64" t="b">
        <v>0</v>
      </c>
      <c r="G780" s="64" t="b">
        <v>0</v>
      </c>
      <c r="H780" s="65" t="b">
        <v>0</v>
      </c>
    </row>
    <row r="781">
      <c r="B781" s="36"/>
      <c r="C781" s="66"/>
      <c r="D781" s="67"/>
      <c r="E781" s="67" t="b">
        <v>0</v>
      </c>
      <c r="F781" s="68" t="b">
        <v>0</v>
      </c>
      <c r="G781" s="68" t="b">
        <v>0</v>
      </c>
      <c r="H781" s="69" t="b">
        <v>0</v>
      </c>
    </row>
    <row r="782">
      <c r="B782" s="36"/>
      <c r="C782" s="61"/>
      <c r="D782" s="62"/>
      <c r="E782" s="62" t="b">
        <v>0</v>
      </c>
      <c r="F782" s="64" t="b">
        <v>0</v>
      </c>
      <c r="G782" s="64" t="b">
        <v>0</v>
      </c>
      <c r="H782" s="65" t="b">
        <v>0</v>
      </c>
    </row>
    <row r="783">
      <c r="B783" s="36"/>
      <c r="C783" s="66"/>
      <c r="D783" s="67"/>
      <c r="E783" s="67" t="b">
        <v>0</v>
      </c>
      <c r="F783" s="68" t="b">
        <v>0</v>
      </c>
      <c r="G783" s="68" t="b">
        <v>0</v>
      </c>
      <c r="H783" s="69" t="b">
        <v>0</v>
      </c>
    </row>
    <row r="784">
      <c r="B784" s="36"/>
      <c r="C784" s="61"/>
      <c r="D784" s="62"/>
      <c r="E784" s="62" t="b">
        <v>0</v>
      </c>
      <c r="F784" s="64" t="b">
        <v>0</v>
      </c>
      <c r="G784" s="64" t="b">
        <v>0</v>
      </c>
      <c r="H784" s="65" t="b">
        <v>0</v>
      </c>
    </row>
    <row r="785">
      <c r="B785" s="36"/>
      <c r="C785" s="66"/>
      <c r="D785" s="67"/>
      <c r="E785" s="67" t="b">
        <v>0</v>
      </c>
      <c r="F785" s="68" t="b">
        <v>0</v>
      </c>
      <c r="G785" s="68" t="b">
        <v>0</v>
      </c>
      <c r="H785" s="69" t="b">
        <v>0</v>
      </c>
    </row>
    <row r="786">
      <c r="B786" s="36"/>
      <c r="C786" s="61"/>
      <c r="D786" s="62"/>
      <c r="E786" s="62" t="b">
        <v>0</v>
      </c>
      <c r="F786" s="64" t="b">
        <v>0</v>
      </c>
      <c r="G786" s="64" t="b">
        <v>0</v>
      </c>
      <c r="H786" s="65" t="b">
        <v>0</v>
      </c>
    </row>
    <row r="787">
      <c r="B787" s="36"/>
      <c r="C787" s="66"/>
      <c r="D787" s="67"/>
      <c r="E787" s="67" t="b">
        <v>0</v>
      </c>
      <c r="F787" s="68" t="b">
        <v>0</v>
      </c>
      <c r="G787" s="68" t="b">
        <v>0</v>
      </c>
      <c r="H787" s="69" t="b">
        <v>0</v>
      </c>
    </row>
    <row r="788">
      <c r="B788" s="36"/>
      <c r="C788" s="61"/>
      <c r="D788" s="62"/>
      <c r="E788" s="62" t="b">
        <v>0</v>
      </c>
      <c r="F788" s="64" t="b">
        <v>0</v>
      </c>
      <c r="G788" s="64" t="b">
        <v>0</v>
      </c>
      <c r="H788" s="65" t="b">
        <v>0</v>
      </c>
    </row>
    <row r="789">
      <c r="B789" s="36"/>
      <c r="C789" s="66"/>
      <c r="D789" s="67"/>
      <c r="E789" s="67" t="b">
        <v>0</v>
      </c>
      <c r="F789" s="68" t="b">
        <v>0</v>
      </c>
      <c r="G789" s="68" t="b">
        <v>0</v>
      </c>
      <c r="H789" s="69" t="b">
        <v>0</v>
      </c>
    </row>
    <row r="790">
      <c r="B790" s="36"/>
      <c r="C790" s="61"/>
      <c r="D790" s="62"/>
      <c r="E790" s="62" t="b">
        <v>0</v>
      </c>
      <c r="F790" s="64" t="b">
        <v>0</v>
      </c>
      <c r="G790" s="64" t="b">
        <v>0</v>
      </c>
      <c r="H790" s="65" t="b">
        <v>0</v>
      </c>
    </row>
    <row r="791">
      <c r="B791" s="36"/>
      <c r="C791" s="66"/>
      <c r="D791" s="67"/>
      <c r="E791" s="67" t="b">
        <v>0</v>
      </c>
      <c r="F791" s="68" t="b">
        <v>0</v>
      </c>
      <c r="G791" s="68" t="b">
        <v>0</v>
      </c>
      <c r="H791" s="69" t="b">
        <v>0</v>
      </c>
    </row>
    <row r="792">
      <c r="B792" s="36"/>
      <c r="C792" s="61"/>
      <c r="D792" s="62"/>
      <c r="E792" s="62" t="b">
        <v>0</v>
      </c>
      <c r="F792" s="64" t="b">
        <v>0</v>
      </c>
      <c r="G792" s="64" t="b">
        <v>0</v>
      </c>
      <c r="H792" s="65" t="b">
        <v>0</v>
      </c>
    </row>
    <row r="793">
      <c r="B793" s="36"/>
      <c r="C793" s="66"/>
      <c r="D793" s="67"/>
      <c r="E793" s="67" t="b">
        <v>0</v>
      </c>
      <c r="F793" s="68" t="b">
        <v>0</v>
      </c>
      <c r="G793" s="68" t="b">
        <v>0</v>
      </c>
      <c r="H793" s="69" t="b">
        <v>0</v>
      </c>
    </row>
    <row r="794">
      <c r="B794" s="36"/>
      <c r="C794" s="61"/>
      <c r="D794" s="62"/>
      <c r="E794" s="62" t="b">
        <v>0</v>
      </c>
      <c r="F794" s="64" t="b">
        <v>0</v>
      </c>
      <c r="G794" s="64" t="b">
        <v>0</v>
      </c>
      <c r="H794" s="65" t="b">
        <v>0</v>
      </c>
    </row>
    <row r="795">
      <c r="B795" s="36"/>
      <c r="C795" s="66"/>
      <c r="D795" s="67"/>
      <c r="E795" s="67" t="b">
        <v>0</v>
      </c>
      <c r="F795" s="68" t="b">
        <v>0</v>
      </c>
      <c r="G795" s="68" t="b">
        <v>0</v>
      </c>
      <c r="H795" s="69" t="b">
        <v>0</v>
      </c>
    </row>
    <row r="796">
      <c r="B796" s="36"/>
      <c r="C796" s="61"/>
      <c r="D796" s="62"/>
      <c r="E796" s="62" t="b">
        <v>0</v>
      </c>
      <c r="F796" s="64" t="b">
        <v>0</v>
      </c>
      <c r="G796" s="64" t="b">
        <v>0</v>
      </c>
      <c r="H796" s="65" t="b">
        <v>0</v>
      </c>
    </row>
    <row r="797">
      <c r="B797" s="36"/>
      <c r="C797" s="66"/>
      <c r="D797" s="67"/>
      <c r="E797" s="67" t="b">
        <v>0</v>
      </c>
      <c r="F797" s="68" t="b">
        <v>0</v>
      </c>
      <c r="G797" s="68" t="b">
        <v>0</v>
      </c>
      <c r="H797" s="69" t="b">
        <v>0</v>
      </c>
    </row>
    <row r="798">
      <c r="B798" s="36"/>
      <c r="C798" s="61"/>
      <c r="D798" s="62"/>
      <c r="E798" s="62" t="b">
        <v>0</v>
      </c>
      <c r="F798" s="64" t="b">
        <v>0</v>
      </c>
      <c r="G798" s="64" t="b">
        <v>0</v>
      </c>
      <c r="H798" s="65" t="b">
        <v>0</v>
      </c>
    </row>
    <row r="799">
      <c r="B799" s="36"/>
      <c r="C799" s="66"/>
      <c r="D799" s="67"/>
      <c r="E799" s="67" t="b">
        <v>0</v>
      </c>
      <c r="F799" s="68" t="b">
        <v>0</v>
      </c>
      <c r="G799" s="68" t="b">
        <v>0</v>
      </c>
      <c r="H799" s="69" t="b">
        <v>0</v>
      </c>
    </row>
    <row r="800">
      <c r="B800" s="36"/>
      <c r="C800" s="61"/>
      <c r="D800" s="62"/>
      <c r="E800" s="62" t="b">
        <v>0</v>
      </c>
      <c r="F800" s="64" t="b">
        <v>0</v>
      </c>
      <c r="G800" s="64" t="b">
        <v>0</v>
      </c>
      <c r="H800" s="65" t="b">
        <v>0</v>
      </c>
    </row>
    <row r="801">
      <c r="B801" s="36"/>
      <c r="C801" s="66"/>
      <c r="D801" s="67"/>
      <c r="E801" s="67" t="b">
        <v>0</v>
      </c>
      <c r="F801" s="68" t="b">
        <v>0</v>
      </c>
      <c r="G801" s="68" t="b">
        <v>0</v>
      </c>
      <c r="H801" s="69" t="b">
        <v>0</v>
      </c>
    </row>
    <row r="802">
      <c r="B802" s="36"/>
      <c r="C802" s="61"/>
      <c r="D802" s="62"/>
      <c r="E802" s="62" t="b">
        <v>0</v>
      </c>
      <c r="F802" s="64" t="b">
        <v>0</v>
      </c>
      <c r="G802" s="64" t="b">
        <v>0</v>
      </c>
      <c r="H802" s="65" t="b">
        <v>0</v>
      </c>
    </row>
    <row r="803">
      <c r="B803" s="36"/>
      <c r="C803" s="66"/>
      <c r="D803" s="67"/>
      <c r="E803" s="67" t="b">
        <v>0</v>
      </c>
      <c r="F803" s="68" t="b">
        <v>0</v>
      </c>
      <c r="G803" s="68" t="b">
        <v>0</v>
      </c>
      <c r="H803" s="69" t="b">
        <v>0</v>
      </c>
    </row>
    <row r="804">
      <c r="B804" s="36"/>
      <c r="C804" s="61"/>
      <c r="D804" s="62"/>
      <c r="E804" s="62" t="b">
        <v>0</v>
      </c>
      <c r="F804" s="64" t="b">
        <v>0</v>
      </c>
      <c r="G804" s="64" t="b">
        <v>0</v>
      </c>
      <c r="H804" s="65" t="b">
        <v>0</v>
      </c>
    </row>
    <row r="805">
      <c r="B805" s="36"/>
      <c r="C805" s="66"/>
      <c r="D805" s="67"/>
      <c r="E805" s="67" t="b">
        <v>0</v>
      </c>
      <c r="F805" s="68" t="b">
        <v>0</v>
      </c>
      <c r="G805" s="68" t="b">
        <v>0</v>
      </c>
      <c r="H805" s="69" t="b">
        <v>0</v>
      </c>
    </row>
    <row r="806">
      <c r="B806" s="36"/>
      <c r="C806" s="61"/>
      <c r="D806" s="62"/>
      <c r="E806" s="62" t="b">
        <v>0</v>
      </c>
      <c r="F806" s="64" t="b">
        <v>0</v>
      </c>
      <c r="G806" s="64" t="b">
        <v>0</v>
      </c>
      <c r="H806" s="65" t="b">
        <v>0</v>
      </c>
    </row>
    <row r="807">
      <c r="B807" s="36"/>
      <c r="C807" s="66"/>
      <c r="D807" s="67"/>
      <c r="E807" s="67" t="b">
        <v>0</v>
      </c>
      <c r="F807" s="68" t="b">
        <v>0</v>
      </c>
      <c r="G807" s="68" t="b">
        <v>0</v>
      </c>
      <c r="H807" s="69" t="b">
        <v>0</v>
      </c>
    </row>
    <row r="808">
      <c r="B808" s="36"/>
      <c r="C808" s="61"/>
      <c r="D808" s="62"/>
      <c r="E808" s="62" t="b">
        <v>0</v>
      </c>
      <c r="F808" s="64" t="b">
        <v>0</v>
      </c>
      <c r="G808" s="64" t="b">
        <v>0</v>
      </c>
      <c r="H808" s="65" t="b">
        <v>0</v>
      </c>
    </row>
    <row r="809">
      <c r="B809" s="36"/>
      <c r="C809" s="66"/>
      <c r="D809" s="67"/>
      <c r="E809" s="67" t="b">
        <v>0</v>
      </c>
      <c r="F809" s="68" t="b">
        <v>0</v>
      </c>
      <c r="G809" s="68" t="b">
        <v>0</v>
      </c>
      <c r="H809" s="69" t="b">
        <v>0</v>
      </c>
    </row>
    <row r="810">
      <c r="B810" s="36"/>
      <c r="C810" s="61"/>
      <c r="D810" s="62"/>
      <c r="E810" s="62" t="b">
        <v>0</v>
      </c>
      <c r="F810" s="64" t="b">
        <v>0</v>
      </c>
      <c r="G810" s="64" t="b">
        <v>0</v>
      </c>
      <c r="H810" s="65" t="b">
        <v>0</v>
      </c>
    </row>
    <row r="811">
      <c r="B811" s="36"/>
      <c r="C811" s="66"/>
      <c r="D811" s="67"/>
      <c r="E811" s="67" t="b">
        <v>0</v>
      </c>
      <c r="F811" s="68" t="b">
        <v>0</v>
      </c>
      <c r="G811" s="68" t="b">
        <v>0</v>
      </c>
      <c r="H811" s="69" t="b">
        <v>0</v>
      </c>
    </row>
    <row r="812">
      <c r="B812" s="36"/>
      <c r="C812" s="61"/>
      <c r="D812" s="62"/>
      <c r="E812" s="62" t="b">
        <v>0</v>
      </c>
      <c r="F812" s="64" t="b">
        <v>0</v>
      </c>
      <c r="G812" s="64" t="b">
        <v>0</v>
      </c>
      <c r="H812" s="65" t="b">
        <v>0</v>
      </c>
    </row>
    <row r="813">
      <c r="B813" s="36"/>
      <c r="C813" s="66"/>
      <c r="D813" s="67"/>
      <c r="E813" s="67" t="b">
        <v>0</v>
      </c>
      <c r="F813" s="68" t="b">
        <v>0</v>
      </c>
      <c r="G813" s="68" t="b">
        <v>0</v>
      </c>
      <c r="H813" s="69" t="b">
        <v>0</v>
      </c>
    </row>
    <row r="814">
      <c r="B814" s="36"/>
      <c r="C814" s="61"/>
      <c r="D814" s="62"/>
      <c r="E814" s="62" t="b">
        <v>0</v>
      </c>
      <c r="F814" s="64" t="b">
        <v>0</v>
      </c>
      <c r="G814" s="64" t="b">
        <v>0</v>
      </c>
      <c r="H814" s="65" t="b">
        <v>0</v>
      </c>
    </row>
    <row r="815">
      <c r="B815" s="36"/>
      <c r="C815" s="66"/>
      <c r="D815" s="67"/>
      <c r="E815" s="67" t="b">
        <v>0</v>
      </c>
      <c r="F815" s="68" t="b">
        <v>0</v>
      </c>
      <c r="G815" s="68" t="b">
        <v>0</v>
      </c>
      <c r="H815" s="69" t="b">
        <v>0</v>
      </c>
    </row>
    <row r="816">
      <c r="B816" s="36"/>
      <c r="C816" s="61"/>
      <c r="D816" s="62"/>
      <c r="E816" s="62" t="b">
        <v>0</v>
      </c>
      <c r="F816" s="64" t="b">
        <v>0</v>
      </c>
      <c r="G816" s="64" t="b">
        <v>0</v>
      </c>
      <c r="H816" s="65" t="b">
        <v>0</v>
      </c>
    </row>
    <row r="817">
      <c r="B817" s="36"/>
      <c r="C817" s="66"/>
      <c r="D817" s="67"/>
      <c r="E817" s="67" t="b">
        <v>0</v>
      </c>
      <c r="F817" s="68" t="b">
        <v>0</v>
      </c>
      <c r="G817" s="68" t="b">
        <v>0</v>
      </c>
      <c r="H817" s="69" t="b">
        <v>0</v>
      </c>
    </row>
    <row r="818">
      <c r="B818" s="36"/>
      <c r="C818" s="61"/>
      <c r="D818" s="62"/>
      <c r="E818" s="62" t="b">
        <v>0</v>
      </c>
      <c r="F818" s="64" t="b">
        <v>0</v>
      </c>
      <c r="G818" s="64" t="b">
        <v>0</v>
      </c>
      <c r="H818" s="65" t="b">
        <v>0</v>
      </c>
    </row>
    <row r="819">
      <c r="B819" s="36"/>
      <c r="C819" s="66"/>
      <c r="D819" s="67"/>
      <c r="E819" s="67" t="b">
        <v>0</v>
      </c>
      <c r="F819" s="68" t="b">
        <v>0</v>
      </c>
      <c r="G819" s="68" t="b">
        <v>0</v>
      </c>
      <c r="H819" s="69" t="b">
        <v>0</v>
      </c>
    </row>
    <row r="820">
      <c r="B820" s="36"/>
      <c r="C820" s="61"/>
      <c r="D820" s="62"/>
      <c r="E820" s="62" t="b">
        <v>0</v>
      </c>
      <c r="F820" s="64" t="b">
        <v>0</v>
      </c>
      <c r="G820" s="64" t="b">
        <v>0</v>
      </c>
      <c r="H820" s="65" t="b">
        <v>0</v>
      </c>
    </row>
    <row r="821">
      <c r="B821" s="36"/>
      <c r="C821" s="66"/>
      <c r="D821" s="67"/>
      <c r="E821" s="67" t="b">
        <v>0</v>
      </c>
      <c r="F821" s="68" t="b">
        <v>0</v>
      </c>
      <c r="G821" s="68" t="b">
        <v>0</v>
      </c>
      <c r="H821" s="69" t="b">
        <v>0</v>
      </c>
    </row>
    <row r="822">
      <c r="B822" s="36"/>
      <c r="C822" s="61"/>
      <c r="D822" s="62"/>
      <c r="E822" s="62" t="b">
        <v>0</v>
      </c>
      <c r="F822" s="64" t="b">
        <v>0</v>
      </c>
      <c r="G822" s="64" t="b">
        <v>0</v>
      </c>
      <c r="H822" s="65" t="b">
        <v>0</v>
      </c>
    </row>
    <row r="823">
      <c r="B823" s="36"/>
      <c r="C823" s="66"/>
      <c r="D823" s="67"/>
      <c r="E823" s="67" t="b">
        <v>0</v>
      </c>
      <c r="F823" s="68" t="b">
        <v>0</v>
      </c>
      <c r="G823" s="68" t="b">
        <v>0</v>
      </c>
      <c r="H823" s="69" t="b">
        <v>0</v>
      </c>
    </row>
    <row r="824">
      <c r="B824" s="36"/>
      <c r="C824" s="61"/>
      <c r="D824" s="62"/>
      <c r="E824" s="62" t="b">
        <v>0</v>
      </c>
      <c r="F824" s="64" t="b">
        <v>0</v>
      </c>
      <c r="G824" s="64" t="b">
        <v>0</v>
      </c>
      <c r="H824" s="65" t="b">
        <v>0</v>
      </c>
    </row>
    <row r="825">
      <c r="B825" s="36"/>
      <c r="C825" s="66"/>
      <c r="D825" s="67"/>
      <c r="E825" s="67" t="b">
        <v>0</v>
      </c>
      <c r="F825" s="68" t="b">
        <v>0</v>
      </c>
      <c r="G825" s="68" t="b">
        <v>0</v>
      </c>
      <c r="H825" s="69" t="b">
        <v>0</v>
      </c>
    </row>
    <row r="826">
      <c r="B826" s="36"/>
      <c r="C826" s="61"/>
      <c r="D826" s="62"/>
      <c r="E826" s="62" t="b">
        <v>0</v>
      </c>
      <c r="F826" s="64" t="b">
        <v>0</v>
      </c>
      <c r="G826" s="64" t="b">
        <v>0</v>
      </c>
      <c r="H826" s="65" t="b">
        <v>0</v>
      </c>
    </row>
    <row r="827">
      <c r="B827" s="36"/>
      <c r="C827" s="66"/>
      <c r="D827" s="67"/>
      <c r="E827" s="67" t="b">
        <v>0</v>
      </c>
      <c r="F827" s="68" t="b">
        <v>0</v>
      </c>
      <c r="G827" s="68" t="b">
        <v>0</v>
      </c>
      <c r="H827" s="69" t="b">
        <v>0</v>
      </c>
    </row>
    <row r="828">
      <c r="B828" s="36"/>
      <c r="C828" s="61"/>
      <c r="D828" s="62"/>
      <c r="E828" s="62" t="b">
        <v>0</v>
      </c>
      <c r="F828" s="64" t="b">
        <v>0</v>
      </c>
      <c r="G828" s="64" t="b">
        <v>0</v>
      </c>
      <c r="H828" s="65" t="b">
        <v>0</v>
      </c>
    </row>
    <row r="829">
      <c r="B829" s="36"/>
      <c r="C829" s="66"/>
      <c r="D829" s="67"/>
      <c r="E829" s="67" t="b">
        <v>0</v>
      </c>
      <c r="F829" s="68" t="b">
        <v>0</v>
      </c>
      <c r="G829" s="68" t="b">
        <v>0</v>
      </c>
      <c r="H829" s="69" t="b">
        <v>0</v>
      </c>
    </row>
    <row r="830">
      <c r="B830" s="36"/>
      <c r="C830" s="61"/>
      <c r="D830" s="62"/>
      <c r="E830" s="62" t="b">
        <v>0</v>
      </c>
      <c r="F830" s="64" t="b">
        <v>0</v>
      </c>
      <c r="G830" s="64" t="b">
        <v>0</v>
      </c>
      <c r="H830" s="65" t="b">
        <v>0</v>
      </c>
    </row>
    <row r="831">
      <c r="B831" s="36"/>
      <c r="C831" s="66"/>
      <c r="D831" s="67"/>
      <c r="E831" s="67" t="b">
        <v>0</v>
      </c>
      <c r="F831" s="68" t="b">
        <v>0</v>
      </c>
      <c r="G831" s="68" t="b">
        <v>0</v>
      </c>
      <c r="H831" s="69" t="b">
        <v>0</v>
      </c>
    </row>
    <row r="832">
      <c r="B832" s="36"/>
      <c r="C832" s="61"/>
      <c r="D832" s="62"/>
      <c r="E832" s="62" t="b">
        <v>0</v>
      </c>
      <c r="F832" s="64" t="b">
        <v>0</v>
      </c>
      <c r="G832" s="64" t="b">
        <v>0</v>
      </c>
      <c r="H832" s="65" t="b">
        <v>0</v>
      </c>
    </row>
    <row r="833">
      <c r="B833" s="36"/>
      <c r="C833" s="66"/>
      <c r="D833" s="67"/>
      <c r="E833" s="67" t="b">
        <v>0</v>
      </c>
      <c r="F833" s="68" t="b">
        <v>0</v>
      </c>
      <c r="G833" s="68" t="b">
        <v>0</v>
      </c>
      <c r="H833" s="69" t="b">
        <v>0</v>
      </c>
    </row>
    <row r="834">
      <c r="B834" s="36"/>
      <c r="C834" s="61"/>
      <c r="D834" s="62"/>
      <c r="E834" s="62" t="b">
        <v>0</v>
      </c>
      <c r="F834" s="64" t="b">
        <v>0</v>
      </c>
      <c r="G834" s="64" t="b">
        <v>0</v>
      </c>
      <c r="H834" s="65" t="b">
        <v>0</v>
      </c>
    </row>
    <row r="835">
      <c r="B835" s="36"/>
      <c r="C835" s="66"/>
      <c r="D835" s="67"/>
      <c r="E835" s="67" t="b">
        <v>0</v>
      </c>
      <c r="F835" s="68" t="b">
        <v>0</v>
      </c>
      <c r="G835" s="68" t="b">
        <v>0</v>
      </c>
      <c r="H835" s="69" t="b">
        <v>0</v>
      </c>
    </row>
    <row r="836">
      <c r="B836" s="36"/>
      <c r="C836" s="61"/>
      <c r="D836" s="62"/>
      <c r="E836" s="62" t="b">
        <v>0</v>
      </c>
      <c r="F836" s="64" t="b">
        <v>0</v>
      </c>
      <c r="G836" s="64" t="b">
        <v>0</v>
      </c>
      <c r="H836" s="65" t="b">
        <v>0</v>
      </c>
    </row>
    <row r="837">
      <c r="B837" s="36"/>
      <c r="C837" s="66"/>
      <c r="D837" s="67"/>
      <c r="E837" s="67" t="b">
        <v>0</v>
      </c>
      <c r="F837" s="68" t="b">
        <v>0</v>
      </c>
      <c r="G837" s="68" t="b">
        <v>0</v>
      </c>
      <c r="H837" s="69" t="b">
        <v>0</v>
      </c>
    </row>
    <row r="838">
      <c r="B838" s="36"/>
      <c r="C838" s="61"/>
      <c r="D838" s="62"/>
      <c r="E838" s="62" t="b">
        <v>0</v>
      </c>
      <c r="F838" s="64" t="b">
        <v>0</v>
      </c>
      <c r="G838" s="64" t="b">
        <v>0</v>
      </c>
      <c r="H838" s="65" t="b">
        <v>0</v>
      </c>
    </row>
    <row r="839">
      <c r="B839" s="36"/>
      <c r="C839" s="66"/>
      <c r="D839" s="67"/>
      <c r="E839" s="67" t="b">
        <v>0</v>
      </c>
      <c r="F839" s="68" t="b">
        <v>0</v>
      </c>
      <c r="G839" s="68" t="b">
        <v>0</v>
      </c>
      <c r="H839" s="69" t="b">
        <v>0</v>
      </c>
    </row>
    <row r="840">
      <c r="B840" s="36"/>
      <c r="C840" s="61"/>
      <c r="D840" s="62"/>
      <c r="E840" s="62" t="b">
        <v>0</v>
      </c>
      <c r="F840" s="64" t="b">
        <v>0</v>
      </c>
      <c r="G840" s="64" t="b">
        <v>0</v>
      </c>
      <c r="H840" s="65" t="b">
        <v>0</v>
      </c>
    </row>
    <row r="841">
      <c r="B841" s="36"/>
      <c r="C841" s="66"/>
      <c r="D841" s="67"/>
      <c r="E841" s="67" t="b">
        <v>0</v>
      </c>
      <c r="F841" s="68" t="b">
        <v>0</v>
      </c>
      <c r="G841" s="68" t="b">
        <v>0</v>
      </c>
      <c r="H841" s="69" t="b">
        <v>0</v>
      </c>
    </row>
    <row r="842">
      <c r="B842" s="36"/>
      <c r="C842" s="61"/>
      <c r="D842" s="62"/>
      <c r="E842" s="62" t="b">
        <v>0</v>
      </c>
      <c r="F842" s="64" t="b">
        <v>0</v>
      </c>
      <c r="G842" s="64" t="b">
        <v>0</v>
      </c>
      <c r="H842" s="65" t="b">
        <v>0</v>
      </c>
    </row>
    <row r="843">
      <c r="B843" s="36"/>
      <c r="C843" s="66"/>
      <c r="D843" s="67"/>
      <c r="E843" s="67" t="b">
        <v>0</v>
      </c>
      <c r="F843" s="68" t="b">
        <v>0</v>
      </c>
      <c r="G843" s="68" t="b">
        <v>0</v>
      </c>
      <c r="H843" s="69" t="b">
        <v>0</v>
      </c>
    </row>
    <row r="844">
      <c r="B844" s="36"/>
      <c r="C844" s="61"/>
      <c r="D844" s="62"/>
      <c r="E844" s="62" t="b">
        <v>0</v>
      </c>
      <c r="F844" s="64" t="b">
        <v>0</v>
      </c>
      <c r="G844" s="64" t="b">
        <v>0</v>
      </c>
      <c r="H844" s="65" t="b">
        <v>0</v>
      </c>
    </row>
    <row r="845">
      <c r="B845" s="36"/>
      <c r="C845" s="66"/>
      <c r="D845" s="67"/>
      <c r="E845" s="67" t="b">
        <v>0</v>
      </c>
      <c r="F845" s="68" t="b">
        <v>0</v>
      </c>
      <c r="G845" s="68" t="b">
        <v>0</v>
      </c>
      <c r="H845" s="69" t="b">
        <v>0</v>
      </c>
    </row>
    <row r="846">
      <c r="B846" s="36"/>
      <c r="C846" s="61"/>
      <c r="D846" s="62"/>
      <c r="E846" s="62" t="b">
        <v>0</v>
      </c>
      <c r="F846" s="64" t="b">
        <v>0</v>
      </c>
      <c r="G846" s="64" t="b">
        <v>0</v>
      </c>
      <c r="H846" s="65" t="b">
        <v>0</v>
      </c>
    </row>
    <row r="847">
      <c r="B847" s="36"/>
      <c r="C847" s="66"/>
      <c r="D847" s="67"/>
      <c r="E847" s="67" t="b">
        <v>0</v>
      </c>
      <c r="F847" s="68" t="b">
        <v>0</v>
      </c>
      <c r="G847" s="68" t="b">
        <v>0</v>
      </c>
      <c r="H847" s="69" t="b">
        <v>0</v>
      </c>
    </row>
    <row r="848">
      <c r="B848" s="36"/>
      <c r="C848" s="61"/>
      <c r="D848" s="62"/>
      <c r="E848" s="62" t="b">
        <v>0</v>
      </c>
      <c r="F848" s="64" t="b">
        <v>0</v>
      </c>
      <c r="G848" s="64" t="b">
        <v>0</v>
      </c>
      <c r="H848" s="65" t="b">
        <v>0</v>
      </c>
    </row>
    <row r="849">
      <c r="B849" s="36"/>
      <c r="C849" s="66"/>
      <c r="D849" s="67"/>
      <c r="E849" s="67" t="b">
        <v>0</v>
      </c>
      <c r="F849" s="68" t="b">
        <v>0</v>
      </c>
      <c r="G849" s="68" t="b">
        <v>0</v>
      </c>
      <c r="H849" s="69" t="b">
        <v>0</v>
      </c>
    </row>
    <row r="850">
      <c r="B850" s="36"/>
      <c r="C850" s="61"/>
      <c r="D850" s="62"/>
      <c r="E850" s="62" t="b">
        <v>0</v>
      </c>
      <c r="F850" s="64" t="b">
        <v>0</v>
      </c>
      <c r="G850" s="64" t="b">
        <v>0</v>
      </c>
      <c r="H850" s="65" t="b">
        <v>0</v>
      </c>
    </row>
    <row r="851">
      <c r="B851" s="36"/>
      <c r="C851" s="66"/>
      <c r="D851" s="67"/>
      <c r="E851" s="67" t="b">
        <v>0</v>
      </c>
      <c r="F851" s="68" t="b">
        <v>0</v>
      </c>
      <c r="G851" s="68" t="b">
        <v>0</v>
      </c>
      <c r="H851" s="69" t="b">
        <v>0</v>
      </c>
    </row>
    <row r="852">
      <c r="B852" s="36"/>
      <c r="C852" s="61"/>
      <c r="D852" s="62"/>
      <c r="E852" s="62" t="b">
        <v>0</v>
      </c>
      <c r="F852" s="64" t="b">
        <v>0</v>
      </c>
      <c r="G852" s="64" t="b">
        <v>0</v>
      </c>
      <c r="H852" s="65" t="b">
        <v>0</v>
      </c>
    </row>
    <row r="853">
      <c r="B853" s="36"/>
      <c r="C853" s="66"/>
      <c r="D853" s="67"/>
      <c r="E853" s="67" t="b">
        <v>0</v>
      </c>
      <c r="F853" s="68" t="b">
        <v>0</v>
      </c>
      <c r="G853" s="68" t="b">
        <v>0</v>
      </c>
      <c r="H853" s="69" t="b">
        <v>0</v>
      </c>
    </row>
    <row r="854">
      <c r="B854" s="36"/>
      <c r="C854" s="61"/>
      <c r="D854" s="62"/>
      <c r="E854" s="62" t="b">
        <v>0</v>
      </c>
      <c r="F854" s="64" t="b">
        <v>0</v>
      </c>
      <c r="G854" s="64" t="b">
        <v>0</v>
      </c>
      <c r="H854" s="65" t="b">
        <v>0</v>
      </c>
    </row>
    <row r="855">
      <c r="B855" s="36"/>
      <c r="C855" s="66"/>
      <c r="D855" s="67"/>
      <c r="E855" s="67" t="b">
        <v>0</v>
      </c>
      <c r="F855" s="68" t="b">
        <v>0</v>
      </c>
      <c r="G855" s="68" t="b">
        <v>0</v>
      </c>
      <c r="H855" s="69" t="b">
        <v>0</v>
      </c>
    </row>
    <row r="856">
      <c r="B856" s="36"/>
      <c r="C856" s="61"/>
      <c r="D856" s="62"/>
      <c r="E856" s="62" t="b">
        <v>0</v>
      </c>
      <c r="F856" s="64" t="b">
        <v>0</v>
      </c>
      <c r="G856" s="64" t="b">
        <v>0</v>
      </c>
      <c r="H856" s="65" t="b">
        <v>0</v>
      </c>
    </row>
    <row r="857">
      <c r="B857" s="36"/>
      <c r="C857" s="66"/>
      <c r="D857" s="67"/>
      <c r="E857" s="67" t="b">
        <v>0</v>
      </c>
      <c r="F857" s="68" t="b">
        <v>0</v>
      </c>
      <c r="G857" s="68" t="b">
        <v>0</v>
      </c>
      <c r="H857" s="69" t="b">
        <v>0</v>
      </c>
    </row>
    <row r="858">
      <c r="B858" s="36"/>
      <c r="C858" s="61"/>
      <c r="D858" s="62"/>
      <c r="E858" s="62" t="b">
        <v>0</v>
      </c>
      <c r="F858" s="64" t="b">
        <v>0</v>
      </c>
      <c r="G858" s="64" t="b">
        <v>0</v>
      </c>
      <c r="H858" s="65" t="b">
        <v>0</v>
      </c>
    </row>
    <row r="859">
      <c r="B859" s="36"/>
      <c r="C859" s="66"/>
      <c r="D859" s="67"/>
      <c r="E859" s="67" t="b">
        <v>0</v>
      </c>
      <c r="F859" s="68" t="b">
        <v>0</v>
      </c>
      <c r="G859" s="68" t="b">
        <v>0</v>
      </c>
      <c r="H859" s="69" t="b">
        <v>0</v>
      </c>
    </row>
    <row r="860">
      <c r="B860" s="36"/>
      <c r="C860" s="61"/>
      <c r="D860" s="62"/>
      <c r="E860" s="62" t="b">
        <v>0</v>
      </c>
      <c r="F860" s="64" t="b">
        <v>0</v>
      </c>
      <c r="G860" s="64" t="b">
        <v>0</v>
      </c>
      <c r="H860" s="65" t="b">
        <v>0</v>
      </c>
    </row>
    <row r="861">
      <c r="B861" s="36"/>
      <c r="C861" s="66"/>
      <c r="D861" s="67"/>
      <c r="E861" s="67" t="b">
        <v>0</v>
      </c>
      <c r="F861" s="68" t="b">
        <v>0</v>
      </c>
      <c r="G861" s="68" t="b">
        <v>0</v>
      </c>
      <c r="H861" s="69" t="b">
        <v>0</v>
      </c>
    </row>
    <row r="862">
      <c r="B862" s="36"/>
      <c r="C862" s="61"/>
      <c r="D862" s="62"/>
      <c r="E862" s="62" t="b">
        <v>0</v>
      </c>
      <c r="F862" s="64" t="b">
        <v>0</v>
      </c>
      <c r="G862" s="64" t="b">
        <v>0</v>
      </c>
      <c r="H862" s="65" t="b">
        <v>0</v>
      </c>
    </row>
    <row r="863">
      <c r="B863" s="36"/>
      <c r="C863" s="66"/>
      <c r="D863" s="67"/>
      <c r="E863" s="67" t="b">
        <v>0</v>
      </c>
      <c r="F863" s="68" t="b">
        <v>0</v>
      </c>
      <c r="G863" s="68" t="b">
        <v>0</v>
      </c>
      <c r="H863" s="69" t="b">
        <v>0</v>
      </c>
    </row>
    <row r="864">
      <c r="B864" s="36"/>
      <c r="C864" s="61"/>
      <c r="D864" s="62"/>
      <c r="E864" s="62" t="b">
        <v>0</v>
      </c>
      <c r="F864" s="64" t="b">
        <v>0</v>
      </c>
      <c r="G864" s="64" t="b">
        <v>0</v>
      </c>
      <c r="H864" s="65" t="b">
        <v>0</v>
      </c>
    </row>
    <row r="865">
      <c r="B865" s="36"/>
      <c r="C865" s="66"/>
      <c r="D865" s="67"/>
      <c r="E865" s="67" t="b">
        <v>0</v>
      </c>
      <c r="F865" s="68" t="b">
        <v>0</v>
      </c>
      <c r="G865" s="68" t="b">
        <v>0</v>
      </c>
      <c r="H865" s="69" t="b">
        <v>0</v>
      </c>
    </row>
    <row r="866">
      <c r="B866" s="36"/>
      <c r="C866" s="61"/>
      <c r="D866" s="62"/>
      <c r="E866" s="62" t="b">
        <v>0</v>
      </c>
      <c r="F866" s="64" t="b">
        <v>0</v>
      </c>
      <c r="G866" s="64" t="b">
        <v>0</v>
      </c>
      <c r="H866" s="65" t="b">
        <v>0</v>
      </c>
    </row>
    <row r="867">
      <c r="B867" s="36"/>
      <c r="C867" s="66"/>
      <c r="D867" s="67"/>
      <c r="E867" s="67" t="b">
        <v>0</v>
      </c>
      <c r="F867" s="68" t="b">
        <v>0</v>
      </c>
      <c r="G867" s="68" t="b">
        <v>0</v>
      </c>
      <c r="H867" s="69" t="b">
        <v>0</v>
      </c>
    </row>
    <row r="868">
      <c r="B868" s="36"/>
      <c r="C868" s="61"/>
      <c r="D868" s="62"/>
      <c r="E868" s="62" t="b">
        <v>0</v>
      </c>
      <c r="F868" s="64" t="b">
        <v>0</v>
      </c>
      <c r="G868" s="64" t="b">
        <v>0</v>
      </c>
      <c r="H868" s="65" t="b">
        <v>0</v>
      </c>
    </row>
    <row r="869">
      <c r="B869" s="36"/>
      <c r="C869" s="66"/>
      <c r="D869" s="67"/>
      <c r="E869" s="67" t="b">
        <v>0</v>
      </c>
      <c r="F869" s="68" t="b">
        <v>0</v>
      </c>
      <c r="G869" s="68" t="b">
        <v>0</v>
      </c>
      <c r="H869" s="69" t="b">
        <v>0</v>
      </c>
    </row>
    <row r="870">
      <c r="B870" s="36"/>
      <c r="C870" s="61"/>
      <c r="D870" s="62"/>
      <c r="E870" s="62" t="b">
        <v>0</v>
      </c>
      <c r="F870" s="64" t="b">
        <v>0</v>
      </c>
      <c r="G870" s="64" t="b">
        <v>0</v>
      </c>
      <c r="H870" s="65" t="b">
        <v>0</v>
      </c>
    </row>
    <row r="871">
      <c r="B871" s="36"/>
      <c r="C871" s="66"/>
      <c r="D871" s="67"/>
      <c r="E871" s="67" t="b">
        <v>0</v>
      </c>
      <c r="F871" s="68" t="b">
        <v>0</v>
      </c>
      <c r="G871" s="68" t="b">
        <v>0</v>
      </c>
      <c r="H871" s="69" t="b">
        <v>0</v>
      </c>
    </row>
    <row r="872">
      <c r="B872" s="36"/>
      <c r="C872" s="61"/>
      <c r="D872" s="62"/>
      <c r="E872" s="62" t="b">
        <v>0</v>
      </c>
      <c r="F872" s="64" t="b">
        <v>0</v>
      </c>
      <c r="G872" s="64" t="b">
        <v>0</v>
      </c>
      <c r="H872" s="65" t="b">
        <v>0</v>
      </c>
    </row>
    <row r="873">
      <c r="B873" s="36"/>
      <c r="C873" s="66"/>
      <c r="D873" s="67"/>
      <c r="E873" s="67" t="b">
        <v>0</v>
      </c>
      <c r="F873" s="68" t="b">
        <v>0</v>
      </c>
      <c r="G873" s="68" t="b">
        <v>0</v>
      </c>
      <c r="H873" s="69" t="b">
        <v>0</v>
      </c>
    </row>
    <row r="874">
      <c r="B874" s="36"/>
      <c r="C874" s="61"/>
      <c r="D874" s="62"/>
      <c r="E874" s="62" t="b">
        <v>0</v>
      </c>
      <c r="F874" s="64" t="b">
        <v>0</v>
      </c>
      <c r="G874" s="64" t="b">
        <v>0</v>
      </c>
      <c r="H874" s="65" t="b">
        <v>0</v>
      </c>
    </row>
    <row r="875">
      <c r="B875" s="36"/>
      <c r="C875" s="66"/>
      <c r="D875" s="67"/>
      <c r="E875" s="67" t="b">
        <v>0</v>
      </c>
      <c r="F875" s="68" t="b">
        <v>0</v>
      </c>
      <c r="G875" s="68" t="b">
        <v>0</v>
      </c>
      <c r="H875" s="69" t="b">
        <v>0</v>
      </c>
    </row>
    <row r="876">
      <c r="B876" s="36"/>
      <c r="C876" s="61"/>
      <c r="D876" s="62"/>
      <c r="E876" s="62" t="b">
        <v>0</v>
      </c>
      <c r="F876" s="64" t="b">
        <v>0</v>
      </c>
      <c r="G876" s="64" t="b">
        <v>0</v>
      </c>
      <c r="H876" s="65" t="b">
        <v>0</v>
      </c>
    </row>
    <row r="877">
      <c r="B877" s="36"/>
      <c r="C877" s="66"/>
      <c r="D877" s="67"/>
      <c r="E877" s="67" t="b">
        <v>0</v>
      </c>
      <c r="F877" s="68" t="b">
        <v>0</v>
      </c>
      <c r="G877" s="68" t="b">
        <v>0</v>
      </c>
      <c r="H877" s="69" t="b">
        <v>0</v>
      </c>
    </row>
    <row r="878">
      <c r="B878" s="36"/>
      <c r="C878" s="61"/>
      <c r="D878" s="62"/>
      <c r="E878" s="62" t="b">
        <v>0</v>
      </c>
      <c r="F878" s="64" t="b">
        <v>0</v>
      </c>
      <c r="G878" s="64" t="b">
        <v>0</v>
      </c>
      <c r="H878" s="65" t="b">
        <v>0</v>
      </c>
    </row>
    <row r="879">
      <c r="B879" s="36"/>
      <c r="C879" s="66"/>
      <c r="D879" s="67"/>
      <c r="E879" s="67" t="b">
        <v>0</v>
      </c>
      <c r="F879" s="68" t="b">
        <v>0</v>
      </c>
      <c r="G879" s="68" t="b">
        <v>0</v>
      </c>
      <c r="H879" s="69" t="b">
        <v>0</v>
      </c>
    </row>
    <row r="880">
      <c r="B880" s="36"/>
      <c r="C880" s="61"/>
      <c r="D880" s="62"/>
      <c r="E880" s="62" t="b">
        <v>0</v>
      </c>
      <c r="F880" s="64" t="b">
        <v>0</v>
      </c>
      <c r="G880" s="64" t="b">
        <v>0</v>
      </c>
      <c r="H880" s="65" t="b">
        <v>0</v>
      </c>
    </row>
    <row r="881">
      <c r="B881" s="36"/>
      <c r="C881" s="66"/>
      <c r="D881" s="67"/>
      <c r="E881" s="67" t="b">
        <v>0</v>
      </c>
      <c r="F881" s="68" t="b">
        <v>0</v>
      </c>
      <c r="G881" s="68" t="b">
        <v>0</v>
      </c>
      <c r="H881" s="69" t="b">
        <v>0</v>
      </c>
    </row>
    <row r="882">
      <c r="B882" s="36"/>
      <c r="C882" s="61"/>
      <c r="D882" s="62"/>
      <c r="E882" s="62" t="b">
        <v>0</v>
      </c>
      <c r="F882" s="64" t="b">
        <v>0</v>
      </c>
      <c r="G882" s="64" t="b">
        <v>0</v>
      </c>
      <c r="H882" s="65" t="b">
        <v>0</v>
      </c>
    </row>
    <row r="883">
      <c r="B883" s="36"/>
      <c r="C883" s="66"/>
      <c r="D883" s="67"/>
      <c r="E883" s="67" t="b">
        <v>0</v>
      </c>
      <c r="F883" s="68" t="b">
        <v>0</v>
      </c>
      <c r="G883" s="68" t="b">
        <v>0</v>
      </c>
      <c r="H883" s="69" t="b">
        <v>0</v>
      </c>
    </row>
    <row r="884">
      <c r="B884" s="36"/>
      <c r="C884" s="61"/>
      <c r="D884" s="62"/>
      <c r="E884" s="62" t="b">
        <v>0</v>
      </c>
      <c r="F884" s="64" t="b">
        <v>0</v>
      </c>
      <c r="G884" s="64" t="b">
        <v>0</v>
      </c>
      <c r="H884" s="65" t="b">
        <v>0</v>
      </c>
    </row>
    <row r="885">
      <c r="B885" s="36"/>
      <c r="C885" s="66"/>
      <c r="D885" s="67"/>
      <c r="E885" s="67" t="b">
        <v>0</v>
      </c>
      <c r="F885" s="68" t="b">
        <v>0</v>
      </c>
      <c r="G885" s="68" t="b">
        <v>0</v>
      </c>
      <c r="H885" s="69" t="b">
        <v>0</v>
      </c>
    </row>
    <row r="886">
      <c r="B886" s="36"/>
      <c r="C886" s="61"/>
      <c r="D886" s="62"/>
      <c r="E886" s="62" t="b">
        <v>0</v>
      </c>
      <c r="F886" s="64" t="b">
        <v>0</v>
      </c>
      <c r="G886" s="64" t="b">
        <v>0</v>
      </c>
      <c r="H886" s="65" t="b">
        <v>0</v>
      </c>
    </row>
    <row r="887">
      <c r="B887" s="36"/>
      <c r="C887" s="66"/>
      <c r="D887" s="67"/>
      <c r="E887" s="67" t="b">
        <v>0</v>
      </c>
      <c r="F887" s="68" t="b">
        <v>0</v>
      </c>
      <c r="G887" s="68" t="b">
        <v>0</v>
      </c>
      <c r="H887" s="69" t="b">
        <v>0</v>
      </c>
    </row>
    <row r="888">
      <c r="B888" s="36"/>
      <c r="C888" s="61"/>
      <c r="D888" s="62"/>
      <c r="E888" s="62" t="b">
        <v>0</v>
      </c>
      <c r="F888" s="64" t="b">
        <v>0</v>
      </c>
      <c r="G888" s="64" t="b">
        <v>0</v>
      </c>
      <c r="H888" s="65" t="b">
        <v>0</v>
      </c>
    </row>
    <row r="889">
      <c r="B889" s="36"/>
      <c r="C889" s="66"/>
      <c r="D889" s="67"/>
      <c r="E889" s="67" t="b">
        <v>0</v>
      </c>
      <c r="F889" s="68" t="b">
        <v>0</v>
      </c>
      <c r="G889" s="68" t="b">
        <v>0</v>
      </c>
      <c r="H889" s="69" t="b">
        <v>0</v>
      </c>
    </row>
    <row r="890">
      <c r="B890" s="36"/>
      <c r="C890" s="61"/>
      <c r="D890" s="62"/>
      <c r="E890" s="62" t="b">
        <v>0</v>
      </c>
      <c r="F890" s="64" t="b">
        <v>0</v>
      </c>
      <c r="G890" s="64" t="b">
        <v>0</v>
      </c>
      <c r="H890" s="65" t="b">
        <v>0</v>
      </c>
    </row>
    <row r="891">
      <c r="B891" s="36"/>
      <c r="C891" s="66"/>
      <c r="D891" s="67"/>
      <c r="E891" s="67" t="b">
        <v>0</v>
      </c>
      <c r="F891" s="68" t="b">
        <v>0</v>
      </c>
      <c r="G891" s="68" t="b">
        <v>0</v>
      </c>
      <c r="H891" s="69" t="b">
        <v>0</v>
      </c>
    </row>
    <row r="892">
      <c r="B892" s="36"/>
      <c r="C892" s="61"/>
      <c r="D892" s="62"/>
      <c r="E892" s="62" t="b">
        <v>0</v>
      </c>
      <c r="F892" s="64" t="b">
        <v>0</v>
      </c>
      <c r="G892" s="64" t="b">
        <v>0</v>
      </c>
      <c r="H892" s="65" t="b">
        <v>0</v>
      </c>
    </row>
    <row r="893">
      <c r="B893" s="36"/>
      <c r="C893" s="66"/>
      <c r="D893" s="67"/>
      <c r="E893" s="67" t="b">
        <v>0</v>
      </c>
      <c r="F893" s="68" t="b">
        <v>0</v>
      </c>
      <c r="G893" s="68" t="b">
        <v>0</v>
      </c>
      <c r="H893" s="69" t="b">
        <v>0</v>
      </c>
    </row>
    <row r="894">
      <c r="B894" s="36"/>
      <c r="C894" s="61"/>
      <c r="D894" s="62"/>
      <c r="E894" s="62" t="b">
        <v>0</v>
      </c>
      <c r="F894" s="64" t="b">
        <v>0</v>
      </c>
      <c r="G894" s="64" t="b">
        <v>0</v>
      </c>
      <c r="H894" s="65" t="b">
        <v>0</v>
      </c>
    </row>
    <row r="895">
      <c r="B895" s="36"/>
      <c r="C895" s="66"/>
      <c r="D895" s="67"/>
      <c r="E895" s="67" t="b">
        <v>0</v>
      </c>
      <c r="F895" s="68" t="b">
        <v>0</v>
      </c>
      <c r="G895" s="68" t="b">
        <v>0</v>
      </c>
      <c r="H895" s="69" t="b">
        <v>0</v>
      </c>
    </row>
    <row r="896">
      <c r="B896" s="36"/>
      <c r="C896" s="61"/>
      <c r="D896" s="62"/>
      <c r="E896" s="62" t="b">
        <v>0</v>
      </c>
      <c r="F896" s="64" t="b">
        <v>0</v>
      </c>
      <c r="G896" s="64" t="b">
        <v>0</v>
      </c>
      <c r="H896" s="65" t="b">
        <v>0</v>
      </c>
    </row>
    <row r="897">
      <c r="B897" s="36"/>
      <c r="C897" s="66"/>
      <c r="D897" s="67"/>
      <c r="E897" s="67" t="b">
        <v>0</v>
      </c>
      <c r="F897" s="68" t="b">
        <v>0</v>
      </c>
      <c r="G897" s="68" t="b">
        <v>0</v>
      </c>
      <c r="H897" s="69" t="b">
        <v>0</v>
      </c>
    </row>
    <row r="898">
      <c r="B898" s="36"/>
      <c r="C898" s="61"/>
      <c r="D898" s="62"/>
      <c r="E898" s="62" t="b">
        <v>0</v>
      </c>
      <c r="F898" s="64" t="b">
        <v>0</v>
      </c>
      <c r="G898" s="64" t="b">
        <v>0</v>
      </c>
      <c r="H898" s="65" t="b">
        <v>0</v>
      </c>
    </row>
    <row r="899">
      <c r="B899" s="36"/>
      <c r="C899" s="66"/>
      <c r="D899" s="67"/>
      <c r="E899" s="67" t="b">
        <v>0</v>
      </c>
      <c r="F899" s="68" t="b">
        <v>0</v>
      </c>
      <c r="G899" s="68" t="b">
        <v>0</v>
      </c>
      <c r="H899" s="69" t="b">
        <v>0</v>
      </c>
    </row>
    <row r="900">
      <c r="B900" s="36"/>
      <c r="C900" s="61"/>
      <c r="D900" s="62"/>
      <c r="E900" s="62" t="b">
        <v>0</v>
      </c>
      <c r="F900" s="64" t="b">
        <v>0</v>
      </c>
      <c r="G900" s="64" t="b">
        <v>0</v>
      </c>
      <c r="H900" s="65" t="b">
        <v>0</v>
      </c>
    </row>
    <row r="901">
      <c r="B901" s="36"/>
      <c r="C901" s="66"/>
      <c r="D901" s="67"/>
      <c r="E901" s="67" t="b">
        <v>0</v>
      </c>
      <c r="F901" s="68" t="b">
        <v>0</v>
      </c>
      <c r="G901" s="68" t="b">
        <v>0</v>
      </c>
      <c r="H901" s="69" t="b">
        <v>0</v>
      </c>
    </row>
    <row r="902">
      <c r="B902" s="36"/>
      <c r="C902" s="61"/>
      <c r="D902" s="62"/>
      <c r="E902" s="62" t="b">
        <v>0</v>
      </c>
      <c r="F902" s="64" t="b">
        <v>0</v>
      </c>
      <c r="G902" s="64" t="b">
        <v>0</v>
      </c>
      <c r="H902" s="65" t="b">
        <v>0</v>
      </c>
    </row>
    <row r="903">
      <c r="B903" s="36"/>
      <c r="C903" s="66"/>
      <c r="D903" s="67"/>
      <c r="E903" s="67" t="b">
        <v>0</v>
      </c>
      <c r="F903" s="68" t="b">
        <v>0</v>
      </c>
      <c r="G903" s="68" t="b">
        <v>0</v>
      </c>
      <c r="H903" s="69" t="b">
        <v>0</v>
      </c>
    </row>
    <row r="904">
      <c r="B904" s="36"/>
      <c r="C904" s="61"/>
      <c r="D904" s="62"/>
      <c r="E904" s="62" t="b">
        <v>0</v>
      </c>
      <c r="F904" s="64" t="b">
        <v>0</v>
      </c>
      <c r="G904" s="64" t="b">
        <v>0</v>
      </c>
      <c r="H904" s="65" t="b">
        <v>0</v>
      </c>
    </row>
    <row r="905">
      <c r="B905" s="36"/>
      <c r="C905" s="66"/>
      <c r="D905" s="67"/>
      <c r="E905" s="67" t="b">
        <v>0</v>
      </c>
      <c r="F905" s="68" t="b">
        <v>0</v>
      </c>
      <c r="G905" s="68" t="b">
        <v>0</v>
      </c>
      <c r="H905" s="69" t="b">
        <v>0</v>
      </c>
    </row>
    <row r="906">
      <c r="B906" s="36"/>
      <c r="C906" s="61"/>
      <c r="D906" s="62"/>
      <c r="E906" s="62" t="b">
        <v>0</v>
      </c>
      <c r="F906" s="64" t="b">
        <v>0</v>
      </c>
      <c r="G906" s="64" t="b">
        <v>0</v>
      </c>
      <c r="H906" s="65" t="b">
        <v>0</v>
      </c>
    </row>
    <row r="907">
      <c r="B907" s="36"/>
      <c r="C907" s="66"/>
      <c r="D907" s="67"/>
      <c r="E907" s="67" t="b">
        <v>0</v>
      </c>
      <c r="F907" s="68" t="b">
        <v>0</v>
      </c>
      <c r="G907" s="68" t="b">
        <v>0</v>
      </c>
      <c r="H907" s="69" t="b">
        <v>0</v>
      </c>
    </row>
    <row r="908">
      <c r="B908" s="36"/>
      <c r="C908" s="61"/>
      <c r="D908" s="62"/>
      <c r="E908" s="62" t="b">
        <v>0</v>
      </c>
      <c r="F908" s="64" t="b">
        <v>0</v>
      </c>
      <c r="G908" s="64" t="b">
        <v>0</v>
      </c>
      <c r="H908" s="65" t="b">
        <v>0</v>
      </c>
    </row>
    <row r="909">
      <c r="B909" s="36"/>
      <c r="C909" s="66"/>
      <c r="D909" s="67"/>
      <c r="E909" s="67" t="b">
        <v>0</v>
      </c>
      <c r="F909" s="68" t="b">
        <v>0</v>
      </c>
      <c r="G909" s="68" t="b">
        <v>0</v>
      </c>
      <c r="H909" s="69" t="b">
        <v>0</v>
      </c>
    </row>
    <row r="910">
      <c r="B910" s="36"/>
      <c r="C910" s="61"/>
      <c r="D910" s="62"/>
      <c r="E910" s="62" t="b">
        <v>0</v>
      </c>
      <c r="F910" s="64" t="b">
        <v>0</v>
      </c>
      <c r="G910" s="64" t="b">
        <v>0</v>
      </c>
      <c r="H910" s="65" t="b">
        <v>0</v>
      </c>
    </row>
    <row r="911">
      <c r="B911" s="36"/>
      <c r="C911" s="66"/>
      <c r="D911" s="67"/>
      <c r="E911" s="67" t="b">
        <v>0</v>
      </c>
      <c r="F911" s="68" t="b">
        <v>0</v>
      </c>
      <c r="G911" s="68" t="b">
        <v>0</v>
      </c>
      <c r="H911" s="69" t="b">
        <v>0</v>
      </c>
    </row>
    <row r="912">
      <c r="B912" s="36"/>
      <c r="C912" s="61"/>
      <c r="D912" s="62"/>
      <c r="E912" s="62" t="b">
        <v>0</v>
      </c>
      <c r="F912" s="64" t="b">
        <v>0</v>
      </c>
      <c r="G912" s="64" t="b">
        <v>0</v>
      </c>
      <c r="H912" s="65" t="b">
        <v>0</v>
      </c>
    </row>
    <row r="913">
      <c r="B913" s="36"/>
      <c r="C913" s="66"/>
      <c r="D913" s="67"/>
      <c r="E913" s="67" t="b">
        <v>0</v>
      </c>
      <c r="F913" s="68" t="b">
        <v>0</v>
      </c>
      <c r="G913" s="68" t="b">
        <v>0</v>
      </c>
      <c r="H913" s="69" t="b">
        <v>0</v>
      </c>
    </row>
    <row r="914">
      <c r="B914" s="36"/>
      <c r="C914" s="61"/>
      <c r="D914" s="62"/>
      <c r="E914" s="62" t="b">
        <v>0</v>
      </c>
      <c r="F914" s="64" t="b">
        <v>0</v>
      </c>
      <c r="G914" s="64" t="b">
        <v>0</v>
      </c>
      <c r="H914" s="65" t="b">
        <v>0</v>
      </c>
    </row>
    <row r="915">
      <c r="B915" s="36"/>
      <c r="C915" s="66"/>
      <c r="D915" s="67"/>
      <c r="E915" s="67" t="b">
        <v>0</v>
      </c>
      <c r="F915" s="68" t="b">
        <v>0</v>
      </c>
      <c r="G915" s="68" t="b">
        <v>0</v>
      </c>
      <c r="H915" s="69" t="b">
        <v>0</v>
      </c>
    </row>
    <row r="916">
      <c r="B916" s="36"/>
      <c r="C916" s="61"/>
      <c r="D916" s="62"/>
      <c r="E916" s="62" t="b">
        <v>0</v>
      </c>
      <c r="F916" s="64" t="b">
        <v>0</v>
      </c>
      <c r="G916" s="64" t="b">
        <v>0</v>
      </c>
      <c r="H916" s="65" t="b">
        <v>0</v>
      </c>
    </row>
    <row r="917">
      <c r="B917" s="36"/>
      <c r="C917" s="66"/>
      <c r="D917" s="67"/>
      <c r="E917" s="67" t="b">
        <v>0</v>
      </c>
      <c r="F917" s="68" t="b">
        <v>0</v>
      </c>
      <c r="G917" s="68" t="b">
        <v>0</v>
      </c>
      <c r="H917" s="69" t="b">
        <v>0</v>
      </c>
    </row>
    <row r="918">
      <c r="B918" s="36"/>
      <c r="C918" s="61"/>
      <c r="D918" s="62"/>
      <c r="E918" s="62" t="b">
        <v>0</v>
      </c>
      <c r="F918" s="64" t="b">
        <v>0</v>
      </c>
      <c r="G918" s="64" t="b">
        <v>0</v>
      </c>
      <c r="H918" s="65" t="b">
        <v>0</v>
      </c>
    </row>
    <row r="919">
      <c r="B919" s="36"/>
      <c r="C919" s="66"/>
      <c r="D919" s="67"/>
      <c r="E919" s="67" t="b">
        <v>0</v>
      </c>
      <c r="F919" s="68" t="b">
        <v>0</v>
      </c>
      <c r="G919" s="68" t="b">
        <v>0</v>
      </c>
      <c r="H919" s="69" t="b">
        <v>0</v>
      </c>
    </row>
    <row r="920">
      <c r="B920" s="36"/>
      <c r="C920" s="61"/>
      <c r="D920" s="62"/>
      <c r="E920" s="62" t="b">
        <v>0</v>
      </c>
      <c r="F920" s="64" t="b">
        <v>0</v>
      </c>
      <c r="G920" s="64" t="b">
        <v>0</v>
      </c>
      <c r="H920" s="65" t="b">
        <v>0</v>
      </c>
    </row>
    <row r="921">
      <c r="B921" s="36"/>
      <c r="C921" s="66"/>
      <c r="D921" s="67"/>
      <c r="E921" s="67" t="b">
        <v>0</v>
      </c>
      <c r="F921" s="68" t="b">
        <v>0</v>
      </c>
      <c r="G921" s="68" t="b">
        <v>0</v>
      </c>
      <c r="H921" s="69" t="b">
        <v>0</v>
      </c>
    </row>
    <row r="922">
      <c r="B922" s="36"/>
      <c r="C922" s="61"/>
      <c r="D922" s="62"/>
      <c r="E922" s="62" t="b">
        <v>0</v>
      </c>
      <c r="F922" s="64" t="b">
        <v>0</v>
      </c>
      <c r="G922" s="64" t="b">
        <v>0</v>
      </c>
      <c r="H922" s="65" t="b">
        <v>0</v>
      </c>
    </row>
    <row r="923">
      <c r="B923" s="36"/>
      <c r="C923" s="66"/>
      <c r="D923" s="67"/>
      <c r="E923" s="67" t="b">
        <v>0</v>
      </c>
      <c r="F923" s="68" t="b">
        <v>0</v>
      </c>
      <c r="G923" s="68" t="b">
        <v>0</v>
      </c>
      <c r="H923" s="69" t="b">
        <v>0</v>
      </c>
    </row>
    <row r="924">
      <c r="B924" s="36"/>
      <c r="C924" s="61"/>
      <c r="D924" s="62"/>
      <c r="E924" s="62" t="b">
        <v>0</v>
      </c>
      <c r="F924" s="64" t="b">
        <v>0</v>
      </c>
      <c r="G924" s="64" t="b">
        <v>0</v>
      </c>
      <c r="H924" s="65" t="b">
        <v>0</v>
      </c>
    </row>
    <row r="925">
      <c r="B925" s="36"/>
      <c r="C925" s="66"/>
      <c r="D925" s="67"/>
      <c r="E925" s="67" t="b">
        <v>0</v>
      </c>
      <c r="F925" s="68" t="b">
        <v>0</v>
      </c>
      <c r="G925" s="68" t="b">
        <v>0</v>
      </c>
      <c r="H925" s="69" t="b">
        <v>0</v>
      </c>
    </row>
    <row r="926">
      <c r="B926" s="36"/>
      <c r="C926" s="61"/>
      <c r="D926" s="62"/>
      <c r="E926" s="62" t="b">
        <v>0</v>
      </c>
      <c r="F926" s="64" t="b">
        <v>0</v>
      </c>
      <c r="G926" s="64" t="b">
        <v>0</v>
      </c>
      <c r="H926" s="65" t="b">
        <v>0</v>
      </c>
    </row>
    <row r="927">
      <c r="B927" s="36"/>
      <c r="C927" s="66"/>
      <c r="D927" s="67"/>
      <c r="E927" s="67" t="b">
        <v>0</v>
      </c>
      <c r="F927" s="68" t="b">
        <v>0</v>
      </c>
      <c r="G927" s="68" t="b">
        <v>0</v>
      </c>
      <c r="H927" s="69" t="b">
        <v>0</v>
      </c>
    </row>
    <row r="928">
      <c r="B928" s="36"/>
      <c r="C928" s="61"/>
      <c r="D928" s="62"/>
      <c r="E928" s="62" t="b">
        <v>0</v>
      </c>
      <c r="F928" s="64" t="b">
        <v>0</v>
      </c>
      <c r="G928" s="64" t="b">
        <v>0</v>
      </c>
      <c r="H928" s="65" t="b">
        <v>0</v>
      </c>
    </row>
    <row r="929">
      <c r="B929" s="36"/>
      <c r="C929" s="66"/>
      <c r="D929" s="67"/>
      <c r="E929" s="67" t="b">
        <v>0</v>
      </c>
      <c r="F929" s="68" t="b">
        <v>0</v>
      </c>
      <c r="G929" s="68" t="b">
        <v>0</v>
      </c>
      <c r="H929" s="69" t="b">
        <v>0</v>
      </c>
    </row>
    <row r="930">
      <c r="B930" s="36"/>
      <c r="C930" s="61"/>
      <c r="D930" s="62"/>
      <c r="E930" s="62" t="b">
        <v>0</v>
      </c>
      <c r="F930" s="64" t="b">
        <v>0</v>
      </c>
      <c r="G930" s="64" t="b">
        <v>0</v>
      </c>
      <c r="H930" s="65" t="b">
        <v>0</v>
      </c>
    </row>
    <row r="931">
      <c r="B931" s="36"/>
      <c r="C931" s="66"/>
      <c r="D931" s="67"/>
      <c r="E931" s="67" t="b">
        <v>0</v>
      </c>
      <c r="F931" s="68" t="b">
        <v>0</v>
      </c>
      <c r="G931" s="68" t="b">
        <v>0</v>
      </c>
      <c r="H931" s="69" t="b">
        <v>0</v>
      </c>
    </row>
    <row r="932">
      <c r="B932" s="36"/>
      <c r="C932" s="61"/>
      <c r="D932" s="62"/>
      <c r="E932" s="62" t="b">
        <v>0</v>
      </c>
      <c r="F932" s="64" t="b">
        <v>0</v>
      </c>
      <c r="G932" s="64" t="b">
        <v>0</v>
      </c>
      <c r="H932" s="65" t="b">
        <v>0</v>
      </c>
    </row>
    <row r="933">
      <c r="B933" s="36"/>
      <c r="C933" s="66"/>
      <c r="D933" s="67"/>
      <c r="E933" s="67" t="b">
        <v>0</v>
      </c>
      <c r="F933" s="68" t="b">
        <v>0</v>
      </c>
      <c r="G933" s="68" t="b">
        <v>0</v>
      </c>
      <c r="H933" s="69" t="b">
        <v>0</v>
      </c>
    </row>
    <row r="934">
      <c r="B934" s="36"/>
      <c r="C934" s="61"/>
      <c r="D934" s="62"/>
      <c r="E934" s="62" t="b">
        <v>0</v>
      </c>
      <c r="F934" s="64" t="b">
        <v>0</v>
      </c>
      <c r="G934" s="64" t="b">
        <v>0</v>
      </c>
      <c r="H934" s="65" t="b">
        <v>0</v>
      </c>
    </row>
    <row r="935">
      <c r="B935" s="36"/>
      <c r="C935" s="66"/>
      <c r="D935" s="67"/>
      <c r="E935" s="67" t="b">
        <v>0</v>
      </c>
      <c r="F935" s="68" t="b">
        <v>0</v>
      </c>
      <c r="G935" s="68" t="b">
        <v>0</v>
      </c>
      <c r="H935" s="69" t="b">
        <v>0</v>
      </c>
    </row>
    <row r="936">
      <c r="B936" s="36"/>
      <c r="C936" s="61"/>
      <c r="D936" s="62"/>
      <c r="E936" s="62" t="b">
        <v>0</v>
      </c>
      <c r="F936" s="64" t="b">
        <v>0</v>
      </c>
      <c r="G936" s="64" t="b">
        <v>0</v>
      </c>
      <c r="H936" s="65" t="b">
        <v>0</v>
      </c>
    </row>
    <row r="937">
      <c r="B937" s="36"/>
      <c r="C937" s="66"/>
      <c r="D937" s="67"/>
      <c r="E937" s="67" t="b">
        <v>0</v>
      </c>
      <c r="F937" s="68" t="b">
        <v>0</v>
      </c>
      <c r="G937" s="68" t="b">
        <v>0</v>
      </c>
      <c r="H937" s="69" t="b">
        <v>0</v>
      </c>
    </row>
    <row r="938">
      <c r="B938" s="36"/>
      <c r="C938" s="61"/>
      <c r="D938" s="62"/>
      <c r="E938" s="62" t="b">
        <v>0</v>
      </c>
      <c r="F938" s="64" t="b">
        <v>0</v>
      </c>
      <c r="G938" s="64" t="b">
        <v>0</v>
      </c>
      <c r="H938" s="65" t="b">
        <v>0</v>
      </c>
    </row>
    <row r="939">
      <c r="B939" s="36"/>
      <c r="C939" s="66"/>
      <c r="D939" s="67"/>
      <c r="E939" s="67" t="b">
        <v>0</v>
      </c>
      <c r="F939" s="68" t="b">
        <v>0</v>
      </c>
      <c r="G939" s="68" t="b">
        <v>0</v>
      </c>
      <c r="H939" s="69" t="b">
        <v>0</v>
      </c>
    </row>
    <row r="940">
      <c r="B940" s="36"/>
      <c r="C940" s="61"/>
      <c r="D940" s="62"/>
      <c r="E940" s="62" t="b">
        <v>0</v>
      </c>
      <c r="F940" s="64" t="b">
        <v>0</v>
      </c>
      <c r="G940" s="64" t="b">
        <v>0</v>
      </c>
      <c r="H940" s="65" t="b">
        <v>0</v>
      </c>
    </row>
    <row r="941">
      <c r="B941" s="36"/>
      <c r="C941" s="66"/>
      <c r="D941" s="67"/>
      <c r="E941" s="67" t="b">
        <v>0</v>
      </c>
      <c r="F941" s="68" t="b">
        <v>0</v>
      </c>
      <c r="G941" s="68" t="b">
        <v>0</v>
      </c>
      <c r="H941" s="69" t="b">
        <v>0</v>
      </c>
    </row>
    <row r="942">
      <c r="B942" s="36"/>
      <c r="C942" s="61"/>
      <c r="D942" s="62"/>
      <c r="E942" s="62" t="b">
        <v>0</v>
      </c>
      <c r="F942" s="64" t="b">
        <v>0</v>
      </c>
      <c r="G942" s="64" t="b">
        <v>0</v>
      </c>
      <c r="H942" s="65" t="b">
        <v>0</v>
      </c>
    </row>
    <row r="943">
      <c r="B943" s="36"/>
      <c r="C943" s="66"/>
      <c r="D943" s="67"/>
      <c r="E943" s="67" t="b">
        <v>0</v>
      </c>
      <c r="F943" s="68" t="b">
        <v>0</v>
      </c>
      <c r="G943" s="68" t="b">
        <v>0</v>
      </c>
      <c r="H943" s="69" t="b">
        <v>0</v>
      </c>
    </row>
    <row r="944">
      <c r="B944" s="36"/>
      <c r="C944" s="61"/>
      <c r="D944" s="62"/>
      <c r="E944" s="62" t="b">
        <v>0</v>
      </c>
      <c r="F944" s="64" t="b">
        <v>0</v>
      </c>
      <c r="G944" s="64" t="b">
        <v>0</v>
      </c>
      <c r="H944" s="65" t="b">
        <v>0</v>
      </c>
    </row>
    <row r="945">
      <c r="B945" s="36"/>
      <c r="C945" s="66"/>
      <c r="D945" s="67"/>
      <c r="E945" s="67" t="b">
        <v>0</v>
      </c>
      <c r="F945" s="68" t="b">
        <v>0</v>
      </c>
      <c r="G945" s="68" t="b">
        <v>0</v>
      </c>
      <c r="H945" s="69" t="b">
        <v>0</v>
      </c>
    </row>
    <row r="946">
      <c r="B946" s="36"/>
      <c r="C946" s="61"/>
      <c r="D946" s="62"/>
      <c r="E946" s="62" t="b">
        <v>0</v>
      </c>
      <c r="F946" s="64" t="b">
        <v>0</v>
      </c>
      <c r="G946" s="64" t="b">
        <v>0</v>
      </c>
      <c r="H946" s="65" t="b">
        <v>0</v>
      </c>
    </row>
    <row r="947">
      <c r="B947" s="36"/>
      <c r="C947" s="66"/>
      <c r="D947" s="67"/>
      <c r="E947" s="67" t="b">
        <v>0</v>
      </c>
      <c r="F947" s="68" t="b">
        <v>0</v>
      </c>
      <c r="G947" s="68" t="b">
        <v>0</v>
      </c>
      <c r="H947" s="69" t="b">
        <v>0</v>
      </c>
    </row>
    <row r="948">
      <c r="B948" s="36"/>
      <c r="C948" s="61"/>
      <c r="D948" s="62"/>
      <c r="E948" s="62" t="b">
        <v>0</v>
      </c>
      <c r="F948" s="64" t="b">
        <v>0</v>
      </c>
      <c r="G948" s="64" t="b">
        <v>0</v>
      </c>
      <c r="H948" s="65" t="b">
        <v>0</v>
      </c>
    </row>
    <row r="949">
      <c r="B949" s="36"/>
      <c r="C949" s="66"/>
      <c r="D949" s="67"/>
      <c r="E949" s="67" t="b">
        <v>0</v>
      </c>
      <c r="F949" s="68" t="b">
        <v>0</v>
      </c>
      <c r="G949" s="68" t="b">
        <v>0</v>
      </c>
      <c r="H949" s="69" t="b">
        <v>0</v>
      </c>
    </row>
    <row r="950">
      <c r="B950" s="36"/>
      <c r="C950" s="61"/>
      <c r="D950" s="62"/>
      <c r="E950" s="62" t="b">
        <v>0</v>
      </c>
      <c r="F950" s="64" t="b">
        <v>0</v>
      </c>
      <c r="G950" s="64" t="b">
        <v>0</v>
      </c>
      <c r="H950" s="65" t="b">
        <v>0</v>
      </c>
    </row>
    <row r="951">
      <c r="B951" s="36"/>
      <c r="C951" s="66"/>
      <c r="D951" s="67"/>
      <c r="E951" s="67" t="b">
        <v>0</v>
      </c>
      <c r="F951" s="68" t="b">
        <v>0</v>
      </c>
      <c r="G951" s="68" t="b">
        <v>0</v>
      </c>
      <c r="H951" s="69" t="b">
        <v>0</v>
      </c>
    </row>
    <row r="952">
      <c r="B952" s="36"/>
      <c r="C952" s="61"/>
      <c r="D952" s="62"/>
      <c r="E952" s="62" t="b">
        <v>0</v>
      </c>
      <c r="F952" s="64" t="b">
        <v>0</v>
      </c>
      <c r="G952" s="64" t="b">
        <v>0</v>
      </c>
      <c r="H952" s="65" t="b">
        <v>0</v>
      </c>
    </row>
    <row r="953">
      <c r="B953" s="36"/>
      <c r="C953" s="66"/>
      <c r="D953" s="67"/>
      <c r="E953" s="67" t="b">
        <v>0</v>
      </c>
      <c r="F953" s="68" t="b">
        <v>0</v>
      </c>
      <c r="G953" s="68" t="b">
        <v>0</v>
      </c>
      <c r="H953" s="69" t="b">
        <v>0</v>
      </c>
    </row>
    <row r="954">
      <c r="B954" s="36"/>
      <c r="C954" s="61"/>
      <c r="D954" s="62"/>
      <c r="E954" s="62" t="b">
        <v>0</v>
      </c>
      <c r="F954" s="64" t="b">
        <v>0</v>
      </c>
      <c r="G954" s="64" t="b">
        <v>0</v>
      </c>
      <c r="H954" s="65" t="b">
        <v>0</v>
      </c>
    </row>
    <row r="955">
      <c r="B955" s="36"/>
      <c r="C955" s="66"/>
      <c r="D955" s="67"/>
      <c r="E955" s="67" t="b">
        <v>0</v>
      </c>
      <c r="F955" s="68" t="b">
        <v>0</v>
      </c>
      <c r="G955" s="68" t="b">
        <v>0</v>
      </c>
      <c r="H955" s="69" t="b">
        <v>0</v>
      </c>
    </row>
    <row r="956">
      <c r="B956" s="36"/>
      <c r="C956" s="61"/>
      <c r="D956" s="62"/>
      <c r="E956" s="62" t="b">
        <v>0</v>
      </c>
      <c r="F956" s="64" t="b">
        <v>0</v>
      </c>
      <c r="G956" s="64" t="b">
        <v>0</v>
      </c>
      <c r="H956" s="65" t="b">
        <v>0</v>
      </c>
    </row>
    <row r="957">
      <c r="B957" s="36"/>
      <c r="C957" s="66"/>
      <c r="D957" s="67"/>
      <c r="E957" s="67" t="b">
        <v>0</v>
      </c>
      <c r="F957" s="68" t="b">
        <v>0</v>
      </c>
      <c r="G957" s="68" t="b">
        <v>0</v>
      </c>
      <c r="H957" s="69" t="b">
        <v>0</v>
      </c>
    </row>
    <row r="958">
      <c r="B958" s="36"/>
      <c r="C958" s="61"/>
      <c r="D958" s="62"/>
      <c r="E958" s="62" t="b">
        <v>0</v>
      </c>
      <c r="F958" s="64" t="b">
        <v>0</v>
      </c>
      <c r="G958" s="64" t="b">
        <v>0</v>
      </c>
      <c r="H958" s="65" t="b">
        <v>0</v>
      </c>
    </row>
    <row r="959">
      <c r="B959" s="36"/>
      <c r="C959" s="66"/>
      <c r="D959" s="67"/>
      <c r="E959" s="67" t="b">
        <v>0</v>
      </c>
      <c r="F959" s="68" t="b">
        <v>0</v>
      </c>
      <c r="G959" s="68" t="b">
        <v>0</v>
      </c>
      <c r="H959" s="69" t="b">
        <v>0</v>
      </c>
    </row>
    <row r="960">
      <c r="B960" s="36"/>
      <c r="C960" s="61"/>
      <c r="D960" s="62"/>
      <c r="E960" s="62" t="b">
        <v>0</v>
      </c>
      <c r="F960" s="64" t="b">
        <v>0</v>
      </c>
      <c r="G960" s="64" t="b">
        <v>0</v>
      </c>
      <c r="H960" s="65" t="b">
        <v>0</v>
      </c>
    </row>
    <row r="961">
      <c r="B961" s="36"/>
      <c r="C961" s="66"/>
      <c r="D961" s="67"/>
      <c r="E961" s="67" t="b">
        <v>0</v>
      </c>
      <c r="F961" s="68" t="b">
        <v>0</v>
      </c>
      <c r="G961" s="68" t="b">
        <v>0</v>
      </c>
      <c r="H961" s="69" t="b">
        <v>0</v>
      </c>
    </row>
    <row r="962">
      <c r="B962" s="36"/>
      <c r="C962" s="61"/>
      <c r="D962" s="62"/>
      <c r="E962" s="62" t="b">
        <v>0</v>
      </c>
      <c r="F962" s="64" t="b">
        <v>0</v>
      </c>
      <c r="G962" s="64" t="b">
        <v>0</v>
      </c>
      <c r="H962" s="65" t="b">
        <v>0</v>
      </c>
    </row>
    <row r="963">
      <c r="B963" s="36"/>
      <c r="C963" s="66"/>
      <c r="D963" s="67"/>
      <c r="E963" s="67" t="b">
        <v>0</v>
      </c>
      <c r="F963" s="68" t="b">
        <v>0</v>
      </c>
      <c r="G963" s="68" t="b">
        <v>0</v>
      </c>
      <c r="H963" s="69" t="b">
        <v>0</v>
      </c>
    </row>
    <row r="964">
      <c r="B964" s="36"/>
      <c r="C964" s="61"/>
      <c r="D964" s="62"/>
      <c r="E964" s="62" t="b">
        <v>0</v>
      </c>
      <c r="F964" s="64" t="b">
        <v>0</v>
      </c>
      <c r="G964" s="64" t="b">
        <v>0</v>
      </c>
      <c r="H964" s="65" t="b">
        <v>0</v>
      </c>
    </row>
    <row r="965">
      <c r="B965" s="36"/>
      <c r="C965" s="66"/>
      <c r="D965" s="67"/>
      <c r="E965" s="67" t="b">
        <v>0</v>
      </c>
      <c r="F965" s="68" t="b">
        <v>0</v>
      </c>
      <c r="G965" s="68" t="b">
        <v>0</v>
      </c>
      <c r="H965" s="69" t="b">
        <v>0</v>
      </c>
    </row>
    <row r="966">
      <c r="B966" s="36"/>
      <c r="C966" s="61"/>
      <c r="D966" s="62"/>
      <c r="E966" s="62" t="b">
        <v>0</v>
      </c>
      <c r="F966" s="64" t="b">
        <v>0</v>
      </c>
      <c r="G966" s="64" t="b">
        <v>0</v>
      </c>
      <c r="H966" s="65" t="b">
        <v>0</v>
      </c>
    </row>
    <row r="967">
      <c r="B967" s="36"/>
      <c r="C967" s="66"/>
      <c r="D967" s="67"/>
      <c r="E967" s="67" t="b">
        <v>0</v>
      </c>
      <c r="F967" s="68" t="b">
        <v>0</v>
      </c>
      <c r="G967" s="68" t="b">
        <v>0</v>
      </c>
      <c r="H967" s="69" t="b">
        <v>0</v>
      </c>
    </row>
    <row r="968">
      <c r="B968" s="36"/>
      <c r="C968" s="61"/>
      <c r="D968" s="62"/>
      <c r="E968" s="62" t="b">
        <v>0</v>
      </c>
      <c r="F968" s="64" t="b">
        <v>0</v>
      </c>
      <c r="G968" s="64" t="b">
        <v>0</v>
      </c>
      <c r="H968" s="65" t="b">
        <v>0</v>
      </c>
    </row>
    <row r="969">
      <c r="B969" s="36"/>
      <c r="C969" s="66"/>
      <c r="D969" s="67"/>
      <c r="E969" s="67" t="b">
        <v>0</v>
      </c>
      <c r="F969" s="68" t="b">
        <v>0</v>
      </c>
      <c r="G969" s="68" t="b">
        <v>0</v>
      </c>
      <c r="H969" s="69" t="b">
        <v>0</v>
      </c>
    </row>
    <row r="970">
      <c r="B970" s="36"/>
      <c r="C970" s="61"/>
      <c r="D970" s="62"/>
      <c r="E970" s="62" t="b">
        <v>0</v>
      </c>
      <c r="F970" s="64" t="b">
        <v>0</v>
      </c>
      <c r="G970" s="64" t="b">
        <v>0</v>
      </c>
      <c r="H970" s="65" t="b">
        <v>0</v>
      </c>
    </row>
    <row r="971">
      <c r="B971" s="36"/>
      <c r="C971" s="66"/>
      <c r="D971" s="67"/>
      <c r="E971" s="67" t="b">
        <v>0</v>
      </c>
      <c r="F971" s="68" t="b">
        <v>0</v>
      </c>
      <c r="G971" s="68" t="b">
        <v>0</v>
      </c>
      <c r="H971" s="69" t="b">
        <v>0</v>
      </c>
    </row>
    <row r="972">
      <c r="B972" s="36"/>
      <c r="C972" s="61"/>
      <c r="D972" s="62"/>
      <c r="E972" s="62" t="b">
        <v>0</v>
      </c>
      <c r="F972" s="64" t="b">
        <v>0</v>
      </c>
      <c r="G972" s="64" t="b">
        <v>0</v>
      </c>
      <c r="H972" s="65" t="b">
        <v>0</v>
      </c>
    </row>
    <row r="973">
      <c r="B973" s="36"/>
      <c r="C973" s="66"/>
      <c r="D973" s="67"/>
      <c r="E973" s="67" t="b">
        <v>0</v>
      </c>
      <c r="F973" s="68" t="b">
        <v>0</v>
      </c>
      <c r="G973" s="68" t="b">
        <v>0</v>
      </c>
      <c r="H973" s="69" t="b">
        <v>0</v>
      </c>
    </row>
    <row r="974">
      <c r="B974" s="36"/>
      <c r="C974" s="61"/>
      <c r="D974" s="62"/>
      <c r="E974" s="62" t="b">
        <v>0</v>
      </c>
      <c r="F974" s="64" t="b">
        <v>0</v>
      </c>
      <c r="G974" s="64" t="b">
        <v>0</v>
      </c>
      <c r="H974" s="65" t="b">
        <v>0</v>
      </c>
    </row>
    <row r="975">
      <c r="B975" s="36"/>
      <c r="C975" s="66"/>
      <c r="D975" s="67"/>
      <c r="E975" s="67" t="b">
        <v>0</v>
      </c>
      <c r="F975" s="68" t="b">
        <v>0</v>
      </c>
      <c r="G975" s="68" t="b">
        <v>0</v>
      </c>
      <c r="H975" s="69" t="b">
        <v>0</v>
      </c>
    </row>
    <row r="976">
      <c r="B976" s="36"/>
      <c r="C976" s="61"/>
      <c r="D976" s="62"/>
      <c r="E976" s="62" t="b">
        <v>0</v>
      </c>
      <c r="F976" s="64" t="b">
        <v>0</v>
      </c>
      <c r="G976" s="64" t="b">
        <v>0</v>
      </c>
      <c r="H976" s="65" t="b">
        <v>0</v>
      </c>
    </row>
    <row r="977">
      <c r="B977" s="36"/>
      <c r="C977" s="66"/>
      <c r="D977" s="67"/>
      <c r="E977" s="67" t="b">
        <v>0</v>
      </c>
      <c r="F977" s="68" t="b">
        <v>0</v>
      </c>
      <c r="G977" s="68" t="b">
        <v>0</v>
      </c>
      <c r="H977" s="69" t="b">
        <v>0</v>
      </c>
    </row>
    <row r="978">
      <c r="B978" s="36"/>
      <c r="C978" s="61"/>
      <c r="D978" s="62"/>
      <c r="E978" s="62" t="b">
        <v>0</v>
      </c>
      <c r="F978" s="64" t="b">
        <v>0</v>
      </c>
      <c r="G978" s="64" t="b">
        <v>0</v>
      </c>
      <c r="H978" s="65" t="b">
        <v>0</v>
      </c>
    </row>
    <row r="979">
      <c r="B979" s="36"/>
      <c r="C979" s="66"/>
      <c r="D979" s="67"/>
      <c r="E979" s="67" t="b">
        <v>0</v>
      </c>
      <c r="F979" s="68" t="b">
        <v>0</v>
      </c>
      <c r="G979" s="68" t="b">
        <v>0</v>
      </c>
      <c r="H979" s="69" t="b">
        <v>0</v>
      </c>
    </row>
    <row r="980">
      <c r="B980" s="36"/>
      <c r="C980" s="61"/>
      <c r="D980" s="62"/>
      <c r="E980" s="62" t="b">
        <v>0</v>
      </c>
      <c r="F980" s="64" t="b">
        <v>0</v>
      </c>
      <c r="G980" s="64" t="b">
        <v>0</v>
      </c>
      <c r="H980" s="65" t="b">
        <v>0</v>
      </c>
    </row>
    <row r="981">
      <c r="B981" s="36"/>
      <c r="C981" s="66"/>
      <c r="D981" s="67"/>
      <c r="E981" s="67" t="b">
        <v>0</v>
      </c>
      <c r="F981" s="68" t="b">
        <v>0</v>
      </c>
      <c r="G981" s="68" t="b">
        <v>0</v>
      </c>
      <c r="H981" s="69" t="b">
        <v>0</v>
      </c>
    </row>
    <row r="982">
      <c r="B982" s="36"/>
      <c r="C982" s="61"/>
      <c r="D982" s="62"/>
      <c r="E982" s="62" t="b">
        <v>0</v>
      </c>
      <c r="F982" s="64" t="b">
        <v>0</v>
      </c>
      <c r="G982" s="64" t="b">
        <v>0</v>
      </c>
      <c r="H982" s="65" t="b">
        <v>0</v>
      </c>
    </row>
    <row r="983">
      <c r="B983" s="36"/>
      <c r="C983" s="66"/>
      <c r="D983" s="67"/>
      <c r="E983" s="67" t="b">
        <v>0</v>
      </c>
      <c r="F983" s="68" t="b">
        <v>0</v>
      </c>
      <c r="G983" s="68" t="b">
        <v>0</v>
      </c>
      <c r="H983" s="69" t="b">
        <v>0</v>
      </c>
    </row>
    <row r="984">
      <c r="B984" s="36"/>
      <c r="C984" s="61"/>
      <c r="D984" s="62"/>
      <c r="E984" s="62" t="b">
        <v>0</v>
      </c>
      <c r="F984" s="64" t="b">
        <v>0</v>
      </c>
      <c r="G984" s="64" t="b">
        <v>0</v>
      </c>
      <c r="H984" s="65" t="b">
        <v>0</v>
      </c>
    </row>
    <row r="985">
      <c r="B985" s="36"/>
      <c r="C985" s="66"/>
      <c r="D985" s="67"/>
      <c r="E985" s="67" t="b">
        <v>0</v>
      </c>
      <c r="F985" s="68" t="b">
        <v>0</v>
      </c>
      <c r="G985" s="68" t="b">
        <v>0</v>
      </c>
      <c r="H985" s="69" t="b">
        <v>0</v>
      </c>
    </row>
    <row r="986">
      <c r="B986" s="36"/>
      <c r="C986" s="61"/>
      <c r="D986" s="62"/>
      <c r="E986" s="62" t="b">
        <v>0</v>
      </c>
      <c r="F986" s="64" t="b">
        <v>0</v>
      </c>
      <c r="G986" s="64" t="b">
        <v>0</v>
      </c>
      <c r="H986" s="65" t="b">
        <v>0</v>
      </c>
    </row>
    <row r="987">
      <c r="B987" s="36"/>
      <c r="C987" s="66"/>
      <c r="D987" s="67"/>
      <c r="E987" s="67" t="b">
        <v>0</v>
      </c>
      <c r="F987" s="68" t="b">
        <v>0</v>
      </c>
      <c r="G987" s="68" t="b">
        <v>0</v>
      </c>
      <c r="H987" s="69" t="b">
        <v>0</v>
      </c>
    </row>
    <row r="988">
      <c r="B988" s="36"/>
      <c r="C988" s="61"/>
      <c r="D988" s="62"/>
      <c r="E988" s="62" t="b">
        <v>0</v>
      </c>
      <c r="F988" s="64" t="b">
        <v>0</v>
      </c>
      <c r="G988" s="64" t="b">
        <v>0</v>
      </c>
      <c r="H988" s="65" t="b">
        <v>0</v>
      </c>
    </row>
    <row r="989">
      <c r="B989" s="36"/>
      <c r="C989" s="66"/>
      <c r="D989" s="67"/>
      <c r="E989" s="67" t="b">
        <v>0</v>
      </c>
      <c r="F989" s="68" t="b">
        <v>0</v>
      </c>
      <c r="G989" s="68" t="b">
        <v>0</v>
      </c>
      <c r="H989" s="69" t="b">
        <v>0</v>
      </c>
    </row>
    <row r="990">
      <c r="B990" s="36"/>
      <c r="C990" s="61"/>
      <c r="D990" s="62"/>
      <c r="E990" s="62" t="b">
        <v>0</v>
      </c>
      <c r="F990" s="64" t="b">
        <v>0</v>
      </c>
      <c r="G990" s="64" t="b">
        <v>0</v>
      </c>
      <c r="H990" s="65" t="b">
        <v>0</v>
      </c>
    </row>
    <row r="991">
      <c r="B991" s="36"/>
      <c r="C991" s="66"/>
      <c r="D991" s="67"/>
      <c r="E991" s="67" t="b">
        <v>0</v>
      </c>
      <c r="F991" s="68" t="b">
        <v>0</v>
      </c>
      <c r="G991" s="68" t="b">
        <v>0</v>
      </c>
      <c r="H991" s="69" t="b">
        <v>0</v>
      </c>
    </row>
    <row r="992">
      <c r="B992" s="36"/>
      <c r="C992" s="61"/>
      <c r="D992" s="62"/>
      <c r="E992" s="62" t="b">
        <v>0</v>
      </c>
      <c r="F992" s="64" t="b">
        <v>0</v>
      </c>
      <c r="G992" s="64" t="b">
        <v>0</v>
      </c>
      <c r="H992" s="65" t="b">
        <v>0</v>
      </c>
    </row>
    <row r="993">
      <c r="B993" s="36"/>
      <c r="C993" s="66"/>
      <c r="D993" s="67"/>
      <c r="E993" s="67" t="b">
        <v>0</v>
      </c>
      <c r="F993" s="68" t="b">
        <v>0</v>
      </c>
      <c r="G993" s="68" t="b">
        <v>0</v>
      </c>
      <c r="H993" s="69" t="b">
        <v>0</v>
      </c>
    </row>
    <row r="994">
      <c r="B994" s="36"/>
      <c r="C994" s="61"/>
      <c r="D994" s="62"/>
      <c r="E994" s="62" t="b">
        <v>0</v>
      </c>
      <c r="F994" s="64" t="b">
        <v>0</v>
      </c>
      <c r="G994" s="64" t="b">
        <v>0</v>
      </c>
      <c r="H994" s="65" t="b">
        <v>0</v>
      </c>
    </row>
    <row r="995">
      <c r="B995" s="36"/>
      <c r="C995" s="66"/>
      <c r="D995" s="67"/>
      <c r="E995" s="67" t="b">
        <v>0</v>
      </c>
      <c r="F995" s="68" t="b">
        <v>0</v>
      </c>
      <c r="G995" s="68" t="b">
        <v>0</v>
      </c>
      <c r="H995" s="69" t="b">
        <v>0</v>
      </c>
    </row>
    <row r="996">
      <c r="B996" s="36"/>
      <c r="C996" s="61"/>
      <c r="D996" s="62"/>
      <c r="E996" s="62" t="b">
        <v>0</v>
      </c>
      <c r="F996" s="64" t="b">
        <v>0</v>
      </c>
      <c r="G996" s="64" t="b">
        <v>0</v>
      </c>
      <c r="H996" s="65" t="b">
        <v>0</v>
      </c>
    </row>
    <row r="997">
      <c r="B997" s="36"/>
      <c r="C997" s="66"/>
      <c r="D997" s="67"/>
      <c r="E997" s="67" t="b">
        <v>0</v>
      </c>
      <c r="F997" s="68" t="b">
        <v>0</v>
      </c>
      <c r="G997" s="68" t="b">
        <v>0</v>
      </c>
      <c r="H997" s="69" t="b">
        <v>0</v>
      </c>
    </row>
    <row r="998">
      <c r="B998" s="36"/>
      <c r="C998" s="61"/>
      <c r="D998" s="62"/>
      <c r="E998" s="62" t="b">
        <v>0</v>
      </c>
      <c r="F998" s="64" t="b">
        <v>0</v>
      </c>
      <c r="G998" s="64" t="b">
        <v>0</v>
      </c>
      <c r="H998" s="65" t="b">
        <v>0</v>
      </c>
    </row>
    <row r="999">
      <c r="B999" s="36"/>
      <c r="C999" s="66"/>
      <c r="D999" s="67"/>
      <c r="E999" s="67" t="b">
        <v>0</v>
      </c>
      <c r="F999" s="68" t="b">
        <v>0</v>
      </c>
      <c r="G999" s="68" t="b">
        <v>0</v>
      </c>
      <c r="H999" s="69" t="b">
        <v>0</v>
      </c>
    </row>
    <row r="1000">
      <c r="B1000" s="36"/>
      <c r="C1000" s="70"/>
      <c r="D1000" s="71"/>
      <c r="E1000" s="71" t="b">
        <v>0</v>
      </c>
      <c r="F1000" s="72" t="b">
        <v>0</v>
      </c>
      <c r="G1000" s="72" t="b">
        <v>0</v>
      </c>
      <c r="H1000" s="73" t="b">
        <v>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2.25"/>
    <col customWidth="1" min="2" max="2" width="19.75"/>
    <col customWidth="1" min="3" max="3" width="11.88"/>
    <col customWidth="1" min="4" max="5" width="11.13"/>
    <col customWidth="1" min="6" max="6" width="12.0"/>
    <col customWidth="1" min="7" max="7" width="11.13"/>
    <col customWidth="1" min="8" max="8" width="12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28.63"/>
    <col customWidth="1" min="2" max="4" width="11.13"/>
    <col customWidth="1" min="5" max="5" width="12.0"/>
    <col customWidth="1" min="6" max="6" width="12.5"/>
    <col customWidth="1" min="7" max="7" width="12.25"/>
    <col customWidth="1" min="8" max="8" width="11.13"/>
    <col customWidth="1" min="9" max="10" width="12.0"/>
  </cols>
  <sheetData>
    <row r="1">
      <c r="J1" s="76"/>
      <c r="K1" s="76"/>
      <c r="L1" s="75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</row>
    <row r="2">
      <c r="J2" s="76"/>
      <c r="K2" s="76"/>
      <c r="L2" s="75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</row>
    <row r="3">
      <c r="J3" s="76"/>
      <c r="K3" s="76"/>
      <c r="L3" s="75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</row>
    <row r="4">
      <c r="J4" s="76"/>
      <c r="K4" s="76"/>
      <c r="L4" s="75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</row>
    <row r="5">
      <c r="J5" s="76"/>
      <c r="K5" s="76"/>
      <c r="L5" s="75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</row>
    <row r="6">
      <c r="J6" s="76"/>
      <c r="K6" s="76"/>
      <c r="L6" s="75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76"/>
      <c r="ED6" s="76"/>
      <c r="EE6" s="76"/>
      <c r="EF6" s="76"/>
      <c r="EG6" s="76"/>
      <c r="EH6" s="76"/>
      <c r="EI6" s="76"/>
      <c r="EJ6" s="76"/>
      <c r="EK6" s="76"/>
      <c r="EL6" s="76"/>
      <c r="EM6" s="76"/>
      <c r="EN6" s="76"/>
      <c r="EO6" s="76"/>
    </row>
    <row r="7">
      <c r="J7" s="76"/>
      <c r="K7" s="76"/>
      <c r="L7" s="75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</row>
    <row r="8">
      <c r="J8" s="76"/>
      <c r="K8" s="76"/>
      <c r="L8" s="75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</row>
    <row r="9">
      <c r="J9" s="76"/>
      <c r="K9" s="76"/>
      <c r="L9" s="75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</row>
    <row r="10">
      <c r="J10" s="76"/>
      <c r="K10" s="76"/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</row>
    <row r="11">
      <c r="J11" s="76"/>
      <c r="K11" s="76"/>
      <c r="L11" s="75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  <c r="DH11" s="76"/>
      <c r="DI11" s="76"/>
      <c r="DJ11" s="76"/>
      <c r="DK11" s="76"/>
      <c r="DL11" s="76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</row>
    <row r="12">
      <c r="J12" s="76"/>
      <c r="K12" s="76"/>
      <c r="L12" s="75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</row>
    <row r="13">
      <c r="J13" s="76"/>
      <c r="K13" s="76"/>
      <c r="L13" s="75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</row>
    <row r="14">
      <c r="J14" s="76"/>
      <c r="K14" s="76"/>
      <c r="L14" s="75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</row>
    <row r="15">
      <c r="J15" s="76"/>
      <c r="K15" s="76"/>
      <c r="L15" s="75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</row>
    <row r="16">
      <c r="J16" s="76"/>
      <c r="K16" s="76"/>
      <c r="L16" s="75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</row>
    <row r="17">
      <c r="J17" s="76"/>
      <c r="K17" s="76"/>
      <c r="L17" s="75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</row>
    <row r="18">
      <c r="J18" s="76"/>
      <c r="K18" s="76"/>
      <c r="L18" s="75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</row>
    <row r="19">
      <c r="J19" s="76"/>
      <c r="K19" s="76"/>
      <c r="L19" s="75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</row>
    <row r="20">
      <c r="J20" s="76"/>
      <c r="K20" s="76"/>
      <c r="L20" s="75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</row>
    <row r="21">
      <c r="J21" s="76"/>
      <c r="K21" s="76"/>
      <c r="L21" s="75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</row>
    <row r="22">
      <c r="J22" s="76"/>
      <c r="K22" s="76"/>
      <c r="L22" s="75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</row>
    <row r="23">
      <c r="J23" s="76"/>
      <c r="K23" s="76"/>
      <c r="L23" s="75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</row>
    <row r="24">
      <c r="J24" s="76"/>
      <c r="K24" s="76"/>
      <c r="L24" s="75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</row>
    <row r="25">
      <c r="J25" s="76"/>
      <c r="K25" s="76"/>
      <c r="L25" s="75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</row>
    <row r="26">
      <c r="J26" s="76"/>
      <c r="K26" s="76"/>
      <c r="L26" s="75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</row>
    <row r="27">
      <c r="J27" s="76"/>
      <c r="K27" s="76"/>
      <c r="L27" s="75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</row>
    <row r="28">
      <c r="A28" s="74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5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</row>
    <row r="29">
      <c r="A29" s="74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5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</row>
    <row r="30">
      <c r="A30" s="74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5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</row>
    <row r="31">
      <c r="A31" s="74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5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</row>
    <row r="32">
      <c r="A32" s="74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5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</row>
    <row r="33">
      <c r="A33" s="74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5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</row>
    <row r="34">
      <c r="A34" s="74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5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</row>
    <row r="35">
      <c r="A35" s="74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5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X35" s="76"/>
      <c r="DY35" s="76"/>
      <c r="DZ35" s="76"/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M35" s="76"/>
      <c r="EN35" s="76"/>
      <c r="EO35" s="76"/>
    </row>
    <row r="36">
      <c r="A36" s="74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5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</row>
    <row r="37">
      <c r="A37" s="74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5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</row>
    <row r="38">
      <c r="A38" s="74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5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</row>
    <row r="39">
      <c r="A39" s="74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5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</row>
    <row r="40">
      <c r="A40" s="74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5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</row>
    <row r="41">
      <c r="A41" s="74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5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</row>
    <row r="42">
      <c r="A42" s="74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5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</row>
    <row r="43">
      <c r="A43" s="74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5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</row>
    <row r="44">
      <c r="A44" s="74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5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</row>
    <row r="45">
      <c r="A45" s="74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5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</row>
    <row r="46">
      <c r="A46" s="74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5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N46" s="76"/>
      <c r="EO46" s="76"/>
    </row>
    <row r="47">
      <c r="A47" s="74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5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</row>
    <row r="48">
      <c r="A48" s="74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5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6"/>
      <c r="DN48" s="76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</row>
    <row r="49">
      <c r="A49" s="74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5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  <c r="ED49" s="76"/>
      <c r="EE49" s="76"/>
      <c r="EF49" s="76"/>
      <c r="EG49" s="76"/>
      <c r="EH49" s="76"/>
      <c r="EI49" s="76"/>
      <c r="EJ49" s="76"/>
      <c r="EK49" s="76"/>
      <c r="EL49" s="76"/>
      <c r="EM49" s="76"/>
      <c r="EN49" s="76"/>
      <c r="EO49" s="76"/>
    </row>
    <row r="50">
      <c r="A50" s="74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5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76"/>
      <c r="EG50" s="76"/>
      <c r="EH50" s="76"/>
      <c r="EI50" s="76"/>
      <c r="EJ50" s="76"/>
      <c r="EK50" s="76"/>
      <c r="EL50" s="76"/>
      <c r="EM50" s="76"/>
      <c r="EN50" s="76"/>
      <c r="EO50" s="76"/>
    </row>
    <row r="51">
      <c r="A51" s="74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5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76"/>
      <c r="DT51" s="76"/>
      <c r="DU51" s="76"/>
      <c r="DV51" s="76"/>
      <c r="DW51" s="76"/>
      <c r="DX51" s="76"/>
      <c r="DY51" s="76"/>
      <c r="DZ51" s="76"/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  <c r="EN51" s="76"/>
      <c r="EO51" s="76"/>
    </row>
    <row r="52">
      <c r="A52" s="74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5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</row>
    <row r="53">
      <c r="A53" s="74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5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  <c r="DH53" s="76"/>
      <c r="DI53" s="76"/>
      <c r="DJ53" s="76"/>
      <c r="DK53" s="76"/>
      <c r="DL53" s="76"/>
      <c r="DM53" s="76"/>
      <c r="DN53" s="76"/>
      <c r="DO53" s="76"/>
      <c r="DP53" s="76"/>
      <c r="DQ53" s="76"/>
      <c r="DR53" s="76"/>
      <c r="DS53" s="76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</row>
    <row r="54">
      <c r="A54" s="74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5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  <c r="DP54" s="76"/>
      <c r="DQ54" s="76"/>
      <c r="DR54" s="76"/>
      <c r="DS54" s="76"/>
      <c r="DT54" s="76"/>
      <c r="DU54" s="76"/>
      <c r="DV54" s="76"/>
      <c r="DW54" s="76"/>
      <c r="DX54" s="76"/>
      <c r="DY54" s="76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</row>
    <row r="55">
      <c r="A55" s="74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5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/>
      <c r="DD55" s="76"/>
      <c r="DE55" s="76"/>
      <c r="DF55" s="76"/>
      <c r="DG55" s="76"/>
      <c r="DH55" s="76"/>
      <c r="DI55" s="76"/>
      <c r="DJ55" s="76"/>
      <c r="DK55" s="76"/>
      <c r="DL55" s="76"/>
      <c r="DM55" s="76"/>
      <c r="DN55" s="76"/>
      <c r="DO55" s="76"/>
      <c r="DP55" s="76"/>
      <c r="DQ55" s="76"/>
      <c r="DR55" s="76"/>
      <c r="DS55" s="76"/>
      <c r="DT55" s="76"/>
      <c r="DU55" s="76"/>
      <c r="DV55" s="76"/>
      <c r="DW55" s="76"/>
      <c r="DX55" s="76"/>
      <c r="DY55" s="76"/>
      <c r="DZ55" s="76"/>
      <c r="EA55" s="76"/>
      <c r="EB55" s="76"/>
      <c r="EC55" s="76"/>
      <c r="ED55" s="76"/>
      <c r="EE55" s="76"/>
      <c r="EF55" s="76"/>
      <c r="EG55" s="76"/>
      <c r="EH55" s="76"/>
      <c r="EI55" s="76"/>
      <c r="EJ55" s="76"/>
      <c r="EK55" s="76"/>
      <c r="EL55" s="76"/>
      <c r="EM55" s="76"/>
      <c r="EN55" s="76"/>
      <c r="EO55" s="76"/>
    </row>
    <row r="56">
      <c r="A56" s="74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5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  <c r="DZ56" s="76"/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</row>
    <row r="57">
      <c r="A57" s="74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5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/>
      <c r="DF57" s="76"/>
      <c r="DG57" s="76"/>
      <c r="DH57" s="76"/>
      <c r="DI57" s="76"/>
      <c r="DJ57" s="76"/>
      <c r="DK57" s="76"/>
      <c r="DL57" s="76"/>
      <c r="DM57" s="76"/>
      <c r="DN57" s="76"/>
      <c r="DO57" s="76"/>
      <c r="DP57" s="76"/>
      <c r="DQ57" s="76"/>
      <c r="DR57" s="76"/>
      <c r="DS57" s="76"/>
      <c r="DT57" s="76"/>
      <c r="DU57" s="76"/>
      <c r="DV57" s="76"/>
      <c r="DW57" s="76"/>
      <c r="DX57" s="76"/>
      <c r="DY57" s="76"/>
      <c r="DZ57" s="76"/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6"/>
      <c r="EO57" s="76"/>
    </row>
    <row r="58">
      <c r="A58" s="74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5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</row>
    <row r="59">
      <c r="A59" s="74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5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76"/>
      <c r="DG59" s="76"/>
      <c r="DH59" s="76"/>
      <c r="DI59" s="76"/>
      <c r="DJ59" s="76"/>
      <c r="DK59" s="76"/>
      <c r="DL59" s="76"/>
      <c r="DM59" s="76"/>
      <c r="DN59" s="76"/>
      <c r="DO59" s="76"/>
      <c r="DP59" s="76"/>
      <c r="DQ59" s="76"/>
      <c r="DR59" s="76"/>
      <c r="DS59" s="76"/>
      <c r="DT59" s="76"/>
      <c r="DU59" s="76"/>
      <c r="DV59" s="76"/>
      <c r="DW59" s="76"/>
      <c r="DX59" s="76"/>
      <c r="DY59" s="76"/>
      <c r="DZ59" s="76"/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</row>
    <row r="60">
      <c r="A60" s="74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5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  <c r="DV60" s="76"/>
      <c r="DW60" s="76"/>
      <c r="DX60" s="76"/>
      <c r="DY60" s="76"/>
      <c r="DZ60" s="76"/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</row>
    <row r="61">
      <c r="A61" s="74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5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6"/>
      <c r="DJ61" s="76"/>
      <c r="DK61" s="76"/>
      <c r="DL61" s="76"/>
      <c r="DM61" s="76"/>
      <c r="DN61" s="76"/>
      <c r="DO61" s="76"/>
      <c r="DP61" s="76"/>
      <c r="DQ61" s="76"/>
      <c r="DR61" s="76"/>
      <c r="DS61" s="76"/>
      <c r="DT61" s="76"/>
      <c r="DU61" s="76"/>
      <c r="DV61" s="76"/>
      <c r="DW61" s="76"/>
      <c r="DX61" s="76"/>
      <c r="DY61" s="76"/>
      <c r="DZ61" s="76"/>
      <c r="EA61" s="76"/>
      <c r="EB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M61" s="76"/>
      <c r="EN61" s="76"/>
      <c r="EO61" s="76"/>
    </row>
    <row r="62">
      <c r="A62" s="74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5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  <c r="DV62" s="76"/>
      <c r="DW62" s="76"/>
      <c r="DX62" s="76"/>
      <c r="DY62" s="76"/>
      <c r="DZ62" s="76"/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</row>
    <row r="63">
      <c r="A63" s="74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5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  <c r="DV63" s="76"/>
      <c r="DW63" s="76"/>
      <c r="DX63" s="76"/>
      <c r="DY63" s="76"/>
      <c r="DZ63" s="76"/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  <c r="EN63" s="76"/>
      <c r="EO63" s="76"/>
    </row>
    <row r="64">
      <c r="A64" s="74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5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76"/>
      <c r="DP64" s="76"/>
      <c r="DQ64" s="76"/>
      <c r="DR64" s="76"/>
      <c r="DS64" s="76"/>
      <c r="DT64" s="76"/>
      <c r="DU64" s="76"/>
      <c r="DV64" s="76"/>
      <c r="DW64" s="76"/>
      <c r="DX64" s="76"/>
      <c r="DY64" s="76"/>
      <c r="DZ64" s="76"/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76"/>
      <c r="EL64" s="76"/>
      <c r="EM64" s="76"/>
      <c r="EN64" s="76"/>
      <c r="EO64" s="76"/>
    </row>
    <row r="65">
      <c r="A65" s="74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5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6"/>
      <c r="DJ65" s="76"/>
      <c r="DK65" s="76"/>
      <c r="DL65" s="76"/>
      <c r="DM65" s="76"/>
      <c r="DN65" s="76"/>
      <c r="DO65" s="76"/>
      <c r="DP65" s="76"/>
      <c r="DQ65" s="76"/>
      <c r="DR65" s="76"/>
      <c r="DS65" s="76"/>
      <c r="DT65" s="76"/>
      <c r="DU65" s="76"/>
      <c r="DV65" s="76"/>
      <c r="DW65" s="76"/>
      <c r="DX65" s="76"/>
      <c r="DY65" s="76"/>
      <c r="DZ65" s="76"/>
      <c r="EA65" s="76"/>
      <c r="EB65" s="76"/>
      <c r="EC65" s="76"/>
      <c r="ED65" s="76"/>
      <c r="EE65" s="76"/>
      <c r="EF65" s="76"/>
      <c r="EG65" s="76"/>
      <c r="EH65" s="76"/>
      <c r="EI65" s="76"/>
      <c r="EJ65" s="76"/>
      <c r="EK65" s="76"/>
      <c r="EL65" s="76"/>
      <c r="EM65" s="76"/>
      <c r="EN65" s="76"/>
      <c r="EO65" s="76"/>
    </row>
    <row r="66">
      <c r="A66" s="74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5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6"/>
      <c r="DS66" s="76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</row>
    <row r="67">
      <c r="A67" s="74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5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  <c r="DH67" s="76"/>
      <c r="DI67" s="76"/>
      <c r="DJ67" s="76"/>
      <c r="DK67" s="76"/>
      <c r="DL67" s="76"/>
      <c r="DM67" s="76"/>
      <c r="DN67" s="76"/>
      <c r="DO67" s="76"/>
      <c r="DP67" s="76"/>
      <c r="DQ67" s="76"/>
      <c r="DR67" s="76"/>
      <c r="DS67" s="76"/>
      <c r="DT67" s="76"/>
      <c r="DU67" s="76"/>
      <c r="DV67" s="76"/>
      <c r="DW67" s="76"/>
      <c r="DX67" s="76"/>
      <c r="DY67" s="76"/>
      <c r="DZ67" s="76"/>
      <c r="EA67" s="76"/>
      <c r="EB67" s="76"/>
      <c r="EC67" s="76"/>
      <c r="ED67" s="76"/>
      <c r="EE67" s="76"/>
      <c r="EF67" s="76"/>
      <c r="EG67" s="76"/>
      <c r="EH67" s="76"/>
      <c r="EI67" s="76"/>
      <c r="EJ67" s="76"/>
      <c r="EK67" s="76"/>
      <c r="EL67" s="76"/>
      <c r="EM67" s="76"/>
      <c r="EN67" s="76"/>
      <c r="EO67" s="76"/>
    </row>
    <row r="68">
      <c r="A68" s="74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5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6"/>
      <c r="DY68" s="76"/>
      <c r="DZ68" s="76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</row>
    <row r="69">
      <c r="A69" s="74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5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</row>
    <row r="70">
      <c r="A70" s="74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5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6"/>
      <c r="DJ70" s="76"/>
      <c r="DK70" s="76"/>
      <c r="DL70" s="76"/>
      <c r="DM70" s="76"/>
      <c r="DN70" s="76"/>
      <c r="DO70" s="76"/>
      <c r="DP70" s="76"/>
      <c r="DQ70" s="76"/>
      <c r="DR70" s="76"/>
      <c r="DS70" s="76"/>
      <c r="DT70" s="76"/>
      <c r="DU70" s="76"/>
      <c r="DV70" s="76"/>
      <c r="DW70" s="76"/>
      <c r="DX70" s="76"/>
      <c r="DY70" s="76"/>
      <c r="DZ70" s="76"/>
      <c r="EA70" s="76"/>
      <c r="EB70" s="76"/>
      <c r="EC70" s="76"/>
      <c r="ED70" s="76"/>
      <c r="EE70" s="76"/>
      <c r="EF70" s="76"/>
      <c r="EG70" s="76"/>
      <c r="EH70" s="76"/>
      <c r="EI70" s="76"/>
      <c r="EJ70" s="76"/>
      <c r="EK70" s="76"/>
      <c r="EL70" s="76"/>
      <c r="EM70" s="76"/>
      <c r="EN70" s="76"/>
      <c r="EO70" s="76"/>
    </row>
    <row r="71">
      <c r="A71" s="74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5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6"/>
      <c r="CI71" s="76"/>
      <c r="CJ71" s="76"/>
      <c r="CK71" s="76"/>
      <c r="CL71" s="76"/>
      <c r="CM71" s="76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  <c r="DG71" s="76"/>
      <c r="DH71" s="76"/>
      <c r="DI71" s="76"/>
      <c r="DJ71" s="76"/>
      <c r="DK71" s="76"/>
      <c r="DL71" s="76"/>
      <c r="DM71" s="76"/>
      <c r="DN71" s="76"/>
      <c r="DO71" s="76"/>
      <c r="DP71" s="76"/>
      <c r="DQ71" s="76"/>
      <c r="DR71" s="76"/>
      <c r="DS71" s="76"/>
      <c r="DT71" s="76"/>
      <c r="DU71" s="76"/>
      <c r="DV71" s="76"/>
      <c r="DW71" s="76"/>
      <c r="DX71" s="76"/>
      <c r="DY71" s="76"/>
      <c r="DZ71" s="76"/>
      <c r="EA71" s="76"/>
      <c r="EB71" s="76"/>
      <c r="EC71" s="76"/>
      <c r="ED71" s="76"/>
      <c r="EE71" s="76"/>
      <c r="EF71" s="76"/>
      <c r="EG71" s="76"/>
      <c r="EH71" s="76"/>
      <c r="EI71" s="76"/>
      <c r="EJ71" s="76"/>
      <c r="EK71" s="76"/>
      <c r="EL71" s="76"/>
      <c r="EM71" s="76"/>
      <c r="EN71" s="76"/>
      <c r="EO71" s="76"/>
    </row>
    <row r="72">
      <c r="A72" s="74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5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/>
      <c r="DI72" s="76"/>
      <c r="DJ72" s="76"/>
      <c r="DK72" s="76"/>
      <c r="DL72" s="76"/>
      <c r="DM72" s="76"/>
      <c r="DN72" s="76"/>
      <c r="DO72" s="76"/>
      <c r="DP72" s="76"/>
      <c r="DQ72" s="76"/>
      <c r="DR72" s="76"/>
      <c r="DS72" s="76"/>
      <c r="DT72" s="76"/>
      <c r="DU72" s="76"/>
      <c r="DV72" s="76"/>
      <c r="DW72" s="76"/>
      <c r="DX72" s="76"/>
      <c r="DY72" s="76"/>
      <c r="DZ72" s="76"/>
      <c r="EA72" s="76"/>
      <c r="EB72" s="76"/>
      <c r="EC72" s="76"/>
      <c r="ED72" s="76"/>
      <c r="EE72" s="76"/>
      <c r="EF72" s="76"/>
      <c r="EG72" s="76"/>
      <c r="EH72" s="76"/>
      <c r="EI72" s="76"/>
      <c r="EJ72" s="76"/>
      <c r="EK72" s="76"/>
      <c r="EL72" s="76"/>
      <c r="EM72" s="76"/>
      <c r="EN72" s="76"/>
      <c r="EO72" s="76"/>
    </row>
    <row r="73">
      <c r="A73" s="74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5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  <c r="DH73" s="76"/>
      <c r="DI73" s="76"/>
      <c r="DJ73" s="76"/>
      <c r="DK73" s="76"/>
      <c r="DL73" s="76"/>
      <c r="DM73" s="76"/>
      <c r="DN73" s="76"/>
      <c r="DO73" s="76"/>
      <c r="DP73" s="76"/>
      <c r="DQ73" s="76"/>
      <c r="DR73" s="76"/>
      <c r="DS73" s="76"/>
      <c r="DT73" s="76"/>
      <c r="DU73" s="76"/>
      <c r="DV73" s="76"/>
      <c r="DW73" s="76"/>
      <c r="DX73" s="76"/>
      <c r="DY73" s="76"/>
      <c r="DZ73" s="76"/>
      <c r="EA73" s="76"/>
      <c r="EB73" s="76"/>
      <c r="EC73" s="76"/>
      <c r="ED73" s="76"/>
      <c r="EE73" s="76"/>
      <c r="EF73" s="76"/>
      <c r="EG73" s="76"/>
      <c r="EH73" s="76"/>
      <c r="EI73" s="76"/>
      <c r="EJ73" s="76"/>
      <c r="EK73" s="76"/>
      <c r="EL73" s="76"/>
      <c r="EM73" s="76"/>
      <c r="EN73" s="76"/>
      <c r="EO73" s="76"/>
    </row>
    <row r="74">
      <c r="A74" s="74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5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  <c r="DH74" s="76"/>
      <c r="DI74" s="76"/>
      <c r="DJ74" s="76"/>
      <c r="DK74" s="76"/>
      <c r="DL74" s="76"/>
      <c r="DM74" s="76"/>
      <c r="DN74" s="76"/>
      <c r="DO74" s="76"/>
      <c r="DP74" s="76"/>
      <c r="DQ74" s="76"/>
      <c r="DR74" s="76"/>
      <c r="DS74" s="76"/>
      <c r="DT74" s="76"/>
      <c r="DU74" s="76"/>
      <c r="DV74" s="76"/>
      <c r="DW74" s="76"/>
      <c r="DX74" s="76"/>
      <c r="DY74" s="76"/>
      <c r="DZ74" s="76"/>
      <c r="EA74" s="76"/>
      <c r="EB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M74" s="76"/>
      <c r="EN74" s="76"/>
      <c r="EO74" s="76"/>
    </row>
    <row r="75">
      <c r="A75" s="74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5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  <c r="DH75" s="76"/>
      <c r="DI75" s="76"/>
      <c r="DJ75" s="76"/>
      <c r="DK75" s="76"/>
      <c r="DL75" s="76"/>
      <c r="DM75" s="76"/>
      <c r="DN75" s="76"/>
      <c r="DO75" s="76"/>
      <c r="DP75" s="76"/>
      <c r="DQ75" s="76"/>
      <c r="DR75" s="76"/>
      <c r="DS75" s="76"/>
      <c r="DT75" s="76"/>
      <c r="DU75" s="76"/>
      <c r="DV75" s="76"/>
      <c r="DW75" s="76"/>
      <c r="DX75" s="76"/>
      <c r="DY75" s="76"/>
      <c r="DZ75" s="76"/>
      <c r="EA75" s="76"/>
      <c r="EB75" s="76"/>
      <c r="EC75" s="76"/>
      <c r="ED75" s="76"/>
      <c r="EE75" s="76"/>
      <c r="EF75" s="76"/>
      <c r="EG75" s="76"/>
      <c r="EH75" s="76"/>
      <c r="EI75" s="76"/>
      <c r="EJ75" s="76"/>
      <c r="EK75" s="76"/>
      <c r="EL75" s="76"/>
      <c r="EM75" s="76"/>
      <c r="EN75" s="76"/>
      <c r="EO75" s="76"/>
    </row>
    <row r="76">
      <c r="A76" s="74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5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  <c r="DS76" s="76"/>
      <c r="DT76" s="76"/>
      <c r="DU76" s="76"/>
      <c r="DV76" s="76"/>
      <c r="DW76" s="76"/>
      <c r="DX76" s="76"/>
      <c r="DY76" s="76"/>
      <c r="DZ76" s="76"/>
      <c r="EA76" s="76"/>
      <c r="EB76" s="76"/>
      <c r="EC76" s="76"/>
      <c r="ED76" s="76"/>
      <c r="EE76" s="76"/>
      <c r="EF76" s="76"/>
      <c r="EG76" s="76"/>
      <c r="EH76" s="76"/>
      <c r="EI76" s="76"/>
      <c r="EJ76" s="76"/>
      <c r="EK76" s="76"/>
      <c r="EL76" s="76"/>
      <c r="EM76" s="76"/>
      <c r="EN76" s="76"/>
      <c r="EO76" s="76"/>
    </row>
    <row r="77">
      <c r="A77" s="74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5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  <c r="DH77" s="76"/>
      <c r="DI77" s="76"/>
      <c r="DJ77" s="76"/>
      <c r="DK77" s="76"/>
      <c r="DL77" s="76"/>
      <c r="DM77" s="76"/>
      <c r="DN77" s="76"/>
      <c r="DO77" s="76"/>
      <c r="DP77" s="76"/>
      <c r="DQ77" s="76"/>
      <c r="DR77" s="76"/>
      <c r="DS77" s="76"/>
      <c r="DT77" s="76"/>
      <c r="DU77" s="76"/>
      <c r="DV77" s="76"/>
      <c r="DW77" s="76"/>
      <c r="DX77" s="76"/>
      <c r="DY77" s="76"/>
      <c r="DZ77" s="76"/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6"/>
      <c r="EL77" s="76"/>
      <c r="EM77" s="76"/>
      <c r="EN77" s="76"/>
      <c r="EO77" s="76"/>
    </row>
    <row r="78">
      <c r="A78" s="74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5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  <c r="DH78" s="76"/>
      <c r="DI78" s="76"/>
      <c r="DJ78" s="76"/>
      <c r="DK78" s="76"/>
      <c r="DL78" s="76"/>
      <c r="DM78" s="76"/>
      <c r="DN78" s="76"/>
      <c r="DO78" s="76"/>
      <c r="DP78" s="76"/>
      <c r="DQ78" s="76"/>
      <c r="DR78" s="76"/>
      <c r="DS78" s="76"/>
      <c r="DT78" s="76"/>
      <c r="DU78" s="76"/>
      <c r="DV78" s="76"/>
      <c r="DW78" s="76"/>
      <c r="DX78" s="76"/>
      <c r="DY78" s="76"/>
      <c r="DZ78" s="76"/>
      <c r="EA78" s="76"/>
      <c r="EB78" s="76"/>
      <c r="EC78" s="76"/>
      <c r="ED78" s="76"/>
      <c r="EE78" s="76"/>
      <c r="EF78" s="76"/>
      <c r="EG78" s="76"/>
      <c r="EH78" s="76"/>
      <c r="EI78" s="76"/>
      <c r="EJ78" s="76"/>
      <c r="EK78" s="76"/>
      <c r="EL78" s="76"/>
      <c r="EM78" s="76"/>
      <c r="EN78" s="76"/>
      <c r="EO78" s="76"/>
    </row>
    <row r="79">
      <c r="A79" s="74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5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  <c r="DH79" s="76"/>
      <c r="DI79" s="76"/>
      <c r="DJ79" s="76"/>
      <c r="DK79" s="76"/>
      <c r="DL79" s="76"/>
      <c r="DM79" s="76"/>
      <c r="DN79" s="76"/>
      <c r="DO79" s="76"/>
      <c r="DP79" s="76"/>
      <c r="DQ79" s="76"/>
      <c r="DR79" s="76"/>
      <c r="DS79" s="76"/>
      <c r="DT79" s="76"/>
      <c r="DU79" s="76"/>
      <c r="DV79" s="76"/>
      <c r="DW79" s="76"/>
      <c r="DX79" s="76"/>
      <c r="DY79" s="76"/>
      <c r="DZ79" s="76"/>
      <c r="EA79" s="76"/>
      <c r="EB79" s="76"/>
      <c r="EC79" s="76"/>
      <c r="ED79" s="76"/>
      <c r="EE79" s="76"/>
      <c r="EF79" s="76"/>
      <c r="EG79" s="76"/>
      <c r="EH79" s="76"/>
      <c r="EI79" s="76"/>
      <c r="EJ79" s="76"/>
      <c r="EK79" s="76"/>
      <c r="EL79" s="76"/>
      <c r="EM79" s="76"/>
      <c r="EN79" s="76"/>
      <c r="EO79" s="76"/>
    </row>
    <row r="80">
      <c r="A80" s="74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5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76"/>
      <c r="DM80" s="76"/>
      <c r="DN80" s="76"/>
      <c r="DO80" s="76"/>
      <c r="DP80" s="76"/>
      <c r="DQ80" s="76"/>
      <c r="DR80" s="76"/>
      <c r="DS80" s="76"/>
      <c r="DT80" s="76"/>
      <c r="DU80" s="76"/>
      <c r="DV80" s="76"/>
      <c r="DW80" s="76"/>
      <c r="DX80" s="76"/>
      <c r="DY80" s="76"/>
      <c r="DZ80" s="76"/>
      <c r="EA80" s="76"/>
      <c r="EB80" s="76"/>
      <c r="EC80" s="76"/>
      <c r="ED80" s="76"/>
      <c r="EE80" s="76"/>
      <c r="EF80" s="76"/>
      <c r="EG80" s="76"/>
      <c r="EH80" s="76"/>
      <c r="EI80" s="76"/>
      <c r="EJ80" s="76"/>
      <c r="EK80" s="76"/>
      <c r="EL80" s="76"/>
      <c r="EM80" s="76"/>
      <c r="EN80" s="76"/>
      <c r="EO80" s="76"/>
    </row>
    <row r="81">
      <c r="A81" s="74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5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6"/>
      <c r="EB81" s="76"/>
      <c r="EC81" s="76"/>
      <c r="ED81" s="76"/>
      <c r="EE81" s="76"/>
      <c r="EF81" s="76"/>
      <c r="EG81" s="76"/>
      <c r="EH81" s="76"/>
      <c r="EI81" s="76"/>
      <c r="EJ81" s="76"/>
      <c r="EK81" s="76"/>
      <c r="EL81" s="76"/>
      <c r="EM81" s="76"/>
      <c r="EN81" s="76"/>
      <c r="EO81" s="76"/>
    </row>
    <row r="82">
      <c r="A82" s="74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5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6"/>
      <c r="EB82" s="76"/>
      <c r="EC82" s="76"/>
      <c r="ED82" s="76"/>
      <c r="EE82" s="76"/>
      <c r="EF82" s="76"/>
      <c r="EG82" s="76"/>
      <c r="EH82" s="76"/>
      <c r="EI82" s="76"/>
      <c r="EJ82" s="76"/>
      <c r="EK82" s="76"/>
      <c r="EL82" s="76"/>
      <c r="EM82" s="76"/>
      <c r="EN82" s="76"/>
      <c r="EO82" s="76"/>
    </row>
    <row r="83">
      <c r="A83" s="74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5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6"/>
      <c r="EB83" s="76"/>
      <c r="EC83" s="76"/>
      <c r="ED83" s="76"/>
      <c r="EE83" s="76"/>
      <c r="EF83" s="76"/>
      <c r="EG83" s="76"/>
      <c r="EH83" s="76"/>
      <c r="EI83" s="76"/>
      <c r="EJ83" s="76"/>
      <c r="EK83" s="76"/>
      <c r="EL83" s="76"/>
      <c r="EM83" s="76"/>
      <c r="EN83" s="76"/>
      <c r="EO83" s="76"/>
    </row>
    <row r="84">
      <c r="A84" s="74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5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</row>
    <row r="85">
      <c r="A85" s="74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5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</row>
    <row r="86">
      <c r="A86" s="74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5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</row>
    <row r="87">
      <c r="A87" s="74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5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</row>
    <row r="88">
      <c r="A88" s="74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5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</row>
    <row r="89">
      <c r="A89" s="74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5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6"/>
      <c r="EB89" s="76"/>
      <c r="EC89" s="76"/>
      <c r="ED89" s="76"/>
      <c r="EE89" s="76"/>
      <c r="EF89" s="76"/>
      <c r="EG89" s="76"/>
      <c r="EH89" s="76"/>
      <c r="EI89" s="76"/>
      <c r="EJ89" s="76"/>
      <c r="EK89" s="76"/>
      <c r="EL89" s="76"/>
      <c r="EM89" s="76"/>
      <c r="EN89" s="76"/>
      <c r="EO89" s="76"/>
    </row>
    <row r="90">
      <c r="A90" s="74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5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  <c r="DS90" s="76"/>
      <c r="DT90" s="76"/>
      <c r="DU90" s="76"/>
      <c r="DV90" s="76"/>
      <c r="DW90" s="76"/>
      <c r="DX90" s="76"/>
      <c r="DY90" s="76"/>
      <c r="DZ90" s="76"/>
      <c r="EA90" s="76"/>
      <c r="EB90" s="76"/>
      <c r="EC90" s="76"/>
      <c r="ED90" s="76"/>
      <c r="EE90" s="76"/>
      <c r="EF90" s="76"/>
      <c r="EG90" s="76"/>
      <c r="EH90" s="76"/>
      <c r="EI90" s="76"/>
      <c r="EJ90" s="76"/>
      <c r="EK90" s="76"/>
      <c r="EL90" s="76"/>
      <c r="EM90" s="76"/>
      <c r="EN90" s="76"/>
      <c r="EO90" s="76"/>
    </row>
    <row r="91">
      <c r="A91" s="74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5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  <c r="DS91" s="76"/>
      <c r="DT91" s="76"/>
      <c r="DU91" s="76"/>
      <c r="DV91" s="76"/>
      <c r="DW91" s="76"/>
      <c r="DX91" s="76"/>
      <c r="DY91" s="76"/>
      <c r="DZ91" s="76"/>
      <c r="EA91" s="76"/>
      <c r="EB91" s="76"/>
      <c r="EC91" s="76"/>
      <c r="ED91" s="76"/>
      <c r="EE91" s="76"/>
      <c r="EF91" s="76"/>
      <c r="EG91" s="76"/>
      <c r="EH91" s="76"/>
      <c r="EI91" s="76"/>
      <c r="EJ91" s="76"/>
      <c r="EK91" s="76"/>
      <c r="EL91" s="76"/>
      <c r="EM91" s="76"/>
      <c r="EN91" s="76"/>
      <c r="EO91" s="76"/>
    </row>
    <row r="92">
      <c r="A92" s="74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5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</row>
    <row r="93">
      <c r="A93" s="74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5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</row>
    <row r="94">
      <c r="A94" s="74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5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6"/>
      <c r="EB94" s="76"/>
      <c r="EC94" s="76"/>
      <c r="ED94" s="76"/>
      <c r="EE94" s="76"/>
      <c r="EF94" s="76"/>
      <c r="EG94" s="76"/>
      <c r="EH94" s="76"/>
      <c r="EI94" s="76"/>
      <c r="EJ94" s="76"/>
      <c r="EK94" s="76"/>
      <c r="EL94" s="76"/>
      <c r="EM94" s="76"/>
      <c r="EN94" s="76"/>
      <c r="EO94" s="76"/>
    </row>
    <row r="95">
      <c r="A95" s="74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5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  <c r="DS95" s="76"/>
      <c r="DT95" s="76"/>
      <c r="DU95" s="76"/>
      <c r="DV95" s="76"/>
      <c r="DW95" s="76"/>
      <c r="DX95" s="76"/>
      <c r="DY95" s="76"/>
      <c r="DZ95" s="76"/>
      <c r="EA95" s="76"/>
      <c r="EB95" s="76"/>
      <c r="EC95" s="76"/>
      <c r="ED95" s="76"/>
      <c r="EE95" s="76"/>
      <c r="EF95" s="76"/>
      <c r="EG95" s="76"/>
      <c r="EH95" s="76"/>
      <c r="EI95" s="76"/>
      <c r="EJ95" s="76"/>
      <c r="EK95" s="76"/>
      <c r="EL95" s="76"/>
      <c r="EM95" s="76"/>
      <c r="EN95" s="76"/>
      <c r="EO95" s="76"/>
    </row>
    <row r="96">
      <c r="A96" s="74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5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  <c r="DS96" s="76"/>
      <c r="DT96" s="76"/>
      <c r="DU96" s="76"/>
      <c r="DV96" s="76"/>
      <c r="DW96" s="76"/>
      <c r="DX96" s="76"/>
      <c r="DY96" s="76"/>
      <c r="DZ96" s="76"/>
      <c r="EA96" s="76"/>
      <c r="EB96" s="76"/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</row>
    <row r="97">
      <c r="A97" s="74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5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  <c r="DS97" s="76"/>
      <c r="DT97" s="76"/>
      <c r="DU97" s="76"/>
      <c r="DV97" s="76"/>
      <c r="DW97" s="76"/>
      <c r="DX97" s="76"/>
      <c r="DY97" s="76"/>
      <c r="DZ97" s="76"/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</row>
    <row r="98">
      <c r="A98" s="74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5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  <c r="DS98" s="76"/>
      <c r="DT98" s="76"/>
      <c r="DU98" s="76"/>
      <c r="DV98" s="76"/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</row>
    <row r="99">
      <c r="A99" s="74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5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  <c r="DS99" s="76"/>
      <c r="DT99" s="76"/>
      <c r="DU99" s="76"/>
      <c r="DV99" s="76"/>
      <c r="DW99" s="76"/>
      <c r="DX99" s="76"/>
      <c r="DY99" s="76"/>
      <c r="DZ99" s="76"/>
      <c r="EA99" s="76"/>
      <c r="EB99" s="76"/>
      <c r="EC99" s="76"/>
      <c r="ED99" s="76"/>
      <c r="EE99" s="76"/>
      <c r="EF99" s="76"/>
      <c r="EG99" s="76"/>
      <c r="EH99" s="76"/>
      <c r="EI99" s="76"/>
      <c r="EJ99" s="76"/>
      <c r="EK99" s="76"/>
      <c r="EL99" s="76"/>
      <c r="EM99" s="76"/>
      <c r="EN99" s="76"/>
      <c r="EO99" s="76"/>
    </row>
    <row r="100">
      <c r="A100" s="74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5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6"/>
      <c r="DY100" s="76"/>
      <c r="DZ100" s="76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</row>
    <row r="101">
      <c r="A101" s="74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5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  <c r="DS101" s="76"/>
      <c r="DT101" s="76"/>
      <c r="DU101" s="76"/>
      <c r="DV101" s="76"/>
      <c r="DW101" s="76"/>
      <c r="DX101" s="76"/>
      <c r="DY101" s="76"/>
      <c r="DZ101" s="76"/>
      <c r="EA101" s="76"/>
      <c r="EB101" s="76"/>
      <c r="EC101" s="76"/>
      <c r="ED101" s="76"/>
      <c r="EE101" s="76"/>
      <c r="EF101" s="76"/>
      <c r="EG101" s="76"/>
      <c r="EH101" s="76"/>
      <c r="EI101" s="76"/>
      <c r="EJ101" s="76"/>
      <c r="EK101" s="76"/>
      <c r="EL101" s="76"/>
      <c r="EM101" s="76"/>
      <c r="EN101" s="76"/>
      <c r="EO101" s="76"/>
    </row>
    <row r="102">
      <c r="A102" s="74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5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  <c r="DS102" s="76"/>
      <c r="DT102" s="76"/>
      <c r="DU102" s="76"/>
      <c r="DV102" s="76"/>
      <c r="DW102" s="76"/>
      <c r="DX102" s="76"/>
      <c r="DY102" s="76"/>
      <c r="DZ102" s="76"/>
      <c r="EA102" s="76"/>
      <c r="EB102" s="76"/>
      <c r="EC102" s="76"/>
      <c r="ED102" s="76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</row>
    <row r="103">
      <c r="A103" s="74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5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  <c r="DS103" s="76"/>
      <c r="DT103" s="76"/>
      <c r="DU103" s="76"/>
      <c r="DV103" s="76"/>
      <c r="DW103" s="76"/>
      <c r="DX103" s="76"/>
      <c r="DY103" s="76"/>
      <c r="DZ103" s="76"/>
      <c r="EA103" s="76"/>
      <c r="EB103" s="76"/>
      <c r="EC103" s="76"/>
      <c r="ED103" s="76"/>
      <c r="EE103" s="76"/>
      <c r="EF103" s="76"/>
      <c r="EG103" s="76"/>
      <c r="EH103" s="76"/>
      <c r="EI103" s="76"/>
      <c r="EJ103" s="76"/>
      <c r="EK103" s="76"/>
      <c r="EL103" s="76"/>
      <c r="EM103" s="76"/>
      <c r="EN103" s="76"/>
      <c r="EO103" s="76"/>
    </row>
    <row r="104">
      <c r="A104" s="74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5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  <c r="DS104" s="76"/>
      <c r="DT104" s="76"/>
      <c r="DU104" s="76"/>
      <c r="DV104" s="76"/>
      <c r="DW104" s="76"/>
      <c r="DX104" s="76"/>
      <c r="DY104" s="76"/>
      <c r="DZ104" s="76"/>
      <c r="EA104" s="76"/>
      <c r="EB104" s="76"/>
      <c r="EC104" s="76"/>
      <c r="ED104" s="76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</row>
    <row r="105">
      <c r="A105" s="74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5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  <c r="DS105" s="76"/>
      <c r="DT105" s="76"/>
      <c r="DU105" s="76"/>
      <c r="DV105" s="76"/>
      <c r="DW105" s="76"/>
      <c r="DX105" s="76"/>
      <c r="DY105" s="76"/>
      <c r="DZ105" s="76"/>
      <c r="EA105" s="76"/>
      <c r="EB105" s="76"/>
      <c r="EC105" s="76"/>
      <c r="ED105" s="76"/>
      <c r="EE105" s="76"/>
      <c r="EF105" s="76"/>
      <c r="EG105" s="76"/>
      <c r="EH105" s="76"/>
      <c r="EI105" s="76"/>
      <c r="EJ105" s="76"/>
      <c r="EK105" s="76"/>
      <c r="EL105" s="76"/>
      <c r="EM105" s="76"/>
      <c r="EN105" s="76"/>
      <c r="EO105" s="76"/>
    </row>
    <row r="106">
      <c r="A106" s="74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5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  <c r="DS106" s="76"/>
      <c r="DT106" s="76"/>
      <c r="DU106" s="76"/>
      <c r="DV106" s="76"/>
      <c r="DW106" s="76"/>
      <c r="DX106" s="76"/>
      <c r="DY106" s="76"/>
      <c r="DZ106" s="76"/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76"/>
      <c r="EL106" s="76"/>
      <c r="EM106" s="76"/>
      <c r="EN106" s="76"/>
      <c r="EO106" s="76"/>
    </row>
    <row r="107">
      <c r="A107" s="74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5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</row>
    <row r="108">
      <c r="A108" s="74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5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</row>
    <row r="109">
      <c r="A109" s="74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5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</row>
    <row r="110">
      <c r="A110" s="74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5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</row>
    <row r="111">
      <c r="A111" s="74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5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76"/>
      <c r="DT111" s="76"/>
      <c r="DU111" s="76"/>
      <c r="DV111" s="76"/>
      <c r="DW111" s="76"/>
      <c r="DX111" s="76"/>
      <c r="DY111" s="76"/>
      <c r="DZ111" s="76"/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</row>
    <row r="112">
      <c r="A112" s="74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5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  <c r="DS112" s="76"/>
      <c r="DT112" s="76"/>
      <c r="DU112" s="76"/>
      <c r="DV112" s="76"/>
      <c r="DW112" s="76"/>
      <c r="DX112" s="76"/>
      <c r="DY112" s="76"/>
      <c r="DZ112" s="76"/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</row>
    <row r="113">
      <c r="A113" s="74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5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  <c r="DS113" s="76"/>
      <c r="DT113" s="76"/>
      <c r="DU113" s="76"/>
      <c r="DV113" s="76"/>
      <c r="DW113" s="76"/>
      <c r="DX113" s="76"/>
      <c r="DY113" s="76"/>
      <c r="DZ113" s="76"/>
      <c r="EA113" s="76"/>
      <c r="EB113" s="76"/>
      <c r="EC113" s="76"/>
      <c r="ED113" s="76"/>
      <c r="EE113" s="76"/>
      <c r="EF113" s="76"/>
      <c r="EG113" s="76"/>
      <c r="EH113" s="76"/>
      <c r="EI113" s="76"/>
      <c r="EJ113" s="76"/>
      <c r="EK113" s="76"/>
      <c r="EL113" s="76"/>
      <c r="EM113" s="76"/>
      <c r="EN113" s="76"/>
      <c r="EO113" s="76"/>
    </row>
    <row r="114">
      <c r="A114" s="74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5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  <c r="DS114" s="76"/>
      <c r="DT114" s="76"/>
      <c r="DU114" s="76"/>
      <c r="DV114" s="76"/>
      <c r="DW114" s="76"/>
      <c r="DX114" s="76"/>
      <c r="DY114" s="76"/>
      <c r="DZ114" s="76"/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</row>
    <row r="115">
      <c r="A115" s="74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5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  <c r="DS115" s="76"/>
      <c r="DT115" s="76"/>
      <c r="DU115" s="76"/>
      <c r="DV115" s="76"/>
      <c r="DW115" s="76"/>
      <c r="DX115" s="76"/>
      <c r="DY115" s="76"/>
      <c r="DZ115" s="76"/>
      <c r="EA115" s="76"/>
      <c r="EB115" s="76"/>
      <c r="EC115" s="76"/>
      <c r="ED115" s="76"/>
      <c r="EE115" s="76"/>
      <c r="EF115" s="76"/>
      <c r="EG115" s="76"/>
      <c r="EH115" s="76"/>
      <c r="EI115" s="76"/>
      <c r="EJ115" s="76"/>
      <c r="EK115" s="76"/>
      <c r="EL115" s="76"/>
      <c r="EM115" s="76"/>
      <c r="EN115" s="76"/>
      <c r="EO115" s="76"/>
    </row>
    <row r="116">
      <c r="A116" s="74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5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6"/>
      <c r="DY116" s="76"/>
      <c r="DZ116" s="76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</row>
    <row r="117">
      <c r="A117" s="74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5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  <c r="DS117" s="76"/>
      <c r="DT117" s="76"/>
      <c r="DU117" s="76"/>
      <c r="DV117" s="76"/>
      <c r="DW117" s="76"/>
      <c r="DX117" s="76"/>
      <c r="DY117" s="76"/>
      <c r="DZ117" s="76"/>
      <c r="EA117" s="76"/>
      <c r="EB117" s="76"/>
      <c r="EC117" s="76"/>
      <c r="ED117" s="76"/>
      <c r="EE117" s="76"/>
      <c r="EF117" s="76"/>
      <c r="EG117" s="76"/>
      <c r="EH117" s="76"/>
      <c r="EI117" s="76"/>
      <c r="EJ117" s="76"/>
      <c r="EK117" s="76"/>
      <c r="EL117" s="76"/>
      <c r="EM117" s="76"/>
      <c r="EN117" s="76"/>
      <c r="EO117" s="76"/>
    </row>
    <row r="118">
      <c r="A118" s="74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5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  <c r="DS118" s="76"/>
      <c r="DT118" s="76"/>
      <c r="DU118" s="76"/>
      <c r="DV118" s="76"/>
      <c r="DW118" s="76"/>
      <c r="DX118" s="76"/>
      <c r="DY118" s="76"/>
      <c r="DZ118" s="76"/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</row>
    <row r="119">
      <c r="A119" s="74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5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  <c r="DS119" s="76"/>
      <c r="DT119" s="76"/>
      <c r="DU119" s="76"/>
      <c r="DV119" s="76"/>
      <c r="DW119" s="76"/>
      <c r="DX119" s="76"/>
      <c r="DY119" s="76"/>
      <c r="DZ119" s="76"/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</row>
    <row r="120">
      <c r="A120" s="74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5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</row>
    <row r="121">
      <c r="A121" s="74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5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  <c r="DS121" s="76"/>
      <c r="DT121" s="76"/>
      <c r="DU121" s="76"/>
      <c r="DV121" s="76"/>
      <c r="DW121" s="76"/>
      <c r="DX121" s="76"/>
      <c r="DY121" s="76"/>
      <c r="DZ121" s="76"/>
      <c r="EA121" s="76"/>
      <c r="EB121" s="76"/>
      <c r="EC121" s="76"/>
      <c r="ED121" s="76"/>
      <c r="EE121" s="76"/>
      <c r="EF121" s="76"/>
      <c r="EG121" s="76"/>
      <c r="EH121" s="76"/>
      <c r="EI121" s="76"/>
      <c r="EJ121" s="76"/>
      <c r="EK121" s="76"/>
      <c r="EL121" s="76"/>
      <c r="EM121" s="76"/>
      <c r="EN121" s="76"/>
      <c r="EO121" s="76"/>
    </row>
    <row r="122">
      <c r="A122" s="74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5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</row>
    <row r="123">
      <c r="A123" s="74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5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  <c r="DS123" s="76"/>
      <c r="DT123" s="76"/>
      <c r="DU123" s="76"/>
      <c r="DV123" s="76"/>
      <c r="DW123" s="76"/>
      <c r="DX123" s="76"/>
      <c r="DY123" s="76"/>
      <c r="DZ123" s="76"/>
      <c r="EA123" s="76"/>
      <c r="EB123" s="76"/>
      <c r="EC123" s="76"/>
      <c r="ED123" s="76"/>
      <c r="EE123" s="76"/>
      <c r="EF123" s="76"/>
      <c r="EG123" s="76"/>
      <c r="EH123" s="76"/>
      <c r="EI123" s="76"/>
      <c r="EJ123" s="76"/>
      <c r="EK123" s="76"/>
      <c r="EL123" s="76"/>
      <c r="EM123" s="76"/>
      <c r="EN123" s="76"/>
      <c r="EO123" s="76"/>
    </row>
    <row r="124">
      <c r="A124" s="74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5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</row>
    <row r="125">
      <c r="A125" s="74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5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</row>
    <row r="126">
      <c r="A126" s="74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5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</row>
    <row r="127">
      <c r="A127" s="74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5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</row>
    <row r="128">
      <c r="A128" s="74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5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</row>
    <row r="129">
      <c r="A129" s="74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5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  <c r="DS129" s="76"/>
      <c r="DT129" s="76"/>
      <c r="DU129" s="76"/>
      <c r="DV129" s="76"/>
      <c r="DW129" s="76"/>
      <c r="DX129" s="76"/>
      <c r="DY129" s="76"/>
      <c r="DZ129" s="76"/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</row>
    <row r="130">
      <c r="A130" s="74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5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</row>
    <row r="131">
      <c r="A131" s="74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5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  <c r="DS131" s="76"/>
      <c r="DT131" s="76"/>
      <c r="DU131" s="76"/>
      <c r="DV131" s="76"/>
      <c r="DW131" s="76"/>
      <c r="DX131" s="76"/>
      <c r="DY131" s="76"/>
      <c r="DZ131" s="76"/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</row>
    <row r="132">
      <c r="A132" s="74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5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</row>
    <row r="133">
      <c r="A133" s="74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5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76"/>
      <c r="DU133" s="76"/>
      <c r="DV133" s="76"/>
      <c r="DW133" s="76"/>
      <c r="DX133" s="76"/>
      <c r="DY133" s="76"/>
      <c r="DZ133" s="76"/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</row>
    <row r="134">
      <c r="A134" s="74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5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</row>
    <row r="135">
      <c r="A135" s="74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5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  <c r="DS135" s="76"/>
      <c r="DT135" s="76"/>
      <c r="DU135" s="76"/>
      <c r="DV135" s="76"/>
      <c r="DW135" s="76"/>
      <c r="DX135" s="76"/>
      <c r="DY135" s="76"/>
      <c r="DZ135" s="76"/>
      <c r="EA135" s="76"/>
      <c r="EB135" s="76"/>
      <c r="EC135" s="76"/>
      <c r="ED135" s="76"/>
      <c r="EE135" s="76"/>
      <c r="EF135" s="76"/>
      <c r="EG135" s="76"/>
      <c r="EH135" s="76"/>
      <c r="EI135" s="76"/>
      <c r="EJ135" s="76"/>
      <c r="EK135" s="76"/>
      <c r="EL135" s="76"/>
      <c r="EM135" s="76"/>
      <c r="EN135" s="76"/>
      <c r="EO135" s="76"/>
    </row>
    <row r="136">
      <c r="A136" s="74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5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  <c r="EB136" s="76"/>
      <c r="EC136" s="76"/>
      <c r="ED136" s="76"/>
      <c r="EE136" s="76"/>
      <c r="EF136" s="76"/>
      <c r="EG136" s="76"/>
      <c r="EH136" s="76"/>
      <c r="EI136" s="76"/>
      <c r="EJ136" s="76"/>
      <c r="EK136" s="76"/>
      <c r="EL136" s="76"/>
      <c r="EM136" s="76"/>
      <c r="EN136" s="76"/>
      <c r="EO136" s="76"/>
    </row>
    <row r="137">
      <c r="A137" s="74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5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</row>
    <row r="138">
      <c r="A138" s="74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5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</row>
    <row r="139">
      <c r="A139" s="74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5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</row>
    <row r="140">
      <c r="A140" s="74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5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</row>
    <row r="141">
      <c r="A141" s="74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5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  <c r="DS141" s="76"/>
      <c r="DT141" s="76"/>
      <c r="DU141" s="76"/>
      <c r="DV141" s="76"/>
      <c r="DW141" s="76"/>
      <c r="DX141" s="76"/>
      <c r="DY141" s="76"/>
      <c r="DZ141" s="76"/>
      <c r="EA141" s="76"/>
      <c r="EB141" s="76"/>
      <c r="EC141" s="76"/>
      <c r="ED141" s="76"/>
      <c r="EE141" s="76"/>
      <c r="EF141" s="76"/>
      <c r="EG141" s="76"/>
      <c r="EH141" s="76"/>
      <c r="EI141" s="76"/>
      <c r="EJ141" s="76"/>
      <c r="EK141" s="76"/>
      <c r="EL141" s="76"/>
      <c r="EM141" s="76"/>
      <c r="EN141" s="76"/>
      <c r="EO141" s="76"/>
    </row>
    <row r="142">
      <c r="A142" s="74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5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</row>
    <row r="143">
      <c r="A143" s="74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5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  <c r="DS143" s="76"/>
      <c r="DT143" s="76"/>
      <c r="DU143" s="76"/>
      <c r="DV143" s="76"/>
      <c r="DW143" s="76"/>
      <c r="DX143" s="76"/>
      <c r="DY143" s="76"/>
      <c r="DZ143" s="76"/>
      <c r="EA143" s="76"/>
      <c r="EB143" s="76"/>
      <c r="EC143" s="76"/>
      <c r="ED143" s="76"/>
      <c r="EE143" s="76"/>
      <c r="EF143" s="76"/>
      <c r="EG143" s="76"/>
      <c r="EH143" s="76"/>
      <c r="EI143" s="76"/>
      <c r="EJ143" s="76"/>
      <c r="EK143" s="76"/>
      <c r="EL143" s="76"/>
      <c r="EM143" s="76"/>
      <c r="EN143" s="76"/>
      <c r="EO143" s="76"/>
    </row>
    <row r="144">
      <c r="A144" s="74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5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  <c r="DS144" s="76"/>
      <c r="DT144" s="76"/>
      <c r="DU144" s="76"/>
      <c r="DV144" s="76"/>
      <c r="DW144" s="76"/>
      <c r="DX144" s="76"/>
      <c r="DY144" s="76"/>
      <c r="DZ144" s="76"/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6"/>
      <c r="EL144" s="76"/>
      <c r="EM144" s="76"/>
      <c r="EN144" s="76"/>
      <c r="EO144" s="76"/>
    </row>
    <row r="145">
      <c r="A145" s="74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5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  <c r="DS145" s="76"/>
      <c r="DT145" s="76"/>
      <c r="DU145" s="76"/>
      <c r="DV145" s="76"/>
      <c r="DW145" s="76"/>
      <c r="DX145" s="76"/>
      <c r="DY145" s="76"/>
      <c r="DZ145" s="76"/>
      <c r="EA145" s="76"/>
      <c r="EB145" s="76"/>
      <c r="EC145" s="76"/>
      <c r="ED145" s="76"/>
      <c r="EE145" s="76"/>
      <c r="EF145" s="76"/>
      <c r="EG145" s="76"/>
      <c r="EH145" s="76"/>
      <c r="EI145" s="76"/>
      <c r="EJ145" s="76"/>
      <c r="EK145" s="76"/>
      <c r="EL145" s="76"/>
      <c r="EM145" s="76"/>
      <c r="EN145" s="76"/>
      <c r="EO145" s="76"/>
    </row>
    <row r="146">
      <c r="A146" s="74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5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</row>
    <row r="147">
      <c r="A147" s="74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5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  <c r="DS147" s="76"/>
      <c r="DT147" s="76"/>
      <c r="DU147" s="76"/>
      <c r="DV147" s="76"/>
      <c r="DW147" s="76"/>
      <c r="DX147" s="76"/>
      <c r="DY147" s="76"/>
      <c r="DZ147" s="76"/>
      <c r="EA147" s="76"/>
      <c r="EB147" s="76"/>
      <c r="EC147" s="76"/>
      <c r="ED147" s="76"/>
      <c r="EE147" s="76"/>
      <c r="EF147" s="76"/>
      <c r="EG147" s="76"/>
      <c r="EH147" s="76"/>
      <c r="EI147" s="76"/>
      <c r="EJ147" s="76"/>
      <c r="EK147" s="76"/>
      <c r="EL147" s="76"/>
      <c r="EM147" s="76"/>
      <c r="EN147" s="76"/>
      <c r="EO147" s="76"/>
    </row>
    <row r="148">
      <c r="A148" s="74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5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  <c r="DS148" s="76"/>
      <c r="DT148" s="76"/>
      <c r="DU148" s="76"/>
      <c r="DV148" s="76"/>
      <c r="DW148" s="76"/>
      <c r="DX148" s="76"/>
      <c r="DY148" s="76"/>
      <c r="DZ148" s="76"/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</row>
    <row r="149">
      <c r="A149" s="74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5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  <c r="DS149" s="76"/>
      <c r="DT149" s="76"/>
      <c r="DU149" s="76"/>
      <c r="DV149" s="76"/>
      <c r="DW149" s="76"/>
      <c r="DX149" s="76"/>
      <c r="DY149" s="76"/>
      <c r="DZ149" s="76"/>
      <c r="EA149" s="76"/>
      <c r="EB149" s="76"/>
      <c r="EC149" s="76"/>
      <c r="ED149" s="76"/>
      <c r="EE149" s="76"/>
      <c r="EF149" s="76"/>
      <c r="EG149" s="76"/>
      <c r="EH149" s="76"/>
      <c r="EI149" s="76"/>
      <c r="EJ149" s="76"/>
      <c r="EK149" s="76"/>
      <c r="EL149" s="76"/>
      <c r="EM149" s="76"/>
      <c r="EN149" s="76"/>
      <c r="EO149" s="76"/>
    </row>
    <row r="150">
      <c r="A150" s="74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5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  <c r="DS150" s="76"/>
      <c r="DT150" s="76"/>
      <c r="DU150" s="76"/>
      <c r="DV150" s="76"/>
      <c r="DW150" s="76"/>
      <c r="DX150" s="76"/>
      <c r="DY150" s="76"/>
      <c r="DZ150" s="76"/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</row>
    <row r="151">
      <c r="A151" s="74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5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  <c r="DS151" s="76"/>
      <c r="DT151" s="76"/>
      <c r="DU151" s="76"/>
      <c r="DV151" s="76"/>
      <c r="DW151" s="76"/>
      <c r="DX151" s="76"/>
      <c r="DY151" s="76"/>
      <c r="DZ151" s="76"/>
      <c r="EA151" s="76"/>
      <c r="EB151" s="76"/>
      <c r="EC151" s="76"/>
      <c r="ED151" s="76"/>
      <c r="EE151" s="76"/>
      <c r="EF151" s="76"/>
      <c r="EG151" s="76"/>
      <c r="EH151" s="76"/>
      <c r="EI151" s="76"/>
      <c r="EJ151" s="76"/>
      <c r="EK151" s="76"/>
      <c r="EL151" s="76"/>
      <c r="EM151" s="76"/>
      <c r="EN151" s="76"/>
      <c r="EO151" s="76"/>
    </row>
    <row r="152">
      <c r="A152" s="74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5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  <c r="DS152" s="76"/>
      <c r="DT152" s="76"/>
      <c r="DU152" s="76"/>
      <c r="DV152" s="76"/>
      <c r="DW152" s="76"/>
      <c r="DX152" s="76"/>
      <c r="DY152" s="76"/>
      <c r="DZ152" s="76"/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</row>
    <row r="153">
      <c r="A153" s="74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5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  <c r="DH153" s="76"/>
      <c r="DI153" s="76"/>
      <c r="DJ153" s="76"/>
      <c r="DK153" s="76"/>
      <c r="DL153" s="76"/>
      <c r="DM153" s="76"/>
      <c r="DN153" s="76"/>
      <c r="DO153" s="76"/>
      <c r="DP153" s="76"/>
      <c r="DQ153" s="76"/>
      <c r="DR153" s="76"/>
      <c r="DS153" s="76"/>
      <c r="DT153" s="76"/>
      <c r="DU153" s="76"/>
      <c r="DV153" s="76"/>
      <c r="DW153" s="76"/>
      <c r="DX153" s="76"/>
      <c r="DY153" s="76"/>
      <c r="DZ153" s="76"/>
      <c r="EA153" s="76"/>
      <c r="EB153" s="76"/>
      <c r="EC153" s="76"/>
      <c r="ED153" s="76"/>
      <c r="EE153" s="76"/>
      <c r="EF153" s="76"/>
      <c r="EG153" s="76"/>
      <c r="EH153" s="76"/>
      <c r="EI153" s="76"/>
      <c r="EJ153" s="76"/>
      <c r="EK153" s="76"/>
      <c r="EL153" s="76"/>
      <c r="EM153" s="76"/>
      <c r="EN153" s="76"/>
      <c r="EO153" s="76"/>
    </row>
    <row r="154">
      <c r="A154" s="74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5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  <c r="DS154" s="76"/>
      <c r="DT154" s="76"/>
      <c r="DU154" s="76"/>
      <c r="DV154" s="76"/>
      <c r="DW154" s="76"/>
      <c r="DX154" s="76"/>
      <c r="DY154" s="76"/>
      <c r="DZ154" s="76"/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</row>
    <row r="155">
      <c r="A155" s="74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5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  <c r="DS155" s="76"/>
      <c r="DT155" s="76"/>
      <c r="DU155" s="76"/>
      <c r="DV155" s="76"/>
      <c r="DW155" s="76"/>
      <c r="DX155" s="76"/>
      <c r="DY155" s="76"/>
      <c r="DZ155" s="76"/>
      <c r="EA155" s="76"/>
      <c r="EB155" s="76"/>
      <c r="EC155" s="76"/>
      <c r="ED155" s="76"/>
      <c r="EE155" s="76"/>
      <c r="EF155" s="76"/>
      <c r="EG155" s="76"/>
      <c r="EH155" s="76"/>
      <c r="EI155" s="76"/>
      <c r="EJ155" s="76"/>
      <c r="EK155" s="76"/>
      <c r="EL155" s="76"/>
      <c r="EM155" s="76"/>
      <c r="EN155" s="76"/>
      <c r="EO155" s="76"/>
    </row>
    <row r="156">
      <c r="A156" s="74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5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  <c r="DS156" s="76"/>
      <c r="DT156" s="76"/>
      <c r="DU156" s="76"/>
      <c r="DV156" s="76"/>
      <c r="DW156" s="76"/>
      <c r="DX156" s="76"/>
      <c r="DY156" s="76"/>
      <c r="DZ156" s="76"/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</row>
    <row r="157">
      <c r="A157" s="74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5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  <c r="DS157" s="76"/>
      <c r="DT157" s="76"/>
      <c r="DU157" s="76"/>
      <c r="DV157" s="76"/>
      <c r="DW157" s="76"/>
      <c r="DX157" s="76"/>
      <c r="DY157" s="76"/>
      <c r="DZ157" s="76"/>
      <c r="EA157" s="76"/>
      <c r="EB157" s="76"/>
      <c r="EC157" s="76"/>
      <c r="ED157" s="76"/>
      <c r="EE157" s="76"/>
      <c r="EF157" s="76"/>
      <c r="EG157" s="76"/>
      <c r="EH157" s="76"/>
      <c r="EI157" s="76"/>
      <c r="EJ157" s="76"/>
      <c r="EK157" s="76"/>
      <c r="EL157" s="76"/>
      <c r="EM157" s="76"/>
      <c r="EN157" s="76"/>
      <c r="EO157" s="76"/>
    </row>
    <row r="158">
      <c r="A158" s="74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5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  <c r="DS158" s="76"/>
      <c r="DT158" s="76"/>
      <c r="DU158" s="76"/>
      <c r="DV158" s="76"/>
      <c r="DW158" s="76"/>
      <c r="DX158" s="76"/>
      <c r="DY158" s="76"/>
      <c r="DZ158" s="76"/>
      <c r="EA158" s="76"/>
      <c r="EB158" s="76"/>
      <c r="EC158" s="76"/>
      <c r="ED158" s="76"/>
      <c r="EE158" s="76"/>
      <c r="EF158" s="76"/>
      <c r="EG158" s="76"/>
      <c r="EH158" s="76"/>
      <c r="EI158" s="76"/>
      <c r="EJ158" s="76"/>
      <c r="EK158" s="76"/>
      <c r="EL158" s="76"/>
      <c r="EM158" s="76"/>
      <c r="EN158" s="76"/>
      <c r="EO158" s="76"/>
    </row>
    <row r="159">
      <c r="A159" s="74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5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  <c r="DS159" s="76"/>
      <c r="DT159" s="76"/>
      <c r="DU159" s="76"/>
      <c r="DV159" s="76"/>
      <c r="DW159" s="76"/>
      <c r="DX159" s="76"/>
      <c r="DY159" s="76"/>
      <c r="DZ159" s="76"/>
      <c r="EA159" s="76"/>
      <c r="EB159" s="76"/>
      <c r="EC159" s="76"/>
      <c r="ED159" s="76"/>
      <c r="EE159" s="76"/>
      <c r="EF159" s="76"/>
      <c r="EG159" s="76"/>
      <c r="EH159" s="76"/>
      <c r="EI159" s="76"/>
      <c r="EJ159" s="76"/>
      <c r="EK159" s="76"/>
      <c r="EL159" s="76"/>
      <c r="EM159" s="76"/>
      <c r="EN159" s="76"/>
      <c r="EO159" s="76"/>
    </row>
    <row r="160">
      <c r="A160" s="74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5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  <c r="DS160" s="76"/>
      <c r="DT160" s="76"/>
      <c r="DU160" s="76"/>
      <c r="DV160" s="76"/>
      <c r="DW160" s="76"/>
      <c r="DX160" s="76"/>
      <c r="DY160" s="76"/>
      <c r="DZ160" s="76"/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</row>
    <row r="161">
      <c r="A161" s="74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5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  <c r="DS161" s="76"/>
      <c r="DT161" s="76"/>
      <c r="DU161" s="76"/>
      <c r="DV161" s="76"/>
      <c r="DW161" s="76"/>
      <c r="DX161" s="76"/>
      <c r="DY161" s="76"/>
      <c r="DZ161" s="76"/>
      <c r="EA161" s="76"/>
      <c r="EB161" s="76"/>
      <c r="EC161" s="76"/>
      <c r="ED161" s="76"/>
      <c r="EE161" s="76"/>
      <c r="EF161" s="76"/>
      <c r="EG161" s="76"/>
      <c r="EH161" s="76"/>
      <c r="EI161" s="76"/>
      <c r="EJ161" s="76"/>
      <c r="EK161" s="76"/>
      <c r="EL161" s="76"/>
      <c r="EM161" s="76"/>
      <c r="EN161" s="76"/>
      <c r="EO161" s="76"/>
    </row>
    <row r="162">
      <c r="A162" s="74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5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</row>
    <row r="163">
      <c r="A163" s="74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5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  <c r="DS163" s="76"/>
      <c r="DT163" s="76"/>
      <c r="DU163" s="76"/>
      <c r="DV163" s="76"/>
      <c r="DW163" s="76"/>
      <c r="DX163" s="76"/>
      <c r="DY163" s="76"/>
      <c r="DZ163" s="76"/>
      <c r="EA163" s="76"/>
      <c r="EB163" s="76"/>
      <c r="EC163" s="76"/>
      <c r="ED163" s="76"/>
      <c r="EE163" s="76"/>
      <c r="EF163" s="76"/>
      <c r="EG163" s="76"/>
      <c r="EH163" s="76"/>
      <c r="EI163" s="76"/>
      <c r="EJ163" s="76"/>
      <c r="EK163" s="76"/>
      <c r="EL163" s="76"/>
      <c r="EM163" s="76"/>
      <c r="EN163" s="76"/>
      <c r="EO163" s="76"/>
    </row>
    <row r="164">
      <c r="A164" s="74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5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X164" s="76"/>
      <c r="DY164" s="76"/>
      <c r="DZ164" s="76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</row>
    <row r="165">
      <c r="A165" s="74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5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  <c r="DH165" s="76"/>
      <c r="DI165" s="76"/>
      <c r="DJ165" s="76"/>
      <c r="DK165" s="76"/>
      <c r="DL165" s="76"/>
      <c r="DM165" s="76"/>
      <c r="DN165" s="76"/>
      <c r="DO165" s="76"/>
      <c r="DP165" s="76"/>
      <c r="DQ165" s="76"/>
      <c r="DR165" s="76"/>
      <c r="DS165" s="76"/>
      <c r="DT165" s="76"/>
      <c r="DU165" s="76"/>
      <c r="DV165" s="76"/>
      <c r="DW165" s="76"/>
      <c r="DX165" s="76"/>
      <c r="DY165" s="76"/>
      <c r="DZ165" s="76"/>
      <c r="EA165" s="76"/>
      <c r="EB165" s="76"/>
      <c r="EC165" s="76"/>
      <c r="ED165" s="76"/>
      <c r="EE165" s="76"/>
      <c r="EF165" s="76"/>
      <c r="EG165" s="76"/>
      <c r="EH165" s="76"/>
      <c r="EI165" s="76"/>
      <c r="EJ165" s="76"/>
      <c r="EK165" s="76"/>
      <c r="EL165" s="76"/>
      <c r="EM165" s="76"/>
      <c r="EN165" s="76"/>
      <c r="EO165" s="76"/>
    </row>
    <row r="166">
      <c r="A166" s="74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5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  <c r="DS166" s="76"/>
      <c r="DT166" s="76"/>
      <c r="DU166" s="76"/>
      <c r="DV166" s="76"/>
      <c r="DW166" s="76"/>
      <c r="DX166" s="76"/>
      <c r="DY166" s="76"/>
      <c r="DZ166" s="76"/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</row>
    <row r="167">
      <c r="A167" s="74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5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  <c r="DS167" s="76"/>
      <c r="DT167" s="76"/>
      <c r="DU167" s="76"/>
      <c r="DV167" s="76"/>
      <c r="DW167" s="76"/>
      <c r="DX167" s="76"/>
      <c r="DY167" s="76"/>
      <c r="DZ167" s="76"/>
      <c r="EA167" s="76"/>
      <c r="EB167" s="76"/>
      <c r="EC167" s="76"/>
      <c r="ED167" s="76"/>
      <c r="EE167" s="76"/>
      <c r="EF167" s="76"/>
      <c r="EG167" s="76"/>
      <c r="EH167" s="76"/>
      <c r="EI167" s="76"/>
      <c r="EJ167" s="76"/>
      <c r="EK167" s="76"/>
      <c r="EL167" s="76"/>
      <c r="EM167" s="76"/>
      <c r="EN167" s="76"/>
      <c r="EO167" s="76"/>
    </row>
    <row r="168">
      <c r="A168" s="74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5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  <c r="DS168" s="76"/>
      <c r="DT168" s="76"/>
      <c r="DU168" s="76"/>
      <c r="DV168" s="76"/>
      <c r="DW168" s="76"/>
      <c r="DX168" s="76"/>
      <c r="DY168" s="76"/>
      <c r="DZ168" s="76"/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</row>
    <row r="169">
      <c r="A169" s="74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5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  <c r="DS169" s="76"/>
      <c r="DT169" s="76"/>
      <c r="DU169" s="76"/>
      <c r="DV169" s="76"/>
      <c r="DW169" s="76"/>
      <c r="DX169" s="76"/>
      <c r="DY169" s="76"/>
      <c r="DZ169" s="76"/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</row>
    <row r="170">
      <c r="A170" s="74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5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</row>
    <row r="171">
      <c r="A171" s="74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5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</row>
    <row r="172">
      <c r="A172" s="74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5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</row>
    <row r="173">
      <c r="A173" s="74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5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  <c r="DS173" s="76"/>
      <c r="DT173" s="76"/>
      <c r="DU173" s="76"/>
      <c r="DV173" s="76"/>
      <c r="DW173" s="76"/>
      <c r="DX173" s="76"/>
      <c r="DY173" s="76"/>
      <c r="DZ173" s="76"/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</row>
    <row r="174">
      <c r="A174" s="74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5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</row>
    <row r="175">
      <c r="A175" s="74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5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  <c r="DS175" s="76"/>
      <c r="DT175" s="76"/>
      <c r="DU175" s="76"/>
      <c r="DV175" s="76"/>
      <c r="DW175" s="76"/>
      <c r="DX175" s="76"/>
      <c r="DY175" s="76"/>
      <c r="DZ175" s="76"/>
      <c r="EA175" s="76"/>
      <c r="EB175" s="76"/>
      <c r="EC175" s="76"/>
      <c r="ED175" s="76"/>
      <c r="EE175" s="76"/>
      <c r="EF175" s="76"/>
      <c r="EG175" s="76"/>
      <c r="EH175" s="76"/>
      <c r="EI175" s="76"/>
      <c r="EJ175" s="76"/>
      <c r="EK175" s="76"/>
      <c r="EL175" s="76"/>
      <c r="EM175" s="76"/>
      <c r="EN175" s="76"/>
      <c r="EO175" s="76"/>
    </row>
    <row r="176">
      <c r="A176" s="74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5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  <c r="DS176" s="76"/>
      <c r="DT176" s="76"/>
      <c r="DU176" s="76"/>
      <c r="DV176" s="76"/>
      <c r="DW176" s="76"/>
      <c r="DX176" s="76"/>
      <c r="DY176" s="76"/>
      <c r="DZ176" s="76"/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</row>
    <row r="177">
      <c r="A177" s="74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5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  <c r="DS177" s="76"/>
      <c r="DT177" s="76"/>
      <c r="DU177" s="76"/>
      <c r="DV177" s="76"/>
      <c r="DW177" s="76"/>
      <c r="DX177" s="76"/>
      <c r="DY177" s="76"/>
      <c r="DZ177" s="76"/>
      <c r="EA177" s="76"/>
      <c r="EB177" s="76"/>
      <c r="EC177" s="76"/>
      <c r="ED177" s="76"/>
      <c r="EE177" s="76"/>
      <c r="EF177" s="76"/>
      <c r="EG177" s="76"/>
      <c r="EH177" s="76"/>
      <c r="EI177" s="76"/>
      <c r="EJ177" s="76"/>
      <c r="EK177" s="76"/>
      <c r="EL177" s="76"/>
      <c r="EM177" s="76"/>
      <c r="EN177" s="76"/>
      <c r="EO177" s="76"/>
    </row>
    <row r="178">
      <c r="A178" s="74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5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  <c r="DS178" s="76"/>
      <c r="DT178" s="76"/>
      <c r="DU178" s="76"/>
      <c r="DV178" s="76"/>
      <c r="DW178" s="76"/>
      <c r="DX178" s="76"/>
      <c r="DY178" s="76"/>
      <c r="DZ178" s="76"/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</row>
    <row r="179">
      <c r="A179" s="74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5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  <c r="DS179" s="76"/>
      <c r="DT179" s="76"/>
      <c r="DU179" s="76"/>
      <c r="DV179" s="76"/>
      <c r="DW179" s="76"/>
      <c r="DX179" s="76"/>
      <c r="DY179" s="76"/>
      <c r="DZ179" s="76"/>
      <c r="EA179" s="76"/>
      <c r="EB179" s="76"/>
      <c r="EC179" s="76"/>
      <c r="ED179" s="76"/>
      <c r="EE179" s="76"/>
      <c r="EF179" s="76"/>
      <c r="EG179" s="76"/>
      <c r="EH179" s="76"/>
      <c r="EI179" s="76"/>
      <c r="EJ179" s="76"/>
      <c r="EK179" s="76"/>
      <c r="EL179" s="76"/>
      <c r="EM179" s="76"/>
      <c r="EN179" s="76"/>
      <c r="EO179" s="76"/>
    </row>
    <row r="180">
      <c r="A180" s="74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5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  <c r="DS180" s="76"/>
      <c r="DT180" s="76"/>
      <c r="DU180" s="76"/>
      <c r="DV180" s="76"/>
      <c r="DW180" s="76"/>
      <c r="DX180" s="76"/>
      <c r="DY180" s="76"/>
      <c r="DZ180" s="76"/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</row>
    <row r="181">
      <c r="A181" s="74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5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  <c r="DS181" s="76"/>
      <c r="DT181" s="76"/>
      <c r="DU181" s="76"/>
      <c r="DV181" s="76"/>
      <c r="DW181" s="76"/>
      <c r="DX181" s="76"/>
      <c r="DY181" s="76"/>
      <c r="DZ181" s="76"/>
      <c r="EA181" s="76"/>
      <c r="EB181" s="76"/>
      <c r="EC181" s="76"/>
      <c r="ED181" s="76"/>
      <c r="EE181" s="76"/>
      <c r="EF181" s="76"/>
      <c r="EG181" s="76"/>
      <c r="EH181" s="76"/>
      <c r="EI181" s="76"/>
      <c r="EJ181" s="76"/>
      <c r="EK181" s="76"/>
      <c r="EL181" s="76"/>
      <c r="EM181" s="76"/>
      <c r="EN181" s="76"/>
      <c r="EO181" s="76"/>
    </row>
    <row r="182">
      <c r="A182" s="74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5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  <c r="DH182" s="76"/>
      <c r="DI182" s="76"/>
      <c r="DJ182" s="76"/>
      <c r="DK182" s="76"/>
      <c r="DL182" s="76"/>
      <c r="DM182" s="76"/>
      <c r="DN182" s="76"/>
      <c r="DO182" s="76"/>
      <c r="DP182" s="76"/>
      <c r="DQ182" s="76"/>
      <c r="DR182" s="76"/>
      <c r="DS182" s="76"/>
      <c r="DT182" s="76"/>
      <c r="DU182" s="76"/>
      <c r="DV182" s="76"/>
      <c r="DW182" s="76"/>
      <c r="DX182" s="76"/>
      <c r="DY182" s="76"/>
      <c r="DZ182" s="76"/>
      <c r="EA182" s="76"/>
      <c r="EB182" s="76"/>
      <c r="EC182" s="76"/>
      <c r="ED182" s="76"/>
      <c r="EE182" s="76"/>
      <c r="EF182" s="76"/>
      <c r="EG182" s="76"/>
      <c r="EH182" s="76"/>
      <c r="EI182" s="76"/>
      <c r="EJ182" s="76"/>
      <c r="EK182" s="76"/>
      <c r="EL182" s="76"/>
      <c r="EM182" s="76"/>
      <c r="EN182" s="76"/>
      <c r="EO182" s="76"/>
    </row>
    <row r="183">
      <c r="A183" s="74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5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  <c r="DK183" s="76"/>
      <c r="DL183" s="76"/>
      <c r="DM183" s="76"/>
      <c r="DN183" s="76"/>
      <c r="DO183" s="76"/>
      <c r="DP183" s="76"/>
      <c r="DQ183" s="76"/>
      <c r="DR183" s="76"/>
      <c r="DS183" s="76"/>
      <c r="DT183" s="76"/>
      <c r="DU183" s="76"/>
      <c r="DV183" s="76"/>
      <c r="DW183" s="76"/>
      <c r="DX183" s="76"/>
      <c r="DY183" s="76"/>
      <c r="DZ183" s="76"/>
      <c r="EA183" s="76"/>
      <c r="EB183" s="76"/>
      <c r="EC183" s="76"/>
      <c r="ED183" s="76"/>
      <c r="EE183" s="76"/>
      <c r="EF183" s="76"/>
      <c r="EG183" s="76"/>
      <c r="EH183" s="76"/>
      <c r="EI183" s="76"/>
      <c r="EJ183" s="76"/>
      <c r="EK183" s="76"/>
      <c r="EL183" s="76"/>
      <c r="EM183" s="76"/>
      <c r="EN183" s="76"/>
      <c r="EO183" s="76"/>
    </row>
    <row r="184">
      <c r="A184" s="74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5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  <c r="DS184" s="76"/>
      <c r="DT184" s="76"/>
      <c r="DU184" s="76"/>
      <c r="DV184" s="76"/>
      <c r="DW184" s="76"/>
      <c r="DX184" s="76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6"/>
      <c r="EL184" s="76"/>
      <c r="EM184" s="76"/>
      <c r="EN184" s="76"/>
      <c r="EO184" s="76"/>
    </row>
    <row r="185">
      <c r="A185" s="74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5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76"/>
      <c r="DF185" s="76"/>
      <c r="DG185" s="76"/>
      <c r="DH185" s="76"/>
      <c r="DI185" s="76"/>
      <c r="DJ185" s="76"/>
      <c r="DK185" s="76"/>
      <c r="DL185" s="76"/>
      <c r="DM185" s="76"/>
      <c r="DN185" s="76"/>
      <c r="DO185" s="76"/>
      <c r="DP185" s="76"/>
      <c r="DQ185" s="76"/>
      <c r="DR185" s="76"/>
      <c r="DS185" s="76"/>
      <c r="DT185" s="76"/>
      <c r="DU185" s="76"/>
      <c r="DV185" s="76"/>
      <c r="DW185" s="76"/>
      <c r="DX185" s="76"/>
      <c r="DY185" s="76"/>
      <c r="DZ185" s="76"/>
      <c r="EA185" s="76"/>
      <c r="EB185" s="76"/>
      <c r="EC185" s="76"/>
      <c r="ED185" s="76"/>
      <c r="EE185" s="76"/>
      <c r="EF185" s="76"/>
      <c r="EG185" s="76"/>
      <c r="EH185" s="76"/>
      <c r="EI185" s="76"/>
      <c r="EJ185" s="76"/>
      <c r="EK185" s="76"/>
      <c r="EL185" s="76"/>
      <c r="EM185" s="76"/>
      <c r="EN185" s="76"/>
      <c r="EO185" s="76"/>
    </row>
    <row r="186">
      <c r="A186" s="74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5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</row>
    <row r="187">
      <c r="A187" s="74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5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  <c r="DS187" s="76"/>
      <c r="DT187" s="76"/>
      <c r="DU187" s="76"/>
      <c r="DV187" s="76"/>
      <c r="DW187" s="76"/>
      <c r="DX187" s="76"/>
      <c r="DY187" s="76"/>
      <c r="DZ187" s="76"/>
      <c r="EA187" s="76"/>
      <c r="EB187" s="76"/>
      <c r="EC187" s="76"/>
      <c r="ED187" s="76"/>
      <c r="EE187" s="76"/>
      <c r="EF187" s="76"/>
      <c r="EG187" s="76"/>
      <c r="EH187" s="76"/>
      <c r="EI187" s="76"/>
      <c r="EJ187" s="76"/>
      <c r="EK187" s="76"/>
      <c r="EL187" s="76"/>
      <c r="EM187" s="76"/>
      <c r="EN187" s="76"/>
      <c r="EO187" s="76"/>
    </row>
    <row r="188">
      <c r="A188" s="74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5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  <c r="DS188" s="76"/>
      <c r="DT188" s="76"/>
      <c r="DU188" s="76"/>
      <c r="DV188" s="76"/>
      <c r="DW188" s="76"/>
      <c r="DX188" s="76"/>
      <c r="DY188" s="76"/>
      <c r="DZ188" s="76"/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</row>
    <row r="189">
      <c r="A189" s="74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5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  <c r="DH189" s="76"/>
      <c r="DI189" s="76"/>
      <c r="DJ189" s="76"/>
      <c r="DK189" s="76"/>
      <c r="DL189" s="76"/>
      <c r="DM189" s="76"/>
      <c r="DN189" s="76"/>
      <c r="DO189" s="76"/>
      <c r="DP189" s="76"/>
      <c r="DQ189" s="76"/>
      <c r="DR189" s="76"/>
      <c r="DS189" s="76"/>
      <c r="DT189" s="76"/>
      <c r="DU189" s="76"/>
      <c r="DV189" s="76"/>
      <c r="DW189" s="76"/>
      <c r="DX189" s="76"/>
      <c r="DY189" s="76"/>
      <c r="DZ189" s="76"/>
      <c r="EA189" s="76"/>
      <c r="EB189" s="76"/>
      <c r="EC189" s="76"/>
      <c r="ED189" s="76"/>
      <c r="EE189" s="76"/>
      <c r="EF189" s="76"/>
      <c r="EG189" s="76"/>
      <c r="EH189" s="76"/>
      <c r="EI189" s="76"/>
      <c r="EJ189" s="76"/>
      <c r="EK189" s="76"/>
      <c r="EL189" s="76"/>
      <c r="EM189" s="76"/>
      <c r="EN189" s="76"/>
      <c r="EO189" s="76"/>
    </row>
    <row r="190">
      <c r="A190" s="74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5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  <c r="DS190" s="76"/>
      <c r="DT190" s="76"/>
      <c r="DU190" s="76"/>
      <c r="DV190" s="76"/>
      <c r="DW190" s="76"/>
      <c r="DX190" s="76"/>
      <c r="DY190" s="76"/>
      <c r="DZ190" s="76"/>
      <c r="EA190" s="76"/>
      <c r="EB190" s="76"/>
      <c r="EC190" s="76"/>
      <c r="ED190" s="76"/>
      <c r="EE190" s="76"/>
      <c r="EF190" s="76"/>
      <c r="EG190" s="76"/>
      <c r="EH190" s="76"/>
      <c r="EI190" s="76"/>
      <c r="EJ190" s="76"/>
      <c r="EK190" s="76"/>
      <c r="EL190" s="76"/>
      <c r="EM190" s="76"/>
      <c r="EN190" s="76"/>
      <c r="EO190" s="76"/>
    </row>
    <row r="191">
      <c r="A191" s="74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5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  <c r="DS191" s="76"/>
      <c r="DT191" s="76"/>
      <c r="DU191" s="76"/>
      <c r="DV191" s="76"/>
      <c r="DW191" s="76"/>
      <c r="DX191" s="76"/>
      <c r="DY191" s="76"/>
      <c r="DZ191" s="76"/>
      <c r="EA191" s="76"/>
      <c r="EB191" s="76"/>
      <c r="EC191" s="76"/>
      <c r="ED191" s="76"/>
      <c r="EE191" s="76"/>
      <c r="EF191" s="76"/>
      <c r="EG191" s="76"/>
      <c r="EH191" s="76"/>
      <c r="EI191" s="76"/>
      <c r="EJ191" s="76"/>
      <c r="EK191" s="76"/>
      <c r="EL191" s="76"/>
      <c r="EM191" s="76"/>
      <c r="EN191" s="76"/>
      <c r="EO191" s="76"/>
    </row>
    <row r="192">
      <c r="A192" s="74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5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</row>
    <row r="193">
      <c r="A193" s="74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5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  <c r="DS193" s="76"/>
      <c r="DT193" s="76"/>
      <c r="DU193" s="76"/>
      <c r="DV193" s="76"/>
      <c r="DW193" s="76"/>
      <c r="DX193" s="76"/>
      <c r="DY193" s="76"/>
      <c r="DZ193" s="76"/>
      <c r="EA193" s="76"/>
      <c r="EB193" s="76"/>
      <c r="EC193" s="76"/>
      <c r="ED193" s="76"/>
      <c r="EE193" s="76"/>
      <c r="EF193" s="76"/>
      <c r="EG193" s="76"/>
      <c r="EH193" s="76"/>
      <c r="EI193" s="76"/>
      <c r="EJ193" s="76"/>
      <c r="EK193" s="76"/>
      <c r="EL193" s="76"/>
      <c r="EM193" s="76"/>
      <c r="EN193" s="76"/>
      <c r="EO193" s="76"/>
    </row>
    <row r="194">
      <c r="A194" s="74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5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  <c r="DS194" s="76"/>
      <c r="DT194" s="76"/>
      <c r="DU194" s="76"/>
      <c r="DV194" s="76"/>
      <c r="DW194" s="76"/>
      <c r="DX194" s="76"/>
      <c r="DY194" s="76"/>
      <c r="DZ194" s="76"/>
      <c r="EA194" s="76"/>
      <c r="EB194" s="76"/>
      <c r="EC194" s="76"/>
      <c r="ED194" s="76"/>
      <c r="EE194" s="76"/>
      <c r="EF194" s="76"/>
      <c r="EG194" s="76"/>
      <c r="EH194" s="76"/>
      <c r="EI194" s="76"/>
      <c r="EJ194" s="76"/>
      <c r="EK194" s="76"/>
      <c r="EL194" s="76"/>
      <c r="EM194" s="76"/>
      <c r="EN194" s="76"/>
      <c r="EO194" s="76"/>
    </row>
    <row r="195">
      <c r="A195" s="74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5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  <c r="DS195" s="76"/>
      <c r="DT195" s="76"/>
      <c r="DU195" s="76"/>
      <c r="DV195" s="76"/>
      <c r="DW195" s="76"/>
      <c r="DX195" s="76"/>
      <c r="DY195" s="76"/>
      <c r="DZ195" s="76"/>
      <c r="EA195" s="76"/>
      <c r="EB195" s="76"/>
      <c r="EC195" s="76"/>
      <c r="ED195" s="76"/>
      <c r="EE195" s="76"/>
      <c r="EF195" s="76"/>
      <c r="EG195" s="76"/>
      <c r="EH195" s="76"/>
      <c r="EI195" s="76"/>
      <c r="EJ195" s="76"/>
      <c r="EK195" s="76"/>
      <c r="EL195" s="76"/>
      <c r="EM195" s="76"/>
      <c r="EN195" s="76"/>
      <c r="EO195" s="76"/>
    </row>
    <row r="196">
      <c r="A196" s="74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5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  <c r="DS196" s="76"/>
      <c r="DT196" s="76"/>
      <c r="DU196" s="76"/>
      <c r="DV196" s="76"/>
      <c r="DW196" s="76"/>
      <c r="DX196" s="76"/>
      <c r="DY196" s="76"/>
      <c r="DZ196" s="76"/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</row>
    <row r="197">
      <c r="A197" s="74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5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  <c r="DS197" s="76"/>
      <c r="DT197" s="76"/>
      <c r="DU197" s="76"/>
      <c r="DV197" s="76"/>
      <c r="DW197" s="76"/>
      <c r="DX197" s="76"/>
      <c r="DY197" s="76"/>
      <c r="DZ197" s="76"/>
      <c r="EA197" s="76"/>
      <c r="EB197" s="76"/>
      <c r="EC197" s="76"/>
      <c r="ED197" s="76"/>
      <c r="EE197" s="76"/>
      <c r="EF197" s="76"/>
      <c r="EG197" s="76"/>
      <c r="EH197" s="76"/>
      <c r="EI197" s="76"/>
      <c r="EJ197" s="76"/>
      <c r="EK197" s="76"/>
      <c r="EL197" s="76"/>
      <c r="EM197" s="76"/>
      <c r="EN197" s="76"/>
      <c r="EO197" s="76"/>
    </row>
    <row r="198">
      <c r="A198" s="74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5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  <c r="DS198" s="76"/>
      <c r="DT198" s="76"/>
      <c r="DU198" s="76"/>
      <c r="DV198" s="76"/>
      <c r="DW198" s="76"/>
      <c r="DX198" s="76"/>
      <c r="DY198" s="76"/>
      <c r="DZ198" s="76"/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</row>
    <row r="199">
      <c r="A199" s="74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5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  <c r="DS199" s="76"/>
      <c r="DT199" s="76"/>
      <c r="DU199" s="76"/>
      <c r="DV199" s="76"/>
      <c r="DW199" s="76"/>
      <c r="DX199" s="76"/>
      <c r="DY199" s="76"/>
      <c r="DZ199" s="76"/>
      <c r="EA199" s="76"/>
      <c r="EB199" s="76"/>
      <c r="EC199" s="76"/>
      <c r="ED199" s="76"/>
      <c r="EE199" s="76"/>
      <c r="EF199" s="76"/>
      <c r="EG199" s="76"/>
      <c r="EH199" s="76"/>
      <c r="EI199" s="76"/>
      <c r="EJ199" s="76"/>
      <c r="EK199" s="76"/>
      <c r="EL199" s="76"/>
      <c r="EM199" s="76"/>
      <c r="EN199" s="76"/>
      <c r="EO199" s="76"/>
    </row>
    <row r="200">
      <c r="A200" s="74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5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  <c r="DS200" s="76"/>
      <c r="DT200" s="76"/>
      <c r="DU200" s="76"/>
      <c r="DV200" s="76"/>
      <c r="DW200" s="76"/>
      <c r="DX200" s="76"/>
      <c r="DY200" s="76"/>
      <c r="DZ200" s="76"/>
      <c r="EA200" s="76"/>
      <c r="EB200" s="76"/>
      <c r="EC200" s="76"/>
      <c r="ED200" s="76"/>
      <c r="EE200" s="76"/>
      <c r="EF200" s="76"/>
      <c r="EG200" s="76"/>
      <c r="EH200" s="76"/>
      <c r="EI200" s="76"/>
      <c r="EJ200" s="76"/>
      <c r="EK200" s="76"/>
      <c r="EL200" s="76"/>
      <c r="EM200" s="76"/>
      <c r="EN200" s="76"/>
      <c r="EO200" s="76"/>
    </row>
    <row r="201">
      <c r="A201" s="74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5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  <c r="DH201" s="76"/>
      <c r="DI201" s="76"/>
      <c r="DJ201" s="76"/>
      <c r="DK201" s="76"/>
      <c r="DL201" s="76"/>
      <c r="DM201" s="76"/>
      <c r="DN201" s="76"/>
      <c r="DO201" s="76"/>
      <c r="DP201" s="76"/>
      <c r="DQ201" s="76"/>
      <c r="DR201" s="76"/>
      <c r="DS201" s="76"/>
      <c r="DT201" s="76"/>
      <c r="DU201" s="76"/>
      <c r="DV201" s="76"/>
      <c r="DW201" s="76"/>
      <c r="DX201" s="76"/>
      <c r="DY201" s="76"/>
      <c r="DZ201" s="76"/>
      <c r="EA201" s="76"/>
      <c r="EB201" s="76"/>
      <c r="EC201" s="76"/>
      <c r="ED201" s="76"/>
      <c r="EE201" s="76"/>
      <c r="EF201" s="76"/>
      <c r="EG201" s="76"/>
      <c r="EH201" s="76"/>
      <c r="EI201" s="76"/>
      <c r="EJ201" s="76"/>
      <c r="EK201" s="76"/>
      <c r="EL201" s="76"/>
      <c r="EM201" s="76"/>
      <c r="EN201" s="76"/>
      <c r="EO201" s="76"/>
    </row>
    <row r="202">
      <c r="A202" s="74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5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  <c r="DS202" s="76"/>
      <c r="DT202" s="76"/>
      <c r="DU202" s="76"/>
      <c r="DV202" s="76"/>
      <c r="DW202" s="76"/>
      <c r="DX202" s="76"/>
      <c r="DY202" s="76"/>
      <c r="DZ202" s="76"/>
      <c r="EA202" s="76"/>
      <c r="EB202" s="76"/>
      <c r="EC202" s="76"/>
      <c r="ED202" s="76"/>
      <c r="EE202" s="76"/>
      <c r="EF202" s="76"/>
      <c r="EG202" s="76"/>
      <c r="EH202" s="76"/>
      <c r="EI202" s="76"/>
      <c r="EJ202" s="76"/>
      <c r="EK202" s="76"/>
      <c r="EL202" s="76"/>
      <c r="EM202" s="76"/>
      <c r="EN202" s="76"/>
      <c r="EO202" s="76"/>
    </row>
    <row r="203">
      <c r="A203" s="74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5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  <c r="DH203" s="76"/>
      <c r="DI203" s="76"/>
      <c r="DJ203" s="76"/>
      <c r="DK203" s="76"/>
      <c r="DL203" s="76"/>
      <c r="DM203" s="76"/>
      <c r="DN203" s="76"/>
      <c r="DO203" s="76"/>
      <c r="DP203" s="76"/>
      <c r="DQ203" s="76"/>
      <c r="DR203" s="76"/>
      <c r="DS203" s="76"/>
      <c r="DT203" s="76"/>
      <c r="DU203" s="76"/>
      <c r="DV203" s="76"/>
      <c r="DW203" s="76"/>
      <c r="DX203" s="76"/>
      <c r="DY203" s="76"/>
      <c r="DZ203" s="76"/>
      <c r="EA203" s="76"/>
      <c r="EB203" s="76"/>
      <c r="EC203" s="76"/>
      <c r="ED203" s="76"/>
      <c r="EE203" s="76"/>
      <c r="EF203" s="76"/>
      <c r="EG203" s="76"/>
      <c r="EH203" s="76"/>
      <c r="EI203" s="76"/>
      <c r="EJ203" s="76"/>
      <c r="EK203" s="76"/>
      <c r="EL203" s="76"/>
      <c r="EM203" s="76"/>
      <c r="EN203" s="76"/>
      <c r="EO203" s="76"/>
    </row>
    <row r="204">
      <c r="A204" s="74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5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  <c r="DS204" s="76"/>
      <c r="DT204" s="76"/>
      <c r="DU204" s="76"/>
      <c r="DV204" s="76"/>
      <c r="DW204" s="76"/>
      <c r="DX204" s="76"/>
      <c r="DY204" s="76"/>
      <c r="DZ204" s="76"/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</row>
    <row r="205">
      <c r="A205" s="74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5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  <c r="DS205" s="76"/>
      <c r="DT205" s="76"/>
      <c r="DU205" s="76"/>
      <c r="DV205" s="76"/>
      <c r="DW205" s="76"/>
      <c r="DX205" s="76"/>
      <c r="DY205" s="76"/>
      <c r="DZ205" s="76"/>
      <c r="EA205" s="76"/>
      <c r="EB205" s="76"/>
      <c r="EC205" s="76"/>
      <c r="ED205" s="76"/>
      <c r="EE205" s="76"/>
      <c r="EF205" s="76"/>
      <c r="EG205" s="76"/>
      <c r="EH205" s="76"/>
      <c r="EI205" s="76"/>
      <c r="EJ205" s="76"/>
      <c r="EK205" s="76"/>
      <c r="EL205" s="76"/>
      <c r="EM205" s="76"/>
      <c r="EN205" s="76"/>
      <c r="EO205" s="76"/>
    </row>
    <row r="206">
      <c r="A206" s="74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5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</row>
    <row r="207">
      <c r="A207" s="74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5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  <c r="DH207" s="76"/>
      <c r="DI207" s="76"/>
      <c r="DJ207" s="76"/>
      <c r="DK207" s="76"/>
      <c r="DL207" s="76"/>
      <c r="DM207" s="76"/>
      <c r="DN207" s="76"/>
      <c r="DO207" s="76"/>
      <c r="DP207" s="76"/>
      <c r="DQ207" s="76"/>
      <c r="DR207" s="76"/>
      <c r="DS207" s="76"/>
      <c r="DT207" s="76"/>
      <c r="DU207" s="76"/>
      <c r="DV207" s="76"/>
      <c r="DW207" s="76"/>
      <c r="DX207" s="76"/>
      <c r="DY207" s="76"/>
      <c r="DZ207" s="76"/>
      <c r="EA207" s="76"/>
      <c r="EB207" s="76"/>
      <c r="EC207" s="76"/>
      <c r="ED207" s="76"/>
      <c r="EE207" s="76"/>
      <c r="EF207" s="76"/>
      <c r="EG207" s="76"/>
      <c r="EH207" s="76"/>
      <c r="EI207" s="76"/>
      <c r="EJ207" s="76"/>
      <c r="EK207" s="76"/>
      <c r="EL207" s="76"/>
      <c r="EM207" s="76"/>
      <c r="EN207" s="76"/>
      <c r="EO207" s="76"/>
    </row>
    <row r="208">
      <c r="A208" s="74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5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  <c r="DH208" s="76"/>
      <c r="DI208" s="76"/>
      <c r="DJ208" s="76"/>
      <c r="DK208" s="76"/>
      <c r="DL208" s="76"/>
      <c r="DM208" s="76"/>
      <c r="DN208" s="76"/>
      <c r="DO208" s="76"/>
      <c r="DP208" s="76"/>
      <c r="DQ208" s="76"/>
      <c r="DR208" s="76"/>
      <c r="DS208" s="76"/>
      <c r="DT208" s="76"/>
      <c r="DU208" s="76"/>
      <c r="DV208" s="76"/>
      <c r="DW208" s="76"/>
      <c r="DX208" s="76"/>
      <c r="DY208" s="76"/>
      <c r="DZ208" s="76"/>
      <c r="EA208" s="76"/>
      <c r="EB208" s="76"/>
      <c r="EC208" s="76"/>
      <c r="ED208" s="76"/>
      <c r="EE208" s="76"/>
      <c r="EF208" s="76"/>
      <c r="EG208" s="76"/>
      <c r="EH208" s="76"/>
      <c r="EI208" s="76"/>
      <c r="EJ208" s="76"/>
      <c r="EK208" s="76"/>
      <c r="EL208" s="76"/>
      <c r="EM208" s="76"/>
      <c r="EN208" s="76"/>
      <c r="EO208" s="76"/>
    </row>
    <row r="209">
      <c r="A209" s="74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5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  <c r="DS209" s="76"/>
      <c r="DT209" s="76"/>
      <c r="DU209" s="76"/>
      <c r="DV209" s="76"/>
      <c r="DW209" s="76"/>
      <c r="DX209" s="76"/>
      <c r="DY209" s="76"/>
      <c r="DZ209" s="76"/>
      <c r="EA209" s="76"/>
      <c r="EB209" s="76"/>
      <c r="EC209" s="76"/>
      <c r="ED209" s="76"/>
      <c r="EE209" s="76"/>
      <c r="EF209" s="76"/>
      <c r="EG209" s="76"/>
      <c r="EH209" s="76"/>
      <c r="EI209" s="76"/>
      <c r="EJ209" s="76"/>
      <c r="EK209" s="76"/>
      <c r="EL209" s="76"/>
      <c r="EM209" s="76"/>
      <c r="EN209" s="76"/>
      <c r="EO209" s="76"/>
    </row>
    <row r="210">
      <c r="A210" s="74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5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  <c r="DH210" s="76"/>
      <c r="DI210" s="76"/>
      <c r="DJ210" s="76"/>
      <c r="DK210" s="76"/>
      <c r="DL210" s="76"/>
      <c r="DM210" s="76"/>
      <c r="DN210" s="76"/>
      <c r="DO210" s="76"/>
      <c r="DP210" s="76"/>
      <c r="DQ210" s="76"/>
      <c r="DR210" s="76"/>
      <c r="DS210" s="76"/>
      <c r="DT210" s="76"/>
      <c r="DU210" s="76"/>
      <c r="DV210" s="76"/>
      <c r="DW210" s="76"/>
      <c r="DX210" s="76"/>
      <c r="DY210" s="76"/>
      <c r="DZ210" s="76"/>
      <c r="EA210" s="76"/>
      <c r="EB210" s="76"/>
      <c r="EC210" s="76"/>
      <c r="ED210" s="76"/>
      <c r="EE210" s="76"/>
      <c r="EF210" s="76"/>
      <c r="EG210" s="76"/>
      <c r="EH210" s="76"/>
      <c r="EI210" s="76"/>
      <c r="EJ210" s="76"/>
      <c r="EK210" s="76"/>
      <c r="EL210" s="76"/>
      <c r="EM210" s="76"/>
      <c r="EN210" s="76"/>
      <c r="EO210" s="76"/>
    </row>
    <row r="211">
      <c r="A211" s="74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5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  <c r="DS211" s="76"/>
      <c r="DT211" s="76"/>
      <c r="DU211" s="76"/>
      <c r="DV211" s="76"/>
      <c r="DW211" s="76"/>
      <c r="DX211" s="76"/>
      <c r="DY211" s="76"/>
      <c r="DZ211" s="76"/>
      <c r="EA211" s="76"/>
      <c r="EB211" s="76"/>
      <c r="EC211" s="76"/>
      <c r="ED211" s="76"/>
      <c r="EE211" s="76"/>
      <c r="EF211" s="76"/>
      <c r="EG211" s="76"/>
      <c r="EH211" s="76"/>
      <c r="EI211" s="76"/>
      <c r="EJ211" s="76"/>
      <c r="EK211" s="76"/>
      <c r="EL211" s="76"/>
      <c r="EM211" s="76"/>
      <c r="EN211" s="76"/>
      <c r="EO211" s="76"/>
    </row>
    <row r="212">
      <c r="A212" s="74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5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  <c r="DS212" s="76"/>
      <c r="DT212" s="76"/>
      <c r="DU212" s="76"/>
      <c r="DV212" s="76"/>
      <c r="DW212" s="76"/>
      <c r="DX212" s="76"/>
      <c r="DY212" s="76"/>
      <c r="DZ212" s="76"/>
      <c r="EA212" s="76"/>
      <c r="EB212" s="76"/>
      <c r="EC212" s="76"/>
      <c r="ED212" s="76"/>
      <c r="EE212" s="76"/>
      <c r="EF212" s="76"/>
      <c r="EG212" s="76"/>
      <c r="EH212" s="76"/>
      <c r="EI212" s="76"/>
      <c r="EJ212" s="76"/>
      <c r="EK212" s="76"/>
      <c r="EL212" s="76"/>
      <c r="EM212" s="76"/>
      <c r="EN212" s="76"/>
      <c r="EO212" s="76"/>
    </row>
    <row r="213">
      <c r="A213" s="74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5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  <c r="DS213" s="76"/>
      <c r="DT213" s="76"/>
      <c r="DU213" s="76"/>
      <c r="DV213" s="76"/>
      <c r="DW213" s="76"/>
      <c r="DX213" s="76"/>
      <c r="DY213" s="76"/>
      <c r="DZ213" s="76"/>
      <c r="EA213" s="76"/>
      <c r="EB213" s="76"/>
      <c r="EC213" s="76"/>
      <c r="ED213" s="76"/>
      <c r="EE213" s="76"/>
      <c r="EF213" s="76"/>
      <c r="EG213" s="76"/>
      <c r="EH213" s="76"/>
      <c r="EI213" s="76"/>
      <c r="EJ213" s="76"/>
      <c r="EK213" s="76"/>
      <c r="EL213" s="76"/>
      <c r="EM213" s="76"/>
      <c r="EN213" s="76"/>
      <c r="EO213" s="76"/>
    </row>
    <row r="214">
      <c r="A214" s="74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5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DX214" s="76"/>
      <c r="DY214" s="76"/>
      <c r="DZ214" s="76"/>
      <c r="EA214" s="76"/>
      <c r="EB214" s="76"/>
      <c r="EC214" s="76"/>
      <c r="ED214" s="76"/>
      <c r="EE214" s="76"/>
      <c r="EF214" s="76"/>
      <c r="EG214" s="76"/>
      <c r="EH214" s="76"/>
      <c r="EI214" s="76"/>
      <c r="EJ214" s="76"/>
      <c r="EK214" s="76"/>
      <c r="EL214" s="76"/>
      <c r="EM214" s="76"/>
      <c r="EN214" s="76"/>
      <c r="EO214" s="76"/>
    </row>
    <row r="215">
      <c r="A215" s="74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5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  <c r="DS215" s="76"/>
      <c r="DT215" s="76"/>
      <c r="DU215" s="76"/>
      <c r="DV215" s="76"/>
      <c r="DW215" s="76"/>
      <c r="DX215" s="76"/>
      <c r="DY215" s="76"/>
      <c r="DZ215" s="76"/>
      <c r="EA215" s="76"/>
      <c r="EB215" s="76"/>
      <c r="EC215" s="76"/>
      <c r="ED215" s="76"/>
      <c r="EE215" s="76"/>
      <c r="EF215" s="76"/>
      <c r="EG215" s="76"/>
      <c r="EH215" s="76"/>
      <c r="EI215" s="76"/>
      <c r="EJ215" s="76"/>
      <c r="EK215" s="76"/>
      <c r="EL215" s="76"/>
      <c r="EM215" s="76"/>
      <c r="EN215" s="76"/>
      <c r="EO215" s="76"/>
    </row>
    <row r="216">
      <c r="A216" s="74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5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  <c r="DH216" s="76"/>
      <c r="DI216" s="76"/>
      <c r="DJ216" s="76"/>
      <c r="DK216" s="76"/>
      <c r="DL216" s="76"/>
      <c r="DM216" s="76"/>
      <c r="DN216" s="76"/>
      <c r="DO216" s="76"/>
      <c r="DP216" s="76"/>
      <c r="DQ216" s="76"/>
      <c r="DR216" s="76"/>
      <c r="DS216" s="76"/>
      <c r="DT216" s="76"/>
      <c r="DU216" s="76"/>
      <c r="DV216" s="76"/>
      <c r="DW216" s="76"/>
      <c r="DX216" s="76"/>
      <c r="DY216" s="76"/>
      <c r="DZ216" s="76"/>
      <c r="EA216" s="76"/>
      <c r="EB216" s="76"/>
      <c r="EC216" s="76"/>
      <c r="ED216" s="76"/>
      <c r="EE216" s="76"/>
      <c r="EF216" s="76"/>
      <c r="EG216" s="76"/>
      <c r="EH216" s="76"/>
      <c r="EI216" s="76"/>
      <c r="EJ216" s="76"/>
      <c r="EK216" s="76"/>
      <c r="EL216" s="76"/>
      <c r="EM216" s="76"/>
      <c r="EN216" s="76"/>
      <c r="EO216" s="76"/>
    </row>
    <row r="217">
      <c r="A217" s="74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5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  <c r="DH217" s="76"/>
      <c r="DI217" s="76"/>
      <c r="DJ217" s="76"/>
      <c r="DK217" s="76"/>
      <c r="DL217" s="76"/>
      <c r="DM217" s="76"/>
      <c r="DN217" s="76"/>
      <c r="DO217" s="76"/>
      <c r="DP217" s="76"/>
      <c r="DQ217" s="76"/>
      <c r="DR217" s="76"/>
      <c r="DS217" s="76"/>
      <c r="DT217" s="76"/>
      <c r="DU217" s="76"/>
      <c r="DV217" s="76"/>
      <c r="DW217" s="76"/>
      <c r="DX217" s="76"/>
      <c r="DY217" s="76"/>
      <c r="DZ217" s="76"/>
      <c r="EA217" s="76"/>
      <c r="EB217" s="76"/>
      <c r="EC217" s="76"/>
      <c r="ED217" s="76"/>
      <c r="EE217" s="76"/>
      <c r="EF217" s="76"/>
      <c r="EG217" s="76"/>
      <c r="EH217" s="76"/>
      <c r="EI217" s="76"/>
      <c r="EJ217" s="76"/>
      <c r="EK217" s="76"/>
      <c r="EL217" s="76"/>
      <c r="EM217" s="76"/>
      <c r="EN217" s="76"/>
      <c r="EO217" s="76"/>
    </row>
    <row r="218">
      <c r="A218" s="74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5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  <c r="DH218" s="76"/>
      <c r="DI218" s="76"/>
      <c r="DJ218" s="76"/>
      <c r="DK218" s="76"/>
      <c r="DL218" s="76"/>
      <c r="DM218" s="76"/>
      <c r="DN218" s="76"/>
      <c r="DO218" s="76"/>
      <c r="DP218" s="76"/>
      <c r="DQ218" s="76"/>
      <c r="DR218" s="76"/>
      <c r="DS218" s="76"/>
      <c r="DT218" s="76"/>
      <c r="DU218" s="76"/>
      <c r="DV218" s="76"/>
      <c r="DW218" s="76"/>
      <c r="DX218" s="76"/>
      <c r="DY218" s="76"/>
      <c r="DZ218" s="76"/>
      <c r="EA218" s="76"/>
      <c r="EB218" s="76"/>
      <c r="EC218" s="76"/>
      <c r="ED218" s="76"/>
      <c r="EE218" s="76"/>
      <c r="EF218" s="76"/>
      <c r="EG218" s="76"/>
      <c r="EH218" s="76"/>
      <c r="EI218" s="76"/>
      <c r="EJ218" s="76"/>
      <c r="EK218" s="76"/>
      <c r="EL218" s="76"/>
      <c r="EM218" s="76"/>
      <c r="EN218" s="76"/>
      <c r="EO218" s="76"/>
    </row>
    <row r="219">
      <c r="A219" s="74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5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  <c r="DS219" s="76"/>
      <c r="DT219" s="76"/>
      <c r="DU219" s="76"/>
      <c r="DV219" s="76"/>
      <c r="DW219" s="76"/>
      <c r="DX219" s="76"/>
      <c r="DY219" s="76"/>
      <c r="DZ219" s="76"/>
      <c r="EA219" s="76"/>
      <c r="EB219" s="76"/>
      <c r="EC219" s="76"/>
      <c r="ED219" s="76"/>
      <c r="EE219" s="76"/>
      <c r="EF219" s="76"/>
      <c r="EG219" s="76"/>
      <c r="EH219" s="76"/>
      <c r="EI219" s="76"/>
      <c r="EJ219" s="76"/>
      <c r="EK219" s="76"/>
      <c r="EL219" s="76"/>
      <c r="EM219" s="76"/>
      <c r="EN219" s="76"/>
      <c r="EO219" s="76"/>
    </row>
    <row r="220">
      <c r="A220" s="74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5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  <c r="DH220" s="76"/>
      <c r="DI220" s="76"/>
      <c r="DJ220" s="76"/>
      <c r="DK220" s="76"/>
      <c r="DL220" s="76"/>
      <c r="DM220" s="76"/>
      <c r="DN220" s="76"/>
      <c r="DO220" s="76"/>
      <c r="DP220" s="76"/>
      <c r="DQ220" s="76"/>
      <c r="DR220" s="76"/>
      <c r="DS220" s="76"/>
      <c r="DT220" s="76"/>
      <c r="DU220" s="76"/>
      <c r="DV220" s="76"/>
      <c r="DW220" s="76"/>
      <c r="DX220" s="76"/>
      <c r="DY220" s="76"/>
      <c r="DZ220" s="76"/>
      <c r="EA220" s="76"/>
      <c r="EB220" s="76"/>
      <c r="EC220" s="76"/>
      <c r="ED220" s="76"/>
      <c r="EE220" s="76"/>
      <c r="EF220" s="76"/>
      <c r="EG220" s="76"/>
      <c r="EH220" s="76"/>
      <c r="EI220" s="76"/>
      <c r="EJ220" s="76"/>
      <c r="EK220" s="76"/>
      <c r="EL220" s="76"/>
      <c r="EM220" s="76"/>
      <c r="EN220" s="76"/>
      <c r="EO220" s="76"/>
    </row>
    <row r="221">
      <c r="A221" s="74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5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  <c r="DS221" s="76"/>
      <c r="DT221" s="76"/>
      <c r="DU221" s="76"/>
      <c r="DV221" s="76"/>
      <c r="DW221" s="76"/>
      <c r="DX221" s="76"/>
      <c r="DY221" s="76"/>
      <c r="DZ221" s="76"/>
      <c r="EA221" s="76"/>
      <c r="EB221" s="76"/>
      <c r="EC221" s="76"/>
      <c r="ED221" s="76"/>
      <c r="EE221" s="76"/>
      <c r="EF221" s="76"/>
      <c r="EG221" s="76"/>
      <c r="EH221" s="76"/>
      <c r="EI221" s="76"/>
      <c r="EJ221" s="76"/>
      <c r="EK221" s="76"/>
      <c r="EL221" s="76"/>
      <c r="EM221" s="76"/>
      <c r="EN221" s="76"/>
      <c r="EO221" s="76"/>
    </row>
    <row r="222">
      <c r="A222" s="74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5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  <c r="DS222" s="76"/>
      <c r="DT222" s="76"/>
      <c r="DU222" s="76"/>
      <c r="DV222" s="76"/>
      <c r="DW222" s="76"/>
      <c r="DX222" s="76"/>
      <c r="DY222" s="76"/>
      <c r="DZ222" s="76"/>
      <c r="EA222" s="76"/>
      <c r="EB222" s="76"/>
      <c r="EC222" s="76"/>
      <c r="ED222" s="76"/>
      <c r="EE222" s="76"/>
      <c r="EF222" s="76"/>
      <c r="EG222" s="76"/>
      <c r="EH222" s="76"/>
      <c r="EI222" s="76"/>
      <c r="EJ222" s="76"/>
      <c r="EK222" s="76"/>
      <c r="EL222" s="76"/>
      <c r="EM222" s="76"/>
      <c r="EN222" s="76"/>
      <c r="EO222" s="76"/>
    </row>
    <row r="223">
      <c r="A223" s="74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5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  <c r="DH223" s="76"/>
      <c r="DI223" s="76"/>
      <c r="DJ223" s="76"/>
      <c r="DK223" s="76"/>
      <c r="DL223" s="76"/>
      <c r="DM223" s="76"/>
      <c r="DN223" s="76"/>
      <c r="DO223" s="76"/>
      <c r="DP223" s="76"/>
      <c r="DQ223" s="76"/>
      <c r="DR223" s="76"/>
      <c r="DS223" s="76"/>
      <c r="DT223" s="76"/>
      <c r="DU223" s="76"/>
      <c r="DV223" s="76"/>
      <c r="DW223" s="76"/>
      <c r="DX223" s="76"/>
      <c r="DY223" s="76"/>
      <c r="DZ223" s="76"/>
      <c r="EA223" s="76"/>
      <c r="EB223" s="76"/>
      <c r="EC223" s="76"/>
      <c r="ED223" s="76"/>
      <c r="EE223" s="76"/>
      <c r="EF223" s="76"/>
      <c r="EG223" s="76"/>
      <c r="EH223" s="76"/>
      <c r="EI223" s="76"/>
      <c r="EJ223" s="76"/>
      <c r="EK223" s="76"/>
      <c r="EL223" s="76"/>
      <c r="EM223" s="76"/>
      <c r="EN223" s="76"/>
      <c r="EO223" s="76"/>
    </row>
    <row r="224">
      <c r="A224" s="74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5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  <c r="DS224" s="76"/>
      <c r="DT224" s="76"/>
      <c r="DU224" s="76"/>
      <c r="DV224" s="76"/>
      <c r="DW224" s="76"/>
      <c r="DX224" s="76"/>
      <c r="DY224" s="76"/>
      <c r="DZ224" s="76"/>
      <c r="EA224" s="76"/>
      <c r="EB224" s="76"/>
      <c r="EC224" s="76"/>
      <c r="ED224" s="76"/>
      <c r="EE224" s="76"/>
      <c r="EF224" s="76"/>
      <c r="EG224" s="76"/>
      <c r="EH224" s="76"/>
      <c r="EI224" s="76"/>
      <c r="EJ224" s="76"/>
      <c r="EK224" s="76"/>
      <c r="EL224" s="76"/>
      <c r="EM224" s="76"/>
      <c r="EN224" s="76"/>
      <c r="EO224" s="76"/>
    </row>
    <row r="225">
      <c r="A225" s="74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5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  <c r="DS225" s="76"/>
      <c r="DT225" s="76"/>
      <c r="DU225" s="76"/>
      <c r="DV225" s="76"/>
      <c r="DW225" s="76"/>
      <c r="DX225" s="76"/>
      <c r="DY225" s="76"/>
      <c r="DZ225" s="76"/>
      <c r="EA225" s="76"/>
      <c r="EB225" s="76"/>
      <c r="EC225" s="76"/>
      <c r="ED225" s="76"/>
      <c r="EE225" s="76"/>
      <c r="EF225" s="76"/>
      <c r="EG225" s="76"/>
      <c r="EH225" s="76"/>
      <c r="EI225" s="76"/>
      <c r="EJ225" s="76"/>
      <c r="EK225" s="76"/>
      <c r="EL225" s="76"/>
      <c r="EM225" s="76"/>
      <c r="EN225" s="76"/>
      <c r="EO225" s="76"/>
    </row>
    <row r="226">
      <c r="A226" s="74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5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  <c r="DH226" s="76"/>
      <c r="DI226" s="76"/>
      <c r="DJ226" s="76"/>
      <c r="DK226" s="76"/>
      <c r="DL226" s="76"/>
      <c r="DM226" s="76"/>
      <c r="DN226" s="76"/>
      <c r="DO226" s="76"/>
      <c r="DP226" s="76"/>
      <c r="DQ226" s="76"/>
      <c r="DR226" s="76"/>
      <c r="DS226" s="76"/>
      <c r="DT226" s="76"/>
      <c r="DU226" s="76"/>
      <c r="DV226" s="76"/>
      <c r="DW226" s="76"/>
      <c r="DX226" s="76"/>
      <c r="DY226" s="76"/>
      <c r="DZ226" s="76"/>
      <c r="EA226" s="76"/>
      <c r="EB226" s="76"/>
      <c r="EC226" s="76"/>
      <c r="ED226" s="76"/>
      <c r="EE226" s="76"/>
      <c r="EF226" s="76"/>
      <c r="EG226" s="76"/>
      <c r="EH226" s="76"/>
      <c r="EI226" s="76"/>
      <c r="EJ226" s="76"/>
      <c r="EK226" s="76"/>
      <c r="EL226" s="76"/>
      <c r="EM226" s="76"/>
      <c r="EN226" s="76"/>
      <c r="EO226" s="76"/>
    </row>
    <row r="227">
      <c r="A227" s="74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5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  <c r="DS227" s="76"/>
      <c r="DT227" s="76"/>
      <c r="DU227" s="76"/>
      <c r="DV227" s="76"/>
      <c r="DW227" s="76"/>
      <c r="DX227" s="76"/>
      <c r="DY227" s="76"/>
      <c r="DZ227" s="76"/>
      <c r="EA227" s="76"/>
      <c r="EB227" s="76"/>
      <c r="EC227" s="76"/>
      <c r="ED227" s="76"/>
      <c r="EE227" s="76"/>
      <c r="EF227" s="76"/>
      <c r="EG227" s="76"/>
      <c r="EH227" s="76"/>
      <c r="EI227" s="76"/>
      <c r="EJ227" s="76"/>
      <c r="EK227" s="76"/>
      <c r="EL227" s="76"/>
      <c r="EM227" s="76"/>
      <c r="EN227" s="76"/>
      <c r="EO227" s="76"/>
    </row>
    <row r="228">
      <c r="A228" s="74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5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  <c r="DH228" s="76"/>
      <c r="DI228" s="76"/>
      <c r="DJ228" s="76"/>
      <c r="DK228" s="76"/>
      <c r="DL228" s="76"/>
      <c r="DM228" s="76"/>
      <c r="DN228" s="76"/>
      <c r="DO228" s="76"/>
      <c r="DP228" s="76"/>
      <c r="DQ228" s="76"/>
      <c r="DR228" s="76"/>
      <c r="DS228" s="76"/>
      <c r="DT228" s="76"/>
      <c r="DU228" s="76"/>
      <c r="DV228" s="76"/>
      <c r="DW228" s="76"/>
      <c r="DX228" s="76"/>
      <c r="DY228" s="76"/>
      <c r="DZ228" s="76"/>
      <c r="EA228" s="76"/>
      <c r="EB228" s="76"/>
      <c r="EC228" s="76"/>
      <c r="ED228" s="76"/>
      <c r="EE228" s="76"/>
      <c r="EF228" s="76"/>
      <c r="EG228" s="76"/>
      <c r="EH228" s="76"/>
      <c r="EI228" s="76"/>
      <c r="EJ228" s="76"/>
      <c r="EK228" s="76"/>
      <c r="EL228" s="76"/>
      <c r="EM228" s="76"/>
      <c r="EN228" s="76"/>
      <c r="EO228" s="76"/>
    </row>
    <row r="229">
      <c r="A229" s="74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5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  <c r="DH229" s="76"/>
      <c r="DI229" s="76"/>
      <c r="DJ229" s="76"/>
      <c r="DK229" s="76"/>
      <c r="DL229" s="76"/>
      <c r="DM229" s="76"/>
      <c r="DN229" s="76"/>
      <c r="DO229" s="76"/>
      <c r="DP229" s="76"/>
      <c r="DQ229" s="76"/>
      <c r="DR229" s="76"/>
      <c r="DS229" s="76"/>
      <c r="DT229" s="76"/>
      <c r="DU229" s="76"/>
      <c r="DV229" s="76"/>
      <c r="DW229" s="76"/>
      <c r="DX229" s="76"/>
      <c r="DY229" s="76"/>
      <c r="DZ229" s="76"/>
      <c r="EA229" s="76"/>
      <c r="EB229" s="76"/>
      <c r="EC229" s="76"/>
      <c r="ED229" s="76"/>
      <c r="EE229" s="76"/>
      <c r="EF229" s="76"/>
      <c r="EG229" s="76"/>
      <c r="EH229" s="76"/>
      <c r="EI229" s="76"/>
      <c r="EJ229" s="76"/>
      <c r="EK229" s="76"/>
      <c r="EL229" s="76"/>
      <c r="EM229" s="76"/>
      <c r="EN229" s="76"/>
      <c r="EO229" s="76"/>
    </row>
    <row r="230">
      <c r="A230" s="74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5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76"/>
      <c r="CS230" s="76"/>
      <c r="CT230" s="76"/>
      <c r="CU230" s="76"/>
      <c r="CV230" s="76"/>
      <c r="CW230" s="76"/>
      <c r="CX230" s="76"/>
      <c r="CY230" s="76"/>
      <c r="CZ230" s="76"/>
      <c r="DA230" s="76"/>
      <c r="DB230" s="76"/>
      <c r="DC230" s="76"/>
      <c r="DD230" s="76"/>
      <c r="DE230" s="76"/>
      <c r="DF230" s="76"/>
      <c r="DG230" s="76"/>
      <c r="DH230" s="76"/>
      <c r="DI230" s="76"/>
      <c r="DJ230" s="76"/>
      <c r="DK230" s="76"/>
      <c r="DL230" s="76"/>
      <c r="DM230" s="76"/>
      <c r="DN230" s="76"/>
      <c r="DO230" s="76"/>
      <c r="DP230" s="76"/>
      <c r="DQ230" s="76"/>
      <c r="DR230" s="76"/>
      <c r="DS230" s="76"/>
      <c r="DT230" s="76"/>
      <c r="DU230" s="76"/>
      <c r="DV230" s="76"/>
      <c r="DW230" s="76"/>
      <c r="DX230" s="76"/>
      <c r="DY230" s="76"/>
      <c r="DZ230" s="76"/>
      <c r="EA230" s="76"/>
      <c r="EB230" s="76"/>
      <c r="EC230" s="76"/>
      <c r="ED230" s="76"/>
      <c r="EE230" s="76"/>
      <c r="EF230" s="76"/>
      <c r="EG230" s="76"/>
      <c r="EH230" s="76"/>
      <c r="EI230" s="76"/>
      <c r="EJ230" s="76"/>
      <c r="EK230" s="76"/>
      <c r="EL230" s="76"/>
      <c r="EM230" s="76"/>
      <c r="EN230" s="76"/>
      <c r="EO230" s="76"/>
    </row>
    <row r="231">
      <c r="A231" s="74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5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  <c r="DH231" s="76"/>
      <c r="DI231" s="76"/>
      <c r="DJ231" s="76"/>
      <c r="DK231" s="76"/>
      <c r="DL231" s="76"/>
      <c r="DM231" s="76"/>
      <c r="DN231" s="76"/>
      <c r="DO231" s="76"/>
      <c r="DP231" s="76"/>
      <c r="DQ231" s="76"/>
      <c r="DR231" s="76"/>
      <c r="DS231" s="76"/>
      <c r="DT231" s="76"/>
      <c r="DU231" s="76"/>
      <c r="DV231" s="76"/>
      <c r="DW231" s="76"/>
      <c r="DX231" s="76"/>
      <c r="DY231" s="76"/>
      <c r="DZ231" s="76"/>
      <c r="EA231" s="76"/>
      <c r="EB231" s="76"/>
      <c r="EC231" s="76"/>
      <c r="ED231" s="76"/>
      <c r="EE231" s="76"/>
      <c r="EF231" s="76"/>
      <c r="EG231" s="76"/>
      <c r="EH231" s="76"/>
      <c r="EI231" s="76"/>
      <c r="EJ231" s="76"/>
      <c r="EK231" s="76"/>
      <c r="EL231" s="76"/>
      <c r="EM231" s="76"/>
      <c r="EN231" s="76"/>
      <c r="EO231" s="76"/>
    </row>
    <row r="232">
      <c r="A232" s="74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5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  <c r="DH232" s="76"/>
      <c r="DI232" s="76"/>
      <c r="DJ232" s="76"/>
      <c r="DK232" s="76"/>
      <c r="DL232" s="76"/>
      <c r="DM232" s="76"/>
      <c r="DN232" s="76"/>
      <c r="DO232" s="76"/>
      <c r="DP232" s="76"/>
      <c r="DQ232" s="76"/>
      <c r="DR232" s="76"/>
      <c r="DS232" s="76"/>
      <c r="DT232" s="76"/>
      <c r="DU232" s="76"/>
      <c r="DV232" s="76"/>
      <c r="DW232" s="76"/>
      <c r="DX232" s="76"/>
      <c r="DY232" s="76"/>
      <c r="DZ232" s="76"/>
      <c r="EA232" s="76"/>
      <c r="EB232" s="76"/>
      <c r="EC232" s="76"/>
      <c r="ED232" s="76"/>
      <c r="EE232" s="76"/>
      <c r="EF232" s="76"/>
      <c r="EG232" s="76"/>
      <c r="EH232" s="76"/>
      <c r="EI232" s="76"/>
      <c r="EJ232" s="76"/>
      <c r="EK232" s="76"/>
      <c r="EL232" s="76"/>
      <c r="EM232" s="76"/>
      <c r="EN232" s="76"/>
      <c r="EO232" s="76"/>
    </row>
    <row r="233">
      <c r="A233" s="74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5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X233" s="76"/>
      <c r="DY233" s="76"/>
      <c r="DZ233" s="76"/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</row>
    <row r="234">
      <c r="A234" s="74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5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  <c r="DH234" s="76"/>
      <c r="DI234" s="76"/>
      <c r="DJ234" s="76"/>
      <c r="DK234" s="76"/>
      <c r="DL234" s="76"/>
      <c r="DM234" s="76"/>
      <c r="DN234" s="76"/>
      <c r="DO234" s="76"/>
      <c r="DP234" s="76"/>
      <c r="DQ234" s="76"/>
      <c r="DR234" s="76"/>
      <c r="DS234" s="76"/>
      <c r="DT234" s="76"/>
      <c r="DU234" s="76"/>
      <c r="DV234" s="76"/>
      <c r="DW234" s="76"/>
      <c r="DX234" s="76"/>
      <c r="DY234" s="76"/>
      <c r="DZ234" s="76"/>
      <c r="EA234" s="76"/>
      <c r="EB234" s="76"/>
      <c r="EC234" s="76"/>
      <c r="ED234" s="76"/>
      <c r="EE234" s="76"/>
      <c r="EF234" s="76"/>
      <c r="EG234" s="76"/>
      <c r="EH234" s="76"/>
      <c r="EI234" s="76"/>
      <c r="EJ234" s="76"/>
      <c r="EK234" s="76"/>
      <c r="EL234" s="76"/>
      <c r="EM234" s="76"/>
      <c r="EN234" s="76"/>
      <c r="EO234" s="76"/>
    </row>
    <row r="235">
      <c r="A235" s="74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5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76"/>
      <c r="CS235" s="76"/>
      <c r="CT235" s="76"/>
      <c r="CU235" s="76"/>
      <c r="CV235" s="76"/>
      <c r="CW235" s="76"/>
      <c r="CX235" s="76"/>
      <c r="CY235" s="76"/>
      <c r="CZ235" s="76"/>
      <c r="DA235" s="76"/>
      <c r="DB235" s="76"/>
      <c r="DC235" s="76"/>
      <c r="DD235" s="76"/>
      <c r="DE235" s="76"/>
      <c r="DF235" s="76"/>
      <c r="DG235" s="76"/>
      <c r="DH235" s="76"/>
      <c r="DI235" s="76"/>
      <c r="DJ235" s="76"/>
      <c r="DK235" s="76"/>
      <c r="DL235" s="76"/>
      <c r="DM235" s="76"/>
      <c r="DN235" s="76"/>
      <c r="DO235" s="76"/>
      <c r="DP235" s="76"/>
      <c r="DQ235" s="76"/>
      <c r="DR235" s="76"/>
      <c r="DS235" s="76"/>
      <c r="DT235" s="76"/>
      <c r="DU235" s="76"/>
      <c r="DV235" s="76"/>
      <c r="DW235" s="76"/>
      <c r="DX235" s="76"/>
      <c r="DY235" s="76"/>
      <c r="DZ235" s="76"/>
      <c r="EA235" s="76"/>
      <c r="EB235" s="76"/>
      <c r="EC235" s="76"/>
      <c r="ED235" s="76"/>
      <c r="EE235" s="76"/>
      <c r="EF235" s="76"/>
      <c r="EG235" s="76"/>
      <c r="EH235" s="76"/>
      <c r="EI235" s="76"/>
      <c r="EJ235" s="76"/>
      <c r="EK235" s="76"/>
      <c r="EL235" s="76"/>
      <c r="EM235" s="76"/>
      <c r="EN235" s="76"/>
      <c r="EO235" s="76"/>
    </row>
    <row r="236">
      <c r="A236" s="74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5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  <c r="DH236" s="76"/>
      <c r="DI236" s="76"/>
      <c r="DJ236" s="76"/>
      <c r="DK236" s="76"/>
      <c r="DL236" s="76"/>
      <c r="DM236" s="76"/>
      <c r="DN236" s="76"/>
      <c r="DO236" s="76"/>
      <c r="DP236" s="76"/>
      <c r="DQ236" s="76"/>
      <c r="DR236" s="76"/>
      <c r="DS236" s="76"/>
      <c r="DT236" s="76"/>
      <c r="DU236" s="76"/>
      <c r="DV236" s="76"/>
      <c r="DW236" s="76"/>
      <c r="DX236" s="76"/>
      <c r="DY236" s="76"/>
      <c r="DZ236" s="76"/>
      <c r="EA236" s="76"/>
      <c r="EB236" s="76"/>
      <c r="EC236" s="76"/>
      <c r="ED236" s="76"/>
      <c r="EE236" s="76"/>
      <c r="EF236" s="76"/>
      <c r="EG236" s="76"/>
      <c r="EH236" s="76"/>
      <c r="EI236" s="76"/>
      <c r="EJ236" s="76"/>
      <c r="EK236" s="76"/>
      <c r="EL236" s="76"/>
      <c r="EM236" s="76"/>
      <c r="EN236" s="76"/>
      <c r="EO236" s="76"/>
    </row>
    <row r="237">
      <c r="A237" s="74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5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  <c r="DH237" s="76"/>
      <c r="DI237" s="76"/>
      <c r="DJ237" s="76"/>
      <c r="DK237" s="76"/>
      <c r="DL237" s="76"/>
      <c r="DM237" s="76"/>
      <c r="DN237" s="76"/>
      <c r="DO237" s="76"/>
      <c r="DP237" s="76"/>
      <c r="DQ237" s="76"/>
      <c r="DR237" s="76"/>
      <c r="DS237" s="76"/>
      <c r="DT237" s="76"/>
      <c r="DU237" s="76"/>
      <c r="DV237" s="76"/>
      <c r="DW237" s="76"/>
      <c r="DX237" s="76"/>
      <c r="DY237" s="76"/>
      <c r="DZ237" s="76"/>
      <c r="EA237" s="76"/>
      <c r="EB237" s="76"/>
      <c r="EC237" s="76"/>
      <c r="ED237" s="76"/>
      <c r="EE237" s="76"/>
      <c r="EF237" s="76"/>
      <c r="EG237" s="76"/>
      <c r="EH237" s="76"/>
      <c r="EI237" s="76"/>
      <c r="EJ237" s="76"/>
      <c r="EK237" s="76"/>
      <c r="EL237" s="76"/>
      <c r="EM237" s="76"/>
      <c r="EN237" s="76"/>
      <c r="EO237" s="76"/>
    </row>
    <row r="238">
      <c r="A238" s="74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5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  <c r="DH238" s="76"/>
      <c r="DI238" s="76"/>
      <c r="DJ238" s="76"/>
      <c r="DK238" s="76"/>
      <c r="DL238" s="76"/>
      <c r="DM238" s="76"/>
      <c r="DN238" s="76"/>
      <c r="DO238" s="76"/>
      <c r="DP238" s="76"/>
      <c r="DQ238" s="76"/>
      <c r="DR238" s="76"/>
      <c r="DS238" s="76"/>
      <c r="DT238" s="76"/>
      <c r="DU238" s="76"/>
      <c r="DV238" s="76"/>
      <c r="DW238" s="76"/>
      <c r="DX238" s="76"/>
      <c r="DY238" s="76"/>
      <c r="DZ238" s="76"/>
      <c r="EA238" s="76"/>
      <c r="EB238" s="76"/>
      <c r="EC238" s="76"/>
      <c r="ED238" s="76"/>
      <c r="EE238" s="76"/>
      <c r="EF238" s="76"/>
      <c r="EG238" s="76"/>
      <c r="EH238" s="76"/>
      <c r="EI238" s="76"/>
      <c r="EJ238" s="76"/>
      <c r="EK238" s="76"/>
      <c r="EL238" s="76"/>
      <c r="EM238" s="76"/>
      <c r="EN238" s="76"/>
      <c r="EO238" s="76"/>
    </row>
    <row r="239">
      <c r="A239" s="74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5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  <c r="DH239" s="76"/>
      <c r="DI239" s="76"/>
      <c r="DJ239" s="76"/>
      <c r="DK239" s="76"/>
      <c r="DL239" s="76"/>
      <c r="DM239" s="76"/>
      <c r="DN239" s="76"/>
      <c r="DO239" s="76"/>
      <c r="DP239" s="76"/>
      <c r="DQ239" s="76"/>
      <c r="DR239" s="76"/>
      <c r="DS239" s="76"/>
      <c r="DT239" s="76"/>
      <c r="DU239" s="76"/>
      <c r="DV239" s="76"/>
      <c r="DW239" s="76"/>
      <c r="DX239" s="76"/>
      <c r="DY239" s="76"/>
      <c r="DZ239" s="76"/>
      <c r="EA239" s="76"/>
      <c r="EB239" s="76"/>
      <c r="EC239" s="76"/>
      <c r="ED239" s="76"/>
      <c r="EE239" s="76"/>
      <c r="EF239" s="76"/>
      <c r="EG239" s="76"/>
      <c r="EH239" s="76"/>
      <c r="EI239" s="76"/>
      <c r="EJ239" s="76"/>
      <c r="EK239" s="76"/>
      <c r="EL239" s="76"/>
      <c r="EM239" s="76"/>
      <c r="EN239" s="76"/>
      <c r="EO239" s="76"/>
    </row>
    <row r="240">
      <c r="A240" s="74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5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76"/>
      <c r="CS240" s="76"/>
      <c r="CT240" s="76"/>
      <c r="CU240" s="76"/>
      <c r="CV240" s="76"/>
      <c r="CW240" s="76"/>
      <c r="CX240" s="76"/>
      <c r="CY240" s="76"/>
      <c r="CZ240" s="76"/>
      <c r="DA240" s="76"/>
      <c r="DB240" s="76"/>
      <c r="DC240" s="76"/>
      <c r="DD240" s="76"/>
      <c r="DE240" s="76"/>
      <c r="DF240" s="76"/>
      <c r="DG240" s="76"/>
      <c r="DH240" s="76"/>
      <c r="DI240" s="76"/>
      <c r="DJ240" s="76"/>
      <c r="DK240" s="76"/>
      <c r="DL240" s="76"/>
      <c r="DM240" s="76"/>
      <c r="DN240" s="76"/>
      <c r="DO240" s="76"/>
      <c r="DP240" s="76"/>
      <c r="DQ240" s="76"/>
      <c r="DR240" s="76"/>
      <c r="DS240" s="76"/>
      <c r="DT240" s="76"/>
      <c r="DU240" s="76"/>
      <c r="DV240" s="76"/>
      <c r="DW240" s="76"/>
      <c r="DX240" s="76"/>
      <c r="DY240" s="76"/>
      <c r="DZ240" s="76"/>
      <c r="EA240" s="76"/>
      <c r="EB240" s="76"/>
      <c r="EC240" s="76"/>
      <c r="ED240" s="76"/>
      <c r="EE240" s="76"/>
      <c r="EF240" s="76"/>
      <c r="EG240" s="76"/>
      <c r="EH240" s="76"/>
      <c r="EI240" s="76"/>
      <c r="EJ240" s="76"/>
      <c r="EK240" s="76"/>
      <c r="EL240" s="76"/>
      <c r="EM240" s="76"/>
      <c r="EN240" s="76"/>
      <c r="EO240" s="76"/>
    </row>
    <row r="241">
      <c r="A241" s="74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5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  <c r="DH241" s="76"/>
      <c r="DI241" s="76"/>
      <c r="DJ241" s="76"/>
      <c r="DK241" s="76"/>
      <c r="DL241" s="76"/>
      <c r="DM241" s="76"/>
      <c r="DN241" s="76"/>
      <c r="DO241" s="76"/>
      <c r="DP241" s="76"/>
      <c r="DQ241" s="76"/>
      <c r="DR241" s="76"/>
      <c r="DS241" s="76"/>
      <c r="DT241" s="76"/>
      <c r="DU241" s="76"/>
      <c r="DV241" s="76"/>
      <c r="DW241" s="76"/>
      <c r="DX241" s="76"/>
      <c r="DY241" s="76"/>
      <c r="DZ241" s="76"/>
      <c r="EA241" s="76"/>
      <c r="EB241" s="76"/>
      <c r="EC241" s="76"/>
      <c r="ED241" s="76"/>
      <c r="EE241" s="76"/>
      <c r="EF241" s="76"/>
      <c r="EG241" s="76"/>
      <c r="EH241" s="76"/>
      <c r="EI241" s="76"/>
      <c r="EJ241" s="76"/>
      <c r="EK241" s="76"/>
      <c r="EL241" s="76"/>
      <c r="EM241" s="76"/>
      <c r="EN241" s="76"/>
      <c r="EO241" s="76"/>
    </row>
    <row r="242">
      <c r="A242" s="74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5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76"/>
      <c r="CS242" s="76"/>
      <c r="CT242" s="76"/>
      <c r="CU242" s="76"/>
      <c r="CV242" s="76"/>
      <c r="CW242" s="76"/>
      <c r="CX242" s="76"/>
      <c r="CY242" s="76"/>
      <c r="CZ242" s="76"/>
      <c r="DA242" s="76"/>
      <c r="DB242" s="76"/>
      <c r="DC242" s="76"/>
      <c r="DD242" s="76"/>
      <c r="DE242" s="76"/>
      <c r="DF242" s="76"/>
      <c r="DG242" s="76"/>
      <c r="DH242" s="76"/>
      <c r="DI242" s="76"/>
      <c r="DJ242" s="76"/>
      <c r="DK242" s="76"/>
      <c r="DL242" s="76"/>
      <c r="DM242" s="76"/>
      <c r="DN242" s="76"/>
      <c r="DO242" s="76"/>
      <c r="DP242" s="76"/>
      <c r="DQ242" s="76"/>
      <c r="DR242" s="76"/>
      <c r="DS242" s="76"/>
      <c r="DT242" s="76"/>
      <c r="DU242" s="76"/>
      <c r="DV242" s="76"/>
      <c r="DW242" s="76"/>
      <c r="DX242" s="76"/>
      <c r="DY242" s="76"/>
      <c r="DZ242" s="76"/>
      <c r="EA242" s="76"/>
      <c r="EB242" s="76"/>
      <c r="EC242" s="76"/>
      <c r="ED242" s="76"/>
      <c r="EE242" s="76"/>
      <c r="EF242" s="76"/>
      <c r="EG242" s="76"/>
      <c r="EH242" s="76"/>
      <c r="EI242" s="76"/>
      <c r="EJ242" s="76"/>
      <c r="EK242" s="76"/>
      <c r="EL242" s="76"/>
      <c r="EM242" s="76"/>
      <c r="EN242" s="76"/>
      <c r="EO242" s="76"/>
    </row>
    <row r="243">
      <c r="A243" s="74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5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76"/>
      <c r="CS243" s="76"/>
      <c r="CT243" s="76"/>
      <c r="CU243" s="76"/>
      <c r="CV243" s="76"/>
      <c r="CW243" s="76"/>
      <c r="CX243" s="76"/>
      <c r="CY243" s="76"/>
      <c r="CZ243" s="76"/>
      <c r="DA243" s="76"/>
      <c r="DB243" s="76"/>
      <c r="DC243" s="76"/>
      <c r="DD243" s="76"/>
      <c r="DE243" s="76"/>
      <c r="DF243" s="76"/>
      <c r="DG243" s="76"/>
      <c r="DH243" s="76"/>
      <c r="DI243" s="76"/>
      <c r="DJ243" s="76"/>
      <c r="DK243" s="76"/>
      <c r="DL243" s="76"/>
      <c r="DM243" s="76"/>
      <c r="DN243" s="76"/>
      <c r="DO243" s="76"/>
      <c r="DP243" s="76"/>
      <c r="DQ243" s="76"/>
      <c r="DR243" s="76"/>
      <c r="DS243" s="76"/>
      <c r="DT243" s="76"/>
      <c r="DU243" s="76"/>
      <c r="DV243" s="76"/>
      <c r="DW243" s="76"/>
      <c r="DX243" s="76"/>
      <c r="DY243" s="76"/>
      <c r="DZ243" s="76"/>
      <c r="EA243" s="76"/>
      <c r="EB243" s="76"/>
      <c r="EC243" s="76"/>
      <c r="ED243" s="76"/>
      <c r="EE243" s="76"/>
      <c r="EF243" s="76"/>
      <c r="EG243" s="76"/>
      <c r="EH243" s="76"/>
      <c r="EI243" s="76"/>
      <c r="EJ243" s="76"/>
      <c r="EK243" s="76"/>
      <c r="EL243" s="76"/>
      <c r="EM243" s="76"/>
      <c r="EN243" s="76"/>
      <c r="EO243" s="76"/>
    </row>
    <row r="244">
      <c r="A244" s="74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5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76"/>
      <c r="CS244" s="76"/>
      <c r="CT244" s="76"/>
      <c r="CU244" s="76"/>
      <c r="CV244" s="76"/>
      <c r="CW244" s="76"/>
      <c r="CX244" s="76"/>
      <c r="CY244" s="76"/>
      <c r="CZ244" s="76"/>
      <c r="DA244" s="76"/>
      <c r="DB244" s="76"/>
      <c r="DC244" s="76"/>
      <c r="DD244" s="76"/>
      <c r="DE244" s="76"/>
      <c r="DF244" s="76"/>
      <c r="DG244" s="76"/>
      <c r="DH244" s="76"/>
      <c r="DI244" s="76"/>
      <c r="DJ244" s="76"/>
      <c r="DK244" s="76"/>
      <c r="DL244" s="76"/>
      <c r="DM244" s="76"/>
      <c r="DN244" s="76"/>
      <c r="DO244" s="76"/>
      <c r="DP244" s="76"/>
      <c r="DQ244" s="76"/>
      <c r="DR244" s="76"/>
      <c r="DS244" s="76"/>
      <c r="DT244" s="76"/>
      <c r="DU244" s="76"/>
      <c r="DV244" s="76"/>
      <c r="DW244" s="76"/>
      <c r="DX244" s="76"/>
      <c r="DY244" s="76"/>
      <c r="DZ244" s="76"/>
      <c r="EA244" s="76"/>
      <c r="EB244" s="76"/>
      <c r="EC244" s="76"/>
      <c r="ED244" s="76"/>
      <c r="EE244" s="76"/>
      <c r="EF244" s="76"/>
      <c r="EG244" s="76"/>
      <c r="EH244" s="76"/>
      <c r="EI244" s="76"/>
      <c r="EJ244" s="76"/>
      <c r="EK244" s="76"/>
      <c r="EL244" s="76"/>
      <c r="EM244" s="76"/>
      <c r="EN244" s="76"/>
      <c r="EO244" s="76"/>
    </row>
    <row r="245">
      <c r="A245" s="74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5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  <c r="DH245" s="76"/>
      <c r="DI245" s="76"/>
      <c r="DJ245" s="76"/>
      <c r="DK245" s="76"/>
      <c r="DL245" s="76"/>
      <c r="DM245" s="76"/>
      <c r="DN245" s="76"/>
      <c r="DO245" s="76"/>
      <c r="DP245" s="76"/>
      <c r="DQ245" s="76"/>
      <c r="DR245" s="76"/>
      <c r="DS245" s="76"/>
      <c r="DT245" s="76"/>
      <c r="DU245" s="76"/>
      <c r="DV245" s="76"/>
      <c r="DW245" s="76"/>
      <c r="DX245" s="76"/>
      <c r="DY245" s="76"/>
      <c r="DZ245" s="76"/>
      <c r="EA245" s="76"/>
      <c r="EB245" s="76"/>
      <c r="EC245" s="76"/>
      <c r="ED245" s="76"/>
      <c r="EE245" s="76"/>
      <c r="EF245" s="76"/>
      <c r="EG245" s="76"/>
      <c r="EH245" s="76"/>
      <c r="EI245" s="76"/>
      <c r="EJ245" s="76"/>
      <c r="EK245" s="76"/>
      <c r="EL245" s="76"/>
      <c r="EM245" s="76"/>
      <c r="EN245" s="76"/>
      <c r="EO245" s="76"/>
    </row>
    <row r="246">
      <c r="A246" s="74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5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76"/>
      <c r="CS246" s="76"/>
      <c r="CT246" s="76"/>
      <c r="CU246" s="76"/>
      <c r="CV246" s="76"/>
      <c r="CW246" s="76"/>
      <c r="CX246" s="76"/>
      <c r="CY246" s="76"/>
      <c r="CZ246" s="76"/>
      <c r="DA246" s="76"/>
      <c r="DB246" s="76"/>
      <c r="DC246" s="76"/>
      <c r="DD246" s="76"/>
      <c r="DE246" s="76"/>
      <c r="DF246" s="76"/>
      <c r="DG246" s="76"/>
      <c r="DH246" s="76"/>
      <c r="DI246" s="76"/>
      <c r="DJ246" s="76"/>
      <c r="DK246" s="76"/>
      <c r="DL246" s="76"/>
      <c r="DM246" s="76"/>
      <c r="DN246" s="76"/>
      <c r="DO246" s="76"/>
      <c r="DP246" s="76"/>
      <c r="DQ246" s="76"/>
      <c r="DR246" s="76"/>
      <c r="DS246" s="76"/>
      <c r="DT246" s="76"/>
      <c r="DU246" s="76"/>
      <c r="DV246" s="76"/>
      <c r="DW246" s="76"/>
      <c r="DX246" s="76"/>
      <c r="DY246" s="76"/>
      <c r="DZ246" s="76"/>
      <c r="EA246" s="76"/>
      <c r="EB246" s="76"/>
      <c r="EC246" s="76"/>
      <c r="ED246" s="76"/>
      <c r="EE246" s="76"/>
      <c r="EF246" s="76"/>
      <c r="EG246" s="76"/>
      <c r="EH246" s="76"/>
      <c r="EI246" s="76"/>
      <c r="EJ246" s="76"/>
      <c r="EK246" s="76"/>
      <c r="EL246" s="76"/>
      <c r="EM246" s="76"/>
      <c r="EN246" s="76"/>
      <c r="EO246" s="76"/>
    </row>
    <row r="247">
      <c r="A247" s="74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5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  <c r="DH247" s="76"/>
      <c r="DI247" s="76"/>
      <c r="DJ247" s="76"/>
      <c r="DK247" s="76"/>
      <c r="DL247" s="76"/>
      <c r="DM247" s="76"/>
      <c r="DN247" s="76"/>
      <c r="DO247" s="76"/>
      <c r="DP247" s="76"/>
      <c r="DQ247" s="76"/>
      <c r="DR247" s="76"/>
      <c r="DS247" s="76"/>
      <c r="DT247" s="76"/>
      <c r="DU247" s="76"/>
      <c r="DV247" s="76"/>
      <c r="DW247" s="76"/>
      <c r="DX247" s="76"/>
      <c r="DY247" s="76"/>
      <c r="DZ247" s="76"/>
      <c r="EA247" s="76"/>
      <c r="EB247" s="76"/>
      <c r="EC247" s="76"/>
      <c r="ED247" s="76"/>
      <c r="EE247" s="76"/>
      <c r="EF247" s="76"/>
      <c r="EG247" s="76"/>
      <c r="EH247" s="76"/>
      <c r="EI247" s="76"/>
      <c r="EJ247" s="76"/>
      <c r="EK247" s="76"/>
      <c r="EL247" s="76"/>
      <c r="EM247" s="76"/>
      <c r="EN247" s="76"/>
      <c r="EO247" s="76"/>
    </row>
    <row r="248">
      <c r="A248" s="74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5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  <c r="DH248" s="76"/>
      <c r="DI248" s="76"/>
      <c r="DJ248" s="76"/>
      <c r="DK248" s="76"/>
      <c r="DL248" s="76"/>
      <c r="DM248" s="76"/>
      <c r="DN248" s="76"/>
      <c r="DO248" s="76"/>
      <c r="DP248" s="76"/>
      <c r="DQ248" s="76"/>
      <c r="DR248" s="76"/>
      <c r="DS248" s="76"/>
      <c r="DT248" s="76"/>
      <c r="DU248" s="76"/>
      <c r="DV248" s="76"/>
      <c r="DW248" s="76"/>
      <c r="DX248" s="76"/>
      <c r="DY248" s="76"/>
      <c r="DZ248" s="76"/>
      <c r="EA248" s="76"/>
      <c r="EB248" s="76"/>
      <c r="EC248" s="76"/>
      <c r="ED248" s="76"/>
      <c r="EE248" s="76"/>
      <c r="EF248" s="76"/>
      <c r="EG248" s="76"/>
      <c r="EH248" s="76"/>
      <c r="EI248" s="76"/>
      <c r="EJ248" s="76"/>
      <c r="EK248" s="76"/>
      <c r="EL248" s="76"/>
      <c r="EM248" s="76"/>
      <c r="EN248" s="76"/>
      <c r="EO248" s="76"/>
    </row>
    <row r="249">
      <c r="A249" s="74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5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  <c r="DH249" s="76"/>
      <c r="DI249" s="76"/>
      <c r="DJ249" s="76"/>
      <c r="DK249" s="76"/>
      <c r="DL249" s="76"/>
      <c r="DM249" s="76"/>
      <c r="DN249" s="76"/>
      <c r="DO249" s="76"/>
      <c r="DP249" s="76"/>
      <c r="DQ249" s="76"/>
      <c r="DR249" s="76"/>
      <c r="DS249" s="76"/>
      <c r="DT249" s="76"/>
      <c r="DU249" s="76"/>
      <c r="DV249" s="76"/>
      <c r="DW249" s="76"/>
      <c r="DX249" s="76"/>
      <c r="DY249" s="76"/>
      <c r="DZ249" s="76"/>
      <c r="EA249" s="76"/>
      <c r="EB249" s="76"/>
      <c r="EC249" s="76"/>
      <c r="ED249" s="76"/>
      <c r="EE249" s="76"/>
      <c r="EF249" s="76"/>
      <c r="EG249" s="76"/>
      <c r="EH249" s="76"/>
      <c r="EI249" s="76"/>
      <c r="EJ249" s="76"/>
      <c r="EK249" s="76"/>
      <c r="EL249" s="76"/>
      <c r="EM249" s="76"/>
      <c r="EN249" s="76"/>
      <c r="EO249" s="76"/>
    </row>
    <row r="250">
      <c r="A250" s="74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5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  <c r="DH250" s="76"/>
      <c r="DI250" s="76"/>
      <c r="DJ250" s="76"/>
      <c r="DK250" s="76"/>
      <c r="DL250" s="76"/>
      <c r="DM250" s="76"/>
      <c r="DN250" s="76"/>
      <c r="DO250" s="76"/>
      <c r="DP250" s="76"/>
      <c r="DQ250" s="76"/>
      <c r="DR250" s="76"/>
      <c r="DS250" s="76"/>
      <c r="DT250" s="76"/>
      <c r="DU250" s="76"/>
      <c r="DV250" s="76"/>
      <c r="DW250" s="76"/>
      <c r="DX250" s="76"/>
      <c r="DY250" s="76"/>
      <c r="DZ250" s="76"/>
      <c r="EA250" s="76"/>
      <c r="EB250" s="76"/>
      <c r="EC250" s="76"/>
      <c r="ED250" s="76"/>
      <c r="EE250" s="76"/>
      <c r="EF250" s="76"/>
      <c r="EG250" s="76"/>
      <c r="EH250" s="76"/>
      <c r="EI250" s="76"/>
      <c r="EJ250" s="76"/>
      <c r="EK250" s="76"/>
      <c r="EL250" s="76"/>
      <c r="EM250" s="76"/>
      <c r="EN250" s="76"/>
      <c r="EO250" s="76"/>
    </row>
    <row r="251">
      <c r="A251" s="74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5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76"/>
      <c r="CS251" s="76"/>
      <c r="CT251" s="76"/>
      <c r="CU251" s="76"/>
      <c r="CV251" s="76"/>
      <c r="CW251" s="76"/>
      <c r="CX251" s="76"/>
      <c r="CY251" s="76"/>
      <c r="CZ251" s="76"/>
      <c r="DA251" s="76"/>
      <c r="DB251" s="76"/>
      <c r="DC251" s="76"/>
      <c r="DD251" s="76"/>
      <c r="DE251" s="76"/>
      <c r="DF251" s="76"/>
      <c r="DG251" s="76"/>
      <c r="DH251" s="76"/>
      <c r="DI251" s="76"/>
      <c r="DJ251" s="76"/>
      <c r="DK251" s="76"/>
      <c r="DL251" s="76"/>
      <c r="DM251" s="76"/>
      <c r="DN251" s="76"/>
      <c r="DO251" s="76"/>
      <c r="DP251" s="76"/>
      <c r="DQ251" s="76"/>
      <c r="DR251" s="76"/>
      <c r="DS251" s="76"/>
      <c r="DT251" s="76"/>
      <c r="DU251" s="76"/>
      <c r="DV251" s="76"/>
      <c r="DW251" s="76"/>
      <c r="DX251" s="76"/>
      <c r="DY251" s="76"/>
      <c r="DZ251" s="76"/>
      <c r="EA251" s="76"/>
      <c r="EB251" s="76"/>
      <c r="EC251" s="76"/>
      <c r="ED251" s="76"/>
      <c r="EE251" s="76"/>
      <c r="EF251" s="76"/>
      <c r="EG251" s="76"/>
      <c r="EH251" s="76"/>
      <c r="EI251" s="76"/>
      <c r="EJ251" s="76"/>
      <c r="EK251" s="76"/>
      <c r="EL251" s="76"/>
      <c r="EM251" s="76"/>
      <c r="EN251" s="76"/>
      <c r="EO251" s="76"/>
    </row>
    <row r="252">
      <c r="A252" s="74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5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  <c r="DH252" s="76"/>
      <c r="DI252" s="76"/>
      <c r="DJ252" s="76"/>
      <c r="DK252" s="76"/>
      <c r="DL252" s="76"/>
      <c r="DM252" s="76"/>
      <c r="DN252" s="76"/>
      <c r="DO252" s="76"/>
      <c r="DP252" s="76"/>
      <c r="DQ252" s="76"/>
      <c r="DR252" s="76"/>
      <c r="DS252" s="76"/>
      <c r="DT252" s="76"/>
      <c r="DU252" s="76"/>
      <c r="DV252" s="76"/>
      <c r="DW252" s="76"/>
      <c r="DX252" s="76"/>
      <c r="DY252" s="76"/>
      <c r="DZ252" s="76"/>
      <c r="EA252" s="76"/>
      <c r="EB252" s="76"/>
      <c r="EC252" s="76"/>
      <c r="ED252" s="76"/>
      <c r="EE252" s="76"/>
      <c r="EF252" s="76"/>
      <c r="EG252" s="76"/>
      <c r="EH252" s="76"/>
      <c r="EI252" s="76"/>
      <c r="EJ252" s="76"/>
      <c r="EK252" s="76"/>
      <c r="EL252" s="76"/>
      <c r="EM252" s="76"/>
      <c r="EN252" s="76"/>
      <c r="EO252" s="76"/>
    </row>
    <row r="253">
      <c r="A253" s="74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5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  <c r="DS253" s="76"/>
      <c r="DT253" s="76"/>
      <c r="DU253" s="76"/>
      <c r="DV253" s="76"/>
      <c r="DW253" s="76"/>
      <c r="DX253" s="76"/>
      <c r="DY253" s="76"/>
      <c r="DZ253" s="76"/>
      <c r="EA253" s="76"/>
      <c r="EB253" s="76"/>
      <c r="EC253" s="76"/>
      <c r="ED253" s="76"/>
      <c r="EE253" s="76"/>
      <c r="EF253" s="76"/>
      <c r="EG253" s="76"/>
      <c r="EH253" s="76"/>
      <c r="EI253" s="76"/>
      <c r="EJ253" s="76"/>
      <c r="EK253" s="76"/>
      <c r="EL253" s="76"/>
      <c r="EM253" s="76"/>
      <c r="EN253" s="76"/>
      <c r="EO253" s="76"/>
    </row>
    <row r="254">
      <c r="A254" s="74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5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76"/>
      <c r="CS254" s="76"/>
      <c r="CT254" s="76"/>
      <c r="CU254" s="76"/>
      <c r="CV254" s="76"/>
      <c r="CW254" s="76"/>
      <c r="CX254" s="76"/>
      <c r="CY254" s="76"/>
      <c r="CZ254" s="76"/>
      <c r="DA254" s="76"/>
      <c r="DB254" s="76"/>
      <c r="DC254" s="76"/>
      <c r="DD254" s="76"/>
      <c r="DE254" s="76"/>
      <c r="DF254" s="76"/>
      <c r="DG254" s="76"/>
      <c r="DH254" s="76"/>
      <c r="DI254" s="76"/>
      <c r="DJ254" s="76"/>
      <c r="DK254" s="76"/>
      <c r="DL254" s="76"/>
      <c r="DM254" s="76"/>
      <c r="DN254" s="76"/>
      <c r="DO254" s="76"/>
      <c r="DP254" s="76"/>
      <c r="DQ254" s="76"/>
      <c r="DR254" s="76"/>
      <c r="DS254" s="76"/>
      <c r="DT254" s="76"/>
      <c r="DU254" s="76"/>
      <c r="DV254" s="76"/>
      <c r="DW254" s="76"/>
      <c r="DX254" s="76"/>
      <c r="DY254" s="76"/>
      <c r="DZ254" s="76"/>
      <c r="EA254" s="76"/>
      <c r="EB254" s="76"/>
      <c r="EC254" s="76"/>
      <c r="ED254" s="76"/>
      <c r="EE254" s="76"/>
      <c r="EF254" s="76"/>
      <c r="EG254" s="76"/>
      <c r="EH254" s="76"/>
      <c r="EI254" s="76"/>
      <c r="EJ254" s="76"/>
      <c r="EK254" s="76"/>
      <c r="EL254" s="76"/>
      <c r="EM254" s="76"/>
      <c r="EN254" s="76"/>
      <c r="EO254" s="76"/>
    </row>
    <row r="255">
      <c r="A255" s="74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5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  <c r="DH255" s="76"/>
      <c r="DI255" s="76"/>
      <c r="DJ255" s="76"/>
      <c r="DK255" s="76"/>
      <c r="DL255" s="76"/>
      <c r="DM255" s="76"/>
      <c r="DN255" s="76"/>
      <c r="DO255" s="76"/>
      <c r="DP255" s="76"/>
      <c r="DQ255" s="76"/>
      <c r="DR255" s="76"/>
      <c r="DS255" s="76"/>
      <c r="DT255" s="76"/>
      <c r="DU255" s="76"/>
      <c r="DV255" s="76"/>
      <c r="DW255" s="76"/>
      <c r="DX255" s="76"/>
      <c r="DY255" s="76"/>
      <c r="DZ255" s="76"/>
      <c r="EA255" s="76"/>
      <c r="EB255" s="76"/>
      <c r="EC255" s="76"/>
      <c r="ED255" s="76"/>
      <c r="EE255" s="76"/>
      <c r="EF255" s="76"/>
      <c r="EG255" s="76"/>
      <c r="EH255" s="76"/>
      <c r="EI255" s="76"/>
      <c r="EJ255" s="76"/>
      <c r="EK255" s="76"/>
      <c r="EL255" s="76"/>
      <c r="EM255" s="76"/>
      <c r="EN255" s="76"/>
      <c r="EO255" s="76"/>
    </row>
    <row r="256">
      <c r="A256" s="74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5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  <c r="DH256" s="76"/>
      <c r="DI256" s="76"/>
      <c r="DJ256" s="76"/>
      <c r="DK256" s="76"/>
      <c r="DL256" s="76"/>
      <c r="DM256" s="76"/>
      <c r="DN256" s="76"/>
      <c r="DO256" s="76"/>
      <c r="DP256" s="76"/>
      <c r="DQ256" s="76"/>
      <c r="DR256" s="76"/>
      <c r="DS256" s="76"/>
      <c r="DT256" s="76"/>
      <c r="DU256" s="76"/>
      <c r="DV256" s="76"/>
      <c r="DW256" s="76"/>
      <c r="DX256" s="76"/>
      <c r="DY256" s="76"/>
      <c r="DZ256" s="76"/>
      <c r="EA256" s="76"/>
      <c r="EB256" s="76"/>
      <c r="EC256" s="76"/>
      <c r="ED256" s="76"/>
      <c r="EE256" s="76"/>
      <c r="EF256" s="76"/>
      <c r="EG256" s="76"/>
      <c r="EH256" s="76"/>
      <c r="EI256" s="76"/>
      <c r="EJ256" s="76"/>
      <c r="EK256" s="76"/>
      <c r="EL256" s="76"/>
      <c r="EM256" s="76"/>
      <c r="EN256" s="76"/>
      <c r="EO256" s="76"/>
    </row>
    <row r="257">
      <c r="A257" s="74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5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  <c r="DS257" s="76"/>
      <c r="DT257" s="76"/>
      <c r="DU257" s="76"/>
      <c r="DV257" s="76"/>
      <c r="DW257" s="76"/>
      <c r="DX257" s="76"/>
      <c r="DY257" s="76"/>
      <c r="DZ257" s="76"/>
      <c r="EA257" s="76"/>
      <c r="EB257" s="76"/>
      <c r="EC257" s="76"/>
      <c r="ED257" s="76"/>
      <c r="EE257" s="76"/>
      <c r="EF257" s="76"/>
      <c r="EG257" s="76"/>
      <c r="EH257" s="76"/>
      <c r="EI257" s="76"/>
      <c r="EJ257" s="76"/>
      <c r="EK257" s="76"/>
      <c r="EL257" s="76"/>
      <c r="EM257" s="76"/>
      <c r="EN257" s="76"/>
      <c r="EO257" s="76"/>
    </row>
    <row r="258">
      <c r="A258" s="74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5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  <c r="DS258" s="76"/>
      <c r="DT258" s="76"/>
      <c r="DU258" s="76"/>
      <c r="DV258" s="76"/>
      <c r="DW258" s="76"/>
      <c r="DX258" s="76"/>
      <c r="DY258" s="76"/>
      <c r="DZ258" s="76"/>
      <c r="EA258" s="76"/>
      <c r="EB258" s="76"/>
      <c r="EC258" s="76"/>
      <c r="ED258" s="76"/>
      <c r="EE258" s="76"/>
      <c r="EF258" s="76"/>
      <c r="EG258" s="76"/>
      <c r="EH258" s="76"/>
      <c r="EI258" s="76"/>
      <c r="EJ258" s="76"/>
      <c r="EK258" s="76"/>
      <c r="EL258" s="76"/>
      <c r="EM258" s="76"/>
      <c r="EN258" s="76"/>
      <c r="EO258" s="76"/>
    </row>
    <row r="259">
      <c r="A259" s="74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5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  <c r="DH259" s="76"/>
      <c r="DI259" s="76"/>
      <c r="DJ259" s="76"/>
      <c r="DK259" s="76"/>
      <c r="DL259" s="76"/>
      <c r="DM259" s="76"/>
      <c r="DN259" s="76"/>
      <c r="DO259" s="76"/>
      <c r="DP259" s="76"/>
      <c r="DQ259" s="76"/>
      <c r="DR259" s="76"/>
      <c r="DS259" s="76"/>
      <c r="DT259" s="76"/>
      <c r="DU259" s="76"/>
      <c r="DV259" s="76"/>
      <c r="DW259" s="76"/>
      <c r="DX259" s="76"/>
      <c r="DY259" s="76"/>
      <c r="DZ259" s="76"/>
      <c r="EA259" s="76"/>
      <c r="EB259" s="76"/>
      <c r="EC259" s="76"/>
      <c r="ED259" s="76"/>
      <c r="EE259" s="76"/>
      <c r="EF259" s="76"/>
      <c r="EG259" s="76"/>
      <c r="EH259" s="76"/>
      <c r="EI259" s="76"/>
      <c r="EJ259" s="76"/>
      <c r="EK259" s="76"/>
      <c r="EL259" s="76"/>
      <c r="EM259" s="76"/>
      <c r="EN259" s="76"/>
      <c r="EO259" s="76"/>
    </row>
    <row r="260">
      <c r="A260" s="74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5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X260" s="76"/>
      <c r="DY260" s="76"/>
      <c r="DZ260" s="76"/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</row>
    <row r="261">
      <c r="A261" s="74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5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  <c r="DS261" s="76"/>
      <c r="DT261" s="76"/>
      <c r="DU261" s="76"/>
      <c r="DV261" s="76"/>
      <c r="DW261" s="76"/>
      <c r="DX261" s="76"/>
      <c r="DY261" s="76"/>
      <c r="DZ261" s="76"/>
      <c r="EA261" s="76"/>
      <c r="EB261" s="76"/>
      <c r="EC261" s="76"/>
      <c r="ED261" s="76"/>
      <c r="EE261" s="76"/>
      <c r="EF261" s="76"/>
      <c r="EG261" s="76"/>
      <c r="EH261" s="76"/>
      <c r="EI261" s="76"/>
      <c r="EJ261" s="76"/>
      <c r="EK261" s="76"/>
      <c r="EL261" s="76"/>
      <c r="EM261" s="76"/>
      <c r="EN261" s="76"/>
      <c r="EO261" s="76"/>
    </row>
    <row r="262">
      <c r="A262" s="74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5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</row>
    <row r="263">
      <c r="A263" s="74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5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</row>
    <row r="264">
      <c r="A264" s="74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5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X264" s="76"/>
      <c r="DY264" s="76"/>
      <c r="DZ264" s="76"/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</row>
    <row r="265">
      <c r="A265" s="74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5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</row>
    <row r="266">
      <c r="A266" s="74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5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</row>
    <row r="267">
      <c r="A267" s="74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5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</row>
    <row r="268">
      <c r="A268" s="74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5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  <c r="DS268" s="76"/>
      <c r="DT268" s="76"/>
      <c r="DU268" s="76"/>
      <c r="DV268" s="76"/>
      <c r="DW268" s="76"/>
      <c r="DX268" s="76"/>
      <c r="DY268" s="76"/>
      <c r="DZ268" s="76"/>
      <c r="EA268" s="76"/>
      <c r="EB268" s="76"/>
      <c r="EC268" s="76"/>
      <c r="ED268" s="76"/>
      <c r="EE268" s="76"/>
      <c r="EF268" s="76"/>
      <c r="EG268" s="76"/>
      <c r="EH268" s="76"/>
      <c r="EI268" s="76"/>
      <c r="EJ268" s="76"/>
      <c r="EK268" s="76"/>
      <c r="EL268" s="76"/>
      <c r="EM268" s="76"/>
      <c r="EN268" s="76"/>
      <c r="EO268" s="76"/>
    </row>
    <row r="269">
      <c r="A269" s="74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5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76"/>
      <c r="DX269" s="76"/>
      <c r="DY269" s="76"/>
      <c r="DZ269" s="76"/>
      <c r="EA269" s="76"/>
      <c r="EB269" s="76"/>
      <c r="EC269" s="76"/>
      <c r="ED269" s="76"/>
      <c r="EE269" s="76"/>
      <c r="EF269" s="76"/>
      <c r="EG269" s="76"/>
      <c r="EH269" s="76"/>
      <c r="EI269" s="76"/>
      <c r="EJ269" s="76"/>
      <c r="EK269" s="76"/>
      <c r="EL269" s="76"/>
      <c r="EM269" s="76"/>
      <c r="EN269" s="76"/>
      <c r="EO269" s="76"/>
    </row>
    <row r="270">
      <c r="A270" s="74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5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  <c r="DS270" s="76"/>
      <c r="DT270" s="76"/>
      <c r="DU270" s="76"/>
      <c r="DV270" s="76"/>
      <c r="DW270" s="76"/>
      <c r="DX270" s="76"/>
      <c r="DY270" s="76"/>
      <c r="DZ270" s="76"/>
      <c r="EA270" s="76"/>
      <c r="EB270" s="76"/>
      <c r="EC270" s="76"/>
      <c r="ED270" s="76"/>
      <c r="EE270" s="76"/>
      <c r="EF270" s="76"/>
      <c r="EG270" s="76"/>
      <c r="EH270" s="76"/>
      <c r="EI270" s="76"/>
      <c r="EJ270" s="76"/>
      <c r="EK270" s="76"/>
      <c r="EL270" s="76"/>
      <c r="EM270" s="76"/>
      <c r="EN270" s="76"/>
      <c r="EO270" s="76"/>
    </row>
    <row r="271">
      <c r="A271" s="74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5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  <c r="DS271" s="76"/>
      <c r="DT271" s="76"/>
      <c r="DU271" s="76"/>
      <c r="DV271" s="76"/>
      <c r="DW271" s="76"/>
      <c r="DX271" s="76"/>
      <c r="DY271" s="76"/>
      <c r="DZ271" s="76"/>
      <c r="EA271" s="76"/>
      <c r="EB271" s="76"/>
      <c r="EC271" s="76"/>
      <c r="ED271" s="76"/>
      <c r="EE271" s="76"/>
      <c r="EF271" s="76"/>
      <c r="EG271" s="76"/>
      <c r="EH271" s="76"/>
      <c r="EI271" s="76"/>
      <c r="EJ271" s="76"/>
      <c r="EK271" s="76"/>
      <c r="EL271" s="76"/>
      <c r="EM271" s="76"/>
      <c r="EN271" s="76"/>
      <c r="EO271" s="76"/>
    </row>
    <row r="272">
      <c r="A272" s="74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5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  <c r="DS272" s="76"/>
      <c r="DT272" s="76"/>
      <c r="DU272" s="76"/>
      <c r="DV272" s="76"/>
      <c r="DW272" s="76"/>
      <c r="DX272" s="76"/>
      <c r="DY272" s="76"/>
      <c r="DZ272" s="76"/>
      <c r="EA272" s="76"/>
      <c r="EB272" s="76"/>
      <c r="EC272" s="76"/>
      <c r="ED272" s="76"/>
      <c r="EE272" s="76"/>
      <c r="EF272" s="76"/>
      <c r="EG272" s="76"/>
      <c r="EH272" s="76"/>
      <c r="EI272" s="76"/>
      <c r="EJ272" s="76"/>
      <c r="EK272" s="76"/>
      <c r="EL272" s="76"/>
      <c r="EM272" s="76"/>
      <c r="EN272" s="76"/>
      <c r="EO272" s="76"/>
    </row>
    <row r="273">
      <c r="A273" s="74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5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  <c r="DS273" s="76"/>
      <c r="DT273" s="76"/>
      <c r="DU273" s="76"/>
      <c r="DV273" s="76"/>
      <c r="DW273" s="76"/>
      <c r="DX273" s="76"/>
      <c r="DY273" s="76"/>
      <c r="DZ273" s="76"/>
      <c r="EA273" s="76"/>
      <c r="EB273" s="76"/>
      <c r="EC273" s="76"/>
      <c r="ED273" s="76"/>
      <c r="EE273" s="76"/>
      <c r="EF273" s="76"/>
      <c r="EG273" s="76"/>
      <c r="EH273" s="76"/>
      <c r="EI273" s="76"/>
      <c r="EJ273" s="76"/>
      <c r="EK273" s="76"/>
      <c r="EL273" s="76"/>
      <c r="EM273" s="76"/>
      <c r="EN273" s="76"/>
      <c r="EO273" s="76"/>
    </row>
    <row r="274">
      <c r="A274" s="74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5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</row>
    <row r="275">
      <c r="A275" s="74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5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  <c r="DS275" s="76"/>
      <c r="DT275" s="76"/>
      <c r="DU275" s="76"/>
      <c r="DV275" s="76"/>
      <c r="DW275" s="76"/>
      <c r="DX275" s="76"/>
      <c r="DY275" s="76"/>
      <c r="DZ275" s="76"/>
      <c r="EA275" s="76"/>
      <c r="EB275" s="76"/>
      <c r="EC275" s="76"/>
      <c r="ED275" s="76"/>
      <c r="EE275" s="76"/>
      <c r="EF275" s="76"/>
      <c r="EG275" s="76"/>
      <c r="EH275" s="76"/>
      <c r="EI275" s="76"/>
      <c r="EJ275" s="76"/>
      <c r="EK275" s="76"/>
      <c r="EL275" s="76"/>
      <c r="EM275" s="76"/>
      <c r="EN275" s="76"/>
      <c r="EO275" s="76"/>
    </row>
    <row r="276">
      <c r="A276" s="74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5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  <c r="DS276" s="76"/>
      <c r="DT276" s="76"/>
      <c r="DU276" s="76"/>
      <c r="DV276" s="76"/>
      <c r="DW276" s="76"/>
      <c r="DX276" s="76"/>
      <c r="DY276" s="76"/>
      <c r="DZ276" s="76"/>
      <c r="EA276" s="76"/>
      <c r="EB276" s="76"/>
      <c r="EC276" s="76"/>
      <c r="ED276" s="76"/>
      <c r="EE276" s="76"/>
      <c r="EF276" s="76"/>
      <c r="EG276" s="76"/>
      <c r="EH276" s="76"/>
      <c r="EI276" s="76"/>
      <c r="EJ276" s="76"/>
      <c r="EK276" s="76"/>
      <c r="EL276" s="76"/>
      <c r="EM276" s="76"/>
      <c r="EN276" s="76"/>
      <c r="EO276" s="76"/>
    </row>
    <row r="277">
      <c r="A277" s="74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5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  <c r="DS277" s="76"/>
      <c r="DT277" s="76"/>
      <c r="DU277" s="76"/>
      <c r="DV277" s="76"/>
      <c r="DW277" s="76"/>
      <c r="DX277" s="76"/>
      <c r="DY277" s="76"/>
      <c r="DZ277" s="76"/>
      <c r="EA277" s="76"/>
      <c r="EB277" s="76"/>
      <c r="EC277" s="76"/>
      <c r="ED277" s="76"/>
      <c r="EE277" s="76"/>
      <c r="EF277" s="76"/>
      <c r="EG277" s="76"/>
      <c r="EH277" s="76"/>
      <c r="EI277" s="76"/>
      <c r="EJ277" s="76"/>
      <c r="EK277" s="76"/>
      <c r="EL277" s="76"/>
      <c r="EM277" s="76"/>
      <c r="EN277" s="76"/>
      <c r="EO277" s="76"/>
    </row>
    <row r="278">
      <c r="A278" s="74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5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X278" s="76"/>
      <c r="DY278" s="76"/>
      <c r="DZ278" s="76"/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</row>
    <row r="279">
      <c r="A279" s="74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5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  <c r="DS279" s="76"/>
      <c r="DT279" s="76"/>
      <c r="DU279" s="76"/>
      <c r="DV279" s="76"/>
      <c r="DW279" s="76"/>
      <c r="DX279" s="76"/>
      <c r="DY279" s="76"/>
      <c r="DZ279" s="76"/>
      <c r="EA279" s="76"/>
      <c r="EB279" s="76"/>
      <c r="EC279" s="76"/>
      <c r="ED279" s="76"/>
      <c r="EE279" s="76"/>
      <c r="EF279" s="76"/>
      <c r="EG279" s="76"/>
      <c r="EH279" s="76"/>
      <c r="EI279" s="76"/>
      <c r="EJ279" s="76"/>
      <c r="EK279" s="76"/>
      <c r="EL279" s="76"/>
      <c r="EM279" s="76"/>
      <c r="EN279" s="76"/>
      <c r="EO279" s="76"/>
    </row>
    <row r="280">
      <c r="A280" s="74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5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  <c r="DS280" s="76"/>
      <c r="DT280" s="76"/>
      <c r="DU280" s="76"/>
      <c r="DV280" s="76"/>
      <c r="DW280" s="76"/>
      <c r="DX280" s="76"/>
      <c r="DY280" s="76"/>
      <c r="DZ280" s="76"/>
      <c r="EA280" s="76"/>
      <c r="EB280" s="76"/>
      <c r="EC280" s="76"/>
      <c r="ED280" s="76"/>
      <c r="EE280" s="76"/>
      <c r="EF280" s="76"/>
      <c r="EG280" s="76"/>
      <c r="EH280" s="76"/>
      <c r="EI280" s="76"/>
      <c r="EJ280" s="76"/>
      <c r="EK280" s="76"/>
      <c r="EL280" s="76"/>
      <c r="EM280" s="76"/>
      <c r="EN280" s="76"/>
      <c r="EO280" s="76"/>
    </row>
    <row r="281">
      <c r="A281" s="74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5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76"/>
      <c r="DX281" s="76"/>
      <c r="DY281" s="76"/>
      <c r="DZ281" s="76"/>
      <c r="EA281" s="76"/>
      <c r="EB281" s="76"/>
      <c r="EC281" s="76"/>
      <c r="ED281" s="76"/>
      <c r="EE281" s="76"/>
      <c r="EF281" s="76"/>
      <c r="EG281" s="76"/>
      <c r="EH281" s="76"/>
      <c r="EI281" s="76"/>
      <c r="EJ281" s="76"/>
      <c r="EK281" s="76"/>
      <c r="EL281" s="76"/>
      <c r="EM281" s="76"/>
      <c r="EN281" s="76"/>
      <c r="EO281" s="76"/>
    </row>
    <row r="282">
      <c r="A282" s="74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5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  <c r="DS282" s="76"/>
      <c r="DT282" s="76"/>
      <c r="DU282" s="76"/>
      <c r="DV282" s="76"/>
      <c r="DW282" s="76"/>
      <c r="DX282" s="76"/>
      <c r="DY282" s="76"/>
      <c r="DZ282" s="76"/>
      <c r="EA282" s="76"/>
      <c r="EB282" s="76"/>
      <c r="EC282" s="76"/>
      <c r="ED282" s="76"/>
      <c r="EE282" s="76"/>
      <c r="EF282" s="76"/>
      <c r="EG282" s="76"/>
      <c r="EH282" s="76"/>
      <c r="EI282" s="76"/>
      <c r="EJ282" s="76"/>
      <c r="EK282" s="76"/>
      <c r="EL282" s="76"/>
      <c r="EM282" s="76"/>
      <c r="EN282" s="76"/>
      <c r="EO282" s="76"/>
    </row>
    <row r="283">
      <c r="A283" s="74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5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  <c r="DS283" s="76"/>
      <c r="DT283" s="76"/>
      <c r="DU283" s="76"/>
      <c r="DV283" s="76"/>
      <c r="DW283" s="76"/>
      <c r="DX283" s="76"/>
      <c r="DY283" s="76"/>
      <c r="DZ283" s="76"/>
      <c r="EA283" s="76"/>
      <c r="EB283" s="76"/>
      <c r="EC283" s="76"/>
      <c r="ED283" s="76"/>
      <c r="EE283" s="76"/>
      <c r="EF283" s="76"/>
      <c r="EG283" s="76"/>
      <c r="EH283" s="76"/>
      <c r="EI283" s="76"/>
      <c r="EJ283" s="76"/>
      <c r="EK283" s="76"/>
      <c r="EL283" s="76"/>
      <c r="EM283" s="76"/>
      <c r="EN283" s="76"/>
      <c r="EO283" s="76"/>
    </row>
    <row r="284">
      <c r="A284" s="74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5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  <c r="DS284" s="76"/>
      <c r="DT284" s="76"/>
      <c r="DU284" s="76"/>
      <c r="DV284" s="76"/>
      <c r="DW284" s="76"/>
      <c r="DX284" s="76"/>
      <c r="DY284" s="76"/>
      <c r="DZ284" s="76"/>
      <c r="EA284" s="76"/>
      <c r="EB284" s="76"/>
      <c r="EC284" s="76"/>
      <c r="ED284" s="76"/>
      <c r="EE284" s="76"/>
      <c r="EF284" s="76"/>
      <c r="EG284" s="76"/>
      <c r="EH284" s="76"/>
      <c r="EI284" s="76"/>
      <c r="EJ284" s="76"/>
      <c r="EK284" s="76"/>
      <c r="EL284" s="76"/>
      <c r="EM284" s="76"/>
      <c r="EN284" s="76"/>
      <c r="EO284" s="76"/>
    </row>
    <row r="285">
      <c r="A285" s="74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5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  <c r="DS285" s="76"/>
      <c r="DT285" s="76"/>
      <c r="DU285" s="76"/>
      <c r="DV285" s="76"/>
      <c r="DW285" s="76"/>
      <c r="DX285" s="76"/>
      <c r="DY285" s="76"/>
      <c r="DZ285" s="76"/>
      <c r="EA285" s="76"/>
      <c r="EB285" s="76"/>
      <c r="EC285" s="76"/>
      <c r="ED285" s="76"/>
      <c r="EE285" s="76"/>
      <c r="EF285" s="76"/>
      <c r="EG285" s="76"/>
      <c r="EH285" s="76"/>
      <c r="EI285" s="76"/>
      <c r="EJ285" s="76"/>
      <c r="EK285" s="76"/>
      <c r="EL285" s="76"/>
      <c r="EM285" s="76"/>
      <c r="EN285" s="76"/>
      <c r="EO285" s="76"/>
    </row>
    <row r="286">
      <c r="A286" s="74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5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  <c r="DS286" s="76"/>
      <c r="DT286" s="76"/>
      <c r="DU286" s="76"/>
      <c r="DV286" s="76"/>
      <c r="DW286" s="76"/>
      <c r="DX286" s="76"/>
      <c r="DY286" s="76"/>
      <c r="DZ286" s="76"/>
      <c r="EA286" s="76"/>
      <c r="EB286" s="76"/>
      <c r="EC286" s="76"/>
      <c r="ED286" s="76"/>
      <c r="EE286" s="76"/>
      <c r="EF286" s="76"/>
      <c r="EG286" s="76"/>
      <c r="EH286" s="76"/>
      <c r="EI286" s="76"/>
      <c r="EJ286" s="76"/>
      <c r="EK286" s="76"/>
      <c r="EL286" s="76"/>
      <c r="EM286" s="76"/>
      <c r="EN286" s="76"/>
      <c r="EO286" s="76"/>
    </row>
    <row r="287">
      <c r="A287" s="74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5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  <c r="DS287" s="76"/>
      <c r="DT287" s="76"/>
      <c r="DU287" s="76"/>
      <c r="DV287" s="76"/>
      <c r="DW287" s="76"/>
      <c r="DX287" s="76"/>
      <c r="DY287" s="76"/>
      <c r="DZ287" s="76"/>
      <c r="EA287" s="76"/>
      <c r="EB287" s="76"/>
      <c r="EC287" s="76"/>
      <c r="ED287" s="76"/>
      <c r="EE287" s="76"/>
      <c r="EF287" s="76"/>
      <c r="EG287" s="76"/>
      <c r="EH287" s="76"/>
      <c r="EI287" s="76"/>
      <c r="EJ287" s="76"/>
      <c r="EK287" s="76"/>
      <c r="EL287" s="76"/>
      <c r="EM287" s="76"/>
      <c r="EN287" s="76"/>
      <c r="EO287" s="76"/>
    </row>
    <row r="288">
      <c r="A288" s="74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5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  <c r="DS288" s="76"/>
      <c r="DT288" s="76"/>
      <c r="DU288" s="76"/>
      <c r="DV288" s="76"/>
      <c r="DW288" s="76"/>
      <c r="DX288" s="76"/>
      <c r="DY288" s="76"/>
      <c r="DZ288" s="76"/>
      <c r="EA288" s="76"/>
      <c r="EB288" s="76"/>
      <c r="EC288" s="76"/>
      <c r="ED288" s="76"/>
      <c r="EE288" s="76"/>
      <c r="EF288" s="76"/>
      <c r="EG288" s="76"/>
      <c r="EH288" s="76"/>
      <c r="EI288" s="76"/>
      <c r="EJ288" s="76"/>
      <c r="EK288" s="76"/>
      <c r="EL288" s="76"/>
      <c r="EM288" s="76"/>
      <c r="EN288" s="76"/>
      <c r="EO288" s="76"/>
    </row>
    <row r="289">
      <c r="A289" s="74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5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  <c r="DS289" s="76"/>
      <c r="DT289" s="76"/>
      <c r="DU289" s="76"/>
      <c r="DV289" s="76"/>
      <c r="DW289" s="76"/>
      <c r="DX289" s="76"/>
      <c r="DY289" s="76"/>
      <c r="DZ289" s="76"/>
      <c r="EA289" s="76"/>
      <c r="EB289" s="76"/>
      <c r="EC289" s="76"/>
      <c r="ED289" s="76"/>
      <c r="EE289" s="76"/>
      <c r="EF289" s="76"/>
      <c r="EG289" s="76"/>
      <c r="EH289" s="76"/>
      <c r="EI289" s="76"/>
      <c r="EJ289" s="76"/>
      <c r="EK289" s="76"/>
      <c r="EL289" s="76"/>
      <c r="EM289" s="76"/>
      <c r="EN289" s="76"/>
      <c r="EO289" s="76"/>
    </row>
    <row r="290">
      <c r="A290" s="74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5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  <c r="DS290" s="76"/>
      <c r="DT290" s="76"/>
      <c r="DU290" s="76"/>
      <c r="DV290" s="76"/>
      <c r="DW290" s="76"/>
      <c r="DX290" s="76"/>
      <c r="DY290" s="76"/>
      <c r="DZ290" s="76"/>
      <c r="EA290" s="76"/>
      <c r="EB290" s="76"/>
      <c r="EC290" s="76"/>
      <c r="ED290" s="76"/>
      <c r="EE290" s="76"/>
      <c r="EF290" s="76"/>
      <c r="EG290" s="76"/>
      <c r="EH290" s="76"/>
      <c r="EI290" s="76"/>
      <c r="EJ290" s="76"/>
      <c r="EK290" s="76"/>
      <c r="EL290" s="76"/>
      <c r="EM290" s="76"/>
      <c r="EN290" s="76"/>
      <c r="EO290" s="76"/>
    </row>
    <row r="291">
      <c r="A291" s="74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5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  <c r="DS291" s="76"/>
      <c r="DT291" s="76"/>
      <c r="DU291" s="76"/>
      <c r="DV291" s="76"/>
      <c r="DW291" s="76"/>
      <c r="DX291" s="76"/>
      <c r="DY291" s="76"/>
      <c r="DZ291" s="76"/>
      <c r="EA291" s="76"/>
      <c r="EB291" s="76"/>
      <c r="EC291" s="76"/>
      <c r="ED291" s="76"/>
      <c r="EE291" s="76"/>
      <c r="EF291" s="76"/>
      <c r="EG291" s="76"/>
      <c r="EH291" s="76"/>
      <c r="EI291" s="76"/>
      <c r="EJ291" s="76"/>
      <c r="EK291" s="76"/>
      <c r="EL291" s="76"/>
      <c r="EM291" s="76"/>
      <c r="EN291" s="76"/>
      <c r="EO291" s="76"/>
    </row>
    <row r="292">
      <c r="A292" s="74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5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  <c r="DS292" s="76"/>
      <c r="DT292" s="76"/>
      <c r="DU292" s="76"/>
      <c r="DV292" s="76"/>
      <c r="DW292" s="76"/>
      <c r="DX292" s="76"/>
      <c r="DY292" s="76"/>
      <c r="DZ292" s="76"/>
      <c r="EA292" s="76"/>
      <c r="EB292" s="76"/>
      <c r="EC292" s="76"/>
      <c r="ED292" s="76"/>
      <c r="EE292" s="76"/>
      <c r="EF292" s="76"/>
      <c r="EG292" s="76"/>
      <c r="EH292" s="76"/>
      <c r="EI292" s="76"/>
      <c r="EJ292" s="76"/>
      <c r="EK292" s="76"/>
      <c r="EL292" s="76"/>
      <c r="EM292" s="76"/>
      <c r="EN292" s="76"/>
      <c r="EO292" s="76"/>
    </row>
    <row r="293">
      <c r="A293" s="74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5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  <c r="DS293" s="76"/>
      <c r="DT293" s="76"/>
      <c r="DU293" s="76"/>
      <c r="DV293" s="76"/>
      <c r="DW293" s="76"/>
      <c r="DX293" s="76"/>
      <c r="DY293" s="76"/>
      <c r="DZ293" s="76"/>
      <c r="EA293" s="76"/>
      <c r="EB293" s="76"/>
      <c r="EC293" s="76"/>
      <c r="ED293" s="76"/>
      <c r="EE293" s="76"/>
      <c r="EF293" s="76"/>
      <c r="EG293" s="76"/>
      <c r="EH293" s="76"/>
      <c r="EI293" s="76"/>
      <c r="EJ293" s="76"/>
      <c r="EK293" s="76"/>
      <c r="EL293" s="76"/>
      <c r="EM293" s="76"/>
      <c r="EN293" s="76"/>
      <c r="EO293" s="76"/>
    </row>
    <row r="294">
      <c r="A294" s="74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5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X294" s="76"/>
      <c r="DY294" s="76"/>
      <c r="DZ294" s="76"/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</row>
    <row r="295">
      <c r="A295" s="74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5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X295" s="76"/>
      <c r="DY295" s="76"/>
      <c r="DZ295" s="76"/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</row>
    <row r="296">
      <c r="A296" s="74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5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  <c r="DS296" s="76"/>
      <c r="DT296" s="76"/>
      <c r="DU296" s="76"/>
      <c r="DV296" s="76"/>
      <c r="DW296" s="76"/>
      <c r="DX296" s="76"/>
      <c r="DY296" s="76"/>
      <c r="DZ296" s="76"/>
      <c r="EA296" s="76"/>
      <c r="EB296" s="76"/>
      <c r="EC296" s="76"/>
      <c r="ED296" s="76"/>
      <c r="EE296" s="76"/>
      <c r="EF296" s="76"/>
      <c r="EG296" s="76"/>
      <c r="EH296" s="76"/>
      <c r="EI296" s="76"/>
      <c r="EJ296" s="76"/>
      <c r="EK296" s="76"/>
      <c r="EL296" s="76"/>
      <c r="EM296" s="76"/>
      <c r="EN296" s="76"/>
      <c r="EO296" s="76"/>
    </row>
    <row r="297">
      <c r="A297" s="74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5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76"/>
      <c r="DX297" s="76"/>
      <c r="DY297" s="76"/>
      <c r="DZ297" s="76"/>
      <c r="EA297" s="76"/>
      <c r="EB297" s="76"/>
      <c r="EC297" s="76"/>
      <c r="ED297" s="76"/>
      <c r="EE297" s="76"/>
      <c r="EF297" s="76"/>
      <c r="EG297" s="76"/>
      <c r="EH297" s="76"/>
      <c r="EI297" s="76"/>
      <c r="EJ297" s="76"/>
      <c r="EK297" s="76"/>
      <c r="EL297" s="76"/>
      <c r="EM297" s="76"/>
      <c r="EN297" s="76"/>
      <c r="EO297" s="76"/>
    </row>
    <row r="298">
      <c r="A298" s="74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5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  <c r="DS298" s="76"/>
      <c r="DT298" s="76"/>
      <c r="DU298" s="76"/>
      <c r="DV298" s="76"/>
      <c r="DW298" s="76"/>
      <c r="DX298" s="76"/>
      <c r="DY298" s="76"/>
      <c r="DZ298" s="76"/>
      <c r="EA298" s="76"/>
      <c r="EB298" s="76"/>
      <c r="EC298" s="76"/>
      <c r="ED298" s="76"/>
      <c r="EE298" s="76"/>
      <c r="EF298" s="76"/>
      <c r="EG298" s="76"/>
      <c r="EH298" s="76"/>
      <c r="EI298" s="76"/>
      <c r="EJ298" s="76"/>
      <c r="EK298" s="76"/>
      <c r="EL298" s="76"/>
      <c r="EM298" s="76"/>
      <c r="EN298" s="76"/>
      <c r="EO298" s="76"/>
    </row>
    <row r="299">
      <c r="A299" s="74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5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  <c r="DS299" s="76"/>
      <c r="DT299" s="76"/>
      <c r="DU299" s="76"/>
      <c r="DV299" s="76"/>
      <c r="DW299" s="76"/>
      <c r="DX299" s="76"/>
      <c r="DY299" s="76"/>
      <c r="DZ299" s="76"/>
      <c r="EA299" s="76"/>
      <c r="EB299" s="76"/>
      <c r="EC299" s="76"/>
      <c r="ED299" s="76"/>
      <c r="EE299" s="76"/>
      <c r="EF299" s="76"/>
      <c r="EG299" s="76"/>
      <c r="EH299" s="76"/>
      <c r="EI299" s="76"/>
      <c r="EJ299" s="76"/>
      <c r="EK299" s="76"/>
      <c r="EL299" s="76"/>
      <c r="EM299" s="76"/>
      <c r="EN299" s="76"/>
      <c r="EO299" s="76"/>
    </row>
    <row r="300">
      <c r="A300" s="74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5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X300" s="76"/>
      <c r="DY300" s="76"/>
      <c r="DZ300" s="76"/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</row>
    <row r="301">
      <c r="A301" s="74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5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  <c r="DS301" s="76"/>
      <c r="DT301" s="76"/>
      <c r="DU301" s="76"/>
      <c r="DV301" s="76"/>
      <c r="DW301" s="76"/>
      <c r="DX301" s="76"/>
      <c r="DY301" s="76"/>
      <c r="DZ301" s="76"/>
      <c r="EA301" s="76"/>
      <c r="EB301" s="76"/>
      <c r="EC301" s="76"/>
      <c r="ED301" s="76"/>
      <c r="EE301" s="76"/>
      <c r="EF301" s="76"/>
      <c r="EG301" s="76"/>
      <c r="EH301" s="76"/>
      <c r="EI301" s="76"/>
      <c r="EJ301" s="76"/>
      <c r="EK301" s="76"/>
      <c r="EL301" s="76"/>
      <c r="EM301" s="76"/>
      <c r="EN301" s="76"/>
      <c r="EO301" s="76"/>
    </row>
    <row r="302">
      <c r="A302" s="74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5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X302" s="76"/>
      <c r="DY302" s="76"/>
      <c r="DZ302" s="76"/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</row>
    <row r="303">
      <c r="A303" s="74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5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76"/>
      <c r="DX303" s="76"/>
      <c r="DY303" s="76"/>
      <c r="DZ303" s="76"/>
      <c r="EA303" s="76"/>
      <c r="EB303" s="76"/>
      <c r="EC303" s="76"/>
      <c r="ED303" s="76"/>
      <c r="EE303" s="76"/>
      <c r="EF303" s="76"/>
      <c r="EG303" s="76"/>
      <c r="EH303" s="76"/>
      <c r="EI303" s="76"/>
      <c r="EJ303" s="76"/>
      <c r="EK303" s="76"/>
      <c r="EL303" s="76"/>
      <c r="EM303" s="76"/>
      <c r="EN303" s="76"/>
      <c r="EO303" s="76"/>
    </row>
    <row r="304">
      <c r="A304" s="74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5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  <c r="DS304" s="76"/>
      <c r="DT304" s="76"/>
      <c r="DU304" s="76"/>
      <c r="DV304" s="76"/>
      <c r="DW304" s="76"/>
      <c r="DX304" s="76"/>
      <c r="DY304" s="76"/>
      <c r="DZ304" s="76"/>
      <c r="EA304" s="76"/>
      <c r="EB304" s="76"/>
      <c r="EC304" s="76"/>
      <c r="ED304" s="76"/>
      <c r="EE304" s="76"/>
      <c r="EF304" s="76"/>
      <c r="EG304" s="76"/>
      <c r="EH304" s="76"/>
      <c r="EI304" s="76"/>
      <c r="EJ304" s="76"/>
      <c r="EK304" s="76"/>
      <c r="EL304" s="76"/>
      <c r="EM304" s="76"/>
      <c r="EN304" s="76"/>
      <c r="EO304" s="76"/>
    </row>
    <row r="305">
      <c r="A305" s="74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5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  <c r="DS305" s="76"/>
      <c r="DT305" s="76"/>
      <c r="DU305" s="76"/>
      <c r="DV305" s="76"/>
      <c r="DW305" s="76"/>
      <c r="DX305" s="76"/>
      <c r="DY305" s="76"/>
      <c r="DZ305" s="76"/>
      <c r="EA305" s="76"/>
      <c r="EB305" s="76"/>
      <c r="EC305" s="76"/>
      <c r="ED305" s="76"/>
      <c r="EE305" s="76"/>
      <c r="EF305" s="76"/>
      <c r="EG305" s="76"/>
      <c r="EH305" s="76"/>
      <c r="EI305" s="76"/>
      <c r="EJ305" s="76"/>
      <c r="EK305" s="76"/>
      <c r="EL305" s="76"/>
      <c r="EM305" s="76"/>
      <c r="EN305" s="76"/>
      <c r="EO305" s="76"/>
    </row>
    <row r="306">
      <c r="A306" s="74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5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  <c r="DS306" s="76"/>
      <c r="DT306" s="76"/>
      <c r="DU306" s="76"/>
      <c r="DV306" s="76"/>
      <c r="DW306" s="76"/>
      <c r="DX306" s="76"/>
      <c r="DY306" s="76"/>
      <c r="DZ306" s="76"/>
      <c r="EA306" s="76"/>
      <c r="EB306" s="76"/>
      <c r="EC306" s="76"/>
      <c r="ED306" s="76"/>
      <c r="EE306" s="76"/>
      <c r="EF306" s="76"/>
      <c r="EG306" s="76"/>
      <c r="EH306" s="76"/>
      <c r="EI306" s="76"/>
      <c r="EJ306" s="76"/>
      <c r="EK306" s="76"/>
      <c r="EL306" s="76"/>
      <c r="EM306" s="76"/>
      <c r="EN306" s="76"/>
      <c r="EO306" s="76"/>
    </row>
    <row r="307">
      <c r="A307" s="74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5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  <c r="DS307" s="76"/>
      <c r="DT307" s="76"/>
      <c r="DU307" s="76"/>
      <c r="DV307" s="76"/>
      <c r="DW307" s="76"/>
      <c r="DX307" s="76"/>
      <c r="DY307" s="76"/>
      <c r="DZ307" s="76"/>
      <c r="EA307" s="76"/>
      <c r="EB307" s="76"/>
      <c r="EC307" s="76"/>
      <c r="ED307" s="76"/>
      <c r="EE307" s="76"/>
      <c r="EF307" s="76"/>
      <c r="EG307" s="76"/>
      <c r="EH307" s="76"/>
      <c r="EI307" s="76"/>
      <c r="EJ307" s="76"/>
      <c r="EK307" s="76"/>
      <c r="EL307" s="76"/>
      <c r="EM307" s="76"/>
      <c r="EN307" s="76"/>
      <c r="EO307" s="76"/>
    </row>
    <row r="308">
      <c r="A308" s="74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5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  <c r="DS308" s="76"/>
      <c r="DT308" s="76"/>
      <c r="DU308" s="76"/>
      <c r="DV308" s="76"/>
      <c r="DW308" s="76"/>
      <c r="DX308" s="76"/>
      <c r="DY308" s="76"/>
      <c r="DZ308" s="76"/>
      <c r="EA308" s="76"/>
      <c r="EB308" s="76"/>
      <c r="EC308" s="76"/>
      <c r="ED308" s="76"/>
      <c r="EE308" s="76"/>
      <c r="EF308" s="76"/>
      <c r="EG308" s="76"/>
      <c r="EH308" s="76"/>
      <c r="EI308" s="76"/>
      <c r="EJ308" s="76"/>
      <c r="EK308" s="76"/>
      <c r="EL308" s="76"/>
      <c r="EM308" s="76"/>
      <c r="EN308" s="76"/>
      <c r="EO308" s="76"/>
    </row>
    <row r="309">
      <c r="A309" s="74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5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</row>
    <row r="310">
      <c r="A310" s="74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5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  <c r="DS310" s="76"/>
      <c r="DT310" s="76"/>
      <c r="DU310" s="76"/>
      <c r="DV310" s="76"/>
      <c r="DW310" s="76"/>
      <c r="DX310" s="76"/>
      <c r="DY310" s="76"/>
      <c r="DZ310" s="76"/>
      <c r="EA310" s="76"/>
      <c r="EB310" s="76"/>
      <c r="EC310" s="76"/>
      <c r="ED310" s="76"/>
      <c r="EE310" s="76"/>
      <c r="EF310" s="76"/>
      <c r="EG310" s="76"/>
      <c r="EH310" s="76"/>
      <c r="EI310" s="76"/>
      <c r="EJ310" s="76"/>
      <c r="EK310" s="76"/>
      <c r="EL310" s="76"/>
      <c r="EM310" s="76"/>
      <c r="EN310" s="76"/>
      <c r="EO310" s="76"/>
    </row>
    <row r="311">
      <c r="A311" s="74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5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  <c r="DS311" s="76"/>
      <c r="DT311" s="76"/>
      <c r="DU311" s="76"/>
      <c r="DV311" s="76"/>
      <c r="DW311" s="76"/>
      <c r="DX311" s="76"/>
      <c r="DY311" s="76"/>
      <c r="DZ311" s="76"/>
      <c r="EA311" s="76"/>
      <c r="EB311" s="76"/>
      <c r="EC311" s="76"/>
      <c r="ED311" s="76"/>
      <c r="EE311" s="76"/>
      <c r="EF311" s="76"/>
      <c r="EG311" s="76"/>
      <c r="EH311" s="76"/>
      <c r="EI311" s="76"/>
      <c r="EJ311" s="76"/>
      <c r="EK311" s="76"/>
      <c r="EL311" s="76"/>
      <c r="EM311" s="76"/>
      <c r="EN311" s="76"/>
      <c r="EO311" s="76"/>
    </row>
    <row r="312">
      <c r="A312" s="74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5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  <c r="DS312" s="76"/>
      <c r="DT312" s="76"/>
      <c r="DU312" s="76"/>
      <c r="DV312" s="76"/>
      <c r="DW312" s="76"/>
      <c r="DX312" s="76"/>
      <c r="DY312" s="76"/>
      <c r="DZ312" s="76"/>
      <c r="EA312" s="76"/>
      <c r="EB312" s="76"/>
      <c r="EC312" s="76"/>
      <c r="ED312" s="76"/>
      <c r="EE312" s="76"/>
      <c r="EF312" s="76"/>
      <c r="EG312" s="76"/>
      <c r="EH312" s="76"/>
      <c r="EI312" s="76"/>
      <c r="EJ312" s="76"/>
      <c r="EK312" s="76"/>
      <c r="EL312" s="76"/>
      <c r="EM312" s="76"/>
      <c r="EN312" s="76"/>
      <c r="EO312" s="76"/>
    </row>
    <row r="313">
      <c r="A313" s="74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5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  <c r="DS313" s="76"/>
      <c r="DT313" s="76"/>
      <c r="DU313" s="76"/>
      <c r="DV313" s="76"/>
      <c r="DW313" s="76"/>
      <c r="DX313" s="76"/>
      <c r="DY313" s="76"/>
      <c r="DZ313" s="76"/>
      <c r="EA313" s="76"/>
      <c r="EB313" s="76"/>
      <c r="EC313" s="76"/>
      <c r="ED313" s="76"/>
      <c r="EE313" s="76"/>
      <c r="EF313" s="76"/>
      <c r="EG313" s="76"/>
      <c r="EH313" s="76"/>
      <c r="EI313" s="76"/>
      <c r="EJ313" s="76"/>
      <c r="EK313" s="76"/>
      <c r="EL313" s="76"/>
      <c r="EM313" s="76"/>
      <c r="EN313" s="76"/>
      <c r="EO313" s="76"/>
    </row>
    <row r="314">
      <c r="A314" s="74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5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</row>
    <row r="315">
      <c r="A315" s="74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5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76"/>
      <c r="DX315" s="76"/>
      <c r="DY315" s="76"/>
      <c r="DZ315" s="76"/>
      <c r="EA315" s="76"/>
      <c r="EB315" s="76"/>
      <c r="EC315" s="76"/>
      <c r="ED315" s="76"/>
      <c r="EE315" s="76"/>
      <c r="EF315" s="76"/>
      <c r="EG315" s="76"/>
      <c r="EH315" s="76"/>
      <c r="EI315" s="76"/>
      <c r="EJ315" s="76"/>
      <c r="EK315" s="76"/>
      <c r="EL315" s="76"/>
      <c r="EM315" s="76"/>
      <c r="EN315" s="76"/>
      <c r="EO315" s="76"/>
    </row>
    <row r="316">
      <c r="A316" s="74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5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  <c r="DS316" s="76"/>
      <c r="DT316" s="76"/>
      <c r="DU316" s="76"/>
      <c r="DV316" s="76"/>
      <c r="DW316" s="76"/>
      <c r="DX316" s="76"/>
      <c r="DY316" s="76"/>
      <c r="DZ316" s="76"/>
      <c r="EA316" s="76"/>
      <c r="EB316" s="76"/>
      <c r="EC316" s="76"/>
      <c r="ED316" s="76"/>
      <c r="EE316" s="76"/>
      <c r="EF316" s="76"/>
      <c r="EG316" s="76"/>
      <c r="EH316" s="76"/>
      <c r="EI316" s="76"/>
      <c r="EJ316" s="76"/>
      <c r="EK316" s="76"/>
      <c r="EL316" s="76"/>
      <c r="EM316" s="76"/>
      <c r="EN316" s="76"/>
      <c r="EO316" s="76"/>
    </row>
    <row r="317">
      <c r="A317" s="74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5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  <c r="DS317" s="76"/>
      <c r="DT317" s="76"/>
      <c r="DU317" s="76"/>
      <c r="DV317" s="76"/>
      <c r="DW317" s="76"/>
      <c r="DX317" s="76"/>
      <c r="DY317" s="76"/>
      <c r="DZ317" s="76"/>
      <c r="EA317" s="76"/>
      <c r="EB317" s="76"/>
      <c r="EC317" s="76"/>
      <c r="ED317" s="76"/>
      <c r="EE317" s="76"/>
      <c r="EF317" s="76"/>
      <c r="EG317" s="76"/>
      <c r="EH317" s="76"/>
      <c r="EI317" s="76"/>
      <c r="EJ317" s="76"/>
      <c r="EK317" s="76"/>
      <c r="EL317" s="76"/>
      <c r="EM317" s="76"/>
      <c r="EN317" s="76"/>
      <c r="EO317" s="76"/>
    </row>
    <row r="318">
      <c r="A318" s="74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5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76"/>
      <c r="CS318" s="76"/>
      <c r="CT318" s="76"/>
      <c r="CU318" s="76"/>
      <c r="CV318" s="76"/>
      <c r="CW318" s="76"/>
      <c r="CX318" s="76"/>
      <c r="CY318" s="76"/>
      <c r="CZ318" s="76"/>
      <c r="DA318" s="76"/>
      <c r="DB318" s="76"/>
      <c r="DC318" s="76"/>
      <c r="DD318" s="76"/>
      <c r="DE318" s="76"/>
      <c r="DF318" s="76"/>
      <c r="DG318" s="76"/>
      <c r="DH318" s="76"/>
      <c r="DI318" s="76"/>
      <c r="DJ318" s="76"/>
      <c r="DK318" s="76"/>
      <c r="DL318" s="76"/>
      <c r="DM318" s="76"/>
      <c r="DN318" s="76"/>
      <c r="DO318" s="76"/>
      <c r="DP318" s="76"/>
      <c r="DQ318" s="76"/>
      <c r="DR318" s="76"/>
      <c r="DS318" s="76"/>
      <c r="DT318" s="76"/>
      <c r="DU318" s="76"/>
      <c r="DV318" s="76"/>
      <c r="DW318" s="76"/>
      <c r="DX318" s="76"/>
      <c r="DY318" s="76"/>
      <c r="DZ318" s="76"/>
      <c r="EA318" s="76"/>
      <c r="EB318" s="76"/>
      <c r="EC318" s="76"/>
      <c r="ED318" s="76"/>
      <c r="EE318" s="76"/>
      <c r="EF318" s="76"/>
      <c r="EG318" s="76"/>
      <c r="EH318" s="76"/>
      <c r="EI318" s="76"/>
      <c r="EJ318" s="76"/>
      <c r="EK318" s="76"/>
      <c r="EL318" s="76"/>
      <c r="EM318" s="76"/>
      <c r="EN318" s="76"/>
      <c r="EO318" s="76"/>
    </row>
    <row r="319">
      <c r="A319" s="74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5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  <c r="DS319" s="76"/>
      <c r="DT319" s="76"/>
      <c r="DU319" s="76"/>
      <c r="DV319" s="76"/>
      <c r="DW319" s="76"/>
      <c r="DX319" s="76"/>
      <c r="DY319" s="76"/>
      <c r="DZ319" s="76"/>
      <c r="EA319" s="76"/>
      <c r="EB319" s="76"/>
      <c r="EC319" s="76"/>
      <c r="ED319" s="76"/>
      <c r="EE319" s="76"/>
      <c r="EF319" s="76"/>
      <c r="EG319" s="76"/>
      <c r="EH319" s="76"/>
      <c r="EI319" s="76"/>
      <c r="EJ319" s="76"/>
      <c r="EK319" s="76"/>
      <c r="EL319" s="76"/>
      <c r="EM319" s="76"/>
      <c r="EN319" s="76"/>
      <c r="EO319" s="76"/>
    </row>
    <row r="320">
      <c r="A320" s="74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5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  <c r="DS320" s="76"/>
      <c r="DT320" s="76"/>
      <c r="DU320" s="76"/>
      <c r="DV320" s="76"/>
      <c r="DW320" s="76"/>
      <c r="DX320" s="76"/>
      <c r="DY320" s="76"/>
      <c r="DZ320" s="76"/>
      <c r="EA320" s="76"/>
      <c r="EB320" s="76"/>
      <c r="EC320" s="76"/>
      <c r="ED320" s="76"/>
      <c r="EE320" s="76"/>
      <c r="EF320" s="76"/>
      <c r="EG320" s="76"/>
      <c r="EH320" s="76"/>
      <c r="EI320" s="76"/>
      <c r="EJ320" s="76"/>
      <c r="EK320" s="76"/>
      <c r="EL320" s="76"/>
      <c r="EM320" s="76"/>
      <c r="EN320" s="76"/>
      <c r="EO320" s="76"/>
    </row>
    <row r="321">
      <c r="A321" s="74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5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76"/>
      <c r="DX321" s="76"/>
      <c r="DY321" s="76"/>
      <c r="DZ321" s="76"/>
      <c r="EA321" s="76"/>
      <c r="EB321" s="76"/>
      <c r="EC321" s="76"/>
      <c r="ED321" s="76"/>
      <c r="EE321" s="76"/>
      <c r="EF321" s="76"/>
      <c r="EG321" s="76"/>
      <c r="EH321" s="76"/>
      <c r="EI321" s="76"/>
      <c r="EJ321" s="76"/>
      <c r="EK321" s="76"/>
      <c r="EL321" s="76"/>
      <c r="EM321" s="76"/>
      <c r="EN321" s="76"/>
      <c r="EO321" s="76"/>
    </row>
    <row r="322">
      <c r="A322" s="74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5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X322" s="76"/>
      <c r="DY322" s="76"/>
      <c r="DZ322" s="76"/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</row>
    <row r="323">
      <c r="A323" s="74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5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  <c r="DS323" s="76"/>
      <c r="DT323" s="76"/>
      <c r="DU323" s="76"/>
      <c r="DV323" s="76"/>
      <c r="DW323" s="76"/>
      <c r="DX323" s="76"/>
      <c r="DY323" s="76"/>
      <c r="DZ323" s="76"/>
      <c r="EA323" s="76"/>
      <c r="EB323" s="76"/>
      <c r="EC323" s="76"/>
      <c r="ED323" s="76"/>
      <c r="EE323" s="76"/>
      <c r="EF323" s="76"/>
      <c r="EG323" s="76"/>
      <c r="EH323" s="76"/>
      <c r="EI323" s="76"/>
      <c r="EJ323" s="76"/>
      <c r="EK323" s="76"/>
      <c r="EL323" s="76"/>
      <c r="EM323" s="76"/>
      <c r="EN323" s="76"/>
      <c r="EO323" s="76"/>
    </row>
    <row r="324">
      <c r="A324" s="74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5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  <c r="DS324" s="76"/>
      <c r="DT324" s="76"/>
      <c r="DU324" s="76"/>
      <c r="DV324" s="76"/>
      <c r="DW324" s="76"/>
      <c r="DX324" s="76"/>
      <c r="DY324" s="76"/>
      <c r="DZ324" s="76"/>
      <c r="EA324" s="76"/>
      <c r="EB324" s="76"/>
      <c r="EC324" s="76"/>
      <c r="ED324" s="76"/>
      <c r="EE324" s="76"/>
      <c r="EF324" s="76"/>
      <c r="EG324" s="76"/>
      <c r="EH324" s="76"/>
      <c r="EI324" s="76"/>
      <c r="EJ324" s="76"/>
      <c r="EK324" s="76"/>
      <c r="EL324" s="76"/>
      <c r="EM324" s="76"/>
      <c r="EN324" s="76"/>
      <c r="EO324" s="76"/>
    </row>
    <row r="325">
      <c r="A325" s="74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5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  <c r="DS325" s="76"/>
      <c r="DT325" s="76"/>
      <c r="DU325" s="76"/>
      <c r="DV325" s="76"/>
      <c r="DW325" s="76"/>
      <c r="DX325" s="76"/>
      <c r="DY325" s="76"/>
      <c r="DZ325" s="76"/>
      <c r="EA325" s="76"/>
      <c r="EB325" s="76"/>
      <c r="EC325" s="76"/>
      <c r="ED325" s="76"/>
      <c r="EE325" s="76"/>
      <c r="EF325" s="76"/>
      <c r="EG325" s="76"/>
      <c r="EH325" s="76"/>
      <c r="EI325" s="76"/>
      <c r="EJ325" s="76"/>
      <c r="EK325" s="76"/>
      <c r="EL325" s="76"/>
      <c r="EM325" s="76"/>
      <c r="EN325" s="76"/>
      <c r="EO325" s="76"/>
    </row>
    <row r="326">
      <c r="A326" s="74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5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  <c r="DS326" s="76"/>
      <c r="DT326" s="76"/>
      <c r="DU326" s="76"/>
      <c r="DV326" s="76"/>
      <c r="DW326" s="76"/>
      <c r="DX326" s="76"/>
      <c r="DY326" s="76"/>
      <c r="DZ326" s="76"/>
      <c r="EA326" s="76"/>
      <c r="EB326" s="76"/>
      <c r="EC326" s="76"/>
      <c r="ED326" s="76"/>
      <c r="EE326" s="76"/>
      <c r="EF326" s="76"/>
      <c r="EG326" s="76"/>
      <c r="EH326" s="76"/>
      <c r="EI326" s="76"/>
      <c r="EJ326" s="76"/>
      <c r="EK326" s="76"/>
      <c r="EL326" s="76"/>
      <c r="EM326" s="76"/>
      <c r="EN326" s="76"/>
      <c r="EO326" s="76"/>
    </row>
    <row r="327">
      <c r="A327" s="74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5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  <c r="DS327" s="76"/>
      <c r="DT327" s="76"/>
      <c r="DU327" s="76"/>
      <c r="DV327" s="76"/>
      <c r="DW327" s="76"/>
      <c r="DX327" s="76"/>
      <c r="DY327" s="76"/>
      <c r="DZ327" s="76"/>
      <c r="EA327" s="76"/>
      <c r="EB327" s="76"/>
      <c r="EC327" s="76"/>
      <c r="ED327" s="76"/>
      <c r="EE327" s="76"/>
      <c r="EF327" s="76"/>
      <c r="EG327" s="76"/>
      <c r="EH327" s="76"/>
      <c r="EI327" s="76"/>
      <c r="EJ327" s="76"/>
      <c r="EK327" s="76"/>
      <c r="EL327" s="76"/>
      <c r="EM327" s="76"/>
      <c r="EN327" s="76"/>
      <c r="EO327" s="76"/>
    </row>
    <row r="328">
      <c r="A328" s="74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5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  <c r="DS328" s="76"/>
      <c r="DT328" s="76"/>
      <c r="DU328" s="76"/>
      <c r="DV328" s="76"/>
      <c r="DW328" s="76"/>
      <c r="DX328" s="76"/>
      <c r="DY328" s="76"/>
      <c r="DZ328" s="76"/>
      <c r="EA328" s="76"/>
      <c r="EB328" s="76"/>
      <c r="EC328" s="76"/>
      <c r="ED328" s="76"/>
      <c r="EE328" s="76"/>
      <c r="EF328" s="76"/>
      <c r="EG328" s="76"/>
      <c r="EH328" s="76"/>
      <c r="EI328" s="76"/>
      <c r="EJ328" s="76"/>
      <c r="EK328" s="76"/>
      <c r="EL328" s="76"/>
      <c r="EM328" s="76"/>
      <c r="EN328" s="76"/>
      <c r="EO328" s="76"/>
    </row>
    <row r="329">
      <c r="A329" s="74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5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  <c r="DS329" s="76"/>
      <c r="DT329" s="76"/>
      <c r="DU329" s="76"/>
      <c r="DV329" s="76"/>
      <c r="DW329" s="76"/>
      <c r="DX329" s="76"/>
      <c r="DY329" s="76"/>
      <c r="DZ329" s="76"/>
      <c r="EA329" s="76"/>
      <c r="EB329" s="76"/>
      <c r="EC329" s="76"/>
      <c r="ED329" s="76"/>
      <c r="EE329" s="76"/>
      <c r="EF329" s="76"/>
      <c r="EG329" s="76"/>
      <c r="EH329" s="76"/>
      <c r="EI329" s="76"/>
      <c r="EJ329" s="76"/>
      <c r="EK329" s="76"/>
      <c r="EL329" s="76"/>
      <c r="EM329" s="76"/>
      <c r="EN329" s="76"/>
      <c r="EO329" s="76"/>
    </row>
    <row r="330">
      <c r="A330" s="74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5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  <c r="DS330" s="76"/>
      <c r="DT330" s="76"/>
      <c r="DU330" s="76"/>
      <c r="DV330" s="76"/>
      <c r="DW330" s="76"/>
      <c r="DX330" s="76"/>
      <c r="DY330" s="76"/>
      <c r="DZ330" s="76"/>
      <c r="EA330" s="76"/>
      <c r="EB330" s="76"/>
      <c r="EC330" s="76"/>
      <c r="ED330" s="76"/>
      <c r="EE330" s="76"/>
      <c r="EF330" s="76"/>
      <c r="EG330" s="76"/>
      <c r="EH330" s="76"/>
      <c r="EI330" s="76"/>
      <c r="EJ330" s="76"/>
      <c r="EK330" s="76"/>
      <c r="EL330" s="76"/>
      <c r="EM330" s="76"/>
      <c r="EN330" s="76"/>
      <c r="EO330" s="76"/>
    </row>
    <row r="331">
      <c r="A331" s="74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5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  <c r="DS331" s="76"/>
      <c r="DT331" s="76"/>
      <c r="DU331" s="76"/>
      <c r="DV331" s="76"/>
      <c r="DW331" s="76"/>
      <c r="DX331" s="76"/>
      <c r="DY331" s="76"/>
      <c r="DZ331" s="76"/>
      <c r="EA331" s="76"/>
      <c r="EB331" s="76"/>
      <c r="EC331" s="76"/>
      <c r="ED331" s="76"/>
      <c r="EE331" s="76"/>
      <c r="EF331" s="76"/>
      <c r="EG331" s="76"/>
      <c r="EH331" s="76"/>
      <c r="EI331" s="76"/>
      <c r="EJ331" s="76"/>
      <c r="EK331" s="76"/>
      <c r="EL331" s="76"/>
      <c r="EM331" s="76"/>
      <c r="EN331" s="76"/>
      <c r="EO331" s="76"/>
    </row>
    <row r="332">
      <c r="A332" s="74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5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  <c r="DS332" s="76"/>
      <c r="DT332" s="76"/>
      <c r="DU332" s="76"/>
      <c r="DV332" s="76"/>
      <c r="DW332" s="76"/>
      <c r="DX332" s="76"/>
      <c r="DY332" s="76"/>
      <c r="DZ332" s="76"/>
      <c r="EA332" s="76"/>
      <c r="EB332" s="76"/>
      <c r="EC332" s="76"/>
      <c r="ED332" s="76"/>
      <c r="EE332" s="76"/>
      <c r="EF332" s="76"/>
      <c r="EG332" s="76"/>
      <c r="EH332" s="76"/>
      <c r="EI332" s="76"/>
      <c r="EJ332" s="76"/>
      <c r="EK332" s="76"/>
      <c r="EL332" s="76"/>
      <c r="EM332" s="76"/>
      <c r="EN332" s="76"/>
      <c r="EO332" s="76"/>
    </row>
    <row r="333">
      <c r="A333" s="74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5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  <c r="DS333" s="76"/>
      <c r="DT333" s="76"/>
      <c r="DU333" s="76"/>
      <c r="DV333" s="76"/>
      <c r="DW333" s="76"/>
      <c r="DX333" s="76"/>
      <c r="DY333" s="76"/>
      <c r="DZ333" s="76"/>
      <c r="EA333" s="76"/>
      <c r="EB333" s="76"/>
      <c r="EC333" s="76"/>
      <c r="ED333" s="76"/>
      <c r="EE333" s="76"/>
      <c r="EF333" s="76"/>
      <c r="EG333" s="76"/>
      <c r="EH333" s="76"/>
      <c r="EI333" s="76"/>
      <c r="EJ333" s="76"/>
      <c r="EK333" s="76"/>
      <c r="EL333" s="76"/>
      <c r="EM333" s="76"/>
      <c r="EN333" s="76"/>
      <c r="EO333" s="76"/>
    </row>
    <row r="334">
      <c r="A334" s="74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5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  <c r="DS334" s="76"/>
      <c r="DT334" s="76"/>
      <c r="DU334" s="76"/>
      <c r="DV334" s="76"/>
      <c r="DW334" s="76"/>
      <c r="DX334" s="76"/>
      <c r="DY334" s="76"/>
      <c r="DZ334" s="76"/>
      <c r="EA334" s="76"/>
      <c r="EB334" s="76"/>
      <c r="EC334" s="76"/>
      <c r="ED334" s="76"/>
      <c r="EE334" s="76"/>
      <c r="EF334" s="76"/>
      <c r="EG334" s="76"/>
      <c r="EH334" s="76"/>
      <c r="EI334" s="76"/>
      <c r="EJ334" s="76"/>
      <c r="EK334" s="76"/>
      <c r="EL334" s="76"/>
      <c r="EM334" s="76"/>
      <c r="EN334" s="76"/>
      <c r="EO334" s="76"/>
    </row>
    <row r="335">
      <c r="A335" s="74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5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</row>
    <row r="336">
      <c r="A336" s="74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5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  <c r="DS336" s="76"/>
      <c r="DT336" s="76"/>
      <c r="DU336" s="76"/>
      <c r="DV336" s="76"/>
      <c r="DW336" s="76"/>
      <c r="DX336" s="76"/>
      <c r="DY336" s="76"/>
      <c r="DZ336" s="76"/>
      <c r="EA336" s="76"/>
      <c r="EB336" s="76"/>
      <c r="EC336" s="76"/>
      <c r="ED336" s="76"/>
      <c r="EE336" s="76"/>
      <c r="EF336" s="76"/>
      <c r="EG336" s="76"/>
      <c r="EH336" s="76"/>
      <c r="EI336" s="76"/>
      <c r="EJ336" s="76"/>
      <c r="EK336" s="76"/>
      <c r="EL336" s="76"/>
      <c r="EM336" s="76"/>
      <c r="EN336" s="76"/>
      <c r="EO336" s="76"/>
    </row>
    <row r="337">
      <c r="A337" s="74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5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  <c r="DS337" s="76"/>
      <c r="DT337" s="76"/>
      <c r="DU337" s="76"/>
      <c r="DV337" s="76"/>
      <c r="DW337" s="76"/>
      <c r="DX337" s="76"/>
      <c r="DY337" s="76"/>
      <c r="DZ337" s="76"/>
      <c r="EA337" s="76"/>
      <c r="EB337" s="76"/>
      <c r="EC337" s="76"/>
      <c r="ED337" s="76"/>
      <c r="EE337" s="76"/>
      <c r="EF337" s="76"/>
      <c r="EG337" s="76"/>
      <c r="EH337" s="76"/>
      <c r="EI337" s="76"/>
      <c r="EJ337" s="76"/>
      <c r="EK337" s="76"/>
      <c r="EL337" s="76"/>
      <c r="EM337" s="76"/>
      <c r="EN337" s="76"/>
      <c r="EO337" s="76"/>
    </row>
    <row r="338">
      <c r="A338" s="74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5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</row>
    <row r="339">
      <c r="A339" s="74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5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/>
      <c r="DY339" s="76"/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</row>
    <row r="340">
      <c r="A340" s="74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5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  <c r="DS340" s="76"/>
      <c r="DT340" s="76"/>
      <c r="DU340" s="76"/>
      <c r="DV340" s="76"/>
      <c r="DW340" s="76"/>
      <c r="DX340" s="76"/>
      <c r="DY340" s="76"/>
      <c r="DZ340" s="76"/>
      <c r="EA340" s="76"/>
      <c r="EB340" s="76"/>
      <c r="EC340" s="76"/>
      <c r="ED340" s="76"/>
      <c r="EE340" s="76"/>
      <c r="EF340" s="76"/>
      <c r="EG340" s="76"/>
      <c r="EH340" s="76"/>
      <c r="EI340" s="76"/>
      <c r="EJ340" s="76"/>
      <c r="EK340" s="76"/>
      <c r="EL340" s="76"/>
      <c r="EM340" s="76"/>
      <c r="EN340" s="76"/>
      <c r="EO340" s="76"/>
    </row>
    <row r="341">
      <c r="A341" s="74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5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  <c r="DS341" s="76"/>
      <c r="DT341" s="76"/>
      <c r="DU341" s="76"/>
      <c r="DV341" s="76"/>
      <c r="DW341" s="76"/>
      <c r="DX341" s="76"/>
      <c r="DY341" s="76"/>
      <c r="DZ341" s="76"/>
      <c r="EA341" s="76"/>
      <c r="EB341" s="76"/>
      <c r="EC341" s="76"/>
      <c r="ED341" s="76"/>
      <c r="EE341" s="76"/>
      <c r="EF341" s="76"/>
      <c r="EG341" s="76"/>
      <c r="EH341" s="76"/>
      <c r="EI341" s="76"/>
      <c r="EJ341" s="76"/>
      <c r="EK341" s="76"/>
      <c r="EL341" s="76"/>
      <c r="EM341" s="76"/>
      <c r="EN341" s="76"/>
      <c r="EO341" s="76"/>
    </row>
    <row r="342">
      <c r="A342" s="74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5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  <c r="DS342" s="76"/>
      <c r="DT342" s="76"/>
      <c r="DU342" s="76"/>
      <c r="DV342" s="76"/>
      <c r="DW342" s="76"/>
      <c r="DX342" s="76"/>
      <c r="DY342" s="76"/>
      <c r="DZ342" s="76"/>
      <c r="EA342" s="76"/>
      <c r="EB342" s="76"/>
      <c r="EC342" s="76"/>
      <c r="ED342" s="76"/>
      <c r="EE342" s="76"/>
      <c r="EF342" s="76"/>
      <c r="EG342" s="76"/>
      <c r="EH342" s="76"/>
      <c r="EI342" s="76"/>
      <c r="EJ342" s="76"/>
      <c r="EK342" s="76"/>
      <c r="EL342" s="76"/>
      <c r="EM342" s="76"/>
      <c r="EN342" s="76"/>
      <c r="EO342" s="76"/>
    </row>
    <row r="343">
      <c r="A343" s="74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5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  <c r="DS343" s="76"/>
      <c r="DT343" s="76"/>
      <c r="DU343" s="76"/>
      <c r="DV343" s="76"/>
      <c r="DW343" s="76"/>
      <c r="DX343" s="76"/>
      <c r="DY343" s="76"/>
      <c r="DZ343" s="76"/>
      <c r="EA343" s="76"/>
      <c r="EB343" s="76"/>
      <c r="EC343" s="76"/>
      <c r="ED343" s="76"/>
      <c r="EE343" s="76"/>
      <c r="EF343" s="76"/>
      <c r="EG343" s="76"/>
      <c r="EH343" s="76"/>
      <c r="EI343" s="76"/>
      <c r="EJ343" s="76"/>
      <c r="EK343" s="76"/>
      <c r="EL343" s="76"/>
      <c r="EM343" s="76"/>
      <c r="EN343" s="76"/>
      <c r="EO343" s="76"/>
    </row>
    <row r="344">
      <c r="A344" s="74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5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</row>
    <row r="345">
      <c r="A345" s="74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5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</row>
    <row r="346">
      <c r="A346" s="74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5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  <c r="DS346" s="76"/>
      <c r="DT346" s="76"/>
      <c r="DU346" s="76"/>
      <c r="DV346" s="76"/>
      <c r="DW346" s="76"/>
      <c r="DX346" s="76"/>
      <c r="DY346" s="76"/>
      <c r="DZ346" s="76"/>
      <c r="EA346" s="76"/>
      <c r="EB346" s="76"/>
      <c r="EC346" s="76"/>
      <c r="ED346" s="76"/>
      <c r="EE346" s="76"/>
      <c r="EF346" s="76"/>
      <c r="EG346" s="76"/>
      <c r="EH346" s="76"/>
      <c r="EI346" s="76"/>
      <c r="EJ346" s="76"/>
      <c r="EK346" s="76"/>
      <c r="EL346" s="76"/>
      <c r="EM346" s="76"/>
      <c r="EN346" s="76"/>
      <c r="EO346" s="76"/>
    </row>
    <row r="347">
      <c r="A347" s="74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5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  <c r="DS347" s="76"/>
      <c r="DT347" s="76"/>
      <c r="DU347" s="76"/>
      <c r="DV347" s="76"/>
      <c r="DW347" s="76"/>
      <c r="DX347" s="76"/>
      <c r="DY347" s="76"/>
      <c r="DZ347" s="76"/>
      <c r="EA347" s="76"/>
      <c r="EB347" s="76"/>
      <c r="EC347" s="76"/>
      <c r="ED347" s="76"/>
      <c r="EE347" s="76"/>
      <c r="EF347" s="76"/>
      <c r="EG347" s="76"/>
      <c r="EH347" s="76"/>
      <c r="EI347" s="76"/>
      <c r="EJ347" s="76"/>
      <c r="EK347" s="76"/>
      <c r="EL347" s="76"/>
      <c r="EM347" s="76"/>
      <c r="EN347" s="76"/>
      <c r="EO347" s="76"/>
    </row>
    <row r="348">
      <c r="A348" s="74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5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</row>
    <row r="349">
      <c r="A349" s="74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5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</row>
    <row r="350">
      <c r="A350" s="74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5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X350" s="76"/>
      <c r="DY350" s="76"/>
      <c r="DZ350" s="76"/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</row>
    <row r="351">
      <c r="A351" s="74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5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</row>
    <row r="352">
      <c r="A352" s="74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5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X352" s="76"/>
      <c r="DY352" s="76"/>
      <c r="DZ352" s="76"/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</row>
    <row r="353">
      <c r="A353" s="74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5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X353" s="76"/>
      <c r="DY353" s="76"/>
      <c r="DZ353" s="76"/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</row>
    <row r="354">
      <c r="A354" s="74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5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X354" s="76"/>
      <c r="DY354" s="76"/>
      <c r="DZ354" s="76"/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</row>
    <row r="355">
      <c r="A355" s="74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5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  <c r="DS355" s="76"/>
      <c r="DT355" s="76"/>
      <c r="DU355" s="76"/>
      <c r="DV355" s="76"/>
      <c r="DW355" s="76"/>
      <c r="DX355" s="76"/>
      <c r="DY355" s="76"/>
      <c r="DZ355" s="76"/>
      <c r="EA355" s="76"/>
      <c r="EB355" s="76"/>
      <c r="EC355" s="76"/>
      <c r="ED355" s="76"/>
      <c r="EE355" s="76"/>
      <c r="EF355" s="76"/>
      <c r="EG355" s="76"/>
      <c r="EH355" s="76"/>
      <c r="EI355" s="76"/>
      <c r="EJ355" s="76"/>
      <c r="EK355" s="76"/>
      <c r="EL355" s="76"/>
      <c r="EM355" s="76"/>
      <c r="EN355" s="76"/>
      <c r="EO355" s="76"/>
    </row>
    <row r="356">
      <c r="A356" s="74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5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76"/>
      <c r="DX356" s="76"/>
      <c r="DY356" s="76"/>
      <c r="DZ356" s="76"/>
      <c r="EA356" s="76"/>
      <c r="EB356" s="76"/>
      <c r="EC356" s="76"/>
      <c r="ED356" s="76"/>
      <c r="EE356" s="76"/>
      <c r="EF356" s="76"/>
      <c r="EG356" s="76"/>
      <c r="EH356" s="76"/>
      <c r="EI356" s="76"/>
      <c r="EJ356" s="76"/>
      <c r="EK356" s="76"/>
      <c r="EL356" s="76"/>
      <c r="EM356" s="76"/>
      <c r="EN356" s="76"/>
      <c r="EO356" s="76"/>
    </row>
    <row r="357">
      <c r="A357" s="74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5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  <c r="DS357" s="76"/>
      <c r="DT357" s="76"/>
      <c r="DU357" s="76"/>
      <c r="DV357" s="76"/>
      <c r="DW357" s="76"/>
      <c r="DX357" s="76"/>
      <c r="DY357" s="76"/>
      <c r="DZ357" s="76"/>
      <c r="EA357" s="76"/>
      <c r="EB357" s="76"/>
      <c r="EC357" s="76"/>
      <c r="ED357" s="76"/>
      <c r="EE357" s="76"/>
      <c r="EF357" s="76"/>
      <c r="EG357" s="76"/>
      <c r="EH357" s="76"/>
      <c r="EI357" s="76"/>
      <c r="EJ357" s="76"/>
      <c r="EK357" s="76"/>
      <c r="EL357" s="76"/>
      <c r="EM357" s="76"/>
      <c r="EN357" s="76"/>
      <c r="EO357" s="76"/>
    </row>
    <row r="358">
      <c r="A358" s="74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5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  <c r="DS358" s="76"/>
      <c r="DT358" s="76"/>
      <c r="DU358" s="76"/>
      <c r="DV358" s="76"/>
      <c r="DW358" s="76"/>
      <c r="DX358" s="76"/>
      <c r="DY358" s="76"/>
      <c r="DZ358" s="76"/>
      <c r="EA358" s="76"/>
      <c r="EB358" s="76"/>
      <c r="EC358" s="76"/>
      <c r="ED358" s="76"/>
      <c r="EE358" s="76"/>
      <c r="EF358" s="76"/>
      <c r="EG358" s="76"/>
      <c r="EH358" s="76"/>
      <c r="EI358" s="76"/>
      <c r="EJ358" s="76"/>
      <c r="EK358" s="76"/>
      <c r="EL358" s="76"/>
      <c r="EM358" s="76"/>
      <c r="EN358" s="76"/>
      <c r="EO358" s="76"/>
    </row>
    <row r="359">
      <c r="A359" s="74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5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DX359" s="76"/>
      <c r="DY359" s="76"/>
      <c r="DZ359" s="76"/>
      <c r="EA359" s="76"/>
      <c r="EB359" s="76"/>
      <c r="EC359" s="76"/>
      <c r="ED359" s="76"/>
      <c r="EE359" s="76"/>
      <c r="EF359" s="76"/>
      <c r="EG359" s="76"/>
      <c r="EH359" s="76"/>
      <c r="EI359" s="76"/>
      <c r="EJ359" s="76"/>
      <c r="EK359" s="76"/>
      <c r="EL359" s="76"/>
      <c r="EM359" s="76"/>
      <c r="EN359" s="76"/>
      <c r="EO359" s="76"/>
    </row>
    <row r="360">
      <c r="A360" s="74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5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</row>
    <row r="361">
      <c r="A361" s="74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5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</row>
    <row r="362">
      <c r="A362" s="74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5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</row>
    <row r="363">
      <c r="A363" s="74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5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  <c r="DS363" s="76"/>
      <c r="DT363" s="76"/>
      <c r="DU363" s="76"/>
      <c r="DV363" s="76"/>
      <c r="DW363" s="76"/>
      <c r="DX363" s="76"/>
      <c r="DY363" s="76"/>
      <c r="DZ363" s="76"/>
      <c r="EA363" s="76"/>
      <c r="EB363" s="76"/>
      <c r="EC363" s="76"/>
      <c r="ED363" s="76"/>
      <c r="EE363" s="76"/>
      <c r="EF363" s="76"/>
      <c r="EG363" s="76"/>
      <c r="EH363" s="76"/>
      <c r="EI363" s="76"/>
      <c r="EJ363" s="76"/>
      <c r="EK363" s="76"/>
      <c r="EL363" s="76"/>
      <c r="EM363" s="76"/>
      <c r="EN363" s="76"/>
      <c r="EO363" s="76"/>
    </row>
    <row r="364">
      <c r="A364" s="74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5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  <c r="DS364" s="76"/>
      <c r="DT364" s="76"/>
      <c r="DU364" s="76"/>
      <c r="DV364" s="76"/>
      <c r="DW364" s="76"/>
      <c r="DX364" s="76"/>
      <c r="DY364" s="76"/>
      <c r="DZ364" s="76"/>
      <c r="EA364" s="76"/>
      <c r="EB364" s="76"/>
      <c r="EC364" s="76"/>
      <c r="ED364" s="76"/>
      <c r="EE364" s="76"/>
      <c r="EF364" s="76"/>
      <c r="EG364" s="76"/>
      <c r="EH364" s="76"/>
      <c r="EI364" s="76"/>
      <c r="EJ364" s="76"/>
      <c r="EK364" s="76"/>
      <c r="EL364" s="76"/>
      <c r="EM364" s="76"/>
      <c r="EN364" s="76"/>
      <c r="EO364" s="76"/>
    </row>
    <row r="365">
      <c r="A365" s="74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5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</row>
    <row r="366">
      <c r="A366" s="74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5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  <c r="DS366" s="76"/>
      <c r="DT366" s="76"/>
      <c r="DU366" s="76"/>
      <c r="DV366" s="76"/>
      <c r="DW366" s="76"/>
      <c r="DX366" s="76"/>
      <c r="DY366" s="76"/>
      <c r="DZ366" s="76"/>
      <c r="EA366" s="76"/>
      <c r="EB366" s="76"/>
      <c r="EC366" s="76"/>
      <c r="ED366" s="76"/>
      <c r="EE366" s="76"/>
      <c r="EF366" s="76"/>
      <c r="EG366" s="76"/>
      <c r="EH366" s="76"/>
      <c r="EI366" s="76"/>
      <c r="EJ366" s="76"/>
      <c r="EK366" s="76"/>
      <c r="EL366" s="76"/>
      <c r="EM366" s="76"/>
      <c r="EN366" s="76"/>
      <c r="EO366" s="76"/>
    </row>
    <row r="367">
      <c r="A367" s="74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5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  <c r="DS367" s="76"/>
      <c r="DT367" s="76"/>
      <c r="DU367" s="76"/>
      <c r="DV367" s="76"/>
      <c r="DW367" s="76"/>
      <c r="DX367" s="76"/>
      <c r="DY367" s="76"/>
      <c r="DZ367" s="76"/>
      <c r="EA367" s="76"/>
      <c r="EB367" s="76"/>
      <c r="EC367" s="76"/>
      <c r="ED367" s="76"/>
      <c r="EE367" s="76"/>
      <c r="EF367" s="76"/>
      <c r="EG367" s="76"/>
      <c r="EH367" s="76"/>
      <c r="EI367" s="76"/>
      <c r="EJ367" s="76"/>
      <c r="EK367" s="76"/>
      <c r="EL367" s="76"/>
      <c r="EM367" s="76"/>
      <c r="EN367" s="76"/>
      <c r="EO367" s="76"/>
    </row>
    <row r="368">
      <c r="A368" s="74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5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</row>
    <row r="369">
      <c r="A369" s="74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5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  <c r="DS369" s="76"/>
      <c r="DT369" s="76"/>
      <c r="DU369" s="76"/>
      <c r="DV369" s="76"/>
      <c r="DW369" s="76"/>
      <c r="DX369" s="76"/>
      <c r="DY369" s="76"/>
      <c r="DZ369" s="76"/>
      <c r="EA369" s="76"/>
      <c r="EB369" s="76"/>
      <c r="EC369" s="76"/>
      <c r="ED369" s="76"/>
      <c r="EE369" s="76"/>
      <c r="EF369" s="76"/>
      <c r="EG369" s="76"/>
      <c r="EH369" s="76"/>
      <c r="EI369" s="76"/>
      <c r="EJ369" s="76"/>
      <c r="EK369" s="76"/>
      <c r="EL369" s="76"/>
      <c r="EM369" s="76"/>
      <c r="EN369" s="76"/>
      <c r="EO369" s="76"/>
    </row>
    <row r="370">
      <c r="A370" s="74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5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  <c r="DS370" s="76"/>
      <c r="DT370" s="76"/>
      <c r="DU370" s="76"/>
      <c r="DV370" s="76"/>
      <c r="DW370" s="76"/>
      <c r="DX370" s="76"/>
      <c r="DY370" s="76"/>
      <c r="DZ370" s="76"/>
      <c r="EA370" s="76"/>
      <c r="EB370" s="76"/>
      <c r="EC370" s="76"/>
      <c r="ED370" s="76"/>
      <c r="EE370" s="76"/>
      <c r="EF370" s="76"/>
      <c r="EG370" s="76"/>
      <c r="EH370" s="76"/>
      <c r="EI370" s="76"/>
      <c r="EJ370" s="76"/>
      <c r="EK370" s="76"/>
      <c r="EL370" s="76"/>
      <c r="EM370" s="76"/>
      <c r="EN370" s="76"/>
      <c r="EO370" s="76"/>
    </row>
    <row r="371">
      <c r="A371" s="74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5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  <c r="DS371" s="76"/>
      <c r="DT371" s="76"/>
      <c r="DU371" s="76"/>
      <c r="DV371" s="76"/>
      <c r="DW371" s="76"/>
      <c r="DX371" s="76"/>
      <c r="DY371" s="76"/>
      <c r="DZ371" s="76"/>
      <c r="EA371" s="76"/>
      <c r="EB371" s="76"/>
      <c r="EC371" s="76"/>
      <c r="ED371" s="76"/>
      <c r="EE371" s="76"/>
      <c r="EF371" s="76"/>
      <c r="EG371" s="76"/>
      <c r="EH371" s="76"/>
      <c r="EI371" s="76"/>
      <c r="EJ371" s="76"/>
      <c r="EK371" s="76"/>
      <c r="EL371" s="76"/>
      <c r="EM371" s="76"/>
      <c r="EN371" s="76"/>
      <c r="EO371" s="76"/>
    </row>
    <row r="372">
      <c r="A372" s="74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5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  <c r="DS372" s="76"/>
      <c r="DT372" s="76"/>
      <c r="DU372" s="76"/>
      <c r="DV372" s="76"/>
      <c r="DW372" s="76"/>
      <c r="DX372" s="76"/>
      <c r="DY372" s="76"/>
      <c r="DZ372" s="76"/>
      <c r="EA372" s="76"/>
      <c r="EB372" s="76"/>
      <c r="EC372" s="76"/>
      <c r="ED372" s="76"/>
      <c r="EE372" s="76"/>
      <c r="EF372" s="76"/>
      <c r="EG372" s="76"/>
      <c r="EH372" s="76"/>
      <c r="EI372" s="76"/>
      <c r="EJ372" s="76"/>
      <c r="EK372" s="76"/>
      <c r="EL372" s="76"/>
      <c r="EM372" s="76"/>
      <c r="EN372" s="76"/>
      <c r="EO372" s="76"/>
    </row>
    <row r="373">
      <c r="A373" s="74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5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  <c r="DS373" s="76"/>
      <c r="DT373" s="76"/>
      <c r="DU373" s="76"/>
      <c r="DV373" s="76"/>
      <c r="DW373" s="76"/>
      <c r="DX373" s="76"/>
      <c r="DY373" s="76"/>
      <c r="DZ373" s="76"/>
      <c r="EA373" s="76"/>
      <c r="EB373" s="76"/>
      <c r="EC373" s="76"/>
      <c r="ED373" s="76"/>
      <c r="EE373" s="76"/>
      <c r="EF373" s="76"/>
      <c r="EG373" s="76"/>
      <c r="EH373" s="76"/>
      <c r="EI373" s="76"/>
      <c r="EJ373" s="76"/>
      <c r="EK373" s="76"/>
      <c r="EL373" s="76"/>
      <c r="EM373" s="76"/>
      <c r="EN373" s="76"/>
      <c r="EO373" s="76"/>
    </row>
    <row r="374">
      <c r="A374" s="74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5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  <c r="DS374" s="76"/>
      <c r="DT374" s="76"/>
      <c r="DU374" s="76"/>
      <c r="DV374" s="76"/>
      <c r="DW374" s="76"/>
      <c r="DX374" s="76"/>
      <c r="DY374" s="76"/>
      <c r="DZ374" s="76"/>
      <c r="EA374" s="76"/>
      <c r="EB374" s="76"/>
      <c r="EC374" s="76"/>
      <c r="ED374" s="76"/>
      <c r="EE374" s="76"/>
      <c r="EF374" s="76"/>
      <c r="EG374" s="76"/>
      <c r="EH374" s="76"/>
      <c r="EI374" s="76"/>
      <c r="EJ374" s="76"/>
      <c r="EK374" s="76"/>
      <c r="EL374" s="76"/>
      <c r="EM374" s="76"/>
      <c r="EN374" s="76"/>
      <c r="EO374" s="76"/>
    </row>
    <row r="375">
      <c r="A375" s="74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5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  <c r="DS375" s="76"/>
      <c r="DT375" s="76"/>
      <c r="DU375" s="76"/>
      <c r="DV375" s="76"/>
      <c r="DW375" s="76"/>
      <c r="DX375" s="76"/>
      <c r="DY375" s="76"/>
      <c r="DZ375" s="76"/>
      <c r="EA375" s="76"/>
      <c r="EB375" s="76"/>
      <c r="EC375" s="76"/>
      <c r="ED375" s="76"/>
      <c r="EE375" s="76"/>
      <c r="EF375" s="76"/>
      <c r="EG375" s="76"/>
      <c r="EH375" s="76"/>
      <c r="EI375" s="76"/>
      <c r="EJ375" s="76"/>
      <c r="EK375" s="76"/>
      <c r="EL375" s="76"/>
      <c r="EM375" s="76"/>
      <c r="EN375" s="76"/>
      <c r="EO375" s="76"/>
    </row>
    <row r="376">
      <c r="A376" s="74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5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  <c r="DS376" s="76"/>
      <c r="DT376" s="76"/>
      <c r="DU376" s="76"/>
      <c r="DV376" s="76"/>
      <c r="DW376" s="76"/>
      <c r="DX376" s="76"/>
      <c r="DY376" s="76"/>
      <c r="DZ376" s="76"/>
      <c r="EA376" s="76"/>
      <c r="EB376" s="76"/>
      <c r="EC376" s="76"/>
      <c r="ED376" s="76"/>
      <c r="EE376" s="76"/>
      <c r="EF376" s="76"/>
      <c r="EG376" s="76"/>
      <c r="EH376" s="76"/>
      <c r="EI376" s="76"/>
      <c r="EJ376" s="76"/>
      <c r="EK376" s="76"/>
      <c r="EL376" s="76"/>
      <c r="EM376" s="76"/>
      <c r="EN376" s="76"/>
      <c r="EO376" s="76"/>
    </row>
    <row r="377">
      <c r="A377" s="74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5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  <c r="DS377" s="76"/>
      <c r="DT377" s="76"/>
      <c r="DU377" s="76"/>
      <c r="DV377" s="76"/>
      <c r="DW377" s="76"/>
      <c r="DX377" s="76"/>
      <c r="DY377" s="76"/>
      <c r="DZ377" s="76"/>
      <c r="EA377" s="76"/>
      <c r="EB377" s="76"/>
      <c r="EC377" s="76"/>
      <c r="ED377" s="76"/>
      <c r="EE377" s="76"/>
      <c r="EF377" s="76"/>
      <c r="EG377" s="76"/>
      <c r="EH377" s="76"/>
      <c r="EI377" s="76"/>
      <c r="EJ377" s="76"/>
      <c r="EK377" s="76"/>
      <c r="EL377" s="76"/>
      <c r="EM377" s="76"/>
      <c r="EN377" s="76"/>
      <c r="EO377" s="76"/>
    </row>
    <row r="378">
      <c r="A378" s="74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5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76"/>
      <c r="DW378" s="76"/>
      <c r="DX378" s="76"/>
      <c r="DY378" s="76"/>
      <c r="DZ378" s="76"/>
      <c r="EA378" s="76"/>
      <c r="EB378" s="76"/>
      <c r="EC378" s="76"/>
      <c r="ED378" s="76"/>
      <c r="EE378" s="76"/>
      <c r="EF378" s="76"/>
      <c r="EG378" s="76"/>
      <c r="EH378" s="76"/>
      <c r="EI378" s="76"/>
      <c r="EJ378" s="76"/>
      <c r="EK378" s="76"/>
      <c r="EL378" s="76"/>
      <c r="EM378" s="76"/>
      <c r="EN378" s="76"/>
      <c r="EO378" s="76"/>
    </row>
    <row r="379">
      <c r="A379" s="74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5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  <c r="DS379" s="76"/>
      <c r="DT379" s="76"/>
      <c r="DU379" s="76"/>
      <c r="DV379" s="76"/>
      <c r="DW379" s="76"/>
      <c r="DX379" s="76"/>
      <c r="DY379" s="76"/>
      <c r="DZ379" s="76"/>
      <c r="EA379" s="76"/>
      <c r="EB379" s="76"/>
      <c r="EC379" s="76"/>
      <c r="ED379" s="76"/>
      <c r="EE379" s="76"/>
      <c r="EF379" s="76"/>
      <c r="EG379" s="76"/>
      <c r="EH379" s="76"/>
      <c r="EI379" s="76"/>
      <c r="EJ379" s="76"/>
      <c r="EK379" s="76"/>
      <c r="EL379" s="76"/>
      <c r="EM379" s="76"/>
      <c r="EN379" s="76"/>
      <c r="EO379" s="76"/>
    </row>
    <row r="380">
      <c r="A380" s="74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5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</row>
    <row r="381">
      <c r="A381" s="74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5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  <c r="DS381" s="76"/>
      <c r="DT381" s="76"/>
      <c r="DU381" s="76"/>
      <c r="DV381" s="76"/>
      <c r="DW381" s="76"/>
      <c r="DX381" s="76"/>
      <c r="DY381" s="76"/>
      <c r="DZ381" s="76"/>
      <c r="EA381" s="76"/>
      <c r="EB381" s="76"/>
      <c r="EC381" s="76"/>
      <c r="ED381" s="76"/>
      <c r="EE381" s="76"/>
      <c r="EF381" s="76"/>
      <c r="EG381" s="76"/>
      <c r="EH381" s="76"/>
      <c r="EI381" s="76"/>
      <c r="EJ381" s="76"/>
      <c r="EK381" s="76"/>
      <c r="EL381" s="76"/>
      <c r="EM381" s="76"/>
      <c r="EN381" s="76"/>
      <c r="EO381" s="76"/>
    </row>
    <row r="382">
      <c r="A382" s="74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5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  <c r="DS382" s="76"/>
      <c r="DT382" s="76"/>
      <c r="DU382" s="76"/>
      <c r="DV382" s="76"/>
      <c r="DW382" s="76"/>
      <c r="DX382" s="76"/>
      <c r="DY382" s="76"/>
      <c r="DZ382" s="76"/>
      <c r="EA382" s="76"/>
      <c r="EB382" s="76"/>
      <c r="EC382" s="76"/>
      <c r="ED382" s="76"/>
      <c r="EE382" s="76"/>
      <c r="EF382" s="76"/>
      <c r="EG382" s="76"/>
      <c r="EH382" s="76"/>
      <c r="EI382" s="76"/>
      <c r="EJ382" s="76"/>
      <c r="EK382" s="76"/>
      <c r="EL382" s="76"/>
      <c r="EM382" s="76"/>
      <c r="EN382" s="76"/>
      <c r="EO382" s="76"/>
    </row>
    <row r="383">
      <c r="A383" s="74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5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  <c r="DS383" s="76"/>
      <c r="DT383" s="76"/>
      <c r="DU383" s="76"/>
      <c r="DV383" s="76"/>
      <c r="DW383" s="76"/>
      <c r="DX383" s="76"/>
      <c r="DY383" s="76"/>
      <c r="DZ383" s="76"/>
      <c r="EA383" s="76"/>
      <c r="EB383" s="76"/>
      <c r="EC383" s="76"/>
      <c r="ED383" s="76"/>
      <c r="EE383" s="76"/>
      <c r="EF383" s="76"/>
      <c r="EG383" s="76"/>
      <c r="EH383" s="76"/>
      <c r="EI383" s="76"/>
      <c r="EJ383" s="76"/>
      <c r="EK383" s="76"/>
      <c r="EL383" s="76"/>
      <c r="EM383" s="76"/>
      <c r="EN383" s="76"/>
      <c r="EO383" s="76"/>
    </row>
    <row r="384">
      <c r="A384" s="74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5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76"/>
      <c r="DW384" s="76"/>
      <c r="DX384" s="76"/>
      <c r="DY384" s="76"/>
      <c r="DZ384" s="76"/>
      <c r="EA384" s="76"/>
      <c r="EB384" s="76"/>
      <c r="EC384" s="76"/>
      <c r="ED384" s="76"/>
      <c r="EE384" s="76"/>
      <c r="EF384" s="76"/>
      <c r="EG384" s="76"/>
      <c r="EH384" s="76"/>
      <c r="EI384" s="76"/>
      <c r="EJ384" s="76"/>
      <c r="EK384" s="76"/>
      <c r="EL384" s="76"/>
      <c r="EM384" s="76"/>
      <c r="EN384" s="76"/>
      <c r="EO384" s="76"/>
    </row>
    <row r="385">
      <c r="A385" s="74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5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  <c r="DS385" s="76"/>
      <c r="DT385" s="76"/>
      <c r="DU385" s="76"/>
      <c r="DV385" s="76"/>
      <c r="DW385" s="76"/>
      <c r="DX385" s="76"/>
      <c r="DY385" s="76"/>
      <c r="DZ385" s="76"/>
      <c r="EA385" s="76"/>
      <c r="EB385" s="76"/>
      <c r="EC385" s="76"/>
      <c r="ED385" s="76"/>
      <c r="EE385" s="76"/>
      <c r="EF385" s="76"/>
      <c r="EG385" s="76"/>
      <c r="EH385" s="76"/>
      <c r="EI385" s="76"/>
      <c r="EJ385" s="76"/>
      <c r="EK385" s="76"/>
      <c r="EL385" s="76"/>
      <c r="EM385" s="76"/>
      <c r="EN385" s="76"/>
      <c r="EO385" s="76"/>
    </row>
    <row r="386">
      <c r="A386" s="74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5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  <c r="DS386" s="76"/>
      <c r="DT386" s="76"/>
      <c r="DU386" s="76"/>
      <c r="DV386" s="76"/>
      <c r="DW386" s="76"/>
      <c r="DX386" s="76"/>
      <c r="DY386" s="76"/>
      <c r="DZ386" s="76"/>
      <c r="EA386" s="76"/>
      <c r="EB386" s="76"/>
      <c r="EC386" s="76"/>
      <c r="ED386" s="76"/>
      <c r="EE386" s="76"/>
      <c r="EF386" s="76"/>
      <c r="EG386" s="76"/>
      <c r="EH386" s="76"/>
      <c r="EI386" s="76"/>
      <c r="EJ386" s="76"/>
      <c r="EK386" s="76"/>
      <c r="EL386" s="76"/>
      <c r="EM386" s="76"/>
      <c r="EN386" s="76"/>
      <c r="EO386" s="76"/>
    </row>
    <row r="387">
      <c r="A387" s="74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5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  <c r="DS387" s="76"/>
      <c r="DT387" s="76"/>
      <c r="DU387" s="76"/>
      <c r="DV387" s="76"/>
      <c r="DW387" s="76"/>
      <c r="DX387" s="76"/>
      <c r="DY387" s="76"/>
      <c r="DZ387" s="76"/>
      <c r="EA387" s="76"/>
      <c r="EB387" s="76"/>
      <c r="EC387" s="76"/>
      <c r="ED387" s="76"/>
      <c r="EE387" s="76"/>
      <c r="EF387" s="76"/>
      <c r="EG387" s="76"/>
      <c r="EH387" s="76"/>
      <c r="EI387" s="76"/>
      <c r="EJ387" s="76"/>
      <c r="EK387" s="76"/>
      <c r="EL387" s="76"/>
      <c r="EM387" s="76"/>
      <c r="EN387" s="76"/>
      <c r="EO387" s="76"/>
    </row>
    <row r="388">
      <c r="A388" s="74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5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  <c r="DS388" s="76"/>
      <c r="DT388" s="76"/>
      <c r="DU388" s="76"/>
      <c r="DV388" s="76"/>
      <c r="DW388" s="76"/>
      <c r="DX388" s="76"/>
      <c r="DY388" s="76"/>
      <c r="DZ388" s="76"/>
      <c r="EA388" s="76"/>
      <c r="EB388" s="76"/>
      <c r="EC388" s="76"/>
      <c r="ED388" s="76"/>
      <c r="EE388" s="76"/>
      <c r="EF388" s="76"/>
      <c r="EG388" s="76"/>
      <c r="EH388" s="76"/>
      <c r="EI388" s="76"/>
      <c r="EJ388" s="76"/>
      <c r="EK388" s="76"/>
      <c r="EL388" s="76"/>
      <c r="EM388" s="76"/>
      <c r="EN388" s="76"/>
      <c r="EO388" s="76"/>
    </row>
    <row r="389">
      <c r="A389" s="74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5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  <c r="DS389" s="76"/>
      <c r="DT389" s="76"/>
      <c r="DU389" s="76"/>
      <c r="DV389" s="76"/>
      <c r="DW389" s="76"/>
      <c r="DX389" s="76"/>
      <c r="DY389" s="76"/>
      <c r="DZ389" s="76"/>
      <c r="EA389" s="76"/>
      <c r="EB389" s="76"/>
      <c r="EC389" s="76"/>
      <c r="ED389" s="76"/>
      <c r="EE389" s="76"/>
      <c r="EF389" s="76"/>
      <c r="EG389" s="76"/>
      <c r="EH389" s="76"/>
      <c r="EI389" s="76"/>
      <c r="EJ389" s="76"/>
      <c r="EK389" s="76"/>
      <c r="EL389" s="76"/>
      <c r="EM389" s="76"/>
      <c r="EN389" s="76"/>
      <c r="EO389" s="76"/>
    </row>
    <row r="390">
      <c r="A390" s="74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5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76"/>
      <c r="DW390" s="76"/>
      <c r="DX390" s="76"/>
      <c r="DY390" s="76"/>
      <c r="DZ390" s="76"/>
      <c r="EA390" s="76"/>
      <c r="EB390" s="76"/>
      <c r="EC390" s="76"/>
      <c r="ED390" s="76"/>
      <c r="EE390" s="76"/>
      <c r="EF390" s="76"/>
      <c r="EG390" s="76"/>
      <c r="EH390" s="76"/>
      <c r="EI390" s="76"/>
      <c r="EJ390" s="76"/>
      <c r="EK390" s="76"/>
      <c r="EL390" s="76"/>
      <c r="EM390" s="76"/>
      <c r="EN390" s="76"/>
      <c r="EO390" s="76"/>
    </row>
    <row r="391">
      <c r="A391" s="74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5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  <c r="DS391" s="76"/>
      <c r="DT391" s="76"/>
      <c r="DU391" s="76"/>
      <c r="DV391" s="76"/>
      <c r="DW391" s="76"/>
      <c r="DX391" s="76"/>
      <c r="DY391" s="76"/>
      <c r="DZ391" s="76"/>
      <c r="EA391" s="76"/>
      <c r="EB391" s="76"/>
      <c r="EC391" s="76"/>
      <c r="ED391" s="76"/>
      <c r="EE391" s="76"/>
      <c r="EF391" s="76"/>
      <c r="EG391" s="76"/>
      <c r="EH391" s="76"/>
      <c r="EI391" s="76"/>
      <c r="EJ391" s="76"/>
      <c r="EK391" s="76"/>
      <c r="EL391" s="76"/>
      <c r="EM391" s="76"/>
      <c r="EN391" s="76"/>
      <c r="EO391" s="76"/>
    </row>
    <row r="392">
      <c r="A392" s="74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5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</row>
    <row r="393">
      <c r="A393" s="74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5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X393" s="76"/>
      <c r="DY393" s="76"/>
      <c r="DZ393" s="76"/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</row>
    <row r="394">
      <c r="A394" s="74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5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  <c r="DS394" s="76"/>
      <c r="DT394" s="76"/>
      <c r="DU394" s="76"/>
      <c r="DV394" s="76"/>
      <c r="DW394" s="76"/>
      <c r="DX394" s="76"/>
      <c r="DY394" s="76"/>
      <c r="DZ394" s="76"/>
      <c r="EA394" s="76"/>
      <c r="EB394" s="76"/>
      <c r="EC394" s="76"/>
      <c r="ED394" s="76"/>
      <c r="EE394" s="76"/>
      <c r="EF394" s="76"/>
      <c r="EG394" s="76"/>
      <c r="EH394" s="76"/>
      <c r="EI394" s="76"/>
      <c r="EJ394" s="76"/>
      <c r="EK394" s="76"/>
      <c r="EL394" s="76"/>
      <c r="EM394" s="76"/>
      <c r="EN394" s="76"/>
      <c r="EO394" s="76"/>
    </row>
    <row r="395">
      <c r="A395" s="74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5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  <c r="DS395" s="76"/>
      <c r="DT395" s="76"/>
      <c r="DU395" s="76"/>
      <c r="DV395" s="76"/>
      <c r="DW395" s="76"/>
      <c r="DX395" s="76"/>
      <c r="DY395" s="76"/>
      <c r="DZ395" s="76"/>
      <c r="EA395" s="76"/>
      <c r="EB395" s="76"/>
      <c r="EC395" s="76"/>
      <c r="ED395" s="76"/>
      <c r="EE395" s="76"/>
      <c r="EF395" s="76"/>
      <c r="EG395" s="76"/>
      <c r="EH395" s="76"/>
      <c r="EI395" s="76"/>
      <c r="EJ395" s="76"/>
      <c r="EK395" s="76"/>
      <c r="EL395" s="76"/>
      <c r="EM395" s="76"/>
      <c r="EN395" s="76"/>
      <c r="EO395" s="76"/>
    </row>
    <row r="396">
      <c r="A396" s="74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5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76"/>
      <c r="DW396" s="76"/>
      <c r="DX396" s="76"/>
      <c r="DY396" s="76"/>
      <c r="DZ396" s="76"/>
      <c r="EA396" s="76"/>
      <c r="EB396" s="76"/>
      <c r="EC396" s="76"/>
      <c r="ED396" s="76"/>
      <c r="EE396" s="76"/>
      <c r="EF396" s="76"/>
      <c r="EG396" s="76"/>
      <c r="EH396" s="76"/>
      <c r="EI396" s="76"/>
      <c r="EJ396" s="76"/>
      <c r="EK396" s="76"/>
      <c r="EL396" s="76"/>
      <c r="EM396" s="76"/>
      <c r="EN396" s="76"/>
      <c r="EO396" s="76"/>
    </row>
    <row r="397">
      <c r="A397" s="74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5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  <c r="DS397" s="76"/>
      <c r="DT397" s="76"/>
      <c r="DU397" s="76"/>
      <c r="DV397" s="76"/>
      <c r="DW397" s="76"/>
      <c r="DX397" s="76"/>
      <c r="DY397" s="76"/>
      <c r="DZ397" s="76"/>
      <c r="EA397" s="76"/>
      <c r="EB397" s="76"/>
      <c r="EC397" s="76"/>
      <c r="ED397" s="76"/>
      <c r="EE397" s="76"/>
      <c r="EF397" s="76"/>
      <c r="EG397" s="76"/>
      <c r="EH397" s="76"/>
      <c r="EI397" s="76"/>
      <c r="EJ397" s="76"/>
      <c r="EK397" s="76"/>
      <c r="EL397" s="76"/>
      <c r="EM397" s="76"/>
      <c r="EN397" s="76"/>
      <c r="EO397" s="76"/>
    </row>
    <row r="398">
      <c r="A398" s="74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5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  <c r="DS398" s="76"/>
      <c r="DT398" s="76"/>
      <c r="DU398" s="76"/>
      <c r="DV398" s="76"/>
      <c r="DW398" s="76"/>
      <c r="DX398" s="76"/>
      <c r="DY398" s="76"/>
      <c r="DZ398" s="76"/>
      <c r="EA398" s="76"/>
      <c r="EB398" s="76"/>
      <c r="EC398" s="76"/>
      <c r="ED398" s="76"/>
      <c r="EE398" s="76"/>
      <c r="EF398" s="76"/>
      <c r="EG398" s="76"/>
      <c r="EH398" s="76"/>
      <c r="EI398" s="76"/>
      <c r="EJ398" s="76"/>
      <c r="EK398" s="76"/>
      <c r="EL398" s="76"/>
      <c r="EM398" s="76"/>
      <c r="EN398" s="76"/>
      <c r="EO398" s="76"/>
    </row>
    <row r="399">
      <c r="A399" s="74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5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  <c r="DS399" s="76"/>
      <c r="DT399" s="76"/>
      <c r="DU399" s="76"/>
      <c r="DV399" s="76"/>
      <c r="DW399" s="76"/>
      <c r="DX399" s="76"/>
      <c r="DY399" s="76"/>
      <c r="DZ399" s="76"/>
      <c r="EA399" s="76"/>
      <c r="EB399" s="76"/>
      <c r="EC399" s="76"/>
      <c r="ED399" s="76"/>
      <c r="EE399" s="76"/>
      <c r="EF399" s="76"/>
      <c r="EG399" s="76"/>
      <c r="EH399" s="76"/>
      <c r="EI399" s="76"/>
      <c r="EJ399" s="76"/>
      <c r="EK399" s="76"/>
      <c r="EL399" s="76"/>
      <c r="EM399" s="76"/>
      <c r="EN399" s="76"/>
      <c r="EO399" s="76"/>
    </row>
    <row r="400">
      <c r="A400" s="74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5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  <c r="DS400" s="76"/>
      <c r="DT400" s="76"/>
      <c r="DU400" s="76"/>
      <c r="DV400" s="76"/>
      <c r="DW400" s="76"/>
      <c r="DX400" s="76"/>
      <c r="DY400" s="76"/>
      <c r="DZ400" s="76"/>
      <c r="EA400" s="76"/>
      <c r="EB400" s="76"/>
      <c r="EC400" s="76"/>
      <c r="ED400" s="76"/>
      <c r="EE400" s="76"/>
      <c r="EF400" s="76"/>
      <c r="EG400" s="76"/>
      <c r="EH400" s="76"/>
      <c r="EI400" s="76"/>
      <c r="EJ400" s="76"/>
      <c r="EK400" s="76"/>
      <c r="EL400" s="76"/>
      <c r="EM400" s="76"/>
      <c r="EN400" s="76"/>
      <c r="EO400" s="76"/>
    </row>
    <row r="401">
      <c r="A401" s="74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5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  <c r="DS401" s="76"/>
      <c r="DT401" s="76"/>
      <c r="DU401" s="76"/>
      <c r="DV401" s="76"/>
      <c r="DW401" s="76"/>
      <c r="DX401" s="76"/>
      <c r="DY401" s="76"/>
      <c r="DZ401" s="76"/>
      <c r="EA401" s="76"/>
      <c r="EB401" s="76"/>
      <c r="EC401" s="76"/>
      <c r="ED401" s="76"/>
      <c r="EE401" s="76"/>
      <c r="EF401" s="76"/>
      <c r="EG401" s="76"/>
      <c r="EH401" s="76"/>
      <c r="EI401" s="76"/>
      <c r="EJ401" s="76"/>
      <c r="EK401" s="76"/>
      <c r="EL401" s="76"/>
      <c r="EM401" s="76"/>
      <c r="EN401" s="76"/>
      <c r="EO401" s="76"/>
    </row>
    <row r="402">
      <c r="A402" s="74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5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76"/>
      <c r="DW402" s="76"/>
      <c r="DX402" s="76"/>
      <c r="DY402" s="76"/>
      <c r="DZ402" s="76"/>
      <c r="EA402" s="76"/>
      <c r="EB402" s="76"/>
      <c r="EC402" s="76"/>
      <c r="ED402" s="76"/>
      <c r="EE402" s="76"/>
      <c r="EF402" s="76"/>
      <c r="EG402" s="76"/>
      <c r="EH402" s="76"/>
      <c r="EI402" s="76"/>
      <c r="EJ402" s="76"/>
      <c r="EK402" s="76"/>
      <c r="EL402" s="76"/>
      <c r="EM402" s="76"/>
      <c r="EN402" s="76"/>
      <c r="EO402" s="76"/>
    </row>
    <row r="403">
      <c r="A403" s="74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5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  <c r="DS403" s="76"/>
      <c r="DT403" s="76"/>
      <c r="DU403" s="76"/>
      <c r="DV403" s="76"/>
      <c r="DW403" s="76"/>
      <c r="DX403" s="76"/>
      <c r="DY403" s="76"/>
      <c r="DZ403" s="76"/>
      <c r="EA403" s="76"/>
      <c r="EB403" s="76"/>
      <c r="EC403" s="76"/>
      <c r="ED403" s="76"/>
      <c r="EE403" s="76"/>
      <c r="EF403" s="76"/>
      <c r="EG403" s="76"/>
      <c r="EH403" s="76"/>
      <c r="EI403" s="76"/>
      <c r="EJ403" s="76"/>
      <c r="EK403" s="76"/>
      <c r="EL403" s="76"/>
      <c r="EM403" s="76"/>
      <c r="EN403" s="76"/>
      <c r="EO403" s="76"/>
    </row>
    <row r="404">
      <c r="A404" s="74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5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  <c r="DS404" s="76"/>
      <c r="DT404" s="76"/>
      <c r="DU404" s="76"/>
      <c r="DV404" s="76"/>
      <c r="DW404" s="76"/>
      <c r="DX404" s="76"/>
      <c r="DY404" s="76"/>
      <c r="DZ404" s="76"/>
      <c r="EA404" s="76"/>
      <c r="EB404" s="76"/>
      <c r="EC404" s="76"/>
      <c r="ED404" s="76"/>
      <c r="EE404" s="76"/>
      <c r="EF404" s="76"/>
      <c r="EG404" s="76"/>
      <c r="EH404" s="76"/>
      <c r="EI404" s="76"/>
      <c r="EJ404" s="76"/>
      <c r="EK404" s="76"/>
      <c r="EL404" s="76"/>
      <c r="EM404" s="76"/>
      <c r="EN404" s="76"/>
      <c r="EO404" s="76"/>
    </row>
    <row r="405">
      <c r="A405" s="74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5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  <c r="DS405" s="76"/>
      <c r="DT405" s="76"/>
      <c r="DU405" s="76"/>
      <c r="DV405" s="76"/>
      <c r="DW405" s="76"/>
      <c r="DX405" s="76"/>
      <c r="DY405" s="76"/>
      <c r="DZ405" s="76"/>
      <c r="EA405" s="76"/>
      <c r="EB405" s="76"/>
      <c r="EC405" s="76"/>
      <c r="ED405" s="76"/>
      <c r="EE405" s="76"/>
      <c r="EF405" s="76"/>
      <c r="EG405" s="76"/>
      <c r="EH405" s="76"/>
      <c r="EI405" s="76"/>
      <c r="EJ405" s="76"/>
      <c r="EK405" s="76"/>
      <c r="EL405" s="76"/>
      <c r="EM405" s="76"/>
      <c r="EN405" s="76"/>
      <c r="EO405" s="76"/>
    </row>
    <row r="406">
      <c r="A406" s="74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5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  <c r="CM406" s="76"/>
      <c r="CN406" s="76"/>
      <c r="CO406" s="76"/>
      <c r="CP406" s="76"/>
      <c r="CQ406" s="76"/>
      <c r="CR406" s="76"/>
      <c r="CS406" s="76"/>
      <c r="CT406" s="76"/>
      <c r="CU406" s="76"/>
      <c r="CV406" s="76"/>
      <c r="CW406" s="76"/>
      <c r="CX406" s="76"/>
      <c r="CY406" s="76"/>
      <c r="CZ406" s="76"/>
      <c r="DA406" s="76"/>
      <c r="DB406" s="76"/>
      <c r="DC406" s="76"/>
      <c r="DD406" s="76"/>
      <c r="DE406" s="76"/>
      <c r="DF406" s="76"/>
      <c r="DG406" s="76"/>
      <c r="DH406" s="76"/>
      <c r="DI406" s="76"/>
      <c r="DJ406" s="76"/>
      <c r="DK406" s="76"/>
      <c r="DL406" s="76"/>
      <c r="DM406" s="76"/>
      <c r="DN406" s="76"/>
      <c r="DO406" s="76"/>
      <c r="DP406" s="76"/>
      <c r="DQ406" s="76"/>
      <c r="DR406" s="76"/>
      <c r="DS406" s="76"/>
      <c r="DT406" s="76"/>
      <c r="DU406" s="76"/>
      <c r="DV406" s="76"/>
      <c r="DW406" s="76"/>
      <c r="DX406" s="76"/>
      <c r="DY406" s="76"/>
      <c r="DZ406" s="76"/>
      <c r="EA406" s="76"/>
      <c r="EB406" s="76"/>
      <c r="EC406" s="76"/>
      <c r="ED406" s="76"/>
      <c r="EE406" s="76"/>
      <c r="EF406" s="76"/>
      <c r="EG406" s="76"/>
      <c r="EH406" s="76"/>
      <c r="EI406" s="76"/>
      <c r="EJ406" s="76"/>
      <c r="EK406" s="76"/>
      <c r="EL406" s="76"/>
      <c r="EM406" s="76"/>
      <c r="EN406" s="76"/>
      <c r="EO406" s="76"/>
    </row>
    <row r="407">
      <c r="A407" s="74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5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  <c r="CM407" s="76"/>
      <c r="CN407" s="76"/>
      <c r="CO407" s="76"/>
      <c r="CP407" s="76"/>
      <c r="CQ407" s="76"/>
      <c r="CR407" s="76"/>
      <c r="CS407" s="76"/>
      <c r="CT407" s="76"/>
      <c r="CU407" s="76"/>
      <c r="CV407" s="76"/>
      <c r="CW407" s="76"/>
      <c r="CX407" s="76"/>
      <c r="CY407" s="76"/>
      <c r="CZ407" s="76"/>
      <c r="DA407" s="76"/>
      <c r="DB407" s="76"/>
      <c r="DC407" s="76"/>
      <c r="DD407" s="76"/>
      <c r="DE407" s="76"/>
      <c r="DF407" s="76"/>
      <c r="DG407" s="76"/>
      <c r="DH407" s="76"/>
      <c r="DI407" s="76"/>
      <c r="DJ407" s="76"/>
      <c r="DK407" s="76"/>
      <c r="DL407" s="76"/>
      <c r="DM407" s="76"/>
      <c r="DN407" s="76"/>
      <c r="DO407" s="76"/>
      <c r="DP407" s="76"/>
      <c r="DQ407" s="76"/>
      <c r="DR407" s="76"/>
      <c r="DS407" s="76"/>
      <c r="DT407" s="76"/>
      <c r="DU407" s="76"/>
      <c r="DV407" s="76"/>
      <c r="DW407" s="76"/>
      <c r="DX407" s="76"/>
      <c r="DY407" s="76"/>
      <c r="DZ407" s="76"/>
      <c r="EA407" s="76"/>
      <c r="EB407" s="76"/>
      <c r="EC407" s="76"/>
      <c r="ED407" s="76"/>
      <c r="EE407" s="76"/>
      <c r="EF407" s="76"/>
      <c r="EG407" s="76"/>
      <c r="EH407" s="76"/>
      <c r="EI407" s="76"/>
      <c r="EJ407" s="76"/>
      <c r="EK407" s="76"/>
      <c r="EL407" s="76"/>
      <c r="EM407" s="76"/>
      <c r="EN407" s="76"/>
      <c r="EO407" s="76"/>
    </row>
    <row r="408">
      <c r="A408" s="74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5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  <c r="CM408" s="76"/>
      <c r="CN408" s="76"/>
      <c r="CO408" s="76"/>
      <c r="CP408" s="76"/>
      <c r="CQ408" s="76"/>
      <c r="CR408" s="76"/>
      <c r="CS408" s="76"/>
      <c r="CT408" s="76"/>
      <c r="CU408" s="76"/>
      <c r="CV408" s="76"/>
      <c r="CW408" s="76"/>
      <c r="CX408" s="76"/>
      <c r="CY408" s="76"/>
      <c r="CZ408" s="76"/>
      <c r="DA408" s="76"/>
      <c r="DB408" s="76"/>
      <c r="DC408" s="76"/>
      <c r="DD408" s="76"/>
      <c r="DE408" s="76"/>
      <c r="DF408" s="76"/>
      <c r="DG408" s="76"/>
      <c r="DH408" s="76"/>
      <c r="DI408" s="76"/>
      <c r="DJ408" s="76"/>
      <c r="DK408" s="76"/>
      <c r="DL408" s="76"/>
      <c r="DM408" s="76"/>
      <c r="DN408" s="76"/>
      <c r="DO408" s="76"/>
      <c r="DP408" s="76"/>
      <c r="DQ408" s="76"/>
      <c r="DR408" s="76"/>
      <c r="DS408" s="76"/>
      <c r="DT408" s="76"/>
      <c r="DU408" s="76"/>
      <c r="DV408" s="76"/>
      <c r="DW408" s="76"/>
      <c r="DX408" s="76"/>
      <c r="DY408" s="76"/>
      <c r="DZ408" s="76"/>
      <c r="EA408" s="76"/>
      <c r="EB408" s="76"/>
      <c r="EC408" s="76"/>
      <c r="ED408" s="76"/>
      <c r="EE408" s="76"/>
      <c r="EF408" s="76"/>
      <c r="EG408" s="76"/>
      <c r="EH408" s="76"/>
      <c r="EI408" s="76"/>
      <c r="EJ408" s="76"/>
      <c r="EK408" s="76"/>
      <c r="EL408" s="76"/>
      <c r="EM408" s="76"/>
      <c r="EN408" s="76"/>
      <c r="EO408" s="76"/>
    </row>
    <row r="409">
      <c r="A409" s="74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5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  <c r="CM409" s="76"/>
      <c r="CN409" s="76"/>
      <c r="CO409" s="76"/>
      <c r="CP409" s="76"/>
      <c r="CQ409" s="76"/>
      <c r="CR409" s="76"/>
      <c r="CS409" s="76"/>
      <c r="CT409" s="76"/>
      <c r="CU409" s="76"/>
      <c r="CV409" s="76"/>
      <c r="CW409" s="76"/>
      <c r="CX409" s="76"/>
      <c r="CY409" s="76"/>
      <c r="CZ409" s="76"/>
      <c r="DA409" s="76"/>
      <c r="DB409" s="76"/>
      <c r="DC409" s="76"/>
      <c r="DD409" s="76"/>
      <c r="DE409" s="76"/>
      <c r="DF409" s="76"/>
      <c r="DG409" s="76"/>
      <c r="DH409" s="76"/>
      <c r="DI409" s="76"/>
      <c r="DJ409" s="76"/>
      <c r="DK409" s="76"/>
      <c r="DL409" s="76"/>
      <c r="DM409" s="76"/>
      <c r="DN409" s="76"/>
      <c r="DO409" s="76"/>
      <c r="DP409" s="76"/>
      <c r="DQ409" s="76"/>
      <c r="DR409" s="76"/>
      <c r="DS409" s="76"/>
      <c r="DT409" s="76"/>
      <c r="DU409" s="76"/>
      <c r="DV409" s="76"/>
      <c r="DW409" s="76"/>
      <c r="DX409" s="76"/>
      <c r="DY409" s="76"/>
      <c r="DZ409" s="76"/>
      <c r="EA409" s="76"/>
      <c r="EB409" s="76"/>
      <c r="EC409" s="76"/>
      <c r="ED409" s="76"/>
      <c r="EE409" s="76"/>
      <c r="EF409" s="76"/>
      <c r="EG409" s="76"/>
      <c r="EH409" s="76"/>
      <c r="EI409" s="76"/>
      <c r="EJ409" s="76"/>
      <c r="EK409" s="76"/>
      <c r="EL409" s="76"/>
      <c r="EM409" s="76"/>
      <c r="EN409" s="76"/>
      <c r="EO409" s="76"/>
    </row>
    <row r="410">
      <c r="A410" s="74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5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  <c r="DS410" s="76"/>
      <c r="DT410" s="76"/>
      <c r="DU410" s="76"/>
      <c r="DV410" s="76"/>
      <c r="DW410" s="76"/>
      <c r="DX410" s="76"/>
      <c r="DY410" s="76"/>
      <c r="DZ410" s="76"/>
      <c r="EA410" s="76"/>
      <c r="EB410" s="76"/>
      <c r="EC410" s="76"/>
      <c r="ED410" s="76"/>
      <c r="EE410" s="76"/>
      <c r="EF410" s="76"/>
      <c r="EG410" s="76"/>
      <c r="EH410" s="76"/>
      <c r="EI410" s="76"/>
      <c r="EJ410" s="76"/>
      <c r="EK410" s="76"/>
      <c r="EL410" s="76"/>
      <c r="EM410" s="76"/>
      <c r="EN410" s="76"/>
      <c r="EO410" s="76"/>
    </row>
    <row r="411">
      <c r="A411" s="74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5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  <c r="DS411" s="76"/>
      <c r="DT411" s="76"/>
      <c r="DU411" s="76"/>
      <c r="DV411" s="76"/>
      <c r="DW411" s="76"/>
      <c r="DX411" s="76"/>
      <c r="DY411" s="76"/>
      <c r="DZ411" s="76"/>
      <c r="EA411" s="76"/>
      <c r="EB411" s="76"/>
      <c r="EC411" s="76"/>
      <c r="ED411" s="76"/>
      <c r="EE411" s="76"/>
      <c r="EF411" s="76"/>
      <c r="EG411" s="76"/>
      <c r="EH411" s="76"/>
      <c r="EI411" s="76"/>
      <c r="EJ411" s="76"/>
      <c r="EK411" s="76"/>
      <c r="EL411" s="76"/>
      <c r="EM411" s="76"/>
      <c r="EN411" s="76"/>
      <c r="EO411" s="76"/>
    </row>
    <row r="412">
      <c r="A412" s="74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5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  <c r="DS412" s="76"/>
      <c r="DT412" s="76"/>
      <c r="DU412" s="76"/>
      <c r="DV412" s="76"/>
      <c r="DW412" s="76"/>
      <c r="DX412" s="76"/>
      <c r="DY412" s="76"/>
      <c r="DZ412" s="76"/>
      <c r="EA412" s="76"/>
      <c r="EB412" s="76"/>
      <c r="EC412" s="76"/>
      <c r="ED412" s="76"/>
      <c r="EE412" s="76"/>
      <c r="EF412" s="76"/>
      <c r="EG412" s="76"/>
      <c r="EH412" s="76"/>
      <c r="EI412" s="76"/>
      <c r="EJ412" s="76"/>
      <c r="EK412" s="76"/>
      <c r="EL412" s="76"/>
      <c r="EM412" s="76"/>
      <c r="EN412" s="76"/>
      <c r="EO412" s="76"/>
    </row>
    <row r="413">
      <c r="A413" s="74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5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  <c r="DS413" s="76"/>
      <c r="DT413" s="76"/>
      <c r="DU413" s="76"/>
      <c r="DV413" s="76"/>
      <c r="DW413" s="76"/>
      <c r="DX413" s="76"/>
      <c r="DY413" s="76"/>
      <c r="DZ413" s="76"/>
      <c r="EA413" s="76"/>
      <c r="EB413" s="76"/>
      <c r="EC413" s="76"/>
      <c r="ED413" s="76"/>
      <c r="EE413" s="76"/>
      <c r="EF413" s="76"/>
      <c r="EG413" s="76"/>
      <c r="EH413" s="76"/>
      <c r="EI413" s="76"/>
      <c r="EJ413" s="76"/>
      <c r="EK413" s="76"/>
      <c r="EL413" s="76"/>
      <c r="EM413" s="76"/>
      <c r="EN413" s="76"/>
      <c r="EO413" s="76"/>
    </row>
    <row r="414">
      <c r="A414" s="74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5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  <c r="DS414" s="76"/>
      <c r="DT414" s="76"/>
      <c r="DU414" s="76"/>
      <c r="DV414" s="76"/>
      <c r="DW414" s="76"/>
      <c r="DX414" s="76"/>
      <c r="DY414" s="76"/>
      <c r="DZ414" s="76"/>
      <c r="EA414" s="76"/>
      <c r="EB414" s="76"/>
      <c r="EC414" s="76"/>
      <c r="ED414" s="76"/>
      <c r="EE414" s="76"/>
      <c r="EF414" s="76"/>
      <c r="EG414" s="76"/>
      <c r="EH414" s="76"/>
      <c r="EI414" s="76"/>
      <c r="EJ414" s="76"/>
      <c r="EK414" s="76"/>
      <c r="EL414" s="76"/>
      <c r="EM414" s="76"/>
      <c r="EN414" s="76"/>
      <c r="EO414" s="76"/>
    </row>
    <row r="415">
      <c r="A415" s="74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5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  <c r="DS415" s="76"/>
      <c r="DT415" s="76"/>
      <c r="DU415" s="76"/>
      <c r="DV415" s="76"/>
      <c r="DW415" s="76"/>
      <c r="DX415" s="76"/>
      <c r="DY415" s="76"/>
      <c r="DZ415" s="76"/>
      <c r="EA415" s="76"/>
      <c r="EB415" s="76"/>
      <c r="EC415" s="76"/>
      <c r="ED415" s="76"/>
      <c r="EE415" s="76"/>
      <c r="EF415" s="76"/>
      <c r="EG415" s="76"/>
      <c r="EH415" s="76"/>
      <c r="EI415" s="76"/>
      <c r="EJ415" s="76"/>
      <c r="EK415" s="76"/>
      <c r="EL415" s="76"/>
      <c r="EM415" s="76"/>
      <c r="EN415" s="76"/>
      <c r="EO415" s="76"/>
    </row>
    <row r="416">
      <c r="A416" s="74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5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  <c r="DS416" s="76"/>
      <c r="DT416" s="76"/>
      <c r="DU416" s="76"/>
      <c r="DV416" s="76"/>
      <c r="DW416" s="76"/>
      <c r="DX416" s="76"/>
      <c r="DY416" s="76"/>
      <c r="DZ416" s="76"/>
      <c r="EA416" s="76"/>
      <c r="EB416" s="76"/>
      <c r="EC416" s="76"/>
      <c r="ED416" s="76"/>
      <c r="EE416" s="76"/>
      <c r="EF416" s="76"/>
      <c r="EG416" s="76"/>
      <c r="EH416" s="76"/>
      <c r="EI416" s="76"/>
      <c r="EJ416" s="76"/>
      <c r="EK416" s="76"/>
      <c r="EL416" s="76"/>
      <c r="EM416" s="76"/>
      <c r="EN416" s="76"/>
      <c r="EO416" s="76"/>
    </row>
    <row r="417">
      <c r="A417" s="74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5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  <c r="DS417" s="76"/>
      <c r="DT417" s="76"/>
      <c r="DU417" s="76"/>
      <c r="DV417" s="76"/>
      <c r="DW417" s="76"/>
      <c r="DX417" s="76"/>
      <c r="DY417" s="76"/>
      <c r="DZ417" s="76"/>
      <c r="EA417" s="76"/>
      <c r="EB417" s="76"/>
      <c r="EC417" s="76"/>
      <c r="ED417" s="76"/>
      <c r="EE417" s="76"/>
      <c r="EF417" s="76"/>
      <c r="EG417" s="76"/>
      <c r="EH417" s="76"/>
      <c r="EI417" s="76"/>
      <c r="EJ417" s="76"/>
      <c r="EK417" s="76"/>
      <c r="EL417" s="76"/>
      <c r="EM417" s="76"/>
      <c r="EN417" s="76"/>
      <c r="EO417" s="76"/>
    </row>
    <row r="418">
      <c r="A418" s="74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5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  <c r="DS418" s="76"/>
      <c r="DT418" s="76"/>
      <c r="DU418" s="76"/>
      <c r="DV418" s="76"/>
      <c r="DW418" s="76"/>
      <c r="DX418" s="76"/>
      <c r="DY418" s="76"/>
      <c r="DZ418" s="76"/>
      <c r="EA418" s="76"/>
      <c r="EB418" s="76"/>
      <c r="EC418" s="76"/>
      <c r="ED418" s="76"/>
      <c r="EE418" s="76"/>
      <c r="EF418" s="76"/>
      <c r="EG418" s="76"/>
      <c r="EH418" s="76"/>
      <c r="EI418" s="76"/>
      <c r="EJ418" s="76"/>
      <c r="EK418" s="76"/>
      <c r="EL418" s="76"/>
      <c r="EM418" s="76"/>
      <c r="EN418" s="76"/>
      <c r="EO418" s="76"/>
    </row>
    <row r="419">
      <c r="A419" s="74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5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  <c r="DS419" s="76"/>
      <c r="DT419" s="76"/>
      <c r="DU419" s="76"/>
      <c r="DV419" s="76"/>
      <c r="DW419" s="76"/>
      <c r="DX419" s="76"/>
      <c r="DY419" s="76"/>
      <c r="DZ419" s="76"/>
      <c r="EA419" s="76"/>
      <c r="EB419" s="76"/>
      <c r="EC419" s="76"/>
      <c r="ED419" s="76"/>
      <c r="EE419" s="76"/>
      <c r="EF419" s="76"/>
      <c r="EG419" s="76"/>
      <c r="EH419" s="76"/>
      <c r="EI419" s="76"/>
      <c r="EJ419" s="76"/>
      <c r="EK419" s="76"/>
      <c r="EL419" s="76"/>
      <c r="EM419" s="76"/>
      <c r="EN419" s="76"/>
      <c r="EO419" s="76"/>
    </row>
    <row r="420">
      <c r="A420" s="74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5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  <c r="DS420" s="76"/>
      <c r="DT420" s="76"/>
      <c r="DU420" s="76"/>
      <c r="DV420" s="76"/>
      <c r="DW420" s="76"/>
      <c r="DX420" s="76"/>
      <c r="DY420" s="76"/>
      <c r="DZ420" s="76"/>
      <c r="EA420" s="76"/>
      <c r="EB420" s="76"/>
      <c r="EC420" s="76"/>
      <c r="ED420" s="76"/>
      <c r="EE420" s="76"/>
      <c r="EF420" s="76"/>
      <c r="EG420" s="76"/>
      <c r="EH420" s="76"/>
      <c r="EI420" s="76"/>
      <c r="EJ420" s="76"/>
      <c r="EK420" s="76"/>
      <c r="EL420" s="76"/>
      <c r="EM420" s="76"/>
      <c r="EN420" s="76"/>
      <c r="EO420" s="76"/>
    </row>
    <row r="421">
      <c r="A421" s="74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5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  <c r="DS421" s="76"/>
      <c r="DT421" s="76"/>
      <c r="DU421" s="76"/>
      <c r="DV421" s="76"/>
      <c r="DW421" s="76"/>
      <c r="DX421" s="76"/>
      <c r="DY421" s="76"/>
      <c r="DZ421" s="76"/>
      <c r="EA421" s="76"/>
      <c r="EB421" s="76"/>
      <c r="EC421" s="76"/>
      <c r="ED421" s="76"/>
      <c r="EE421" s="76"/>
      <c r="EF421" s="76"/>
      <c r="EG421" s="76"/>
      <c r="EH421" s="76"/>
      <c r="EI421" s="76"/>
      <c r="EJ421" s="76"/>
      <c r="EK421" s="76"/>
      <c r="EL421" s="76"/>
      <c r="EM421" s="76"/>
      <c r="EN421" s="76"/>
      <c r="EO421" s="76"/>
    </row>
    <row r="422">
      <c r="A422" s="74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5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</row>
    <row r="423">
      <c r="A423" s="74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5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</row>
    <row r="424">
      <c r="A424" s="74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5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</row>
    <row r="425">
      <c r="A425" s="74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5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</row>
    <row r="426">
      <c r="A426" s="74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5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</row>
    <row r="427">
      <c r="A427" s="74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5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</row>
    <row r="428">
      <c r="A428" s="74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5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</row>
    <row r="429">
      <c r="A429" s="74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5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</row>
    <row r="430">
      <c r="A430" s="74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5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</row>
    <row r="431">
      <c r="A431" s="74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5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</row>
    <row r="432">
      <c r="A432" s="74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5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</row>
    <row r="433">
      <c r="A433" s="74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5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</row>
    <row r="434">
      <c r="A434" s="74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5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</row>
    <row r="435">
      <c r="A435" s="74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5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</row>
    <row r="436">
      <c r="A436" s="74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5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</row>
    <row r="437">
      <c r="A437" s="74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5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</row>
    <row r="438">
      <c r="A438" s="74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5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</row>
    <row r="439">
      <c r="A439" s="74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5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</row>
    <row r="440">
      <c r="A440" s="74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5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</row>
    <row r="441">
      <c r="A441" s="74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5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  <c r="DS441" s="76"/>
      <c r="DT441" s="76"/>
      <c r="DU441" s="76"/>
      <c r="DV441" s="76"/>
      <c r="DW441" s="76"/>
      <c r="DX441" s="76"/>
      <c r="DY441" s="76"/>
      <c r="DZ441" s="76"/>
      <c r="EA441" s="76"/>
      <c r="EB441" s="76"/>
      <c r="EC441" s="76"/>
      <c r="ED441" s="76"/>
      <c r="EE441" s="76"/>
      <c r="EF441" s="76"/>
      <c r="EG441" s="76"/>
      <c r="EH441" s="76"/>
      <c r="EI441" s="76"/>
      <c r="EJ441" s="76"/>
      <c r="EK441" s="76"/>
      <c r="EL441" s="76"/>
      <c r="EM441" s="76"/>
      <c r="EN441" s="76"/>
      <c r="EO441" s="76"/>
    </row>
    <row r="442">
      <c r="A442" s="74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5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X442" s="76"/>
      <c r="DY442" s="76"/>
      <c r="DZ442" s="76"/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</row>
    <row r="443">
      <c r="A443" s="74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5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  <c r="DS443" s="76"/>
      <c r="DT443" s="76"/>
      <c r="DU443" s="76"/>
      <c r="DV443" s="76"/>
      <c r="DW443" s="76"/>
      <c r="DX443" s="76"/>
      <c r="DY443" s="76"/>
      <c r="DZ443" s="76"/>
      <c r="EA443" s="76"/>
      <c r="EB443" s="76"/>
      <c r="EC443" s="76"/>
      <c r="ED443" s="76"/>
      <c r="EE443" s="76"/>
      <c r="EF443" s="76"/>
      <c r="EG443" s="76"/>
      <c r="EH443" s="76"/>
      <c r="EI443" s="76"/>
      <c r="EJ443" s="76"/>
      <c r="EK443" s="76"/>
      <c r="EL443" s="76"/>
      <c r="EM443" s="76"/>
      <c r="EN443" s="76"/>
      <c r="EO443" s="76"/>
    </row>
    <row r="444">
      <c r="A444" s="74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5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  <c r="DS444" s="76"/>
      <c r="DT444" s="76"/>
      <c r="DU444" s="76"/>
      <c r="DV444" s="76"/>
      <c r="DW444" s="76"/>
      <c r="DX444" s="76"/>
      <c r="DY444" s="76"/>
      <c r="DZ444" s="76"/>
      <c r="EA444" s="76"/>
      <c r="EB444" s="76"/>
      <c r="EC444" s="76"/>
      <c r="ED444" s="76"/>
      <c r="EE444" s="76"/>
      <c r="EF444" s="76"/>
      <c r="EG444" s="76"/>
      <c r="EH444" s="76"/>
      <c r="EI444" s="76"/>
      <c r="EJ444" s="76"/>
      <c r="EK444" s="76"/>
      <c r="EL444" s="76"/>
      <c r="EM444" s="76"/>
      <c r="EN444" s="76"/>
      <c r="EO444" s="76"/>
    </row>
    <row r="445">
      <c r="A445" s="74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5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  <c r="DS445" s="76"/>
      <c r="DT445" s="76"/>
      <c r="DU445" s="76"/>
      <c r="DV445" s="76"/>
      <c r="DW445" s="76"/>
      <c r="DX445" s="76"/>
      <c r="DY445" s="76"/>
      <c r="DZ445" s="76"/>
      <c r="EA445" s="76"/>
      <c r="EB445" s="76"/>
      <c r="EC445" s="76"/>
      <c r="ED445" s="76"/>
      <c r="EE445" s="76"/>
      <c r="EF445" s="76"/>
      <c r="EG445" s="76"/>
      <c r="EH445" s="76"/>
      <c r="EI445" s="76"/>
      <c r="EJ445" s="76"/>
      <c r="EK445" s="76"/>
      <c r="EL445" s="76"/>
      <c r="EM445" s="76"/>
      <c r="EN445" s="76"/>
      <c r="EO445" s="76"/>
    </row>
    <row r="446">
      <c r="A446" s="74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5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  <c r="DS446" s="76"/>
      <c r="DT446" s="76"/>
      <c r="DU446" s="76"/>
      <c r="DV446" s="76"/>
      <c r="DW446" s="76"/>
      <c r="DX446" s="76"/>
      <c r="DY446" s="76"/>
      <c r="DZ446" s="76"/>
      <c r="EA446" s="76"/>
      <c r="EB446" s="76"/>
      <c r="EC446" s="76"/>
      <c r="ED446" s="76"/>
      <c r="EE446" s="76"/>
      <c r="EF446" s="76"/>
      <c r="EG446" s="76"/>
      <c r="EH446" s="76"/>
      <c r="EI446" s="76"/>
      <c r="EJ446" s="76"/>
      <c r="EK446" s="76"/>
      <c r="EL446" s="76"/>
      <c r="EM446" s="76"/>
      <c r="EN446" s="76"/>
      <c r="EO446" s="76"/>
    </row>
    <row r="447">
      <c r="A447" s="74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5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  <c r="DS447" s="76"/>
      <c r="DT447" s="76"/>
      <c r="DU447" s="76"/>
      <c r="DV447" s="76"/>
      <c r="DW447" s="76"/>
      <c r="DX447" s="76"/>
      <c r="DY447" s="76"/>
      <c r="DZ447" s="76"/>
      <c r="EA447" s="76"/>
      <c r="EB447" s="76"/>
      <c r="EC447" s="76"/>
      <c r="ED447" s="76"/>
      <c r="EE447" s="76"/>
      <c r="EF447" s="76"/>
      <c r="EG447" s="76"/>
      <c r="EH447" s="76"/>
      <c r="EI447" s="76"/>
      <c r="EJ447" s="76"/>
      <c r="EK447" s="76"/>
      <c r="EL447" s="76"/>
      <c r="EM447" s="76"/>
      <c r="EN447" s="76"/>
      <c r="EO447" s="76"/>
    </row>
    <row r="448">
      <c r="A448" s="74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5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  <c r="DS448" s="76"/>
      <c r="DT448" s="76"/>
      <c r="DU448" s="76"/>
      <c r="DV448" s="76"/>
      <c r="DW448" s="76"/>
      <c r="DX448" s="76"/>
      <c r="DY448" s="76"/>
      <c r="DZ448" s="76"/>
      <c r="EA448" s="76"/>
      <c r="EB448" s="76"/>
      <c r="EC448" s="76"/>
      <c r="ED448" s="76"/>
      <c r="EE448" s="76"/>
      <c r="EF448" s="76"/>
      <c r="EG448" s="76"/>
      <c r="EH448" s="76"/>
      <c r="EI448" s="76"/>
      <c r="EJ448" s="76"/>
      <c r="EK448" s="76"/>
      <c r="EL448" s="76"/>
      <c r="EM448" s="76"/>
      <c r="EN448" s="76"/>
      <c r="EO448" s="76"/>
    </row>
    <row r="449">
      <c r="A449" s="74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5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  <c r="DS449" s="76"/>
      <c r="DT449" s="76"/>
      <c r="DU449" s="76"/>
      <c r="DV449" s="76"/>
      <c r="DW449" s="76"/>
      <c r="DX449" s="76"/>
      <c r="DY449" s="76"/>
      <c r="DZ449" s="76"/>
      <c r="EA449" s="76"/>
      <c r="EB449" s="76"/>
      <c r="EC449" s="76"/>
      <c r="ED449" s="76"/>
      <c r="EE449" s="76"/>
      <c r="EF449" s="76"/>
      <c r="EG449" s="76"/>
      <c r="EH449" s="76"/>
      <c r="EI449" s="76"/>
      <c r="EJ449" s="76"/>
      <c r="EK449" s="76"/>
      <c r="EL449" s="76"/>
      <c r="EM449" s="76"/>
      <c r="EN449" s="76"/>
      <c r="EO449" s="76"/>
    </row>
    <row r="450">
      <c r="A450" s="74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5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  <c r="DS450" s="76"/>
      <c r="DT450" s="76"/>
      <c r="DU450" s="76"/>
      <c r="DV450" s="76"/>
      <c r="DW450" s="76"/>
      <c r="DX450" s="76"/>
      <c r="DY450" s="76"/>
      <c r="DZ450" s="76"/>
      <c r="EA450" s="76"/>
      <c r="EB450" s="76"/>
      <c r="EC450" s="76"/>
      <c r="ED450" s="76"/>
      <c r="EE450" s="76"/>
      <c r="EF450" s="76"/>
      <c r="EG450" s="76"/>
      <c r="EH450" s="76"/>
      <c r="EI450" s="76"/>
      <c r="EJ450" s="76"/>
      <c r="EK450" s="76"/>
      <c r="EL450" s="76"/>
      <c r="EM450" s="76"/>
      <c r="EN450" s="76"/>
      <c r="EO450" s="76"/>
    </row>
    <row r="451">
      <c r="A451" s="74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5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  <c r="DS451" s="76"/>
      <c r="DT451" s="76"/>
      <c r="DU451" s="76"/>
      <c r="DV451" s="76"/>
      <c r="DW451" s="76"/>
      <c r="DX451" s="76"/>
      <c r="DY451" s="76"/>
      <c r="DZ451" s="76"/>
      <c r="EA451" s="76"/>
      <c r="EB451" s="76"/>
      <c r="EC451" s="76"/>
      <c r="ED451" s="76"/>
      <c r="EE451" s="76"/>
      <c r="EF451" s="76"/>
      <c r="EG451" s="76"/>
      <c r="EH451" s="76"/>
      <c r="EI451" s="76"/>
      <c r="EJ451" s="76"/>
      <c r="EK451" s="76"/>
      <c r="EL451" s="76"/>
      <c r="EM451" s="76"/>
      <c r="EN451" s="76"/>
      <c r="EO451" s="76"/>
    </row>
    <row r="452">
      <c r="A452" s="74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5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  <c r="CM452" s="76"/>
      <c r="CN452" s="76"/>
      <c r="CO452" s="76"/>
      <c r="CP452" s="76"/>
      <c r="CQ452" s="76"/>
      <c r="CR452" s="76"/>
      <c r="CS452" s="76"/>
      <c r="CT452" s="76"/>
      <c r="CU452" s="76"/>
      <c r="CV452" s="76"/>
      <c r="CW452" s="76"/>
      <c r="CX452" s="76"/>
      <c r="CY452" s="76"/>
      <c r="CZ452" s="76"/>
      <c r="DA452" s="76"/>
      <c r="DB452" s="76"/>
      <c r="DC452" s="76"/>
      <c r="DD452" s="76"/>
      <c r="DE452" s="76"/>
      <c r="DF452" s="76"/>
      <c r="DG452" s="76"/>
      <c r="DH452" s="76"/>
      <c r="DI452" s="76"/>
      <c r="DJ452" s="76"/>
      <c r="DK452" s="76"/>
      <c r="DL452" s="76"/>
      <c r="DM452" s="76"/>
      <c r="DN452" s="76"/>
      <c r="DO452" s="76"/>
      <c r="DP452" s="76"/>
      <c r="DQ452" s="76"/>
      <c r="DR452" s="76"/>
      <c r="DS452" s="76"/>
      <c r="DT452" s="76"/>
      <c r="DU452" s="76"/>
      <c r="DV452" s="76"/>
      <c r="DW452" s="76"/>
      <c r="DX452" s="76"/>
      <c r="DY452" s="76"/>
      <c r="DZ452" s="76"/>
      <c r="EA452" s="76"/>
      <c r="EB452" s="76"/>
      <c r="EC452" s="76"/>
      <c r="ED452" s="76"/>
      <c r="EE452" s="76"/>
      <c r="EF452" s="76"/>
      <c r="EG452" s="76"/>
      <c r="EH452" s="76"/>
      <c r="EI452" s="76"/>
      <c r="EJ452" s="76"/>
      <c r="EK452" s="76"/>
      <c r="EL452" s="76"/>
      <c r="EM452" s="76"/>
      <c r="EN452" s="76"/>
      <c r="EO452" s="76"/>
    </row>
    <row r="453">
      <c r="A453" s="74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5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  <c r="DS453" s="76"/>
      <c r="DT453" s="76"/>
      <c r="DU453" s="76"/>
      <c r="DV453" s="76"/>
      <c r="DW453" s="76"/>
      <c r="DX453" s="76"/>
      <c r="DY453" s="76"/>
      <c r="DZ453" s="76"/>
      <c r="EA453" s="76"/>
      <c r="EB453" s="76"/>
      <c r="EC453" s="76"/>
      <c r="ED453" s="76"/>
      <c r="EE453" s="76"/>
      <c r="EF453" s="76"/>
      <c r="EG453" s="76"/>
      <c r="EH453" s="76"/>
      <c r="EI453" s="76"/>
      <c r="EJ453" s="76"/>
      <c r="EK453" s="76"/>
      <c r="EL453" s="76"/>
      <c r="EM453" s="76"/>
      <c r="EN453" s="76"/>
      <c r="EO453" s="76"/>
    </row>
    <row r="454">
      <c r="A454" s="74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5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  <c r="CM454" s="76"/>
      <c r="CN454" s="76"/>
      <c r="CO454" s="76"/>
      <c r="CP454" s="76"/>
      <c r="CQ454" s="76"/>
      <c r="CR454" s="76"/>
      <c r="CS454" s="76"/>
      <c r="CT454" s="76"/>
      <c r="CU454" s="76"/>
      <c r="CV454" s="76"/>
      <c r="CW454" s="76"/>
      <c r="CX454" s="76"/>
      <c r="CY454" s="76"/>
      <c r="CZ454" s="76"/>
      <c r="DA454" s="76"/>
      <c r="DB454" s="76"/>
      <c r="DC454" s="76"/>
      <c r="DD454" s="76"/>
      <c r="DE454" s="76"/>
      <c r="DF454" s="76"/>
      <c r="DG454" s="76"/>
      <c r="DH454" s="76"/>
      <c r="DI454" s="76"/>
      <c r="DJ454" s="76"/>
      <c r="DK454" s="76"/>
      <c r="DL454" s="76"/>
      <c r="DM454" s="76"/>
      <c r="DN454" s="76"/>
      <c r="DO454" s="76"/>
      <c r="DP454" s="76"/>
      <c r="DQ454" s="76"/>
      <c r="DR454" s="76"/>
      <c r="DS454" s="76"/>
      <c r="DT454" s="76"/>
      <c r="DU454" s="76"/>
      <c r="DV454" s="76"/>
      <c r="DW454" s="76"/>
      <c r="DX454" s="76"/>
      <c r="DY454" s="76"/>
      <c r="DZ454" s="76"/>
      <c r="EA454" s="76"/>
      <c r="EB454" s="76"/>
      <c r="EC454" s="76"/>
      <c r="ED454" s="76"/>
      <c r="EE454" s="76"/>
      <c r="EF454" s="76"/>
      <c r="EG454" s="76"/>
      <c r="EH454" s="76"/>
      <c r="EI454" s="76"/>
      <c r="EJ454" s="76"/>
      <c r="EK454" s="76"/>
      <c r="EL454" s="76"/>
      <c r="EM454" s="76"/>
      <c r="EN454" s="76"/>
      <c r="EO454" s="76"/>
    </row>
    <row r="455">
      <c r="A455" s="74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5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  <c r="CM455" s="76"/>
      <c r="CN455" s="76"/>
      <c r="CO455" s="76"/>
      <c r="CP455" s="76"/>
      <c r="CQ455" s="76"/>
      <c r="CR455" s="76"/>
      <c r="CS455" s="76"/>
      <c r="CT455" s="76"/>
      <c r="CU455" s="76"/>
      <c r="CV455" s="76"/>
      <c r="CW455" s="76"/>
      <c r="CX455" s="76"/>
      <c r="CY455" s="76"/>
      <c r="CZ455" s="76"/>
      <c r="DA455" s="76"/>
      <c r="DB455" s="76"/>
      <c r="DC455" s="76"/>
      <c r="DD455" s="76"/>
      <c r="DE455" s="76"/>
      <c r="DF455" s="76"/>
      <c r="DG455" s="76"/>
      <c r="DH455" s="76"/>
      <c r="DI455" s="76"/>
      <c r="DJ455" s="76"/>
      <c r="DK455" s="76"/>
      <c r="DL455" s="76"/>
      <c r="DM455" s="76"/>
      <c r="DN455" s="76"/>
      <c r="DO455" s="76"/>
      <c r="DP455" s="76"/>
      <c r="DQ455" s="76"/>
      <c r="DR455" s="76"/>
      <c r="DS455" s="76"/>
      <c r="DT455" s="76"/>
      <c r="DU455" s="76"/>
      <c r="DV455" s="76"/>
      <c r="DW455" s="76"/>
      <c r="DX455" s="76"/>
      <c r="DY455" s="76"/>
      <c r="DZ455" s="76"/>
      <c r="EA455" s="76"/>
      <c r="EB455" s="76"/>
      <c r="EC455" s="76"/>
      <c r="ED455" s="76"/>
      <c r="EE455" s="76"/>
      <c r="EF455" s="76"/>
      <c r="EG455" s="76"/>
      <c r="EH455" s="76"/>
      <c r="EI455" s="76"/>
      <c r="EJ455" s="76"/>
      <c r="EK455" s="76"/>
      <c r="EL455" s="76"/>
      <c r="EM455" s="76"/>
      <c r="EN455" s="76"/>
      <c r="EO455" s="76"/>
    </row>
    <row r="456">
      <c r="A456" s="74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5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  <c r="CM456" s="76"/>
      <c r="CN456" s="76"/>
      <c r="CO456" s="76"/>
      <c r="CP456" s="76"/>
      <c r="CQ456" s="76"/>
      <c r="CR456" s="76"/>
      <c r="CS456" s="76"/>
      <c r="CT456" s="76"/>
      <c r="CU456" s="76"/>
      <c r="CV456" s="76"/>
      <c r="CW456" s="76"/>
      <c r="CX456" s="76"/>
      <c r="CY456" s="76"/>
      <c r="CZ456" s="76"/>
      <c r="DA456" s="76"/>
      <c r="DB456" s="76"/>
      <c r="DC456" s="76"/>
      <c r="DD456" s="76"/>
      <c r="DE456" s="76"/>
      <c r="DF456" s="76"/>
      <c r="DG456" s="76"/>
      <c r="DH456" s="76"/>
      <c r="DI456" s="76"/>
      <c r="DJ456" s="76"/>
      <c r="DK456" s="76"/>
      <c r="DL456" s="76"/>
      <c r="DM456" s="76"/>
      <c r="DN456" s="76"/>
      <c r="DO456" s="76"/>
      <c r="DP456" s="76"/>
      <c r="DQ456" s="76"/>
      <c r="DR456" s="76"/>
      <c r="DS456" s="76"/>
      <c r="DT456" s="76"/>
      <c r="DU456" s="76"/>
      <c r="DV456" s="76"/>
      <c r="DW456" s="76"/>
      <c r="DX456" s="76"/>
      <c r="DY456" s="76"/>
      <c r="DZ456" s="76"/>
      <c r="EA456" s="76"/>
      <c r="EB456" s="76"/>
      <c r="EC456" s="76"/>
      <c r="ED456" s="76"/>
      <c r="EE456" s="76"/>
      <c r="EF456" s="76"/>
      <c r="EG456" s="76"/>
      <c r="EH456" s="76"/>
      <c r="EI456" s="76"/>
      <c r="EJ456" s="76"/>
      <c r="EK456" s="76"/>
      <c r="EL456" s="76"/>
      <c r="EM456" s="76"/>
      <c r="EN456" s="76"/>
      <c r="EO456" s="76"/>
    </row>
    <row r="457">
      <c r="A457" s="74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5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  <c r="CM457" s="76"/>
      <c r="CN457" s="76"/>
      <c r="CO457" s="76"/>
      <c r="CP457" s="76"/>
      <c r="CQ457" s="76"/>
      <c r="CR457" s="76"/>
      <c r="CS457" s="76"/>
      <c r="CT457" s="76"/>
      <c r="CU457" s="76"/>
      <c r="CV457" s="76"/>
      <c r="CW457" s="76"/>
      <c r="CX457" s="76"/>
      <c r="CY457" s="76"/>
      <c r="CZ457" s="76"/>
      <c r="DA457" s="76"/>
      <c r="DB457" s="76"/>
      <c r="DC457" s="76"/>
      <c r="DD457" s="76"/>
      <c r="DE457" s="76"/>
      <c r="DF457" s="76"/>
      <c r="DG457" s="76"/>
      <c r="DH457" s="76"/>
      <c r="DI457" s="76"/>
      <c r="DJ457" s="76"/>
      <c r="DK457" s="76"/>
      <c r="DL457" s="76"/>
      <c r="DM457" s="76"/>
      <c r="DN457" s="76"/>
      <c r="DO457" s="76"/>
      <c r="DP457" s="76"/>
      <c r="DQ457" s="76"/>
      <c r="DR457" s="76"/>
      <c r="DS457" s="76"/>
      <c r="DT457" s="76"/>
      <c r="DU457" s="76"/>
      <c r="DV457" s="76"/>
      <c r="DW457" s="76"/>
      <c r="DX457" s="76"/>
      <c r="DY457" s="76"/>
      <c r="DZ457" s="76"/>
      <c r="EA457" s="76"/>
      <c r="EB457" s="76"/>
      <c r="EC457" s="76"/>
      <c r="ED457" s="76"/>
      <c r="EE457" s="76"/>
      <c r="EF457" s="76"/>
      <c r="EG457" s="76"/>
      <c r="EH457" s="76"/>
      <c r="EI457" s="76"/>
      <c r="EJ457" s="76"/>
      <c r="EK457" s="76"/>
      <c r="EL457" s="76"/>
      <c r="EM457" s="76"/>
      <c r="EN457" s="76"/>
      <c r="EO457" s="76"/>
    </row>
    <row r="458">
      <c r="A458" s="74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5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  <c r="CM458" s="76"/>
      <c r="CN458" s="76"/>
      <c r="CO458" s="76"/>
      <c r="CP458" s="76"/>
      <c r="CQ458" s="76"/>
      <c r="CR458" s="76"/>
      <c r="CS458" s="76"/>
      <c r="CT458" s="76"/>
      <c r="CU458" s="76"/>
      <c r="CV458" s="76"/>
      <c r="CW458" s="76"/>
      <c r="CX458" s="76"/>
      <c r="CY458" s="76"/>
      <c r="CZ458" s="76"/>
      <c r="DA458" s="76"/>
      <c r="DB458" s="76"/>
      <c r="DC458" s="76"/>
      <c r="DD458" s="76"/>
      <c r="DE458" s="76"/>
      <c r="DF458" s="76"/>
      <c r="DG458" s="76"/>
      <c r="DH458" s="76"/>
      <c r="DI458" s="76"/>
      <c r="DJ458" s="76"/>
      <c r="DK458" s="76"/>
      <c r="DL458" s="76"/>
      <c r="DM458" s="76"/>
      <c r="DN458" s="76"/>
      <c r="DO458" s="76"/>
      <c r="DP458" s="76"/>
      <c r="DQ458" s="76"/>
      <c r="DR458" s="76"/>
      <c r="DS458" s="76"/>
      <c r="DT458" s="76"/>
      <c r="DU458" s="76"/>
      <c r="DV458" s="76"/>
      <c r="DW458" s="76"/>
      <c r="DX458" s="76"/>
      <c r="DY458" s="76"/>
      <c r="DZ458" s="76"/>
      <c r="EA458" s="76"/>
      <c r="EB458" s="76"/>
      <c r="EC458" s="76"/>
      <c r="ED458" s="76"/>
      <c r="EE458" s="76"/>
      <c r="EF458" s="76"/>
      <c r="EG458" s="76"/>
      <c r="EH458" s="76"/>
      <c r="EI458" s="76"/>
      <c r="EJ458" s="76"/>
      <c r="EK458" s="76"/>
      <c r="EL458" s="76"/>
      <c r="EM458" s="76"/>
      <c r="EN458" s="76"/>
      <c r="EO458" s="76"/>
    </row>
    <row r="459">
      <c r="A459" s="74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5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  <c r="CM459" s="76"/>
      <c r="CN459" s="76"/>
      <c r="CO459" s="76"/>
      <c r="CP459" s="76"/>
      <c r="CQ459" s="76"/>
      <c r="CR459" s="76"/>
      <c r="CS459" s="76"/>
      <c r="CT459" s="76"/>
      <c r="CU459" s="76"/>
      <c r="CV459" s="76"/>
      <c r="CW459" s="76"/>
      <c r="CX459" s="76"/>
      <c r="CY459" s="76"/>
      <c r="CZ459" s="76"/>
      <c r="DA459" s="76"/>
      <c r="DB459" s="76"/>
      <c r="DC459" s="76"/>
      <c r="DD459" s="76"/>
      <c r="DE459" s="76"/>
      <c r="DF459" s="76"/>
      <c r="DG459" s="76"/>
      <c r="DH459" s="76"/>
      <c r="DI459" s="76"/>
      <c r="DJ459" s="76"/>
      <c r="DK459" s="76"/>
      <c r="DL459" s="76"/>
      <c r="DM459" s="76"/>
      <c r="DN459" s="76"/>
      <c r="DO459" s="76"/>
      <c r="DP459" s="76"/>
      <c r="DQ459" s="76"/>
      <c r="DR459" s="76"/>
      <c r="DS459" s="76"/>
      <c r="DT459" s="76"/>
      <c r="DU459" s="76"/>
      <c r="DV459" s="76"/>
      <c r="DW459" s="76"/>
      <c r="DX459" s="76"/>
      <c r="DY459" s="76"/>
      <c r="DZ459" s="76"/>
      <c r="EA459" s="76"/>
      <c r="EB459" s="76"/>
      <c r="EC459" s="76"/>
      <c r="ED459" s="76"/>
      <c r="EE459" s="76"/>
      <c r="EF459" s="76"/>
      <c r="EG459" s="76"/>
      <c r="EH459" s="76"/>
      <c r="EI459" s="76"/>
      <c r="EJ459" s="76"/>
      <c r="EK459" s="76"/>
      <c r="EL459" s="76"/>
      <c r="EM459" s="76"/>
      <c r="EN459" s="76"/>
      <c r="EO459" s="76"/>
    </row>
    <row r="460">
      <c r="A460" s="74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5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  <c r="DS460" s="76"/>
      <c r="DT460" s="76"/>
      <c r="DU460" s="76"/>
      <c r="DV460" s="76"/>
      <c r="DW460" s="76"/>
      <c r="DX460" s="76"/>
      <c r="DY460" s="76"/>
      <c r="DZ460" s="76"/>
      <c r="EA460" s="76"/>
      <c r="EB460" s="76"/>
      <c r="EC460" s="76"/>
      <c r="ED460" s="76"/>
      <c r="EE460" s="76"/>
      <c r="EF460" s="76"/>
      <c r="EG460" s="76"/>
      <c r="EH460" s="76"/>
      <c r="EI460" s="76"/>
      <c r="EJ460" s="76"/>
      <c r="EK460" s="76"/>
      <c r="EL460" s="76"/>
      <c r="EM460" s="76"/>
      <c r="EN460" s="76"/>
      <c r="EO460" s="76"/>
    </row>
    <row r="461">
      <c r="A461" s="74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5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  <c r="DS461" s="76"/>
      <c r="DT461" s="76"/>
      <c r="DU461" s="76"/>
      <c r="DV461" s="76"/>
      <c r="DW461" s="76"/>
      <c r="DX461" s="76"/>
      <c r="DY461" s="76"/>
      <c r="DZ461" s="76"/>
      <c r="EA461" s="76"/>
      <c r="EB461" s="76"/>
      <c r="EC461" s="76"/>
      <c r="ED461" s="76"/>
      <c r="EE461" s="76"/>
      <c r="EF461" s="76"/>
      <c r="EG461" s="76"/>
      <c r="EH461" s="76"/>
      <c r="EI461" s="76"/>
      <c r="EJ461" s="76"/>
      <c r="EK461" s="76"/>
      <c r="EL461" s="76"/>
      <c r="EM461" s="76"/>
      <c r="EN461" s="76"/>
      <c r="EO461" s="76"/>
    </row>
    <row r="462">
      <c r="A462" s="74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5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  <c r="CM462" s="76"/>
      <c r="CN462" s="76"/>
      <c r="CO462" s="76"/>
      <c r="CP462" s="76"/>
      <c r="CQ462" s="76"/>
      <c r="CR462" s="76"/>
      <c r="CS462" s="76"/>
      <c r="CT462" s="76"/>
      <c r="CU462" s="76"/>
      <c r="CV462" s="76"/>
      <c r="CW462" s="76"/>
      <c r="CX462" s="76"/>
      <c r="CY462" s="76"/>
      <c r="CZ462" s="76"/>
      <c r="DA462" s="76"/>
      <c r="DB462" s="76"/>
      <c r="DC462" s="76"/>
      <c r="DD462" s="76"/>
      <c r="DE462" s="76"/>
      <c r="DF462" s="76"/>
      <c r="DG462" s="76"/>
      <c r="DH462" s="76"/>
      <c r="DI462" s="76"/>
      <c r="DJ462" s="76"/>
      <c r="DK462" s="76"/>
      <c r="DL462" s="76"/>
      <c r="DM462" s="76"/>
      <c r="DN462" s="76"/>
      <c r="DO462" s="76"/>
      <c r="DP462" s="76"/>
      <c r="DQ462" s="76"/>
      <c r="DR462" s="76"/>
      <c r="DS462" s="76"/>
      <c r="DT462" s="76"/>
      <c r="DU462" s="76"/>
      <c r="DV462" s="76"/>
      <c r="DW462" s="76"/>
      <c r="DX462" s="76"/>
      <c r="DY462" s="76"/>
      <c r="DZ462" s="76"/>
      <c r="EA462" s="76"/>
      <c r="EB462" s="76"/>
      <c r="EC462" s="76"/>
      <c r="ED462" s="76"/>
      <c r="EE462" s="76"/>
      <c r="EF462" s="76"/>
      <c r="EG462" s="76"/>
      <c r="EH462" s="76"/>
      <c r="EI462" s="76"/>
      <c r="EJ462" s="76"/>
      <c r="EK462" s="76"/>
      <c r="EL462" s="76"/>
      <c r="EM462" s="76"/>
      <c r="EN462" s="76"/>
      <c r="EO462" s="76"/>
    </row>
    <row r="463">
      <c r="A463" s="74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5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  <c r="CM463" s="76"/>
      <c r="CN463" s="76"/>
      <c r="CO463" s="76"/>
      <c r="CP463" s="76"/>
      <c r="CQ463" s="76"/>
      <c r="CR463" s="76"/>
      <c r="CS463" s="76"/>
      <c r="CT463" s="76"/>
      <c r="CU463" s="76"/>
      <c r="CV463" s="76"/>
      <c r="CW463" s="76"/>
      <c r="CX463" s="76"/>
      <c r="CY463" s="76"/>
      <c r="CZ463" s="76"/>
      <c r="DA463" s="76"/>
      <c r="DB463" s="76"/>
      <c r="DC463" s="76"/>
      <c r="DD463" s="76"/>
      <c r="DE463" s="76"/>
      <c r="DF463" s="76"/>
      <c r="DG463" s="76"/>
      <c r="DH463" s="76"/>
      <c r="DI463" s="76"/>
      <c r="DJ463" s="76"/>
      <c r="DK463" s="76"/>
      <c r="DL463" s="76"/>
      <c r="DM463" s="76"/>
      <c r="DN463" s="76"/>
      <c r="DO463" s="76"/>
      <c r="DP463" s="76"/>
      <c r="DQ463" s="76"/>
      <c r="DR463" s="76"/>
      <c r="DS463" s="76"/>
      <c r="DT463" s="76"/>
      <c r="DU463" s="76"/>
      <c r="DV463" s="76"/>
      <c r="DW463" s="76"/>
      <c r="DX463" s="76"/>
      <c r="DY463" s="76"/>
      <c r="DZ463" s="76"/>
      <c r="EA463" s="76"/>
      <c r="EB463" s="76"/>
      <c r="EC463" s="76"/>
      <c r="ED463" s="76"/>
      <c r="EE463" s="76"/>
      <c r="EF463" s="76"/>
      <c r="EG463" s="76"/>
      <c r="EH463" s="76"/>
      <c r="EI463" s="76"/>
      <c r="EJ463" s="76"/>
      <c r="EK463" s="76"/>
      <c r="EL463" s="76"/>
      <c r="EM463" s="76"/>
      <c r="EN463" s="76"/>
      <c r="EO463" s="76"/>
    </row>
    <row r="464">
      <c r="A464" s="74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5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  <c r="CM464" s="76"/>
      <c r="CN464" s="76"/>
      <c r="CO464" s="76"/>
      <c r="CP464" s="76"/>
      <c r="CQ464" s="76"/>
      <c r="CR464" s="76"/>
      <c r="CS464" s="76"/>
      <c r="CT464" s="76"/>
      <c r="CU464" s="76"/>
      <c r="CV464" s="76"/>
      <c r="CW464" s="76"/>
      <c r="CX464" s="76"/>
      <c r="CY464" s="76"/>
      <c r="CZ464" s="76"/>
      <c r="DA464" s="76"/>
      <c r="DB464" s="76"/>
      <c r="DC464" s="76"/>
      <c r="DD464" s="76"/>
      <c r="DE464" s="76"/>
      <c r="DF464" s="76"/>
      <c r="DG464" s="76"/>
      <c r="DH464" s="76"/>
      <c r="DI464" s="76"/>
      <c r="DJ464" s="76"/>
      <c r="DK464" s="76"/>
      <c r="DL464" s="76"/>
      <c r="DM464" s="76"/>
      <c r="DN464" s="76"/>
      <c r="DO464" s="76"/>
      <c r="DP464" s="76"/>
      <c r="DQ464" s="76"/>
      <c r="DR464" s="76"/>
      <c r="DS464" s="76"/>
      <c r="DT464" s="76"/>
      <c r="DU464" s="76"/>
      <c r="DV464" s="76"/>
      <c r="DW464" s="76"/>
      <c r="DX464" s="76"/>
      <c r="DY464" s="76"/>
      <c r="DZ464" s="76"/>
      <c r="EA464" s="76"/>
      <c r="EB464" s="76"/>
      <c r="EC464" s="76"/>
      <c r="ED464" s="76"/>
      <c r="EE464" s="76"/>
      <c r="EF464" s="76"/>
      <c r="EG464" s="76"/>
      <c r="EH464" s="76"/>
      <c r="EI464" s="76"/>
      <c r="EJ464" s="76"/>
      <c r="EK464" s="76"/>
      <c r="EL464" s="76"/>
      <c r="EM464" s="76"/>
      <c r="EN464" s="76"/>
      <c r="EO464" s="76"/>
    </row>
    <row r="465">
      <c r="A465" s="74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5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  <c r="CM465" s="76"/>
      <c r="CN465" s="76"/>
      <c r="CO465" s="76"/>
      <c r="CP465" s="76"/>
      <c r="CQ465" s="76"/>
      <c r="CR465" s="76"/>
      <c r="CS465" s="76"/>
      <c r="CT465" s="76"/>
      <c r="CU465" s="76"/>
      <c r="CV465" s="76"/>
      <c r="CW465" s="76"/>
      <c r="CX465" s="76"/>
      <c r="CY465" s="76"/>
      <c r="CZ465" s="76"/>
      <c r="DA465" s="76"/>
      <c r="DB465" s="76"/>
      <c r="DC465" s="76"/>
      <c r="DD465" s="76"/>
      <c r="DE465" s="76"/>
      <c r="DF465" s="76"/>
      <c r="DG465" s="76"/>
      <c r="DH465" s="76"/>
      <c r="DI465" s="76"/>
      <c r="DJ465" s="76"/>
      <c r="DK465" s="76"/>
      <c r="DL465" s="76"/>
      <c r="DM465" s="76"/>
      <c r="DN465" s="76"/>
      <c r="DO465" s="76"/>
      <c r="DP465" s="76"/>
      <c r="DQ465" s="76"/>
      <c r="DR465" s="76"/>
      <c r="DS465" s="76"/>
      <c r="DT465" s="76"/>
      <c r="DU465" s="76"/>
      <c r="DV465" s="76"/>
      <c r="DW465" s="76"/>
      <c r="DX465" s="76"/>
      <c r="DY465" s="76"/>
      <c r="DZ465" s="76"/>
      <c r="EA465" s="76"/>
      <c r="EB465" s="76"/>
      <c r="EC465" s="76"/>
      <c r="ED465" s="76"/>
      <c r="EE465" s="76"/>
      <c r="EF465" s="76"/>
      <c r="EG465" s="76"/>
      <c r="EH465" s="76"/>
      <c r="EI465" s="76"/>
      <c r="EJ465" s="76"/>
      <c r="EK465" s="76"/>
      <c r="EL465" s="76"/>
      <c r="EM465" s="76"/>
      <c r="EN465" s="76"/>
      <c r="EO465" s="76"/>
    </row>
    <row r="466">
      <c r="A466" s="74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5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76"/>
      <c r="DS466" s="76"/>
      <c r="DT466" s="76"/>
      <c r="DU466" s="76"/>
      <c r="DV466" s="76"/>
      <c r="DW466" s="76"/>
      <c r="DX466" s="76"/>
      <c r="DY466" s="76"/>
      <c r="DZ466" s="76"/>
      <c r="EA466" s="76"/>
      <c r="EB466" s="76"/>
      <c r="EC466" s="76"/>
      <c r="ED466" s="76"/>
      <c r="EE466" s="76"/>
      <c r="EF466" s="76"/>
      <c r="EG466" s="76"/>
      <c r="EH466" s="76"/>
      <c r="EI466" s="76"/>
      <c r="EJ466" s="76"/>
      <c r="EK466" s="76"/>
      <c r="EL466" s="76"/>
      <c r="EM466" s="76"/>
      <c r="EN466" s="76"/>
      <c r="EO466" s="76"/>
    </row>
    <row r="467">
      <c r="A467" s="74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5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  <c r="DS467" s="76"/>
      <c r="DT467" s="76"/>
      <c r="DU467" s="76"/>
      <c r="DV467" s="76"/>
      <c r="DW467" s="76"/>
      <c r="DX467" s="76"/>
      <c r="DY467" s="76"/>
      <c r="DZ467" s="76"/>
      <c r="EA467" s="76"/>
      <c r="EB467" s="76"/>
      <c r="EC467" s="76"/>
      <c r="ED467" s="76"/>
      <c r="EE467" s="76"/>
      <c r="EF467" s="76"/>
      <c r="EG467" s="76"/>
      <c r="EH467" s="76"/>
      <c r="EI467" s="76"/>
      <c r="EJ467" s="76"/>
      <c r="EK467" s="76"/>
      <c r="EL467" s="76"/>
      <c r="EM467" s="76"/>
      <c r="EN467" s="76"/>
      <c r="EO467" s="76"/>
    </row>
    <row r="468">
      <c r="A468" s="74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5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  <c r="CM468" s="76"/>
      <c r="CN468" s="76"/>
      <c r="CO468" s="76"/>
      <c r="CP468" s="76"/>
      <c r="CQ468" s="76"/>
      <c r="CR468" s="76"/>
      <c r="CS468" s="76"/>
      <c r="CT468" s="76"/>
      <c r="CU468" s="76"/>
      <c r="CV468" s="76"/>
      <c r="CW468" s="76"/>
      <c r="CX468" s="76"/>
      <c r="CY468" s="76"/>
      <c r="CZ468" s="76"/>
      <c r="DA468" s="76"/>
      <c r="DB468" s="76"/>
      <c r="DC468" s="76"/>
      <c r="DD468" s="76"/>
      <c r="DE468" s="76"/>
      <c r="DF468" s="76"/>
      <c r="DG468" s="76"/>
      <c r="DH468" s="76"/>
      <c r="DI468" s="76"/>
      <c r="DJ468" s="76"/>
      <c r="DK468" s="76"/>
      <c r="DL468" s="76"/>
      <c r="DM468" s="76"/>
      <c r="DN468" s="76"/>
      <c r="DO468" s="76"/>
      <c r="DP468" s="76"/>
      <c r="DQ468" s="76"/>
      <c r="DR468" s="76"/>
      <c r="DS468" s="76"/>
      <c r="DT468" s="76"/>
      <c r="DU468" s="76"/>
      <c r="DV468" s="76"/>
      <c r="DW468" s="76"/>
      <c r="DX468" s="76"/>
      <c r="DY468" s="76"/>
      <c r="DZ468" s="76"/>
      <c r="EA468" s="76"/>
      <c r="EB468" s="76"/>
      <c r="EC468" s="76"/>
      <c r="ED468" s="76"/>
      <c r="EE468" s="76"/>
      <c r="EF468" s="76"/>
      <c r="EG468" s="76"/>
      <c r="EH468" s="76"/>
      <c r="EI468" s="76"/>
      <c r="EJ468" s="76"/>
      <c r="EK468" s="76"/>
      <c r="EL468" s="76"/>
      <c r="EM468" s="76"/>
      <c r="EN468" s="76"/>
      <c r="EO468" s="76"/>
    </row>
    <row r="469">
      <c r="A469" s="74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5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  <c r="CM469" s="76"/>
      <c r="CN469" s="76"/>
      <c r="CO469" s="76"/>
      <c r="CP469" s="76"/>
      <c r="CQ469" s="76"/>
      <c r="CR469" s="76"/>
      <c r="CS469" s="76"/>
      <c r="CT469" s="76"/>
      <c r="CU469" s="76"/>
      <c r="CV469" s="76"/>
      <c r="CW469" s="76"/>
      <c r="CX469" s="76"/>
      <c r="CY469" s="76"/>
      <c r="CZ469" s="76"/>
      <c r="DA469" s="76"/>
      <c r="DB469" s="76"/>
      <c r="DC469" s="76"/>
      <c r="DD469" s="76"/>
      <c r="DE469" s="76"/>
      <c r="DF469" s="76"/>
      <c r="DG469" s="76"/>
      <c r="DH469" s="76"/>
      <c r="DI469" s="76"/>
      <c r="DJ469" s="76"/>
      <c r="DK469" s="76"/>
      <c r="DL469" s="76"/>
      <c r="DM469" s="76"/>
      <c r="DN469" s="76"/>
      <c r="DO469" s="76"/>
      <c r="DP469" s="76"/>
      <c r="DQ469" s="76"/>
      <c r="DR469" s="76"/>
      <c r="DS469" s="76"/>
      <c r="DT469" s="76"/>
      <c r="DU469" s="76"/>
      <c r="DV469" s="76"/>
      <c r="DW469" s="76"/>
      <c r="DX469" s="76"/>
      <c r="DY469" s="76"/>
      <c r="DZ469" s="76"/>
      <c r="EA469" s="76"/>
      <c r="EB469" s="76"/>
      <c r="EC469" s="76"/>
      <c r="ED469" s="76"/>
      <c r="EE469" s="76"/>
      <c r="EF469" s="76"/>
      <c r="EG469" s="76"/>
      <c r="EH469" s="76"/>
      <c r="EI469" s="76"/>
      <c r="EJ469" s="76"/>
      <c r="EK469" s="76"/>
      <c r="EL469" s="76"/>
      <c r="EM469" s="76"/>
      <c r="EN469" s="76"/>
      <c r="EO469" s="76"/>
    </row>
    <row r="470">
      <c r="A470" s="74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5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  <c r="CM470" s="76"/>
      <c r="CN470" s="76"/>
      <c r="CO470" s="76"/>
      <c r="CP470" s="76"/>
      <c r="CQ470" s="76"/>
      <c r="CR470" s="76"/>
      <c r="CS470" s="76"/>
      <c r="CT470" s="76"/>
      <c r="CU470" s="76"/>
      <c r="CV470" s="76"/>
      <c r="CW470" s="76"/>
      <c r="CX470" s="76"/>
      <c r="CY470" s="76"/>
      <c r="CZ470" s="76"/>
      <c r="DA470" s="76"/>
      <c r="DB470" s="76"/>
      <c r="DC470" s="76"/>
      <c r="DD470" s="76"/>
      <c r="DE470" s="76"/>
      <c r="DF470" s="76"/>
      <c r="DG470" s="76"/>
      <c r="DH470" s="76"/>
      <c r="DI470" s="76"/>
      <c r="DJ470" s="76"/>
      <c r="DK470" s="76"/>
      <c r="DL470" s="76"/>
      <c r="DM470" s="76"/>
      <c r="DN470" s="76"/>
      <c r="DO470" s="76"/>
      <c r="DP470" s="76"/>
      <c r="DQ470" s="76"/>
      <c r="DR470" s="76"/>
      <c r="DS470" s="76"/>
      <c r="DT470" s="76"/>
      <c r="DU470" s="76"/>
      <c r="DV470" s="76"/>
      <c r="DW470" s="76"/>
      <c r="DX470" s="76"/>
      <c r="DY470" s="76"/>
      <c r="DZ470" s="76"/>
      <c r="EA470" s="76"/>
      <c r="EB470" s="76"/>
      <c r="EC470" s="76"/>
      <c r="ED470" s="76"/>
      <c r="EE470" s="76"/>
      <c r="EF470" s="76"/>
      <c r="EG470" s="76"/>
      <c r="EH470" s="76"/>
      <c r="EI470" s="76"/>
      <c r="EJ470" s="76"/>
      <c r="EK470" s="76"/>
      <c r="EL470" s="76"/>
      <c r="EM470" s="76"/>
      <c r="EN470" s="76"/>
      <c r="EO470" s="76"/>
    </row>
    <row r="471">
      <c r="A471" s="74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5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  <c r="CM471" s="76"/>
      <c r="CN471" s="76"/>
      <c r="CO471" s="76"/>
      <c r="CP471" s="76"/>
      <c r="CQ471" s="76"/>
      <c r="CR471" s="76"/>
      <c r="CS471" s="76"/>
      <c r="CT471" s="76"/>
      <c r="CU471" s="76"/>
      <c r="CV471" s="76"/>
      <c r="CW471" s="76"/>
      <c r="CX471" s="76"/>
      <c r="CY471" s="76"/>
      <c r="CZ471" s="76"/>
      <c r="DA471" s="76"/>
      <c r="DB471" s="76"/>
      <c r="DC471" s="76"/>
      <c r="DD471" s="76"/>
      <c r="DE471" s="76"/>
      <c r="DF471" s="76"/>
      <c r="DG471" s="76"/>
      <c r="DH471" s="76"/>
      <c r="DI471" s="76"/>
      <c r="DJ471" s="76"/>
      <c r="DK471" s="76"/>
      <c r="DL471" s="76"/>
      <c r="DM471" s="76"/>
      <c r="DN471" s="76"/>
      <c r="DO471" s="76"/>
      <c r="DP471" s="76"/>
      <c r="DQ471" s="76"/>
      <c r="DR471" s="76"/>
      <c r="DS471" s="76"/>
      <c r="DT471" s="76"/>
      <c r="DU471" s="76"/>
      <c r="DV471" s="76"/>
      <c r="DW471" s="76"/>
      <c r="DX471" s="76"/>
      <c r="DY471" s="76"/>
      <c r="DZ471" s="76"/>
      <c r="EA471" s="76"/>
      <c r="EB471" s="76"/>
      <c r="EC471" s="76"/>
      <c r="ED471" s="76"/>
      <c r="EE471" s="76"/>
      <c r="EF471" s="76"/>
      <c r="EG471" s="76"/>
      <c r="EH471" s="76"/>
      <c r="EI471" s="76"/>
      <c r="EJ471" s="76"/>
      <c r="EK471" s="76"/>
      <c r="EL471" s="76"/>
      <c r="EM471" s="76"/>
      <c r="EN471" s="76"/>
      <c r="EO471" s="76"/>
    </row>
    <row r="472">
      <c r="A472" s="74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5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76"/>
      <c r="DS472" s="76"/>
      <c r="DT472" s="76"/>
      <c r="DU472" s="76"/>
      <c r="DV472" s="76"/>
      <c r="DW472" s="76"/>
      <c r="DX472" s="76"/>
      <c r="DY472" s="76"/>
      <c r="DZ472" s="76"/>
      <c r="EA472" s="76"/>
      <c r="EB472" s="76"/>
      <c r="EC472" s="76"/>
      <c r="ED472" s="76"/>
      <c r="EE472" s="76"/>
      <c r="EF472" s="76"/>
      <c r="EG472" s="76"/>
      <c r="EH472" s="76"/>
      <c r="EI472" s="76"/>
      <c r="EJ472" s="76"/>
      <c r="EK472" s="76"/>
      <c r="EL472" s="76"/>
      <c r="EM472" s="76"/>
      <c r="EN472" s="76"/>
      <c r="EO472" s="76"/>
    </row>
    <row r="473">
      <c r="A473" s="74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5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  <c r="DS473" s="76"/>
      <c r="DT473" s="76"/>
      <c r="DU473" s="76"/>
      <c r="DV473" s="76"/>
      <c r="DW473" s="76"/>
      <c r="DX473" s="76"/>
      <c r="DY473" s="76"/>
      <c r="DZ473" s="76"/>
      <c r="EA473" s="76"/>
      <c r="EB473" s="76"/>
      <c r="EC473" s="76"/>
      <c r="ED473" s="76"/>
      <c r="EE473" s="76"/>
      <c r="EF473" s="76"/>
      <c r="EG473" s="76"/>
      <c r="EH473" s="76"/>
      <c r="EI473" s="76"/>
      <c r="EJ473" s="76"/>
      <c r="EK473" s="76"/>
      <c r="EL473" s="76"/>
      <c r="EM473" s="76"/>
      <c r="EN473" s="76"/>
      <c r="EO473" s="76"/>
    </row>
    <row r="474">
      <c r="A474" s="74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5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  <c r="DS474" s="76"/>
      <c r="DT474" s="76"/>
      <c r="DU474" s="76"/>
      <c r="DV474" s="76"/>
      <c r="DW474" s="76"/>
      <c r="DX474" s="76"/>
      <c r="DY474" s="76"/>
      <c r="DZ474" s="76"/>
      <c r="EA474" s="76"/>
      <c r="EB474" s="76"/>
      <c r="EC474" s="76"/>
      <c r="ED474" s="76"/>
      <c r="EE474" s="76"/>
      <c r="EF474" s="76"/>
      <c r="EG474" s="76"/>
      <c r="EH474" s="76"/>
      <c r="EI474" s="76"/>
      <c r="EJ474" s="76"/>
      <c r="EK474" s="76"/>
      <c r="EL474" s="76"/>
      <c r="EM474" s="76"/>
      <c r="EN474" s="76"/>
      <c r="EO474" s="76"/>
    </row>
    <row r="475">
      <c r="A475" s="74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5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  <c r="CM475" s="76"/>
      <c r="CN475" s="76"/>
      <c r="CO475" s="76"/>
      <c r="CP475" s="76"/>
      <c r="CQ475" s="76"/>
      <c r="CR475" s="76"/>
      <c r="CS475" s="76"/>
      <c r="CT475" s="76"/>
      <c r="CU475" s="76"/>
      <c r="CV475" s="76"/>
      <c r="CW475" s="76"/>
      <c r="CX475" s="76"/>
      <c r="CY475" s="76"/>
      <c r="CZ475" s="76"/>
      <c r="DA475" s="76"/>
      <c r="DB475" s="76"/>
      <c r="DC475" s="76"/>
      <c r="DD475" s="76"/>
      <c r="DE475" s="76"/>
      <c r="DF475" s="76"/>
      <c r="DG475" s="76"/>
      <c r="DH475" s="76"/>
      <c r="DI475" s="76"/>
      <c r="DJ475" s="76"/>
      <c r="DK475" s="76"/>
      <c r="DL475" s="76"/>
      <c r="DM475" s="76"/>
      <c r="DN475" s="76"/>
      <c r="DO475" s="76"/>
      <c r="DP475" s="76"/>
      <c r="DQ475" s="76"/>
      <c r="DR475" s="76"/>
      <c r="DS475" s="76"/>
      <c r="DT475" s="76"/>
      <c r="DU475" s="76"/>
      <c r="DV475" s="76"/>
      <c r="DW475" s="76"/>
      <c r="DX475" s="76"/>
      <c r="DY475" s="76"/>
      <c r="DZ475" s="76"/>
      <c r="EA475" s="76"/>
      <c r="EB475" s="76"/>
      <c r="EC475" s="76"/>
      <c r="ED475" s="76"/>
      <c r="EE475" s="76"/>
      <c r="EF475" s="76"/>
      <c r="EG475" s="76"/>
      <c r="EH475" s="76"/>
      <c r="EI475" s="76"/>
      <c r="EJ475" s="76"/>
      <c r="EK475" s="76"/>
      <c r="EL475" s="76"/>
      <c r="EM475" s="76"/>
      <c r="EN475" s="76"/>
      <c r="EO475" s="76"/>
    </row>
    <row r="476">
      <c r="A476" s="74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5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  <c r="CM476" s="76"/>
      <c r="CN476" s="76"/>
      <c r="CO476" s="76"/>
      <c r="CP476" s="76"/>
      <c r="CQ476" s="76"/>
      <c r="CR476" s="76"/>
      <c r="CS476" s="76"/>
      <c r="CT476" s="76"/>
      <c r="CU476" s="76"/>
      <c r="CV476" s="76"/>
      <c r="CW476" s="76"/>
      <c r="CX476" s="76"/>
      <c r="CY476" s="76"/>
      <c r="CZ476" s="76"/>
      <c r="DA476" s="76"/>
      <c r="DB476" s="76"/>
      <c r="DC476" s="76"/>
      <c r="DD476" s="76"/>
      <c r="DE476" s="76"/>
      <c r="DF476" s="76"/>
      <c r="DG476" s="76"/>
      <c r="DH476" s="76"/>
      <c r="DI476" s="76"/>
      <c r="DJ476" s="76"/>
      <c r="DK476" s="76"/>
      <c r="DL476" s="76"/>
      <c r="DM476" s="76"/>
      <c r="DN476" s="76"/>
      <c r="DO476" s="76"/>
      <c r="DP476" s="76"/>
      <c r="DQ476" s="76"/>
      <c r="DR476" s="76"/>
      <c r="DS476" s="76"/>
      <c r="DT476" s="76"/>
      <c r="DU476" s="76"/>
      <c r="DV476" s="76"/>
      <c r="DW476" s="76"/>
      <c r="DX476" s="76"/>
      <c r="DY476" s="76"/>
      <c r="DZ476" s="76"/>
      <c r="EA476" s="76"/>
      <c r="EB476" s="76"/>
      <c r="EC476" s="76"/>
      <c r="ED476" s="76"/>
      <c r="EE476" s="76"/>
      <c r="EF476" s="76"/>
      <c r="EG476" s="76"/>
      <c r="EH476" s="76"/>
      <c r="EI476" s="76"/>
      <c r="EJ476" s="76"/>
      <c r="EK476" s="76"/>
      <c r="EL476" s="76"/>
      <c r="EM476" s="76"/>
      <c r="EN476" s="76"/>
      <c r="EO476" s="76"/>
    </row>
    <row r="477">
      <c r="A477" s="74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5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  <c r="CM477" s="76"/>
      <c r="CN477" s="76"/>
      <c r="CO477" s="76"/>
      <c r="CP477" s="76"/>
      <c r="CQ477" s="76"/>
      <c r="CR477" s="76"/>
      <c r="CS477" s="76"/>
      <c r="CT477" s="76"/>
      <c r="CU477" s="76"/>
      <c r="CV477" s="76"/>
      <c r="CW477" s="76"/>
      <c r="CX477" s="76"/>
      <c r="CY477" s="76"/>
      <c r="CZ477" s="76"/>
      <c r="DA477" s="76"/>
      <c r="DB477" s="76"/>
      <c r="DC477" s="76"/>
      <c r="DD477" s="76"/>
      <c r="DE477" s="76"/>
      <c r="DF477" s="76"/>
      <c r="DG477" s="76"/>
      <c r="DH477" s="76"/>
      <c r="DI477" s="76"/>
      <c r="DJ477" s="76"/>
      <c r="DK477" s="76"/>
      <c r="DL477" s="76"/>
      <c r="DM477" s="76"/>
      <c r="DN477" s="76"/>
      <c r="DO477" s="76"/>
      <c r="DP477" s="76"/>
      <c r="DQ477" s="76"/>
      <c r="DR477" s="76"/>
      <c r="DS477" s="76"/>
      <c r="DT477" s="76"/>
      <c r="DU477" s="76"/>
      <c r="DV477" s="76"/>
      <c r="DW477" s="76"/>
      <c r="DX477" s="76"/>
      <c r="DY477" s="76"/>
      <c r="DZ477" s="76"/>
      <c r="EA477" s="76"/>
      <c r="EB477" s="76"/>
      <c r="EC477" s="76"/>
      <c r="ED477" s="76"/>
      <c r="EE477" s="76"/>
      <c r="EF477" s="76"/>
      <c r="EG477" s="76"/>
      <c r="EH477" s="76"/>
      <c r="EI477" s="76"/>
      <c r="EJ477" s="76"/>
      <c r="EK477" s="76"/>
      <c r="EL477" s="76"/>
      <c r="EM477" s="76"/>
      <c r="EN477" s="76"/>
      <c r="EO477" s="76"/>
    </row>
    <row r="478">
      <c r="A478" s="74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5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76"/>
      <c r="DS478" s="76"/>
      <c r="DT478" s="76"/>
      <c r="DU478" s="76"/>
      <c r="DV478" s="76"/>
      <c r="DW478" s="76"/>
      <c r="DX478" s="76"/>
      <c r="DY478" s="76"/>
      <c r="DZ478" s="76"/>
      <c r="EA478" s="76"/>
      <c r="EB478" s="76"/>
      <c r="EC478" s="76"/>
      <c r="ED478" s="76"/>
      <c r="EE478" s="76"/>
      <c r="EF478" s="76"/>
      <c r="EG478" s="76"/>
      <c r="EH478" s="76"/>
      <c r="EI478" s="76"/>
      <c r="EJ478" s="76"/>
      <c r="EK478" s="76"/>
      <c r="EL478" s="76"/>
      <c r="EM478" s="76"/>
      <c r="EN478" s="76"/>
      <c r="EO478" s="76"/>
    </row>
    <row r="479">
      <c r="A479" s="74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5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  <c r="CM479" s="76"/>
      <c r="CN479" s="76"/>
      <c r="CO479" s="76"/>
      <c r="CP479" s="76"/>
      <c r="CQ479" s="76"/>
      <c r="CR479" s="76"/>
      <c r="CS479" s="76"/>
      <c r="CT479" s="76"/>
      <c r="CU479" s="76"/>
      <c r="CV479" s="76"/>
      <c r="CW479" s="76"/>
      <c r="CX479" s="76"/>
      <c r="CY479" s="76"/>
      <c r="CZ479" s="76"/>
      <c r="DA479" s="76"/>
      <c r="DB479" s="76"/>
      <c r="DC479" s="76"/>
      <c r="DD479" s="76"/>
      <c r="DE479" s="76"/>
      <c r="DF479" s="76"/>
      <c r="DG479" s="76"/>
      <c r="DH479" s="76"/>
      <c r="DI479" s="76"/>
      <c r="DJ479" s="76"/>
      <c r="DK479" s="76"/>
      <c r="DL479" s="76"/>
      <c r="DM479" s="76"/>
      <c r="DN479" s="76"/>
      <c r="DO479" s="76"/>
      <c r="DP479" s="76"/>
      <c r="DQ479" s="76"/>
      <c r="DR479" s="76"/>
      <c r="DS479" s="76"/>
      <c r="DT479" s="76"/>
      <c r="DU479" s="76"/>
      <c r="DV479" s="76"/>
      <c r="DW479" s="76"/>
      <c r="DX479" s="76"/>
      <c r="DY479" s="76"/>
      <c r="DZ479" s="76"/>
      <c r="EA479" s="76"/>
      <c r="EB479" s="76"/>
      <c r="EC479" s="76"/>
      <c r="ED479" s="76"/>
      <c r="EE479" s="76"/>
      <c r="EF479" s="76"/>
      <c r="EG479" s="76"/>
      <c r="EH479" s="76"/>
      <c r="EI479" s="76"/>
      <c r="EJ479" s="76"/>
      <c r="EK479" s="76"/>
      <c r="EL479" s="76"/>
      <c r="EM479" s="76"/>
      <c r="EN479" s="76"/>
      <c r="EO479" s="76"/>
    </row>
    <row r="480">
      <c r="A480" s="74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5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  <c r="CM480" s="76"/>
      <c r="CN480" s="76"/>
      <c r="CO480" s="76"/>
      <c r="CP480" s="76"/>
      <c r="CQ480" s="76"/>
      <c r="CR480" s="76"/>
      <c r="CS480" s="76"/>
      <c r="CT480" s="76"/>
      <c r="CU480" s="76"/>
      <c r="CV480" s="76"/>
      <c r="CW480" s="76"/>
      <c r="CX480" s="76"/>
      <c r="CY480" s="76"/>
      <c r="CZ480" s="76"/>
      <c r="DA480" s="76"/>
      <c r="DB480" s="76"/>
      <c r="DC480" s="76"/>
      <c r="DD480" s="76"/>
      <c r="DE480" s="76"/>
      <c r="DF480" s="76"/>
      <c r="DG480" s="76"/>
      <c r="DH480" s="76"/>
      <c r="DI480" s="76"/>
      <c r="DJ480" s="76"/>
      <c r="DK480" s="76"/>
      <c r="DL480" s="76"/>
      <c r="DM480" s="76"/>
      <c r="DN480" s="76"/>
      <c r="DO480" s="76"/>
      <c r="DP480" s="76"/>
      <c r="DQ480" s="76"/>
      <c r="DR480" s="76"/>
      <c r="DS480" s="76"/>
      <c r="DT480" s="76"/>
      <c r="DU480" s="76"/>
      <c r="DV480" s="76"/>
      <c r="DW480" s="76"/>
      <c r="DX480" s="76"/>
      <c r="DY480" s="76"/>
      <c r="DZ480" s="76"/>
      <c r="EA480" s="76"/>
      <c r="EB480" s="76"/>
      <c r="EC480" s="76"/>
      <c r="ED480" s="76"/>
      <c r="EE480" s="76"/>
      <c r="EF480" s="76"/>
      <c r="EG480" s="76"/>
      <c r="EH480" s="76"/>
      <c r="EI480" s="76"/>
      <c r="EJ480" s="76"/>
      <c r="EK480" s="76"/>
      <c r="EL480" s="76"/>
      <c r="EM480" s="76"/>
      <c r="EN480" s="76"/>
      <c r="EO480" s="76"/>
    </row>
    <row r="481">
      <c r="A481" s="74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5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  <c r="CM481" s="76"/>
      <c r="CN481" s="76"/>
      <c r="CO481" s="76"/>
      <c r="CP481" s="76"/>
      <c r="CQ481" s="76"/>
      <c r="CR481" s="76"/>
      <c r="CS481" s="76"/>
      <c r="CT481" s="76"/>
      <c r="CU481" s="76"/>
      <c r="CV481" s="76"/>
      <c r="CW481" s="76"/>
      <c r="CX481" s="76"/>
      <c r="CY481" s="76"/>
      <c r="CZ481" s="76"/>
      <c r="DA481" s="76"/>
      <c r="DB481" s="76"/>
      <c r="DC481" s="76"/>
      <c r="DD481" s="76"/>
      <c r="DE481" s="76"/>
      <c r="DF481" s="76"/>
      <c r="DG481" s="76"/>
      <c r="DH481" s="76"/>
      <c r="DI481" s="76"/>
      <c r="DJ481" s="76"/>
      <c r="DK481" s="76"/>
      <c r="DL481" s="76"/>
      <c r="DM481" s="76"/>
      <c r="DN481" s="76"/>
      <c r="DO481" s="76"/>
      <c r="DP481" s="76"/>
      <c r="DQ481" s="76"/>
      <c r="DR481" s="76"/>
      <c r="DS481" s="76"/>
      <c r="DT481" s="76"/>
      <c r="DU481" s="76"/>
      <c r="DV481" s="76"/>
      <c r="DW481" s="76"/>
      <c r="DX481" s="76"/>
      <c r="DY481" s="76"/>
      <c r="DZ481" s="76"/>
      <c r="EA481" s="76"/>
      <c r="EB481" s="76"/>
      <c r="EC481" s="76"/>
      <c r="ED481" s="76"/>
      <c r="EE481" s="76"/>
      <c r="EF481" s="76"/>
      <c r="EG481" s="76"/>
      <c r="EH481" s="76"/>
      <c r="EI481" s="76"/>
      <c r="EJ481" s="76"/>
      <c r="EK481" s="76"/>
      <c r="EL481" s="76"/>
      <c r="EM481" s="76"/>
      <c r="EN481" s="76"/>
      <c r="EO481" s="76"/>
    </row>
    <row r="482">
      <c r="A482" s="74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5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  <c r="CM482" s="76"/>
      <c r="CN482" s="76"/>
      <c r="CO482" s="76"/>
      <c r="CP482" s="76"/>
      <c r="CQ482" s="76"/>
      <c r="CR482" s="76"/>
      <c r="CS482" s="76"/>
      <c r="CT482" s="76"/>
      <c r="CU482" s="76"/>
      <c r="CV482" s="76"/>
      <c r="CW482" s="76"/>
      <c r="CX482" s="76"/>
      <c r="CY482" s="76"/>
      <c r="CZ482" s="76"/>
      <c r="DA482" s="76"/>
      <c r="DB482" s="76"/>
      <c r="DC482" s="76"/>
      <c r="DD482" s="76"/>
      <c r="DE482" s="76"/>
      <c r="DF482" s="76"/>
      <c r="DG482" s="76"/>
      <c r="DH482" s="76"/>
      <c r="DI482" s="76"/>
      <c r="DJ482" s="76"/>
      <c r="DK482" s="76"/>
      <c r="DL482" s="76"/>
      <c r="DM482" s="76"/>
      <c r="DN482" s="76"/>
      <c r="DO482" s="76"/>
      <c r="DP482" s="76"/>
      <c r="DQ482" s="76"/>
      <c r="DR482" s="76"/>
      <c r="DS482" s="76"/>
      <c r="DT482" s="76"/>
      <c r="DU482" s="76"/>
      <c r="DV482" s="76"/>
      <c r="DW482" s="76"/>
      <c r="DX482" s="76"/>
      <c r="DY482" s="76"/>
      <c r="DZ482" s="76"/>
      <c r="EA482" s="76"/>
      <c r="EB482" s="76"/>
      <c r="EC482" s="76"/>
      <c r="ED482" s="76"/>
      <c r="EE482" s="76"/>
      <c r="EF482" s="76"/>
      <c r="EG482" s="76"/>
      <c r="EH482" s="76"/>
      <c r="EI482" s="76"/>
      <c r="EJ482" s="76"/>
      <c r="EK482" s="76"/>
      <c r="EL482" s="76"/>
      <c r="EM482" s="76"/>
      <c r="EN482" s="76"/>
      <c r="EO482" s="76"/>
    </row>
    <row r="483">
      <c r="A483" s="74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5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  <c r="CM483" s="76"/>
      <c r="CN483" s="76"/>
      <c r="CO483" s="76"/>
      <c r="CP483" s="76"/>
      <c r="CQ483" s="76"/>
      <c r="CR483" s="76"/>
      <c r="CS483" s="76"/>
      <c r="CT483" s="76"/>
      <c r="CU483" s="76"/>
      <c r="CV483" s="76"/>
      <c r="CW483" s="76"/>
      <c r="CX483" s="76"/>
      <c r="CY483" s="76"/>
      <c r="CZ483" s="76"/>
      <c r="DA483" s="76"/>
      <c r="DB483" s="76"/>
      <c r="DC483" s="76"/>
      <c r="DD483" s="76"/>
      <c r="DE483" s="76"/>
      <c r="DF483" s="76"/>
      <c r="DG483" s="76"/>
      <c r="DH483" s="76"/>
      <c r="DI483" s="76"/>
      <c r="DJ483" s="76"/>
      <c r="DK483" s="76"/>
      <c r="DL483" s="76"/>
      <c r="DM483" s="76"/>
      <c r="DN483" s="76"/>
      <c r="DO483" s="76"/>
      <c r="DP483" s="76"/>
      <c r="DQ483" s="76"/>
      <c r="DR483" s="76"/>
      <c r="DS483" s="76"/>
      <c r="DT483" s="76"/>
      <c r="DU483" s="76"/>
      <c r="DV483" s="76"/>
      <c r="DW483" s="76"/>
      <c r="DX483" s="76"/>
      <c r="DY483" s="76"/>
      <c r="DZ483" s="76"/>
      <c r="EA483" s="76"/>
      <c r="EB483" s="76"/>
      <c r="EC483" s="76"/>
      <c r="ED483" s="76"/>
      <c r="EE483" s="76"/>
      <c r="EF483" s="76"/>
      <c r="EG483" s="76"/>
      <c r="EH483" s="76"/>
      <c r="EI483" s="76"/>
      <c r="EJ483" s="76"/>
      <c r="EK483" s="76"/>
      <c r="EL483" s="76"/>
      <c r="EM483" s="76"/>
      <c r="EN483" s="76"/>
      <c r="EO483" s="76"/>
    </row>
    <row r="484">
      <c r="A484" s="74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5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76"/>
      <c r="DS484" s="76"/>
      <c r="DT484" s="76"/>
      <c r="DU484" s="76"/>
      <c r="DV484" s="76"/>
      <c r="DW484" s="76"/>
      <c r="DX484" s="76"/>
      <c r="DY484" s="76"/>
      <c r="DZ484" s="76"/>
      <c r="EA484" s="76"/>
      <c r="EB484" s="76"/>
      <c r="EC484" s="76"/>
      <c r="ED484" s="76"/>
      <c r="EE484" s="76"/>
      <c r="EF484" s="76"/>
      <c r="EG484" s="76"/>
      <c r="EH484" s="76"/>
      <c r="EI484" s="76"/>
      <c r="EJ484" s="76"/>
      <c r="EK484" s="76"/>
      <c r="EL484" s="76"/>
      <c r="EM484" s="76"/>
      <c r="EN484" s="76"/>
      <c r="EO484" s="76"/>
    </row>
    <row r="485">
      <c r="A485" s="74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5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  <c r="CM485" s="76"/>
      <c r="CN485" s="76"/>
      <c r="CO485" s="76"/>
      <c r="CP485" s="76"/>
      <c r="CQ485" s="76"/>
      <c r="CR485" s="76"/>
      <c r="CS485" s="76"/>
      <c r="CT485" s="76"/>
      <c r="CU485" s="76"/>
      <c r="CV485" s="76"/>
      <c r="CW485" s="76"/>
      <c r="CX485" s="76"/>
      <c r="CY485" s="76"/>
      <c r="CZ485" s="76"/>
      <c r="DA485" s="76"/>
      <c r="DB485" s="76"/>
      <c r="DC485" s="76"/>
      <c r="DD485" s="76"/>
      <c r="DE485" s="76"/>
      <c r="DF485" s="76"/>
      <c r="DG485" s="76"/>
      <c r="DH485" s="76"/>
      <c r="DI485" s="76"/>
      <c r="DJ485" s="76"/>
      <c r="DK485" s="76"/>
      <c r="DL485" s="76"/>
      <c r="DM485" s="76"/>
      <c r="DN485" s="76"/>
      <c r="DO485" s="76"/>
      <c r="DP485" s="76"/>
      <c r="DQ485" s="76"/>
      <c r="DR485" s="76"/>
      <c r="DS485" s="76"/>
      <c r="DT485" s="76"/>
      <c r="DU485" s="76"/>
      <c r="DV485" s="76"/>
      <c r="DW485" s="76"/>
      <c r="DX485" s="76"/>
      <c r="DY485" s="76"/>
      <c r="DZ485" s="76"/>
      <c r="EA485" s="76"/>
      <c r="EB485" s="76"/>
      <c r="EC485" s="76"/>
      <c r="ED485" s="76"/>
      <c r="EE485" s="76"/>
      <c r="EF485" s="76"/>
      <c r="EG485" s="76"/>
      <c r="EH485" s="76"/>
      <c r="EI485" s="76"/>
      <c r="EJ485" s="76"/>
      <c r="EK485" s="76"/>
      <c r="EL485" s="76"/>
      <c r="EM485" s="76"/>
      <c r="EN485" s="76"/>
      <c r="EO485" s="76"/>
    </row>
    <row r="486">
      <c r="A486" s="74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5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  <c r="CM486" s="76"/>
      <c r="CN486" s="76"/>
      <c r="CO486" s="76"/>
      <c r="CP486" s="76"/>
      <c r="CQ486" s="76"/>
      <c r="CR486" s="76"/>
      <c r="CS486" s="76"/>
      <c r="CT486" s="76"/>
      <c r="CU486" s="76"/>
      <c r="CV486" s="76"/>
      <c r="CW486" s="76"/>
      <c r="CX486" s="76"/>
      <c r="CY486" s="76"/>
      <c r="CZ486" s="76"/>
      <c r="DA486" s="76"/>
      <c r="DB486" s="76"/>
      <c r="DC486" s="76"/>
      <c r="DD486" s="76"/>
      <c r="DE486" s="76"/>
      <c r="DF486" s="76"/>
      <c r="DG486" s="76"/>
      <c r="DH486" s="76"/>
      <c r="DI486" s="76"/>
      <c r="DJ486" s="76"/>
      <c r="DK486" s="76"/>
      <c r="DL486" s="76"/>
      <c r="DM486" s="76"/>
      <c r="DN486" s="76"/>
      <c r="DO486" s="76"/>
      <c r="DP486" s="76"/>
      <c r="DQ486" s="76"/>
      <c r="DR486" s="76"/>
      <c r="DS486" s="76"/>
      <c r="DT486" s="76"/>
      <c r="DU486" s="76"/>
      <c r="DV486" s="76"/>
      <c r="DW486" s="76"/>
      <c r="DX486" s="76"/>
      <c r="DY486" s="76"/>
      <c r="DZ486" s="76"/>
      <c r="EA486" s="76"/>
      <c r="EB486" s="76"/>
      <c r="EC486" s="76"/>
      <c r="ED486" s="76"/>
      <c r="EE486" s="76"/>
      <c r="EF486" s="76"/>
      <c r="EG486" s="76"/>
      <c r="EH486" s="76"/>
      <c r="EI486" s="76"/>
      <c r="EJ486" s="76"/>
      <c r="EK486" s="76"/>
      <c r="EL486" s="76"/>
      <c r="EM486" s="76"/>
      <c r="EN486" s="76"/>
      <c r="EO486" s="76"/>
    </row>
    <row r="487">
      <c r="A487" s="74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5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  <c r="CM487" s="76"/>
      <c r="CN487" s="76"/>
      <c r="CO487" s="76"/>
      <c r="CP487" s="76"/>
      <c r="CQ487" s="76"/>
      <c r="CR487" s="76"/>
      <c r="CS487" s="76"/>
      <c r="CT487" s="76"/>
      <c r="CU487" s="76"/>
      <c r="CV487" s="76"/>
      <c r="CW487" s="76"/>
      <c r="CX487" s="76"/>
      <c r="CY487" s="76"/>
      <c r="CZ487" s="76"/>
      <c r="DA487" s="76"/>
      <c r="DB487" s="76"/>
      <c r="DC487" s="76"/>
      <c r="DD487" s="76"/>
      <c r="DE487" s="76"/>
      <c r="DF487" s="76"/>
      <c r="DG487" s="76"/>
      <c r="DH487" s="76"/>
      <c r="DI487" s="76"/>
      <c r="DJ487" s="76"/>
      <c r="DK487" s="76"/>
      <c r="DL487" s="76"/>
      <c r="DM487" s="76"/>
      <c r="DN487" s="76"/>
      <c r="DO487" s="76"/>
      <c r="DP487" s="76"/>
      <c r="DQ487" s="76"/>
      <c r="DR487" s="76"/>
      <c r="DS487" s="76"/>
      <c r="DT487" s="76"/>
      <c r="DU487" s="76"/>
      <c r="DV487" s="76"/>
      <c r="DW487" s="76"/>
      <c r="DX487" s="76"/>
      <c r="DY487" s="76"/>
      <c r="DZ487" s="76"/>
      <c r="EA487" s="76"/>
      <c r="EB487" s="76"/>
      <c r="EC487" s="76"/>
      <c r="ED487" s="76"/>
      <c r="EE487" s="76"/>
      <c r="EF487" s="76"/>
      <c r="EG487" s="76"/>
      <c r="EH487" s="76"/>
      <c r="EI487" s="76"/>
      <c r="EJ487" s="76"/>
      <c r="EK487" s="76"/>
      <c r="EL487" s="76"/>
      <c r="EM487" s="76"/>
      <c r="EN487" s="76"/>
      <c r="EO487" s="76"/>
    </row>
    <row r="488">
      <c r="A488" s="74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5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  <c r="CM488" s="76"/>
      <c r="CN488" s="76"/>
      <c r="CO488" s="76"/>
      <c r="CP488" s="76"/>
      <c r="CQ488" s="76"/>
      <c r="CR488" s="76"/>
      <c r="CS488" s="76"/>
      <c r="CT488" s="76"/>
      <c r="CU488" s="76"/>
      <c r="CV488" s="76"/>
      <c r="CW488" s="76"/>
      <c r="CX488" s="76"/>
      <c r="CY488" s="76"/>
      <c r="CZ488" s="76"/>
      <c r="DA488" s="76"/>
      <c r="DB488" s="76"/>
      <c r="DC488" s="76"/>
      <c r="DD488" s="76"/>
      <c r="DE488" s="76"/>
      <c r="DF488" s="76"/>
      <c r="DG488" s="76"/>
      <c r="DH488" s="76"/>
      <c r="DI488" s="76"/>
      <c r="DJ488" s="76"/>
      <c r="DK488" s="76"/>
      <c r="DL488" s="76"/>
      <c r="DM488" s="76"/>
      <c r="DN488" s="76"/>
      <c r="DO488" s="76"/>
      <c r="DP488" s="76"/>
      <c r="DQ488" s="76"/>
      <c r="DR488" s="76"/>
      <c r="DS488" s="76"/>
      <c r="DT488" s="76"/>
      <c r="DU488" s="76"/>
      <c r="DV488" s="76"/>
      <c r="DW488" s="76"/>
      <c r="DX488" s="76"/>
      <c r="DY488" s="76"/>
      <c r="DZ488" s="76"/>
      <c r="EA488" s="76"/>
      <c r="EB488" s="76"/>
      <c r="EC488" s="76"/>
      <c r="ED488" s="76"/>
      <c r="EE488" s="76"/>
      <c r="EF488" s="76"/>
      <c r="EG488" s="76"/>
      <c r="EH488" s="76"/>
      <c r="EI488" s="76"/>
      <c r="EJ488" s="76"/>
      <c r="EK488" s="76"/>
      <c r="EL488" s="76"/>
      <c r="EM488" s="76"/>
      <c r="EN488" s="76"/>
      <c r="EO488" s="76"/>
    </row>
    <row r="489">
      <c r="A489" s="74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5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  <c r="CM489" s="76"/>
      <c r="CN489" s="76"/>
      <c r="CO489" s="76"/>
      <c r="CP489" s="76"/>
      <c r="CQ489" s="76"/>
      <c r="CR489" s="76"/>
      <c r="CS489" s="76"/>
      <c r="CT489" s="76"/>
      <c r="CU489" s="76"/>
      <c r="CV489" s="76"/>
      <c r="CW489" s="76"/>
      <c r="CX489" s="76"/>
      <c r="CY489" s="76"/>
      <c r="CZ489" s="76"/>
      <c r="DA489" s="76"/>
      <c r="DB489" s="76"/>
      <c r="DC489" s="76"/>
      <c r="DD489" s="76"/>
      <c r="DE489" s="76"/>
      <c r="DF489" s="76"/>
      <c r="DG489" s="76"/>
      <c r="DH489" s="76"/>
      <c r="DI489" s="76"/>
      <c r="DJ489" s="76"/>
      <c r="DK489" s="76"/>
      <c r="DL489" s="76"/>
      <c r="DM489" s="76"/>
      <c r="DN489" s="76"/>
      <c r="DO489" s="76"/>
      <c r="DP489" s="76"/>
      <c r="DQ489" s="76"/>
      <c r="DR489" s="76"/>
      <c r="DS489" s="76"/>
      <c r="DT489" s="76"/>
      <c r="DU489" s="76"/>
      <c r="DV489" s="76"/>
      <c r="DW489" s="76"/>
      <c r="DX489" s="76"/>
      <c r="DY489" s="76"/>
      <c r="DZ489" s="76"/>
      <c r="EA489" s="76"/>
      <c r="EB489" s="76"/>
      <c r="EC489" s="76"/>
      <c r="ED489" s="76"/>
      <c r="EE489" s="76"/>
      <c r="EF489" s="76"/>
      <c r="EG489" s="76"/>
      <c r="EH489" s="76"/>
      <c r="EI489" s="76"/>
      <c r="EJ489" s="76"/>
      <c r="EK489" s="76"/>
      <c r="EL489" s="76"/>
      <c r="EM489" s="76"/>
      <c r="EN489" s="76"/>
      <c r="EO489" s="76"/>
    </row>
    <row r="490">
      <c r="A490" s="74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5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  <c r="CM490" s="76"/>
      <c r="CN490" s="76"/>
      <c r="CO490" s="76"/>
      <c r="CP490" s="76"/>
      <c r="CQ490" s="76"/>
      <c r="CR490" s="76"/>
      <c r="CS490" s="76"/>
      <c r="CT490" s="76"/>
      <c r="CU490" s="76"/>
      <c r="CV490" s="76"/>
      <c r="CW490" s="76"/>
      <c r="CX490" s="76"/>
      <c r="CY490" s="76"/>
      <c r="CZ490" s="76"/>
      <c r="DA490" s="76"/>
      <c r="DB490" s="76"/>
      <c r="DC490" s="76"/>
      <c r="DD490" s="76"/>
      <c r="DE490" s="76"/>
      <c r="DF490" s="76"/>
      <c r="DG490" s="76"/>
      <c r="DH490" s="76"/>
      <c r="DI490" s="76"/>
      <c r="DJ490" s="76"/>
      <c r="DK490" s="76"/>
      <c r="DL490" s="76"/>
      <c r="DM490" s="76"/>
      <c r="DN490" s="76"/>
      <c r="DO490" s="76"/>
      <c r="DP490" s="76"/>
      <c r="DQ490" s="76"/>
      <c r="DR490" s="76"/>
      <c r="DS490" s="76"/>
      <c r="DT490" s="76"/>
      <c r="DU490" s="76"/>
      <c r="DV490" s="76"/>
      <c r="DW490" s="76"/>
      <c r="DX490" s="76"/>
      <c r="DY490" s="76"/>
      <c r="DZ490" s="76"/>
      <c r="EA490" s="76"/>
      <c r="EB490" s="76"/>
      <c r="EC490" s="76"/>
      <c r="ED490" s="76"/>
      <c r="EE490" s="76"/>
      <c r="EF490" s="76"/>
      <c r="EG490" s="76"/>
      <c r="EH490" s="76"/>
      <c r="EI490" s="76"/>
      <c r="EJ490" s="76"/>
      <c r="EK490" s="76"/>
      <c r="EL490" s="76"/>
      <c r="EM490" s="76"/>
      <c r="EN490" s="76"/>
      <c r="EO490" s="76"/>
    </row>
    <row r="491">
      <c r="A491" s="74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5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  <c r="CM491" s="76"/>
      <c r="CN491" s="76"/>
      <c r="CO491" s="76"/>
      <c r="CP491" s="76"/>
      <c r="CQ491" s="76"/>
      <c r="CR491" s="76"/>
      <c r="CS491" s="76"/>
      <c r="CT491" s="76"/>
      <c r="CU491" s="76"/>
      <c r="CV491" s="76"/>
      <c r="CW491" s="76"/>
      <c r="CX491" s="76"/>
      <c r="CY491" s="76"/>
      <c r="CZ491" s="76"/>
      <c r="DA491" s="76"/>
      <c r="DB491" s="76"/>
      <c r="DC491" s="76"/>
      <c r="DD491" s="76"/>
      <c r="DE491" s="76"/>
      <c r="DF491" s="76"/>
      <c r="DG491" s="76"/>
      <c r="DH491" s="76"/>
      <c r="DI491" s="76"/>
      <c r="DJ491" s="76"/>
      <c r="DK491" s="76"/>
      <c r="DL491" s="76"/>
      <c r="DM491" s="76"/>
      <c r="DN491" s="76"/>
      <c r="DO491" s="76"/>
      <c r="DP491" s="76"/>
      <c r="DQ491" s="76"/>
      <c r="DR491" s="76"/>
      <c r="DS491" s="76"/>
      <c r="DT491" s="76"/>
      <c r="DU491" s="76"/>
      <c r="DV491" s="76"/>
      <c r="DW491" s="76"/>
      <c r="DX491" s="76"/>
      <c r="DY491" s="76"/>
      <c r="DZ491" s="76"/>
      <c r="EA491" s="76"/>
      <c r="EB491" s="76"/>
      <c r="EC491" s="76"/>
      <c r="ED491" s="76"/>
      <c r="EE491" s="76"/>
      <c r="EF491" s="76"/>
      <c r="EG491" s="76"/>
      <c r="EH491" s="76"/>
      <c r="EI491" s="76"/>
      <c r="EJ491" s="76"/>
      <c r="EK491" s="76"/>
      <c r="EL491" s="76"/>
      <c r="EM491" s="76"/>
      <c r="EN491" s="76"/>
      <c r="EO491" s="76"/>
    </row>
    <row r="492">
      <c r="A492" s="74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5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  <c r="CM492" s="76"/>
      <c r="CN492" s="76"/>
      <c r="CO492" s="76"/>
      <c r="CP492" s="76"/>
      <c r="CQ492" s="76"/>
      <c r="CR492" s="76"/>
      <c r="CS492" s="76"/>
      <c r="CT492" s="76"/>
      <c r="CU492" s="76"/>
      <c r="CV492" s="76"/>
      <c r="CW492" s="76"/>
      <c r="CX492" s="76"/>
      <c r="CY492" s="76"/>
      <c r="CZ492" s="76"/>
      <c r="DA492" s="76"/>
      <c r="DB492" s="76"/>
      <c r="DC492" s="76"/>
      <c r="DD492" s="76"/>
      <c r="DE492" s="76"/>
      <c r="DF492" s="76"/>
      <c r="DG492" s="76"/>
      <c r="DH492" s="76"/>
      <c r="DI492" s="76"/>
      <c r="DJ492" s="76"/>
      <c r="DK492" s="76"/>
      <c r="DL492" s="76"/>
      <c r="DM492" s="76"/>
      <c r="DN492" s="76"/>
      <c r="DO492" s="76"/>
      <c r="DP492" s="76"/>
      <c r="DQ492" s="76"/>
      <c r="DR492" s="76"/>
      <c r="DS492" s="76"/>
      <c r="DT492" s="76"/>
      <c r="DU492" s="76"/>
      <c r="DV492" s="76"/>
      <c r="DW492" s="76"/>
      <c r="DX492" s="76"/>
      <c r="DY492" s="76"/>
      <c r="DZ492" s="76"/>
      <c r="EA492" s="76"/>
      <c r="EB492" s="76"/>
      <c r="EC492" s="76"/>
      <c r="ED492" s="76"/>
      <c r="EE492" s="76"/>
      <c r="EF492" s="76"/>
      <c r="EG492" s="76"/>
      <c r="EH492" s="76"/>
      <c r="EI492" s="76"/>
      <c r="EJ492" s="76"/>
      <c r="EK492" s="76"/>
      <c r="EL492" s="76"/>
      <c r="EM492" s="76"/>
      <c r="EN492" s="76"/>
      <c r="EO492" s="76"/>
    </row>
    <row r="493">
      <c r="A493" s="74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5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  <c r="DS493" s="76"/>
      <c r="DT493" s="76"/>
      <c r="DU493" s="76"/>
      <c r="DV493" s="76"/>
      <c r="DW493" s="76"/>
      <c r="DX493" s="76"/>
      <c r="DY493" s="76"/>
      <c r="DZ493" s="76"/>
      <c r="EA493" s="76"/>
      <c r="EB493" s="76"/>
      <c r="EC493" s="76"/>
      <c r="ED493" s="76"/>
      <c r="EE493" s="76"/>
      <c r="EF493" s="76"/>
      <c r="EG493" s="76"/>
      <c r="EH493" s="76"/>
      <c r="EI493" s="76"/>
      <c r="EJ493" s="76"/>
      <c r="EK493" s="76"/>
      <c r="EL493" s="76"/>
      <c r="EM493" s="76"/>
      <c r="EN493" s="76"/>
      <c r="EO493" s="76"/>
    </row>
    <row r="494">
      <c r="A494" s="74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5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  <c r="DS494" s="76"/>
      <c r="DT494" s="76"/>
      <c r="DU494" s="76"/>
      <c r="DV494" s="76"/>
      <c r="DW494" s="76"/>
      <c r="DX494" s="76"/>
      <c r="DY494" s="76"/>
      <c r="DZ494" s="76"/>
      <c r="EA494" s="76"/>
      <c r="EB494" s="76"/>
      <c r="EC494" s="76"/>
      <c r="ED494" s="76"/>
      <c r="EE494" s="76"/>
      <c r="EF494" s="76"/>
      <c r="EG494" s="76"/>
      <c r="EH494" s="76"/>
      <c r="EI494" s="76"/>
      <c r="EJ494" s="76"/>
      <c r="EK494" s="76"/>
      <c r="EL494" s="76"/>
      <c r="EM494" s="76"/>
      <c r="EN494" s="76"/>
      <c r="EO494" s="76"/>
    </row>
    <row r="495">
      <c r="A495" s="74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5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  <c r="DS495" s="76"/>
      <c r="DT495" s="76"/>
      <c r="DU495" s="76"/>
      <c r="DV495" s="76"/>
      <c r="DW495" s="76"/>
      <c r="DX495" s="76"/>
      <c r="DY495" s="76"/>
      <c r="DZ495" s="76"/>
      <c r="EA495" s="76"/>
      <c r="EB495" s="76"/>
      <c r="EC495" s="76"/>
      <c r="ED495" s="76"/>
      <c r="EE495" s="76"/>
      <c r="EF495" s="76"/>
      <c r="EG495" s="76"/>
      <c r="EH495" s="76"/>
      <c r="EI495" s="76"/>
      <c r="EJ495" s="76"/>
      <c r="EK495" s="76"/>
      <c r="EL495" s="76"/>
      <c r="EM495" s="76"/>
      <c r="EN495" s="76"/>
      <c r="EO495" s="76"/>
    </row>
    <row r="496">
      <c r="A496" s="74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5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</row>
    <row r="497">
      <c r="A497" s="74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5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</row>
    <row r="498">
      <c r="A498" s="74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5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</row>
    <row r="499">
      <c r="A499" s="74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5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  <c r="DS499" s="76"/>
      <c r="DT499" s="76"/>
      <c r="DU499" s="76"/>
      <c r="DV499" s="76"/>
      <c r="DW499" s="76"/>
      <c r="DX499" s="76"/>
      <c r="DY499" s="76"/>
      <c r="DZ499" s="76"/>
      <c r="EA499" s="76"/>
      <c r="EB499" s="76"/>
      <c r="EC499" s="76"/>
      <c r="ED499" s="76"/>
      <c r="EE499" s="76"/>
      <c r="EF499" s="76"/>
      <c r="EG499" s="76"/>
      <c r="EH499" s="76"/>
      <c r="EI499" s="76"/>
      <c r="EJ499" s="76"/>
      <c r="EK499" s="76"/>
      <c r="EL499" s="76"/>
      <c r="EM499" s="76"/>
      <c r="EN499" s="76"/>
      <c r="EO499" s="76"/>
    </row>
    <row r="500">
      <c r="A500" s="74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5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</row>
    <row r="501">
      <c r="A501" s="74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5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</row>
    <row r="502">
      <c r="A502" s="74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5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</row>
    <row r="503">
      <c r="A503" s="74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5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</row>
    <row r="504">
      <c r="A504" s="74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5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  <c r="DS504" s="76"/>
      <c r="DT504" s="76"/>
      <c r="DU504" s="76"/>
      <c r="DV504" s="76"/>
      <c r="DW504" s="76"/>
      <c r="DX504" s="76"/>
      <c r="DY504" s="76"/>
      <c r="DZ504" s="76"/>
      <c r="EA504" s="76"/>
      <c r="EB504" s="76"/>
      <c r="EC504" s="76"/>
      <c r="ED504" s="76"/>
      <c r="EE504" s="76"/>
      <c r="EF504" s="76"/>
      <c r="EG504" s="76"/>
      <c r="EH504" s="76"/>
      <c r="EI504" s="76"/>
      <c r="EJ504" s="76"/>
      <c r="EK504" s="76"/>
      <c r="EL504" s="76"/>
      <c r="EM504" s="76"/>
      <c r="EN504" s="76"/>
      <c r="EO504" s="76"/>
    </row>
    <row r="505">
      <c r="A505" s="74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5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  <c r="CM505" s="76"/>
      <c r="CN505" s="76"/>
      <c r="CO505" s="76"/>
      <c r="CP505" s="76"/>
      <c r="CQ505" s="76"/>
      <c r="CR505" s="76"/>
      <c r="CS505" s="76"/>
      <c r="CT505" s="76"/>
      <c r="CU505" s="76"/>
      <c r="CV505" s="76"/>
      <c r="CW505" s="76"/>
      <c r="CX505" s="76"/>
      <c r="CY505" s="76"/>
      <c r="CZ505" s="76"/>
      <c r="DA505" s="76"/>
      <c r="DB505" s="76"/>
      <c r="DC505" s="76"/>
      <c r="DD505" s="76"/>
      <c r="DE505" s="76"/>
      <c r="DF505" s="76"/>
      <c r="DG505" s="76"/>
      <c r="DH505" s="76"/>
      <c r="DI505" s="76"/>
      <c r="DJ505" s="76"/>
      <c r="DK505" s="76"/>
      <c r="DL505" s="76"/>
      <c r="DM505" s="76"/>
      <c r="DN505" s="76"/>
      <c r="DO505" s="76"/>
      <c r="DP505" s="76"/>
      <c r="DQ505" s="76"/>
      <c r="DR505" s="76"/>
      <c r="DS505" s="76"/>
      <c r="DT505" s="76"/>
      <c r="DU505" s="76"/>
      <c r="DV505" s="76"/>
      <c r="DW505" s="76"/>
      <c r="DX505" s="76"/>
      <c r="DY505" s="76"/>
      <c r="DZ505" s="76"/>
      <c r="EA505" s="76"/>
      <c r="EB505" s="76"/>
      <c r="EC505" s="76"/>
      <c r="ED505" s="76"/>
      <c r="EE505" s="76"/>
      <c r="EF505" s="76"/>
      <c r="EG505" s="76"/>
      <c r="EH505" s="76"/>
      <c r="EI505" s="76"/>
      <c r="EJ505" s="76"/>
      <c r="EK505" s="76"/>
      <c r="EL505" s="76"/>
      <c r="EM505" s="76"/>
      <c r="EN505" s="76"/>
      <c r="EO505" s="76"/>
    </row>
    <row r="506">
      <c r="A506" s="74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5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</row>
    <row r="507">
      <c r="A507" s="74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5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</row>
    <row r="508">
      <c r="A508" s="74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5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</row>
    <row r="509">
      <c r="A509" s="74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5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  <c r="CM509" s="76"/>
      <c r="CN509" s="76"/>
      <c r="CO509" s="76"/>
      <c r="CP509" s="76"/>
      <c r="CQ509" s="76"/>
      <c r="CR509" s="76"/>
      <c r="CS509" s="76"/>
      <c r="CT509" s="76"/>
      <c r="CU509" s="76"/>
      <c r="CV509" s="76"/>
      <c r="CW509" s="76"/>
      <c r="CX509" s="76"/>
      <c r="CY509" s="76"/>
      <c r="CZ509" s="76"/>
      <c r="DA509" s="76"/>
      <c r="DB509" s="76"/>
      <c r="DC509" s="76"/>
      <c r="DD509" s="76"/>
      <c r="DE509" s="76"/>
      <c r="DF509" s="76"/>
      <c r="DG509" s="76"/>
      <c r="DH509" s="76"/>
      <c r="DI509" s="76"/>
      <c r="DJ509" s="76"/>
      <c r="DK509" s="76"/>
      <c r="DL509" s="76"/>
      <c r="DM509" s="76"/>
      <c r="DN509" s="76"/>
      <c r="DO509" s="76"/>
      <c r="DP509" s="76"/>
      <c r="DQ509" s="76"/>
      <c r="DR509" s="76"/>
      <c r="DS509" s="76"/>
      <c r="DT509" s="76"/>
      <c r="DU509" s="76"/>
      <c r="DV509" s="76"/>
      <c r="DW509" s="76"/>
      <c r="DX509" s="76"/>
      <c r="DY509" s="76"/>
      <c r="DZ509" s="76"/>
      <c r="EA509" s="76"/>
      <c r="EB509" s="76"/>
      <c r="EC509" s="76"/>
      <c r="ED509" s="76"/>
      <c r="EE509" s="76"/>
      <c r="EF509" s="76"/>
      <c r="EG509" s="76"/>
      <c r="EH509" s="76"/>
      <c r="EI509" s="76"/>
      <c r="EJ509" s="76"/>
      <c r="EK509" s="76"/>
      <c r="EL509" s="76"/>
      <c r="EM509" s="76"/>
      <c r="EN509" s="76"/>
      <c r="EO509" s="76"/>
    </row>
    <row r="510">
      <c r="A510" s="74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5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  <c r="DS510" s="76"/>
      <c r="DT510" s="76"/>
      <c r="DU510" s="76"/>
      <c r="DV510" s="76"/>
      <c r="DW510" s="76"/>
      <c r="DX510" s="76"/>
      <c r="DY510" s="76"/>
      <c r="DZ510" s="76"/>
      <c r="EA510" s="76"/>
      <c r="EB510" s="76"/>
      <c r="EC510" s="76"/>
      <c r="ED510" s="76"/>
      <c r="EE510" s="76"/>
      <c r="EF510" s="76"/>
      <c r="EG510" s="76"/>
      <c r="EH510" s="76"/>
      <c r="EI510" s="76"/>
      <c r="EJ510" s="76"/>
      <c r="EK510" s="76"/>
      <c r="EL510" s="76"/>
      <c r="EM510" s="76"/>
      <c r="EN510" s="76"/>
      <c r="EO510" s="76"/>
    </row>
    <row r="511">
      <c r="A511" s="74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5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  <c r="DS511" s="76"/>
      <c r="DT511" s="76"/>
      <c r="DU511" s="76"/>
      <c r="DV511" s="76"/>
      <c r="DW511" s="76"/>
      <c r="DX511" s="76"/>
      <c r="DY511" s="76"/>
      <c r="DZ511" s="76"/>
      <c r="EA511" s="76"/>
      <c r="EB511" s="76"/>
      <c r="EC511" s="76"/>
      <c r="ED511" s="76"/>
      <c r="EE511" s="76"/>
      <c r="EF511" s="76"/>
      <c r="EG511" s="76"/>
      <c r="EH511" s="76"/>
      <c r="EI511" s="76"/>
      <c r="EJ511" s="76"/>
      <c r="EK511" s="76"/>
      <c r="EL511" s="76"/>
      <c r="EM511" s="76"/>
      <c r="EN511" s="76"/>
      <c r="EO511" s="76"/>
    </row>
    <row r="512">
      <c r="A512" s="74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5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</row>
    <row r="513">
      <c r="A513" s="74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5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  <c r="DS513" s="76"/>
      <c r="DT513" s="76"/>
      <c r="DU513" s="76"/>
      <c r="DV513" s="76"/>
      <c r="DW513" s="76"/>
      <c r="DX513" s="76"/>
      <c r="DY513" s="76"/>
      <c r="DZ513" s="76"/>
      <c r="EA513" s="76"/>
      <c r="EB513" s="76"/>
      <c r="EC513" s="76"/>
      <c r="ED513" s="76"/>
      <c r="EE513" s="76"/>
      <c r="EF513" s="76"/>
      <c r="EG513" s="76"/>
      <c r="EH513" s="76"/>
      <c r="EI513" s="76"/>
      <c r="EJ513" s="76"/>
      <c r="EK513" s="76"/>
      <c r="EL513" s="76"/>
      <c r="EM513" s="76"/>
      <c r="EN513" s="76"/>
      <c r="EO513" s="76"/>
    </row>
    <row r="514">
      <c r="A514" s="74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5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</row>
    <row r="515">
      <c r="A515" s="74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5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</row>
    <row r="516">
      <c r="A516" s="74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5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</row>
    <row r="517">
      <c r="A517" s="74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5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</row>
    <row r="518">
      <c r="A518" s="74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5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</row>
    <row r="519">
      <c r="A519" s="74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5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</row>
    <row r="520">
      <c r="A520" s="74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5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  <c r="DS520" s="76"/>
      <c r="DT520" s="76"/>
      <c r="DU520" s="76"/>
      <c r="DV520" s="76"/>
      <c r="DW520" s="76"/>
      <c r="DX520" s="76"/>
      <c r="DY520" s="76"/>
      <c r="DZ520" s="76"/>
      <c r="EA520" s="76"/>
      <c r="EB520" s="76"/>
      <c r="EC520" s="76"/>
      <c r="ED520" s="76"/>
      <c r="EE520" s="76"/>
      <c r="EF520" s="76"/>
      <c r="EG520" s="76"/>
      <c r="EH520" s="76"/>
      <c r="EI520" s="76"/>
      <c r="EJ520" s="76"/>
      <c r="EK520" s="76"/>
      <c r="EL520" s="76"/>
      <c r="EM520" s="76"/>
      <c r="EN520" s="76"/>
      <c r="EO520" s="76"/>
    </row>
    <row r="521">
      <c r="A521" s="74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5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</row>
    <row r="522">
      <c r="A522" s="74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5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</row>
    <row r="523">
      <c r="A523" s="74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5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</row>
    <row r="524">
      <c r="A524" s="74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5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</row>
    <row r="525">
      <c r="A525" s="74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5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</row>
    <row r="526">
      <c r="A526" s="74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5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</row>
    <row r="527">
      <c r="A527" s="74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5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</row>
    <row r="528">
      <c r="A528" s="74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5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  <c r="DS528" s="76"/>
      <c r="DT528" s="76"/>
      <c r="DU528" s="76"/>
      <c r="DV528" s="76"/>
      <c r="DW528" s="76"/>
      <c r="DX528" s="76"/>
      <c r="DY528" s="76"/>
      <c r="DZ528" s="76"/>
      <c r="EA528" s="76"/>
      <c r="EB528" s="76"/>
      <c r="EC528" s="76"/>
      <c r="ED528" s="76"/>
      <c r="EE528" s="76"/>
      <c r="EF528" s="76"/>
      <c r="EG528" s="76"/>
      <c r="EH528" s="76"/>
      <c r="EI528" s="76"/>
      <c r="EJ528" s="76"/>
      <c r="EK528" s="76"/>
      <c r="EL528" s="76"/>
      <c r="EM528" s="76"/>
      <c r="EN528" s="76"/>
      <c r="EO528" s="76"/>
    </row>
    <row r="529">
      <c r="A529" s="74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5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</row>
    <row r="530">
      <c r="A530" s="74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5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  <c r="DS530" s="76"/>
      <c r="DT530" s="76"/>
      <c r="DU530" s="76"/>
      <c r="DV530" s="76"/>
      <c r="DW530" s="76"/>
      <c r="DX530" s="76"/>
      <c r="DY530" s="76"/>
      <c r="DZ530" s="76"/>
      <c r="EA530" s="76"/>
      <c r="EB530" s="76"/>
      <c r="EC530" s="76"/>
      <c r="ED530" s="76"/>
      <c r="EE530" s="76"/>
      <c r="EF530" s="76"/>
      <c r="EG530" s="76"/>
      <c r="EH530" s="76"/>
      <c r="EI530" s="76"/>
      <c r="EJ530" s="76"/>
      <c r="EK530" s="76"/>
      <c r="EL530" s="76"/>
      <c r="EM530" s="76"/>
      <c r="EN530" s="76"/>
      <c r="EO530" s="76"/>
    </row>
    <row r="531">
      <c r="A531" s="74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5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  <c r="DS531" s="76"/>
      <c r="DT531" s="76"/>
      <c r="DU531" s="76"/>
      <c r="DV531" s="76"/>
      <c r="DW531" s="76"/>
      <c r="DX531" s="76"/>
      <c r="DY531" s="76"/>
      <c r="DZ531" s="76"/>
      <c r="EA531" s="76"/>
      <c r="EB531" s="76"/>
      <c r="EC531" s="76"/>
      <c r="ED531" s="76"/>
      <c r="EE531" s="76"/>
      <c r="EF531" s="76"/>
      <c r="EG531" s="76"/>
      <c r="EH531" s="76"/>
      <c r="EI531" s="76"/>
      <c r="EJ531" s="76"/>
      <c r="EK531" s="76"/>
      <c r="EL531" s="76"/>
      <c r="EM531" s="76"/>
      <c r="EN531" s="76"/>
      <c r="EO531" s="76"/>
    </row>
    <row r="532">
      <c r="A532" s="74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5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</row>
    <row r="533">
      <c r="A533" s="74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5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  <c r="DS533" s="76"/>
      <c r="DT533" s="76"/>
      <c r="DU533" s="76"/>
      <c r="DV533" s="76"/>
      <c r="DW533" s="76"/>
      <c r="DX533" s="76"/>
      <c r="DY533" s="76"/>
      <c r="DZ533" s="76"/>
      <c r="EA533" s="76"/>
      <c r="EB533" s="76"/>
      <c r="EC533" s="76"/>
      <c r="ED533" s="76"/>
      <c r="EE533" s="76"/>
      <c r="EF533" s="76"/>
      <c r="EG533" s="76"/>
      <c r="EH533" s="76"/>
      <c r="EI533" s="76"/>
      <c r="EJ533" s="76"/>
      <c r="EK533" s="76"/>
      <c r="EL533" s="76"/>
      <c r="EM533" s="76"/>
      <c r="EN533" s="76"/>
      <c r="EO533" s="76"/>
    </row>
    <row r="534">
      <c r="A534" s="74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5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</row>
    <row r="535">
      <c r="A535" s="74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5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  <c r="DS535" s="76"/>
      <c r="DT535" s="76"/>
      <c r="DU535" s="76"/>
      <c r="DV535" s="76"/>
      <c r="DW535" s="76"/>
      <c r="DX535" s="76"/>
      <c r="DY535" s="76"/>
      <c r="DZ535" s="76"/>
      <c r="EA535" s="76"/>
      <c r="EB535" s="76"/>
      <c r="EC535" s="76"/>
      <c r="ED535" s="76"/>
      <c r="EE535" s="76"/>
      <c r="EF535" s="76"/>
      <c r="EG535" s="76"/>
      <c r="EH535" s="76"/>
      <c r="EI535" s="76"/>
      <c r="EJ535" s="76"/>
      <c r="EK535" s="76"/>
      <c r="EL535" s="76"/>
      <c r="EM535" s="76"/>
      <c r="EN535" s="76"/>
      <c r="EO535" s="76"/>
    </row>
    <row r="536">
      <c r="A536" s="74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5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  <c r="DS536" s="76"/>
      <c r="DT536" s="76"/>
      <c r="DU536" s="76"/>
      <c r="DV536" s="76"/>
      <c r="DW536" s="76"/>
      <c r="DX536" s="76"/>
      <c r="DY536" s="76"/>
      <c r="DZ536" s="76"/>
      <c r="EA536" s="76"/>
      <c r="EB536" s="76"/>
      <c r="EC536" s="76"/>
      <c r="ED536" s="76"/>
      <c r="EE536" s="76"/>
      <c r="EF536" s="76"/>
      <c r="EG536" s="76"/>
      <c r="EH536" s="76"/>
      <c r="EI536" s="76"/>
      <c r="EJ536" s="76"/>
      <c r="EK536" s="76"/>
      <c r="EL536" s="76"/>
      <c r="EM536" s="76"/>
      <c r="EN536" s="76"/>
      <c r="EO536" s="76"/>
    </row>
    <row r="537">
      <c r="A537" s="74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5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  <c r="DS537" s="76"/>
      <c r="DT537" s="76"/>
      <c r="DU537" s="76"/>
      <c r="DV537" s="76"/>
      <c r="DW537" s="76"/>
      <c r="DX537" s="76"/>
      <c r="DY537" s="76"/>
      <c r="DZ537" s="76"/>
      <c r="EA537" s="76"/>
      <c r="EB537" s="76"/>
      <c r="EC537" s="76"/>
      <c r="ED537" s="76"/>
      <c r="EE537" s="76"/>
      <c r="EF537" s="76"/>
      <c r="EG537" s="76"/>
      <c r="EH537" s="76"/>
      <c r="EI537" s="76"/>
      <c r="EJ537" s="76"/>
      <c r="EK537" s="76"/>
      <c r="EL537" s="76"/>
      <c r="EM537" s="76"/>
      <c r="EN537" s="76"/>
      <c r="EO537" s="76"/>
    </row>
    <row r="538">
      <c r="A538" s="74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5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  <c r="DS538" s="76"/>
      <c r="DT538" s="76"/>
      <c r="DU538" s="76"/>
      <c r="DV538" s="76"/>
      <c r="DW538" s="76"/>
      <c r="DX538" s="76"/>
      <c r="DY538" s="76"/>
      <c r="DZ538" s="76"/>
      <c r="EA538" s="76"/>
      <c r="EB538" s="76"/>
      <c r="EC538" s="76"/>
      <c r="ED538" s="76"/>
      <c r="EE538" s="76"/>
      <c r="EF538" s="76"/>
      <c r="EG538" s="76"/>
      <c r="EH538" s="76"/>
      <c r="EI538" s="76"/>
      <c r="EJ538" s="76"/>
      <c r="EK538" s="76"/>
      <c r="EL538" s="76"/>
      <c r="EM538" s="76"/>
      <c r="EN538" s="76"/>
      <c r="EO538" s="76"/>
    </row>
    <row r="539">
      <c r="A539" s="74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5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  <c r="CM539" s="76"/>
      <c r="CN539" s="76"/>
      <c r="CO539" s="76"/>
      <c r="CP539" s="76"/>
      <c r="CQ539" s="76"/>
      <c r="CR539" s="76"/>
      <c r="CS539" s="76"/>
      <c r="CT539" s="76"/>
      <c r="CU539" s="76"/>
      <c r="CV539" s="76"/>
      <c r="CW539" s="76"/>
      <c r="CX539" s="76"/>
      <c r="CY539" s="76"/>
      <c r="CZ539" s="76"/>
      <c r="DA539" s="76"/>
      <c r="DB539" s="76"/>
      <c r="DC539" s="76"/>
      <c r="DD539" s="76"/>
      <c r="DE539" s="76"/>
      <c r="DF539" s="76"/>
      <c r="DG539" s="76"/>
      <c r="DH539" s="76"/>
      <c r="DI539" s="76"/>
      <c r="DJ539" s="76"/>
      <c r="DK539" s="76"/>
      <c r="DL539" s="76"/>
      <c r="DM539" s="76"/>
      <c r="DN539" s="76"/>
      <c r="DO539" s="76"/>
      <c r="DP539" s="76"/>
      <c r="DQ539" s="76"/>
      <c r="DR539" s="76"/>
      <c r="DS539" s="76"/>
      <c r="DT539" s="76"/>
      <c r="DU539" s="76"/>
      <c r="DV539" s="76"/>
      <c r="DW539" s="76"/>
      <c r="DX539" s="76"/>
      <c r="DY539" s="76"/>
      <c r="DZ539" s="76"/>
      <c r="EA539" s="76"/>
      <c r="EB539" s="76"/>
      <c r="EC539" s="76"/>
      <c r="ED539" s="76"/>
      <c r="EE539" s="76"/>
      <c r="EF539" s="76"/>
      <c r="EG539" s="76"/>
      <c r="EH539" s="76"/>
      <c r="EI539" s="76"/>
      <c r="EJ539" s="76"/>
      <c r="EK539" s="76"/>
      <c r="EL539" s="76"/>
      <c r="EM539" s="76"/>
      <c r="EN539" s="76"/>
      <c r="EO539" s="76"/>
    </row>
    <row r="540">
      <c r="A540" s="74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5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  <c r="DS540" s="76"/>
      <c r="DT540" s="76"/>
      <c r="DU540" s="76"/>
      <c r="DV540" s="76"/>
      <c r="DW540" s="76"/>
      <c r="DX540" s="76"/>
      <c r="DY540" s="76"/>
      <c r="DZ540" s="76"/>
      <c r="EA540" s="76"/>
      <c r="EB540" s="76"/>
      <c r="EC540" s="76"/>
      <c r="ED540" s="76"/>
      <c r="EE540" s="76"/>
      <c r="EF540" s="76"/>
      <c r="EG540" s="76"/>
      <c r="EH540" s="76"/>
      <c r="EI540" s="76"/>
      <c r="EJ540" s="76"/>
      <c r="EK540" s="76"/>
      <c r="EL540" s="76"/>
      <c r="EM540" s="76"/>
      <c r="EN540" s="76"/>
      <c r="EO540" s="76"/>
    </row>
    <row r="541">
      <c r="A541" s="74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5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  <c r="DS541" s="76"/>
      <c r="DT541" s="76"/>
      <c r="DU541" s="76"/>
      <c r="DV541" s="76"/>
      <c r="DW541" s="76"/>
      <c r="DX541" s="76"/>
      <c r="DY541" s="76"/>
      <c r="DZ541" s="76"/>
      <c r="EA541" s="76"/>
      <c r="EB541" s="76"/>
      <c r="EC541" s="76"/>
      <c r="ED541" s="76"/>
      <c r="EE541" s="76"/>
      <c r="EF541" s="76"/>
      <c r="EG541" s="76"/>
      <c r="EH541" s="76"/>
      <c r="EI541" s="76"/>
      <c r="EJ541" s="76"/>
      <c r="EK541" s="76"/>
      <c r="EL541" s="76"/>
      <c r="EM541" s="76"/>
      <c r="EN541" s="76"/>
      <c r="EO541" s="76"/>
    </row>
    <row r="542">
      <c r="A542" s="74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5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  <c r="DS542" s="76"/>
      <c r="DT542" s="76"/>
      <c r="DU542" s="76"/>
      <c r="DV542" s="76"/>
      <c r="DW542" s="76"/>
      <c r="DX542" s="76"/>
      <c r="DY542" s="76"/>
      <c r="DZ542" s="76"/>
      <c r="EA542" s="76"/>
      <c r="EB542" s="76"/>
      <c r="EC542" s="76"/>
      <c r="ED542" s="76"/>
      <c r="EE542" s="76"/>
      <c r="EF542" s="76"/>
      <c r="EG542" s="76"/>
      <c r="EH542" s="76"/>
      <c r="EI542" s="76"/>
      <c r="EJ542" s="76"/>
      <c r="EK542" s="76"/>
      <c r="EL542" s="76"/>
      <c r="EM542" s="76"/>
      <c r="EN542" s="76"/>
      <c r="EO542" s="76"/>
    </row>
    <row r="543">
      <c r="A543" s="74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5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  <c r="DS543" s="76"/>
      <c r="DT543" s="76"/>
      <c r="DU543" s="76"/>
      <c r="DV543" s="76"/>
      <c r="DW543" s="76"/>
      <c r="DX543" s="76"/>
      <c r="DY543" s="76"/>
      <c r="DZ543" s="76"/>
      <c r="EA543" s="76"/>
      <c r="EB543" s="76"/>
      <c r="EC543" s="76"/>
      <c r="ED543" s="76"/>
      <c r="EE543" s="76"/>
      <c r="EF543" s="76"/>
      <c r="EG543" s="76"/>
      <c r="EH543" s="76"/>
      <c r="EI543" s="76"/>
      <c r="EJ543" s="76"/>
      <c r="EK543" s="76"/>
      <c r="EL543" s="76"/>
      <c r="EM543" s="76"/>
      <c r="EN543" s="76"/>
      <c r="EO543" s="76"/>
    </row>
    <row r="544">
      <c r="A544" s="74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5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  <c r="CM544" s="76"/>
      <c r="CN544" s="76"/>
      <c r="CO544" s="76"/>
      <c r="CP544" s="76"/>
      <c r="CQ544" s="76"/>
      <c r="CR544" s="76"/>
      <c r="CS544" s="76"/>
      <c r="CT544" s="76"/>
      <c r="CU544" s="76"/>
      <c r="CV544" s="76"/>
      <c r="CW544" s="76"/>
      <c r="CX544" s="76"/>
      <c r="CY544" s="76"/>
      <c r="CZ544" s="76"/>
      <c r="DA544" s="76"/>
      <c r="DB544" s="76"/>
      <c r="DC544" s="76"/>
      <c r="DD544" s="76"/>
      <c r="DE544" s="76"/>
      <c r="DF544" s="76"/>
      <c r="DG544" s="76"/>
      <c r="DH544" s="76"/>
      <c r="DI544" s="76"/>
      <c r="DJ544" s="76"/>
      <c r="DK544" s="76"/>
      <c r="DL544" s="76"/>
      <c r="DM544" s="76"/>
      <c r="DN544" s="76"/>
      <c r="DO544" s="76"/>
      <c r="DP544" s="76"/>
      <c r="DQ544" s="76"/>
      <c r="DR544" s="76"/>
      <c r="DS544" s="76"/>
      <c r="DT544" s="76"/>
      <c r="DU544" s="76"/>
      <c r="DV544" s="76"/>
      <c r="DW544" s="76"/>
      <c r="DX544" s="76"/>
      <c r="DY544" s="76"/>
      <c r="DZ544" s="76"/>
      <c r="EA544" s="76"/>
      <c r="EB544" s="76"/>
      <c r="EC544" s="76"/>
      <c r="ED544" s="76"/>
      <c r="EE544" s="76"/>
      <c r="EF544" s="76"/>
      <c r="EG544" s="76"/>
      <c r="EH544" s="76"/>
      <c r="EI544" s="76"/>
      <c r="EJ544" s="76"/>
      <c r="EK544" s="76"/>
      <c r="EL544" s="76"/>
      <c r="EM544" s="76"/>
      <c r="EN544" s="76"/>
      <c r="EO544" s="76"/>
    </row>
    <row r="545">
      <c r="A545" s="74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5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  <c r="CM545" s="76"/>
      <c r="CN545" s="76"/>
      <c r="CO545" s="76"/>
      <c r="CP545" s="76"/>
      <c r="CQ545" s="76"/>
      <c r="CR545" s="76"/>
      <c r="CS545" s="76"/>
      <c r="CT545" s="76"/>
      <c r="CU545" s="76"/>
      <c r="CV545" s="76"/>
      <c r="CW545" s="76"/>
      <c r="CX545" s="76"/>
      <c r="CY545" s="76"/>
      <c r="CZ545" s="76"/>
      <c r="DA545" s="76"/>
      <c r="DB545" s="76"/>
      <c r="DC545" s="76"/>
      <c r="DD545" s="76"/>
      <c r="DE545" s="76"/>
      <c r="DF545" s="76"/>
      <c r="DG545" s="76"/>
      <c r="DH545" s="76"/>
      <c r="DI545" s="76"/>
      <c r="DJ545" s="76"/>
      <c r="DK545" s="76"/>
      <c r="DL545" s="76"/>
      <c r="DM545" s="76"/>
      <c r="DN545" s="76"/>
      <c r="DO545" s="76"/>
      <c r="DP545" s="76"/>
      <c r="DQ545" s="76"/>
      <c r="DR545" s="76"/>
      <c r="DS545" s="76"/>
      <c r="DT545" s="76"/>
      <c r="DU545" s="76"/>
      <c r="DV545" s="76"/>
      <c r="DW545" s="76"/>
      <c r="DX545" s="76"/>
      <c r="DY545" s="76"/>
      <c r="DZ545" s="76"/>
      <c r="EA545" s="76"/>
      <c r="EB545" s="76"/>
      <c r="EC545" s="76"/>
      <c r="ED545" s="76"/>
      <c r="EE545" s="76"/>
      <c r="EF545" s="76"/>
      <c r="EG545" s="76"/>
      <c r="EH545" s="76"/>
      <c r="EI545" s="76"/>
      <c r="EJ545" s="76"/>
      <c r="EK545" s="76"/>
      <c r="EL545" s="76"/>
      <c r="EM545" s="76"/>
      <c r="EN545" s="76"/>
      <c r="EO545" s="76"/>
    </row>
    <row r="546">
      <c r="A546" s="74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5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  <c r="DS546" s="76"/>
      <c r="DT546" s="76"/>
      <c r="DU546" s="76"/>
      <c r="DV546" s="76"/>
      <c r="DW546" s="76"/>
      <c r="DX546" s="76"/>
      <c r="DY546" s="76"/>
      <c r="DZ546" s="76"/>
      <c r="EA546" s="76"/>
      <c r="EB546" s="76"/>
      <c r="EC546" s="76"/>
      <c r="ED546" s="76"/>
      <c r="EE546" s="76"/>
      <c r="EF546" s="76"/>
      <c r="EG546" s="76"/>
      <c r="EH546" s="76"/>
      <c r="EI546" s="76"/>
      <c r="EJ546" s="76"/>
      <c r="EK546" s="76"/>
      <c r="EL546" s="76"/>
      <c r="EM546" s="76"/>
      <c r="EN546" s="76"/>
      <c r="EO546" s="76"/>
    </row>
    <row r="547">
      <c r="A547" s="74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5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  <c r="CM547" s="76"/>
      <c r="CN547" s="76"/>
      <c r="CO547" s="76"/>
      <c r="CP547" s="76"/>
      <c r="CQ547" s="76"/>
      <c r="CR547" s="76"/>
      <c r="CS547" s="76"/>
      <c r="CT547" s="76"/>
      <c r="CU547" s="76"/>
      <c r="CV547" s="76"/>
      <c r="CW547" s="76"/>
      <c r="CX547" s="76"/>
      <c r="CY547" s="76"/>
      <c r="CZ547" s="76"/>
      <c r="DA547" s="76"/>
      <c r="DB547" s="76"/>
      <c r="DC547" s="76"/>
      <c r="DD547" s="76"/>
      <c r="DE547" s="76"/>
      <c r="DF547" s="76"/>
      <c r="DG547" s="76"/>
      <c r="DH547" s="76"/>
      <c r="DI547" s="76"/>
      <c r="DJ547" s="76"/>
      <c r="DK547" s="76"/>
      <c r="DL547" s="76"/>
      <c r="DM547" s="76"/>
      <c r="DN547" s="76"/>
      <c r="DO547" s="76"/>
      <c r="DP547" s="76"/>
      <c r="DQ547" s="76"/>
      <c r="DR547" s="76"/>
      <c r="DS547" s="76"/>
      <c r="DT547" s="76"/>
      <c r="DU547" s="76"/>
      <c r="DV547" s="76"/>
      <c r="DW547" s="76"/>
      <c r="DX547" s="76"/>
      <c r="DY547" s="76"/>
      <c r="DZ547" s="76"/>
      <c r="EA547" s="76"/>
      <c r="EB547" s="76"/>
      <c r="EC547" s="76"/>
      <c r="ED547" s="76"/>
      <c r="EE547" s="76"/>
      <c r="EF547" s="76"/>
      <c r="EG547" s="76"/>
      <c r="EH547" s="76"/>
      <c r="EI547" s="76"/>
      <c r="EJ547" s="76"/>
      <c r="EK547" s="76"/>
      <c r="EL547" s="76"/>
      <c r="EM547" s="76"/>
      <c r="EN547" s="76"/>
      <c r="EO547" s="76"/>
    </row>
    <row r="548">
      <c r="A548" s="74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5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  <c r="DS548" s="76"/>
      <c r="DT548" s="76"/>
      <c r="DU548" s="76"/>
      <c r="DV548" s="76"/>
      <c r="DW548" s="76"/>
      <c r="DX548" s="76"/>
      <c r="DY548" s="76"/>
      <c r="DZ548" s="76"/>
      <c r="EA548" s="76"/>
      <c r="EB548" s="76"/>
      <c r="EC548" s="76"/>
      <c r="ED548" s="76"/>
      <c r="EE548" s="76"/>
      <c r="EF548" s="76"/>
      <c r="EG548" s="76"/>
      <c r="EH548" s="76"/>
      <c r="EI548" s="76"/>
      <c r="EJ548" s="76"/>
      <c r="EK548" s="76"/>
      <c r="EL548" s="76"/>
      <c r="EM548" s="76"/>
      <c r="EN548" s="76"/>
      <c r="EO548" s="76"/>
    </row>
    <row r="549">
      <c r="A549" s="74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5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  <c r="DS549" s="76"/>
      <c r="DT549" s="76"/>
      <c r="DU549" s="76"/>
      <c r="DV549" s="76"/>
      <c r="DW549" s="76"/>
      <c r="DX549" s="76"/>
      <c r="DY549" s="76"/>
      <c r="DZ549" s="76"/>
      <c r="EA549" s="76"/>
      <c r="EB549" s="76"/>
      <c r="EC549" s="76"/>
      <c r="ED549" s="76"/>
      <c r="EE549" s="76"/>
      <c r="EF549" s="76"/>
      <c r="EG549" s="76"/>
      <c r="EH549" s="76"/>
      <c r="EI549" s="76"/>
      <c r="EJ549" s="76"/>
      <c r="EK549" s="76"/>
      <c r="EL549" s="76"/>
      <c r="EM549" s="76"/>
      <c r="EN549" s="76"/>
      <c r="EO549" s="76"/>
    </row>
    <row r="550">
      <c r="A550" s="74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5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  <c r="DS550" s="76"/>
      <c r="DT550" s="76"/>
      <c r="DU550" s="76"/>
      <c r="DV550" s="76"/>
      <c r="DW550" s="76"/>
      <c r="DX550" s="76"/>
      <c r="DY550" s="76"/>
      <c r="DZ550" s="76"/>
      <c r="EA550" s="76"/>
      <c r="EB550" s="76"/>
      <c r="EC550" s="76"/>
      <c r="ED550" s="76"/>
      <c r="EE550" s="76"/>
      <c r="EF550" s="76"/>
      <c r="EG550" s="76"/>
      <c r="EH550" s="76"/>
      <c r="EI550" s="76"/>
      <c r="EJ550" s="76"/>
      <c r="EK550" s="76"/>
      <c r="EL550" s="76"/>
      <c r="EM550" s="76"/>
      <c r="EN550" s="76"/>
      <c r="EO550" s="76"/>
    </row>
    <row r="551">
      <c r="A551" s="74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5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  <c r="CM551" s="76"/>
      <c r="CN551" s="76"/>
      <c r="CO551" s="76"/>
      <c r="CP551" s="76"/>
      <c r="CQ551" s="76"/>
      <c r="CR551" s="76"/>
      <c r="CS551" s="76"/>
      <c r="CT551" s="76"/>
      <c r="CU551" s="76"/>
      <c r="CV551" s="76"/>
      <c r="CW551" s="76"/>
      <c r="CX551" s="76"/>
      <c r="CY551" s="76"/>
      <c r="CZ551" s="76"/>
      <c r="DA551" s="76"/>
      <c r="DB551" s="76"/>
      <c r="DC551" s="76"/>
      <c r="DD551" s="76"/>
      <c r="DE551" s="76"/>
      <c r="DF551" s="76"/>
      <c r="DG551" s="76"/>
      <c r="DH551" s="76"/>
      <c r="DI551" s="76"/>
      <c r="DJ551" s="76"/>
      <c r="DK551" s="76"/>
      <c r="DL551" s="76"/>
      <c r="DM551" s="76"/>
      <c r="DN551" s="76"/>
      <c r="DO551" s="76"/>
      <c r="DP551" s="76"/>
      <c r="DQ551" s="76"/>
      <c r="DR551" s="76"/>
      <c r="DS551" s="76"/>
      <c r="DT551" s="76"/>
      <c r="DU551" s="76"/>
      <c r="DV551" s="76"/>
      <c r="DW551" s="76"/>
      <c r="DX551" s="76"/>
      <c r="DY551" s="76"/>
      <c r="DZ551" s="76"/>
      <c r="EA551" s="76"/>
      <c r="EB551" s="76"/>
      <c r="EC551" s="76"/>
      <c r="ED551" s="76"/>
      <c r="EE551" s="76"/>
      <c r="EF551" s="76"/>
      <c r="EG551" s="76"/>
      <c r="EH551" s="76"/>
      <c r="EI551" s="76"/>
      <c r="EJ551" s="76"/>
      <c r="EK551" s="76"/>
      <c r="EL551" s="76"/>
      <c r="EM551" s="76"/>
      <c r="EN551" s="76"/>
      <c r="EO551" s="76"/>
    </row>
    <row r="552">
      <c r="A552" s="74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5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  <c r="DS552" s="76"/>
      <c r="DT552" s="76"/>
      <c r="DU552" s="76"/>
      <c r="DV552" s="76"/>
      <c r="DW552" s="76"/>
      <c r="DX552" s="76"/>
      <c r="DY552" s="76"/>
      <c r="DZ552" s="76"/>
      <c r="EA552" s="76"/>
      <c r="EB552" s="76"/>
      <c r="EC552" s="76"/>
      <c r="ED552" s="76"/>
      <c r="EE552" s="76"/>
      <c r="EF552" s="76"/>
      <c r="EG552" s="76"/>
      <c r="EH552" s="76"/>
      <c r="EI552" s="76"/>
      <c r="EJ552" s="76"/>
      <c r="EK552" s="76"/>
      <c r="EL552" s="76"/>
      <c r="EM552" s="76"/>
      <c r="EN552" s="76"/>
      <c r="EO552" s="76"/>
    </row>
    <row r="553">
      <c r="A553" s="74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5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  <c r="DS553" s="76"/>
      <c r="DT553" s="76"/>
      <c r="DU553" s="76"/>
      <c r="DV553" s="76"/>
      <c r="DW553" s="76"/>
      <c r="DX553" s="76"/>
      <c r="DY553" s="76"/>
      <c r="DZ553" s="76"/>
      <c r="EA553" s="76"/>
      <c r="EB553" s="76"/>
      <c r="EC553" s="76"/>
      <c r="ED553" s="76"/>
      <c r="EE553" s="76"/>
      <c r="EF553" s="76"/>
      <c r="EG553" s="76"/>
      <c r="EH553" s="76"/>
      <c r="EI553" s="76"/>
      <c r="EJ553" s="76"/>
      <c r="EK553" s="76"/>
      <c r="EL553" s="76"/>
      <c r="EM553" s="76"/>
      <c r="EN553" s="76"/>
      <c r="EO553" s="76"/>
    </row>
    <row r="554">
      <c r="A554" s="74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5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  <c r="DS554" s="76"/>
      <c r="DT554" s="76"/>
      <c r="DU554" s="76"/>
      <c r="DV554" s="76"/>
      <c r="DW554" s="76"/>
      <c r="DX554" s="76"/>
      <c r="DY554" s="76"/>
      <c r="DZ554" s="76"/>
      <c r="EA554" s="76"/>
      <c r="EB554" s="76"/>
      <c r="EC554" s="76"/>
      <c r="ED554" s="76"/>
      <c r="EE554" s="76"/>
      <c r="EF554" s="76"/>
      <c r="EG554" s="76"/>
      <c r="EH554" s="76"/>
      <c r="EI554" s="76"/>
      <c r="EJ554" s="76"/>
      <c r="EK554" s="76"/>
      <c r="EL554" s="76"/>
      <c r="EM554" s="76"/>
      <c r="EN554" s="76"/>
      <c r="EO554" s="76"/>
    </row>
    <row r="555">
      <c r="A555" s="74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5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  <c r="CM555" s="76"/>
      <c r="CN555" s="76"/>
      <c r="CO555" s="76"/>
      <c r="CP555" s="76"/>
      <c r="CQ555" s="76"/>
      <c r="CR555" s="76"/>
      <c r="CS555" s="76"/>
      <c r="CT555" s="76"/>
      <c r="CU555" s="76"/>
      <c r="CV555" s="76"/>
      <c r="CW555" s="76"/>
      <c r="CX555" s="76"/>
      <c r="CY555" s="76"/>
      <c r="CZ555" s="76"/>
      <c r="DA555" s="76"/>
      <c r="DB555" s="76"/>
      <c r="DC555" s="76"/>
      <c r="DD555" s="76"/>
      <c r="DE555" s="76"/>
      <c r="DF555" s="76"/>
      <c r="DG555" s="76"/>
      <c r="DH555" s="76"/>
      <c r="DI555" s="76"/>
      <c r="DJ555" s="76"/>
      <c r="DK555" s="76"/>
      <c r="DL555" s="76"/>
      <c r="DM555" s="76"/>
      <c r="DN555" s="76"/>
      <c r="DO555" s="76"/>
      <c r="DP555" s="76"/>
      <c r="DQ555" s="76"/>
      <c r="DR555" s="76"/>
      <c r="DS555" s="76"/>
      <c r="DT555" s="76"/>
      <c r="DU555" s="76"/>
      <c r="DV555" s="76"/>
      <c r="DW555" s="76"/>
      <c r="DX555" s="76"/>
      <c r="DY555" s="76"/>
      <c r="DZ555" s="76"/>
      <c r="EA555" s="76"/>
      <c r="EB555" s="76"/>
      <c r="EC555" s="76"/>
      <c r="ED555" s="76"/>
      <c r="EE555" s="76"/>
      <c r="EF555" s="76"/>
      <c r="EG555" s="76"/>
      <c r="EH555" s="76"/>
      <c r="EI555" s="76"/>
      <c r="EJ555" s="76"/>
      <c r="EK555" s="76"/>
      <c r="EL555" s="76"/>
      <c r="EM555" s="76"/>
      <c r="EN555" s="76"/>
      <c r="EO555" s="76"/>
    </row>
    <row r="556">
      <c r="A556" s="74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5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  <c r="DS556" s="76"/>
      <c r="DT556" s="76"/>
      <c r="DU556" s="76"/>
      <c r="DV556" s="76"/>
      <c r="DW556" s="76"/>
      <c r="DX556" s="76"/>
      <c r="DY556" s="76"/>
      <c r="DZ556" s="76"/>
      <c r="EA556" s="76"/>
      <c r="EB556" s="76"/>
      <c r="EC556" s="76"/>
      <c r="ED556" s="76"/>
      <c r="EE556" s="76"/>
      <c r="EF556" s="76"/>
      <c r="EG556" s="76"/>
      <c r="EH556" s="76"/>
      <c r="EI556" s="76"/>
      <c r="EJ556" s="76"/>
      <c r="EK556" s="76"/>
      <c r="EL556" s="76"/>
      <c r="EM556" s="76"/>
      <c r="EN556" s="76"/>
      <c r="EO556" s="76"/>
    </row>
    <row r="557">
      <c r="A557" s="74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5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  <c r="DS557" s="76"/>
      <c r="DT557" s="76"/>
      <c r="DU557" s="76"/>
      <c r="DV557" s="76"/>
      <c r="DW557" s="76"/>
      <c r="DX557" s="76"/>
      <c r="DY557" s="76"/>
      <c r="DZ557" s="76"/>
      <c r="EA557" s="76"/>
      <c r="EB557" s="76"/>
      <c r="EC557" s="76"/>
      <c r="ED557" s="76"/>
      <c r="EE557" s="76"/>
      <c r="EF557" s="76"/>
      <c r="EG557" s="76"/>
      <c r="EH557" s="76"/>
      <c r="EI557" s="76"/>
      <c r="EJ557" s="76"/>
      <c r="EK557" s="76"/>
      <c r="EL557" s="76"/>
      <c r="EM557" s="76"/>
      <c r="EN557" s="76"/>
      <c r="EO557" s="76"/>
    </row>
    <row r="558">
      <c r="A558" s="74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5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  <c r="DS558" s="76"/>
      <c r="DT558" s="76"/>
      <c r="DU558" s="76"/>
      <c r="DV558" s="76"/>
      <c r="DW558" s="76"/>
      <c r="DX558" s="76"/>
      <c r="DY558" s="76"/>
      <c r="DZ558" s="76"/>
      <c r="EA558" s="76"/>
      <c r="EB558" s="76"/>
      <c r="EC558" s="76"/>
      <c r="ED558" s="76"/>
      <c r="EE558" s="76"/>
      <c r="EF558" s="76"/>
      <c r="EG558" s="76"/>
      <c r="EH558" s="76"/>
      <c r="EI558" s="76"/>
      <c r="EJ558" s="76"/>
      <c r="EK558" s="76"/>
      <c r="EL558" s="76"/>
      <c r="EM558" s="76"/>
      <c r="EN558" s="76"/>
      <c r="EO558" s="76"/>
    </row>
    <row r="559">
      <c r="A559" s="74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5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  <c r="DS559" s="76"/>
      <c r="DT559" s="76"/>
      <c r="DU559" s="76"/>
      <c r="DV559" s="76"/>
      <c r="DW559" s="76"/>
      <c r="DX559" s="76"/>
      <c r="DY559" s="76"/>
      <c r="DZ559" s="76"/>
      <c r="EA559" s="76"/>
      <c r="EB559" s="76"/>
      <c r="EC559" s="76"/>
      <c r="ED559" s="76"/>
      <c r="EE559" s="76"/>
      <c r="EF559" s="76"/>
      <c r="EG559" s="76"/>
      <c r="EH559" s="76"/>
      <c r="EI559" s="76"/>
      <c r="EJ559" s="76"/>
      <c r="EK559" s="76"/>
      <c r="EL559" s="76"/>
      <c r="EM559" s="76"/>
      <c r="EN559" s="76"/>
      <c r="EO559" s="76"/>
    </row>
    <row r="560">
      <c r="A560" s="74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5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  <c r="DS560" s="76"/>
      <c r="DT560" s="76"/>
      <c r="DU560" s="76"/>
      <c r="DV560" s="76"/>
      <c r="DW560" s="76"/>
      <c r="DX560" s="76"/>
      <c r="DY560" s="76"/>
      <c r="DZ560" s="76"/>
      <c r="EA560" s="76"/>
      <c r="EB560" s="76"/>
      <c r="EC560" s="76"/>
      <c r="ED560" s="76"/>
      <c r="EE560" s="76"/>
      <c r="EF560" s="76"/>
      <c r="EG560" s="76"/>
      <c r="EH560" s="76"/>
      <c r="EI560" s="76"/>
      <c r="EJ560" s="76"/>
      <c r="EK560" s="76"/>
      <c r="EL560" s="76"/>
      <c r="EM560" s="76"/>
      <c r="EN560" s="76"/>
      <c r="EO560" s="76"/>
    </row>
    <row r="561">
      <c r="A561" s="74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5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  <c r="DS561" s="76"/>
      <c r="DT561" s="76"/>
      <c r="DU561" s="76"/>
      <c r="DV561" s="76"/>
      <c r="DW561" s="76"/>
      <c r="DX561" s="76"/>
      <c r="DY561" s="76"/>
      <c r="DZ561" s="76"/>
      <c r="EA561" s="76"/>
      <c r="EB561" s="76"/>
      <c r="EC561" s="76"/>
      <c r="ED561" s="76"/>
      <c r="EE561" s="76"/>
      <c r="EF561" s="76"/>
      <c r="EG561" s="76"/>
      <c r="EH561" s="76"/>
      <c r="EI561" s="76"/>
      <c r="EJ561" s="76"/>
      <c r="EK561" s="76"/>
      <c r="EL561" s="76"/>
      <c r="EM561" s="76"/>
      <c r="EN561" s="76"/>
      <c r="EO561" s="76"/>
    </row>
    <row r="562">
      <c r="A562" s="74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5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  <c r="DS562" s="76"/>
      <c r="DT562" s="76"/>
      <c r="DU562" s="76"/>
      <c r="DV562" s="76"/>
      <c r="DW562" s="76"/>
      <c r="DX562" s="76"/>
      <c r="DY562" s="76"/>
      <c r="DZ562" s="76"/>
      <c r="EA562" s="76"/>
      <c r="EB562" s="76"/>
      <c r="EC562" s="76"/>
      <c r="ED562" s="76"/>
      <c r="EE562" s="76"/>
      <c r="EF562" s="76"/>
      <c r="EG562" s="76"/>
      <c r="EH562" s="76"/>
      <c r="EI562" s="76"/>
      <c r="EJ562" s="76"/>
      <c r="EK562" s="76"/>
      <c r="EL562" s="76"/>
      <c r="EM562" s="76"/>
      <c r="EN562" s="76"/>
      <c r="EO562" s="76"/>
    </row>
    <row r="563">
      <c r="A563" s="74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5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  <c r="DS563" s="76"/>
      <c r="DT563" s="76"/>
      <c r="DU563" s="76"/>
      <c r="DV563" s="76"/>
      <c r="DW563" s="76"/>
      <c r="DX563" s="76"/>
      <c r="DY563" s="76"/>
      <c r="DZ563" s="76"/>
      <c r="EA563" s="76"/>
      <c r="EB563" s="76"/>
      <c r="EC563" s="76"/>
      <c r="ED563" s="76"/>
      <c r="EE563" s="76"/>
      <c r="EF563" s="76"/>
      <c r="EG563" s="76"/>
      <c r="EH563" s="76"/>
      <c r="EI563" s="76"/>
      <c r="EJ563" s="76"/>
      <c r="EK563" s="76"/>
      <c r="EL563" s="76"/>
      <c r="EM563" s="76"/>
      <c r="EN563" s="76"/>
      <c r="EO563" s="76"/>
    </row>
    <row r="564">
      <c r="A564" s="74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5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  <c r="CM564" s="76"/>
      <c r="CN564" s="76"/>
      <c r="CO564" s="76"/>
      <c r="CP564" s="76"/>
      <c r="CQ564" s="76"/>
      <c r="CR564" s="76"/>
      <c r="CS564" s="76"/>
      <c r="CT564" s="76"/>
      <c r="CU564" s="76"/>
      <c r="CV564" s="76"/>
      <c r="CW564" s="76"/>
      <c r="CX564" s="76"/>
      <c r="CY564" s="76"/>
      <c r="CZ564" s="76"/>
      <c r="DA564" s="76"/>
      <c r="DB564" s="76"/>
      <c r="DC564" s="76"/>
      <c r="DD564" s="76"/>
      <c r="DE564" s="76"/>
      <c r="DF564" s="76"/>
      <c r="DG564" s="76"/>
      <c r="DH564" s="76"/>
      <c r="DI564" s="76"/>
      <c r="DJ564" s="76"/>
      <c r="DK564" s="76"/>
      <c r="DL564" s="76"/>
      <c r="DM564" s="76"/>
      <c r="DN564" s="76"/>
      <c r="DO564" s="76"/>
      <c r="DP564" s="76"/>
      <c r="DQ564" s="76"/>
      <c r="DR564" s="76"/>
      <c r="DS564" s="76"/>
      <c r="DT564" s="76"/>
      <c r="DU564" s="76"/>
      <c r="DV564" s="76"/>
      <c r="DW564" s="76"/>
      <c r="DX564" s="76"/>
      <c r="DY564" s="76"/>
      <c r="DZ564" s="76"/>
      <c r="EA564" s="76"/>
      <c r="EB564" s="76"/>
      <c r="EC564" s="76"/>
      <c r="ED564" s="76"/>
      <c r="EE564" s="76"/>
      <c r="EF564" s="76"/>
      <c r="EG564" s="76"/>
      <c r="EH564" s="76"/>
      <c r="EI564" s="76"/>
      <c r="EJ564" s="76"/>
      <c r="EK564" s="76"/>
      <c r="EL564" s="76"/>
      <c r="EM564" s="76"/>
      <c r="EN564" s="76"/>
      <c r="EO564" s="76"/>
    </row>
    <row r="565">
      <c r="A565" s="74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5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  <c r="DS565" s="76"/>
      <c r="DT565" s="76"/>
      <c r="DU565" s="76"/>
      <c r="DV565" s="76"/>
      <c r="DW565" s="76"/>
      <c r="DX565" s="76"/>
      <c r="DY565" s="76"/>
      <c r="DZ565" s="76"/>
      <c r="EA565" s="76"/>
      <c r="EB565" s="76"/>
      <c r="EC565" s="76"/>
      <c r="ED565" s="76"/>
      <c r="EE565" s="76"/>
      <c r="EF565" s="76"/>
      <c r="EG565" s="76"/>
      <c r="EH565" s="76"/>
      <c r="EI565" s="76"/>
      <c r="EJ565" s="76"/>
      <c r="EK565" s="76"/>
      <c r="EL565" s="76"/>
      <c r="EM565" s="76"/>
      <c r="EN565" s="76"/>
      <c r="EO565" s="76"/>
    </row>
    <row r="566">
      <c r="A566" s="74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5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  <c r="DS566" s="76"/>
      <c r="DT566" s="76"/>
      <c r="DU566" s="76"/>
      <c r="DV566" s="76"/>
      <c r="DW566" s="76"/>
      <c r="DX566" s="76"/>
      <c r="DY566" s="76"/>
      <c r="DZ566" s="76"/>
      <c r="EA566" s="76"/>
      <c r="EB566" s="76"/>
      <c r="EC566" s="76"/>
      <c r="ED566" s="76"/>
      <c r="EE566" s="76"/>
      <c r="EF566" s="76"/>
      <c r="EG566" s="76"/>
      <c r="EH566" s="76"/>
      <c r="EI566" s="76"/>
      <c r="EJ566" s="76"/>
      <c r="EK566" s="76"/>
      <c r="EL566" s="76"/>
      <c r="EM566" s="76"/>
      <c r="EN566" s="76"/>
      <c r="EO566" s="76"/>
    </row>
    <row r="567">
      <c r="A567" s="74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5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  <c r="DS567" s="76"/>
      <c r="DT567" s="76"/>
      <c r="DU567" s="76"/>
      <c r="DV567" s="76"/>
      <c r="DW567" s="76"/>
      <c r="DX567" s="76"/>
      <c r="DY567" s="76"/>
      <c r="DZ567" s="76"/>
      <c r="EA567" s="76"/>
      <c r="EB567" s="76"/>
      <c r="EC567" s="76"/>
      <c r="ED567" s="76"/>
      <c r="EE567" s="76"/>
      <c r="EF567" s="76"/>
      <c r="EG567" s="76"/>
      <c r="EH567" s="76"/>
      <c r="EI567" s="76"/>
      <c r="EJ567" s="76"/>
      <c r="EK567" s="76"/>
      <c r="EL567" s="76"/>
      <c r="EM567" s="76"/>
      <c r="EN567" s="76"/>
      <c r="EO567" s="76"/>
    </row>
    <row r="568">
      <c r="A568" s="74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5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  <c r="DS568" s="76"/>
      <c r="DT568" s="76"/>
      <c r="DU568" s="76"/>
      <c r="DV568" s="76"/>
      <c r="DW568" s="76"/>
      <c r="DX568" s="76"/>
      <c r="DY568" s="76"/>
      <c r="DZ568" s="76"/>
      <c r="EA568" s="76"/>
      <c r="EB568" s="76"/>
      <c r="EC568" s="76"/>
      <c r="ED568" s="76"/>
      <c r="EE568" s="76"/>
      <c r="EF568" s="76"/>
      <c r="EG568" s="76"/>
      <c r="EH568" s="76"/>
      <c r="EI568" s="76"/>
      <c r="EJ568" s="76"/>
      <c r="EK568" s="76"/>
      <c r="EL568" s="76"/>
      <c r="EM568" s="76"/>
      <c r="EN568" s="76"/>
      <c r="EO568" s="76"/>
    </row>
    <row r="569">
      <c r="A569" s="74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5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  <c r="DS569" s="76"/>
      <c r="DT569" s="76"/>
      <c r="DU569" s="76"/>
      <c r="DV569" s="76"/>
      <c r="DW569" s="76"/>
      <c r="DX569" s="76"/>
      <c r="DY569" s="76"/>
      <c r="DZ569" s="76"/>
      <c r="EA569" s="76"/>
      <c r="EB569" s="76"/>
      <c r="EC569" s="76"/>
      <c r="ED569" s="76"/>
      <c r="EE569" s="76"/>
      <c r="EF569" s="76"/>
      <c r="EG569" s="76"/>
      <c r="EH569" s="76"/>
      <c r="EI569" s="76"/>
      <c r="EJ569" s="76"/>
      <c r="EK569" s="76"/>
      <c r="EL569" s="76"/>
      <c r="EM569" s="76"/>
      <c r="EN569" s="76"/>
      <c r="EO569" s="76"/>
    </row>
    <row r="570">
      <c r="A570" s="74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5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  <c r="DS570" s="76"/>
      <c r="DT570" s="76"/>
      <c r="DU570" s="76"/>
      <c r="DV570" s="76"/>
      <c r="DW570" s="76"/>
      <c r="DX570" s="76"/>
      <c r="DY570" s="76"/>
      <c r="DZ570" s="76"/>
      <c r="EA570" s="76"/>
      <c r="EB570" s="76"/>
      <c r="EC570" s="76"/>
      <c r="ED570" s="76"/>
      <c r="EE570" s="76"/>
      <c r="EF570" s="76"/>
      <c r="EG570" s="76"/>
      <c r="EH570" s="76"/>
      <c r="EI570" s="76"/>
      <c r="EJ570" s="76"/>
      <c r="EK570" s="76"/>
      <c r="EL570" s="76"/>
      <c r="EM570" s="76"/>
      <c r="EN570" s="76"/>
      <c r="EO570" s="76"/>
    </row>
    <row r="571">
      <c r="A571" s="74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5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  <c r="DS571" s="76"/>
      <c r="DT571" s="76"/>
      <c r="DU571" s="76"/>
      <c r="DV571" s="76"/>
      <c r="DW571" s="76"/>
      <c r="DX571" s="76"/>
      <c r="DY571" s="76"/>
      <c r="DZ571" s="76"/>
      <c r="EA571" s="76"/>
      <c r="EB571" s="76"/>
      <c r="EC571" s="76"/>
      <c r="ED571" s="76"/>
      <c r="EE571" s="76"/>
      <c r="EF571" s="76"/>
      <c r="EG571" s="76"/>
      <c r="EH571" s="76"/>
      <c r="EI571" s="76"/>
      <c r="EJ571" s="76"/>
      <c r="EK571" s="76"/>
      <c r="EL571" s="76"/>
      <c r="EM571" s="76"/>
      <c r="EN571" s="76"/>
      <c r="EO571" s="76"/>
    </row>
    <row r="572">
      <c r="A572" s="74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5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  <c r="DS572" s="76"/>
      <c r="DT572" s="76"/>
      <c r="DU572" s="76"/>
      <c r="DV572" s="76"/>
      <c r="DW572" s="76"/>
      <c r="DX572" s="76"/>
      <c r="DY572" s="76"/>
      <c r="DZ572" s="76"/>
      <c r="EA572" s="76"/>
      <c r="EB572" s="76"/>
      <c r="EC572" s="76"/>
      <c r="ED572" s="76"/>
      <c r="EE572" s="76"/>
      <c r="EF572" s="76"/>
      <c r="EG572" s="76"/>
      <c r="EH572" s="76"/>
      <c r="EI572" s="76"/>
      <c r="EJ572" s="76"/>
      <c r="EK572" s="76"/>
      <c r="EL572" s="76"/>
      <c r="EM572" s="76"/>
      <c r="EN572" s="76"/>
      <c r="EO572" s="76"/>
    </row>
    <row r="573">
      <c r="A573" s="74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5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  <c r="DS573" s="76"/>
      <c r="DT573" s="76"/>
      <c r="DU573" s="76"/>
      <c r="DV573" s="76"/>
      <c r="DW573" s="76"/>
      <c r="DX573" s="76"/>
      <c r="DY573" s="76"/>
      <c r="DZ573" s="76"/>
      <c r="EA573" s="76"/>
      <c r="EB573" s="76"/>
      <c r="EC573" s="76"/>
      <c r="ED573" s="76"/>
      <c r="EE573" s="76"/>
      <c r="EF573" s="76"/>
      <c r="EG573" s="76"/>
      <c r="EH573" s="76"/>
      <c r="EI573" s="76"/>
      <c r="EJ573" s="76"/>
      <c r="EK573" s="76"/>
      <c r="EL573" s="76"/>
      <c r="EM573" s="76"/>
      <c r="EN573" s="76"/>
      <c r="EO573" s="76"/>
    </row>
    <row r="574">
      <c r="A574" s="74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5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  <c r="DS574" s="76"/>
      <c r="DT574" s="76"/>
      <c r="DU574" s="76"/>
      <c r="DV574" s="76"/>
      <c r="DW574" s="76"/>
      <c r="DX574" s="76"/>
      <c r="DY574" s="76"/>
      <c r="DZ574" s="76"/>
      <c r="EA574" s="76"/>
      <c r="EB574" s="76"/>
      <c r="EC574" s="76"/>
      <c r="ED574" s="76"/>
      <c r="EE574" s="76"/>
      <c r="EF574" s="76"/>
      <c r="EG574" s="76"/>
      <c r="EH574" s="76"/>
      <c r="EI574" s="76"/>
      <c r="EJ574" s="76"/>
      <c r="EK574" s="76"/>
      <c r="EL574" s="76"/>
      <c r="EM574" s="76"/>
      <c r="EN574" s="76"/>
      <c r="EO574" s="76"/>
    </row>
    <row r="575">
      <c r="A575" s="74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5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  <c r="CM575" s="76"/>
      <c r="CN575" s="76"/>
      <c r="CO575" s="76"/>
      <c r="CP575" s="76"/>
      <c r="CQ575" s="76"/>
      <c r="CR575" s="76"/>
      <c r="CS575" s="76"/>
      <c r="CT575" s="76"/>
      <c r="CU575" s="76"/>
      <c r="CV575" s="76"/>
      <c r="CW575" s="76"/>
      <c r="CX575" s="76"/>
      <c r="CY575" s="76"/>
      <c r="CZ575" s="76"/>
      <c r="DA575" s="76"/>
      <c r="DB575" s="76"/>
      <c r="DC575" s="76"/>
      <c r="DD575" s="76"/>
      <c r="DE575" s="76"/>
      <c r="DF575" s="76"/>
      <c r="DG575" s="76"/>
      <c r="DH575" s="76"/>
      <c r="DI575" s="76"/>
      <c r="DJ575" s="76"/>
      <c r="DK575" s="76"/>
      <c r="DL575" s="76"/>
      <c r="DM575" s="76"/>
      <c r="DN575" s="76"/>
      <c r="DO575" s="76"/>
      <c r="DP575" s="76"/>
      <c r="DQ575" s="76"/>
      <c r="DR575" s="76"/>
      <c r="DS575" s="76"/>
      <c r="DT575" s="76"/>
      <c r="DU575" s="76"/>
      <c r="DV575" s="76"/>
      <c r="DW575" s="76"/>
      <c r="DX575" s="76"/>
      <c r="DY575" s="76"/>
      <c r="DZ575" s="76"/>
      <c r="EA575" s="76"/>
      <c r="EB575" s="76"/>
      <c r="EC575" s="76"/>
      <c r="ED575" s="76"/>
      <c r="EE575" s="76"/>
      <c r="EF575" s="76"/>
      <c r="EG575" s="76"/>
      <c r="EH575" s="76"/>
      <c r="EI575" s="76"/>
      <c r="EJ575" s="76"/>
      <c r="EK575" s="76"/>
      <c r="EL575" s="76"/>
      <c r="EM575" s="76"/>
      <c r="EN575" s="76"/>
      <c r="EO575" s="76"/>
    </row>
    <row r="576">
      <c r="A576" s="74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5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  <c r="CM576" s="76"/>
      <c r="CN576" s="76"/>
      <c r="CO576" s="76"/>
      <c r="CP576" s="76"/>
      <c r="CQ576" s="76"/>
      <c r="CR576" s="76"/>
      <c r="CS576" s="76"/>
      <c r="CT576" s="76"/>
      <c r="CU576" s="76"/>
      <c r="CV576" s="76"/>
      <c r="CW576" s="76"/>
      <c r="CX576" s="76"/>
      <c r="CY576" s="76"/>
      <c r="CZ576" s="76"/>
      <c r="DA576" s="76"/>
      <c r="DB576" s="76"/>
      <c r="DC576" s="76"/>
      <c r="DD576" s="76"/>
      <c r="DE576" s="76"/>
      <c r="DF576" s="76"/>
      <c r="DG576" s="76"/>
      <c r="DH576" s="76"/>
      <c r="DI576" s="76"/>
      <c r="DJ576" s="76"/>
      <c r="DK576" s="76"/>
      <c r="DL576" s="76"/>
      <c r="DM576" s="76"/>
      <c r="DN576" s="76"/>
      <c r="DO576" s="76"/>
      <c r="DP576" s="76"/>
      <c r="DQ576" s="76"/>
      <c r="DR576" s="76"/>
      <c r="DS576" s="76"/>
      <c r="DT576" s="76"/>
      <c r="DU576" s="76"/>
      <c r="DV576" s="76"/>
      <c r="DW576" s="76"/>
      <c r="DX576" s="76"/>
      <c r="DY576" s="76"/>
      <c r="DZ576" s="76"/>
      <c r="EA576" s="76"/>
      <c r="EB576" s="76"/>
      <c r="EC576" s="76"/>
      <c r="ED576" s="76"/>
      <c r="EE576" s="76"/>
      <c r="EF576" s="76"/>
      <c r="EG576" s="76"/>
      <c r="EH576" s="76"/>
      <c r="EI576" s="76"/>
      <c r="EJ576" s="76"/>
      <c r="EK576" s="76"/>
      <c r="EL576" s="76"/>
      <c r="EM576" s="76"/>
      <c r="EN576" s="76"/>
      <c r="EO576" s="76"/>
    </row>
    <row r="577">
      <c r="A577" s="74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5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  <c r="DS577" s="76"/>
      <c r="DT577" s="76"/>
      <c r="DU577" s="76"/>
      <c r="DV577" s="76"/>
      <c r="DW577" s="76"/>
      <c r="DX577" s="76"/>
      <c r="DY577" s="76"/>
      <c r="DZ577" s="76"/>
      <c r="EA577" s="76"/>
      <c r="EB577" s="76"/>
      <c r="EC577" s="76"/>
      <c r="ED577" s="76"/>
      <c r="EE577" s="76"/>
      <c r="EF577" s="76"/>
      <c r="EG577" s="76"/>
      <c r="EH577" s="76"/>
      <c r="EI577" s="76"/>
      <c r="EJ577" s="76"/>
      <c r="EK577" s="76"/>
      <c r="EL577" s="76"/>
      <c r="EM577" s="76"/>
      <c r="EN577" s="76"/>
      <c r="EO577" s="76"/>
    </row>
    <row r="578">
      <c r="A578" s="74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5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  <c r="CM578" s="76"/>
      <c r="CN578" s="76"/>
      <c r="CO578" s="76"/>
      <c r="CP578" s="76"/>
      <c r="CQ578" s="76"/>
      <c r="CR578" s="76"/>
      <c r="CS578" s="76"/>
      <c r="CT578" s="76"/>
      <c r="CU578" s="76"/>
      <c r="CV578" s="76"/>
      <c r="CW578" s="76"/>
      <c r="CX578" s="76"/>
      <c r="CY578" s="76"/>
      <c r="CZ578" s="76"/>
      <c r="DA578" s="76"/>
      <c r="DB578" s="76"/>
      <c r="DC578" s="76"/>
      <c r="DD578" s="76"/>
      <c r="DE578" s="76"/>
      <c r="DF578" s="76"/>
      <c r="DG578" s="76"/>
      <c r="DH578" s="76"/>
      <c r="DI578" s="76"/>
      <c r="DJ578" s="76"/>
      <c r="DK578" s="76"/>
      <c r="DL578" s="76"/>
      <c r="DM578" s="76"/>
      <c r="DN578" s="76"/>
      <c r="DO578" s="76"/>
      <c r="DP578" s="76"/>
      <c r="DQ578" s="76"/>
      <c r="DR578" s="76"/>
      <c r="DS578" s="76"/>
      <c r="DT578" s="76"/>
      <c r="DU578" s="76"/>
      <c r="DV578" s="76"/>
      <c r="DW578" s="76"/>
      <c r="DX578" s="76"/>
      <c r="DY578" s="76"/>
      <c r="DZ578" s="76"/>
      <c r="EA578" s="76"/>
      <c r="EB578" s="76"/>
      <c r="EC578" s="76"/>
      <c r="ED578" s="76"/>
      <c r="EE578" s="76"/>
      <c r="EF578" s="76"/>
      <c r="EG578" s="76"/>
      <c r="EH578" s="76"/>
      <c r="EI578" s="76"/>
      <c r="EJ578" s="76"/>
      <c r="EK578" s="76"/>
      <c r="EL578" s="76"/>
      <c r="EM578" s="76"/>
      <c r="EN578" s="76"/>
      <c r="EO578" s="76"/>
    </row>
    <row r="579">
      <c r="A579" s="74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5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  <c r="CM579" s="76"/>
      <c r="CN579" s="76"/>
      <c r="CO579" s="76"/>
      <c r="CP579" s="76"/>
      <c r="CQ579" s="76"/>
      <c r="CR579" s="76"/>
      <c r="CS579" s="76"/>
      <c r="CT579" s="76"/>
      <c r="CU579" s="76"/>
      <c r="CV579" s="76"/>
      <c r="CW579" s="76"/>
      <c r="CX579" s="76"/>
      <c r="CY579" s="76"/>
      <c r="CZ579" s="76"/>
      <c r="DA579" s="76"/>
      <c r="DB579" s="76"/>
      <c r="DC579" s="76"/>
      <c r="DD579" s="76"/>
      <c r="DE579" s="76"/>
      <c r="DF579" s="76"/>
      <c r="DG579" s="76"/>
      <c r="DH579" s="76"/>
      <c r="DI579" s="76"/>
      <c r="DJ579" s="76"/>
      <c r="DK579" s="76"/>
      <c r="DL579" s="76"/>
      <c r="DM579" s="76"/>
      <c r="DN579" s="76"/>
      <c r="DO579" s="76"/>
      <c r="DP579" s="76"/>
      <c r="DQ579" s="76"/>
      <c r="DR579" s="76"/>
      <c r="DS579" s="76"/>
      <c r="DT579" s="76"/>
      <c r="DU579" s="76"/>
      <c r="DV579" s="76"/>
      <c r="DW579" s="76"/>
      <c r="DX579" s="76"/>
      <c r="DY579" s="76"/>
      <c r="DZ579" s="76"/>
      <c r="EA579" s="76"/>
      <c r="EB579" s="76"/>
      <c r="EC579" s="76"/>
      <c r="ED579" s="76"/>
      <c r="EE579" s="76"/>
      <c r="EF579" s="76"/>
      <c r="EG579" s="76"/>
      <c r="EH579" s="76"/>
      <c r="EI579" s="76"/>
      <c r="EJ579" s="76"/>
      <c r="EK579" s="76"/>
      <c r="EL579" s="76"/>
      <c r="EM579" s="76"/>
      <c r="EN579" s="76"/>
      <c r="EO579" s="76"/>
    </row>
    <row r="580">
      <c r="A580" s="74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5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  <c r="DS580" s="76"/>
      <c r="DT580" s="76"/>
      <c r="DU580" s="76"/>
      <c r="DV580" s="76"/>
      <c r="DW580" s="76"/>
      <c r="DX580" s="76"/>
      <c r="DY580" s="76"/>
      <c r="DZ580" s="76"/>
      <c r="EA580" s="76"/>
      <c r="EB580" s="76"/>
      <c r="EC580" s="76"/>
      <c r="ED580" s="76"/>
      <c r="EE580" s="76"/>
      <c r="EF580" s="76"/>
      <c r="EG580" s="76"/>
      <c r="EH580" s="76"/>
      <c r="EI580" s="76"/>
      <c r="EJ580" s="76"/>
      <c r="EK580" s="76"/>
      <c r="EL580" s="76"/>
      <c r="EM580" s="76"/>
      <c r="EN580" s="76"/>
      <c r="EO580" s="76"/>
    </row>
    <row r="581">
      <c r="A581" s="74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5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  <c r="CM581" s="76"/>
      <c r="CN581" s="76"/>
      <c r="CO581" s="76"/>
      <c r="CP581" s="76"/>
      <c r="CQ581" s="76"/>
      <c r="CR581" s="76"/>
      <c r="CS581" s="76"/>
      <c r="CT581" s="76"/>
      <c r="CU581" s="76"/>
      <c r="CV581" s="76"/>
      <c r="CW581" s="76"/>
      <c r="CX581" s="76"/>
      <c r="CY581" s="76"/>
      <c r="CZ581" s="76"/>
      <c r="DA581" s="76"/>
      <c r="DB581" s="76"/>
      <c r="DC581" s="76"/>
      <c r="DD581" s="76"/>
      <c r="DE581" s="76"/>
      <c r="DF581" s="76"/>
      <c r="DG581" s="76"/>
      <c r="DH581" s="76"/>
      <c r="DI581" s="76"/>
      <c r="DJ581" s="76"/>
      <c r="DK581" s="76"/>
      <c r="DL581" s="76"/>
      <c r="DM581" s="76"/>
      <c r="DN581" s="76"/>
      <c r="DO581" s="76"/>
      <c r="DP581" s="76"/>
      <c r="DQ581" s="76"/>
      <c r="DR581" s="76"/>
      <c r="DS581" s="76"/>
      <c r="DT581" s="76"/>
      <c r="DU581" s="76"/>
      <c r="DV581" s="76"/>
      <c r="DW581" s="76"/>
      <c r="DX581" s="76"/>
      <c r="DY581" s="76"/>
      <c r="DZ581" s="76"/>
      <c r="EA581" s="76"/>
      <c r="EB581" s="76"/>
      <c r="EC581" s="76"/>
      <c r="ED581" s="76"/>
      <c r="EE581" s="76"/>
      <c r="EF581" s="76"/>
      <c r="EG581" s="76"/>
      <c r="EH581" s="76"/>
      <c r="EI581" s="76"/>
      <c r="EJ581" s="76"/>
      <c r="EK581" s="76"/>
      <c r="EL581" s="76"/>
      <c r="EM581" s="76"/>
      <c r="EN581" s="76"/>
      <c r="EO581" s="76"/>
    </row>
    <row r="582">
      <c r="A582" s="74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5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  <c r="CM582" s="76"/>
      <c r="CN582" s="76"/>
      <c r="CO582" s="76"/>
      <c r="CP582" s="76"/>
      <c r="CQ582" s="76"/>
      <c r="CR582" s="76"/>
      <c r="CS582" s="76"/>
      <c r="CT582" s="76"/>
      <c r="CU582" s="76"/>
      <c r="CV582" s="76"/>
      <c r="CW582" s="76"/>
      <c r="CX582" s="76"/>
      <c r="CY582" s="76"/>
      <c r="CZ582" s="76"/>
      <c r="DA582" s="76"/>
      <c r="DB582" s="76"/>
      <c r="DC582" s="76"/>
      <c r="DD582" s="76"/>
      <c r="DE582" s="76"/>
      <c r="DF582" s="76"/>
      <c r="DG582" s="76"/>
      <c r="DH582" s="76"/>
      <c r="DI582" s="76"/>
      <c r="DJ582" s="76"/>
      <c r="DK582" s="76"/>
      <c r="DL582" s="76"/>
      <c r="DM582" s="76"/>
      <c r="DN582" s="76"/>
      <c r="DO582" s="76"/>
      <c r="DP582" s="76"/>
      <c r="DQ582" s="76"/>
      <c r="DR582" s="76"/>
      <c r="DS582" s="76"/>
      <c r="DT582" s="76"/>
      <c r="DU582" s="76"/>
      <c r="DV582" s="76"/>
      <c r="DW582" s="76"/>
      <c r="DX582" s="76"/>
      <c r="DY582" s="76"/>
      <c r="DZ582" s="76"/>
      <c r="EA582" s="76"/>
      <c r="EB582" s="76"/>
      <c r="EC582" s="76"/>
      <c r="ED582" s="76"/>
      <c r="EE582" s="76"/>
      <c r="EF582" s="76"/>
      <c r="EG582" s="76"/>
      <c r="EH582" s="76"/>
      <c r="EI582" s="76"/>
      <c r="EJ582" s="76"/>
      <c r="EK582" s="76"/>
      <c r="EL582" s="76"/>
      <c r="EM582" s="76"/>
      <c r="EN582" s="76"/>
      <c r="EO582" s="76"/>
    </row>
    <row r="583">
      <c r="A583" s="74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5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76"/>
      <c r="DS583" s="76"/>
      <c r="DT583" s="76"/>
      <c r="DU583" s="76"/>
      <c r="DV583" s="76"/>
      <c r="DW583" s="76"/>
      <c r="DX583" s="76"/>
      <c r="DY583" s="76"/>
      <c r="DZ583" s="76"/>
      <c r="EA583" s="76"/>
      <c r="EB583" s="76"/>
      <c r="EC583" s="76"/>
      <c r="ED583" s="76"/>
      <c r="EE583" s="76"/>
      <c r="EF583" s="76"/>
      <c r="EG583" s="76"/>
      <c r="EH583" s="76"/>
      <c r="EI583" s="76"/>
      <c r="EJ583" s="76"/>
      <c r="EK583" s="76"/>
      <c r="EL583" s="76"/>
      <c r="EM583" s="76"/>
      <c r="EN583" s="76"/>
      <c r="EO583" s="76"/>
    </row>
    <row r="584">
      <c r="A584" s="74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5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  <c r="CM584" s="76"/>
      <c r="CN584" s="76"/>
      <c r="CO584" s="76"/>
      <c r="CP584" s="76"/>
      <c r="CQ584" s="76"/>
      <c r="CR584" s="76"/>
      <c r="CS584" s="76"/>
      <c r="CT584" s="76"/>
      <c r="CU584" s="76"/>
      <c r="CV584" s="76"/>
      <c r="CW584" s="76"/>
      <c r="CX584" s="76"/>
      <c r="CY584" s="76"/>
      <c r="CZ584" s="76"/>
      <c r="DA584" s="76"/>
      <c r="DB584" s="76"/>
      <c r="DC584" s="76"/>
      <c r="DD584" s="76"/>
      <c r="DE584" s="76"/>
      <c r="DF584" s="76"/>
      <c r="DG584" s="76"/>
      <c r="DH584" s="76"/>
      <c r="DI584" s="76"/>
      <c r="DJ584" s="76"/>
      <c r="DK584" s="76"/>
      <c r="DL584" s="76"/>
      <c r="DM584" s="76"/>
      <c r="DN584" s="76"/>
      <c r="DO584" s="76"/>
      <c r="DP584" s="76"/>
      <c r="DQ584" s="76"/>
      <c r="DR584" s="76"/>
      <c r="DS584" s="76"/>
      <c r="DT584" s="76"/>
      <c r="DU584" s="76"/>
      <c r="DV584" s="76"/>
      <c r="DW584" s="76"/>
      <c r="DX584" s="76"/>
      <c r="DY584" s="76"/>
      <c r="DZ584" s="76"/>
      <c r="EA584" s="76"/>
      <c r="EB584" s="76"/>
      <c r="EC584" s="76"/>
      <c r="ED584" s="76"/>
      <c r="EE584" s="76"/>
      <c r="EF584" s="76"/>
      <c r="EG584" s="76"/>
      <c r="EH584" s="76"/>
      <c r="EI584" s="76"/>
      <c r="EJ584" s="76"/>
      <c r="EK584" s="76"/>
      <c r="EL584" s="76"/>
      <c r="EM584" s="76"/>
      <c r="EN584" s="76"/>
      <c r="EO584" s="76"/>
    </row>
    <row r="585">
      <c r="A585" s="74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5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  <c r="CM585" s="76"/>
      <c r="CN585" s="76"/>
      <c r="CO585" s="76"/>
      <c r="CP585" s="76"/>
      <c r="CQ585" s="76"/>
      <c r="CR585" s="76"/>
      <c r="CS585" s="76"/>
      <c r="CT585" s="76"/>
      <c r="CU585" s="76"/>
      <c r="CV585" s="76"/>
      <c r="CW585" s="76"/>
      <c r="CX585" s="76"/>
      <c r="CY585" s="76"/>
      <c r="CZ585" s="76"/>
      <c r="DA585" s="76"/>
      <c r="DB585" s="76"/>
      <c r="DC585" s="76"/>
      <c r="DD585" s="76"/>
      <c r="DE585" s="76"/>
      <c r="DF585" s="76"/>
      <c r="DG585" s="76"/>
      <c r="DH585" s="76"/>
      <c r="DI585" s="76"/>
      <c r="DJ585" s="76"/>
      <c r="DK585" s="76"/>
      <c r="DL585" s="76"/>
      <c r="DM585" s="76"/>
      <c r="DN585" s="76"/>
      <c r="DO585" s="76"/>
      <c r="DP585" s="76"/>
      <c r="DQ585" s="76"/>
      <c r="DR585" s="76"/>
      <c r="DS585" s="76"/>
      <c r="DT585" s="76"/>
      <c r="DU585" s="76"/>
      <c r="DV585" s="76"/>
      <c r="DW585" s="76"/>
      <c r="DX585" s="76"/>
      <c r="DY585" s="76"/>
      <c r="DZ585" s="76"/>
      <c r="EA585" s="76"/>
      <c r="EB585" s="76"/>
      <c r="EC585" s="76"/>
      <c r="ED585" s="76"/>
      <c r="EE585" s="76"/>
      <c r="EF585" s="76"/>
      <c r="EG585" s="76"/>
      <c r="EH585" s="76"/>
      <c r="EI585" s="76"/>
      <c r="EJ585" s="76"/>
      <c r="EK585" s="76"/>
      <c r="EL585" s="76"/>
      <c r="EM585" s="76"/>
      <c r="EN585" s="76"/>
      <c r="EO585" s="76"/>
    </row>
    <row r="586">
      <c r="A586" s="74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5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  <c r="CM586" s="76"/>
      <c r="CN586" s="76"/>
      <c r="CO586" s="76"/>
      <c r="CP586" s="76"/>
      <c r="CQ586" s="76"/>
      <c r="CR586" s="76"/>
      <c r="CS586" s="76"/>
      <c r="CT586" s="76"/>
      <c r="CU586" s="76"/>
      <c r="CV586" s="76"/>
      <c r="CW586" s="76"/>
      <c r="CX586" s="76"/>
      <c r="CY586" s="76"/>
      <c r="CZ586" s="76"/>
      <c r="DA586" s="76"/>
      <c r="DB586" s="76"/>
      <c r="DC586" s="76"/>
      <c r="DD586" s="76"/>
      <c r="DE586" s="76"/>
      <c r="DF586" s="76"/>
      <c r="DG586" s="76"/>
      <c r="DH586" s="76"/>
      <c r="DI586" s="76"/>
      <c r="DJ586" s="76"/>
      <c r="DK586" s="76"/>
      <c r="DL586" s="76"/>
      <c r="DM586" s="76"/>
      <c r="DN586" s="76"/>
      <c r="DO586" s="76"/>
      <c r="DP586" s="76"/>
      <c r="DQ586" s="76"/>
      <c r="DR586" s="76"/>
      <c r="DS586" s="76"/>
      <c r="DT586" s="76"/>
      <c r="DU586" s="76"/>
      <c r="DV586" s="76"/>
      <c r="DW586" s="76"/>
      <c r="DX586" s="76"/>
      <c r="DY586" s="76"/>
      <c r="DZ586" s="76"/>
      <c r="EA586" s="76"/>
      <c r="EB586" s="76"/>
      <c r="EC586" s="76"/>
      <c r="ED586" s="76"/>
      <c r="EE586" s="76"/>
      <c r="EF586" s="76"/>
      <c r="EG586" s="76"/>
      <c r="EH586" s="76"/>
      <c r="EI586" s="76"/>
      <c r="EJ586" s="76"/>
      <c r="EK586" s="76"/>
      <c r="EL586" s="76"/>
      <c r="EM586" s="76"/>
      <c r="EN586" s="76"/>
      <c r="EO586" s="76"/>
    </row>
    <row r="587">
      <c r="A587" s="74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5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  <c r="CM587" s="76"/>
      <c r="CN587" s="76"/>
      <c r="CO587" s="76"/>
      <c r="CP587" s="76"/>
      <c r="CQ587" s="76"/>
      <c r="CR587" s="76"/>
      <c r="CS587" s="76"/>
      <c r="CT587" s="76"/>
      <c r="CU587" s="76"/>
      <c r="CV587" s="76"/>
      <c r="CW587" s="76"/>
      <c r="CX587" s="76"/>
      <c r="CY587" s="76"/>
      <c r="CZ587" s="76"/>
      <c r="DA587" s="76"/>
      <c r="DB587" s="76"/>
      <c r="DC587" s="76"/>
      <c r="DD587" s="76"/>
      <c r="DE587" s="76"/>
      <c r="DF587" s="76"/>
      <c r="DG587" s="76"/>
      <c r="DH587" s="76"/>
      <c r="DI587" s="76"/>
      <c r="DJ587" s="76"/>
      <c r="DK587" s="76"/>
      <c r="DL587" s="76"/>
      <c r="DM587" s="76"/>
      <c r="DN587" s="76"/>
      <c r="DO587" s="76"/>
      <c r="DP587" s="76"/>
      <c r="DQ587" s="76"/>
      <c r="DR587" s="76"/>
      <c r="DS587" s="76"/>
      <c r="DT587" s="76"/>
      <c r="DU587" s="76"/>
      <c r="DV587" s="76"/>
      <c r="DW587" s="76"/>
      <c r="DX587" s="76"/>
      <c r="DY587" s="76"/>
      <c r="DZ587" s="76"/>
      <c r="EA587" s="76"/>
      <c r="EB587" s="76"/>
      <c r="EC587" s="76"/>
      <c r="ED587" s="76"/>
      <c r="EE587" s="76"/>
      <c r="EF587" s="76"/>
      <c r="EG587" s="76"/>
      <c r="EH587" s="76"/>
      <c r="EI587" s="76"/>
      <c r="EJ587" s="76"/>
      <c r="EK587" s="76"/>
      <c r="EL587" s="76"/>
      <c r="EM587" s="76"/>
      <c r="EN587" s="76"/>
      <c r="EO587" s="76"/>
    </row>
    <row r="588">
      <c r="A588" s="74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5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  <c r="CM588" s="76"/>
      <c r="CN588" s="76"/>
      <c r="CO588" s="76"/>
      <c r="CP588" s="76"/>
      <c r="CQ588" s="76"/>
      <c r="CR588" s="76"/>
      <c r="CS588" s="76"/>
      <c r="CT588" s="76"/>
      <c r="CU588" s="76"/>
      <c r="CV588" s="76"/>
      <c r="CW588" s="76"/>
      <c r="CX588" s="76"/>
      <c r="CY588" s="76"/>
      <c r="CZ588" s="76"/>
      <c r="DA588" s="76"/>
      <c r="DB588" s="76"/>
      <c r="DC588" s="76"/>
      <c r="DD588" s="76"/>
      <c r="DE588" s="76"/>
      <c r="DF588" s="76"/>
      <c r="DG588" s="76"/>
      <c r="DH588" s="76"/>
      <c r="DI588" s="76"/>
      <c r="DJ588" s="76"/>
      <c r="DK588" s="76"/>
      <c r="DL588" s="76"/>
      <c r="DM588" s="76"/>
      <c r="DN588" s="76"/>
      <c r="DO588" s="76"/>
      <c r="DP588" s="76"/>
      <c r="DQ588" s="76"/>
      <c r="DR588" s="76"/>
      <c r="DS588" s="76"/>
      <c r="DT588" s="76"/>
      <c r="DU588" s="76"/>
      <c r="DV588" s="76"/>
      <c r="DW588" s="76"/>
      <c r="DX588" s="76"/>
      <c r="DY588" s="76"/>
      <c r="DZ588" s="76"/>
      <c r="EA588" s="76"/>
      <c r="EB588" s="76"/>
      <c r="EC588" s="76"/>
      <c r="ED588" s="76"/>
      <c r="EE588" s="76"/>
      <c r="EF588" s="76"/>
      <c r="EG588" s="76"/>
      <c r="EH588" s="76"/>
      <c r="EI588" s="76"/>
      <c r="EJ588" s="76"/>
      <c r="EK588" s="76"/>
      <c r="EL588" s="76"/>
      <c r="EM588" s="76"/>
      <c r="EN588" s="76"/>
      <c r="EO588" s="76"/>
    </row>
    <row r="589">
      <c r="A589" s="74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5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  <c r="DX589" s="76"/>
      <c r="DY589" s="76"/>
      <c r="DZ589" s="76"/>
      <c r="EA589" s="76"/>
      <c r="EB589" s="76"/>
      <c r="EC589" s="76"/>
      <c r="ED589" s="76"/>
      <c r="EE589" s="76"/>
      <c r="EF589" s="76"/>
      <c r="EG589" s="76"/>
      <c r="EH589" s="76"/>
      <c r="EI589" s="76"/>
      <c r="EJ589" s="76"/>
      <c r="EK589" s="76"/>
      <c r="EL589" s="76"/>
      <c r="EM589" s="76"/>
      <c r="EN589" s="76"/>
      <c r="EO589" s="76"/>
    </row>
    <row r="590">
      <c r="A590" s="74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5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  <c r="CM590" s="76"/>
      <c r="CN590" s="76"/>
      <c r="CO590" s="76"/>
      <c r="CP590" s="76"/>
      <c r="CQ590" s="76"/>
      <c r="CR590" s="76"/>
      <c r="CS590" s="76"/>
      <c r="CT590" s="76"/>
      <c r="CU590" s="76"/>
      <c r="CV590" s="76"/>
      <c r="CW590" s="76"/>
      <c r="CX590" s="76"/>
      <c r="CY590" s="76"/>
      <c r="CZ590" s="76"/>
      <c r="DA590" s="76"/>
      <c r="DB590" s="76"/>
      <c r="DC590" s="76"/>
      <c r="DD590" s="76"/>
      <c r="DE590" s="76"/>
      <c r="DF590" s="76"/>
      <c r="DG590" s="76"/>
      <c r="DH590" s="76"/>
      <c r="DI590" s="76"/>
      <c r="DJ590" s="76"/>
      <c r="DK590" s="76"/>
      <c r="DL590" s="76"/>
      <c r="DM590" s="76"/>
      <c r="DN590" s="76"/>
      <c r="DO590" s="76"/>
      <c r="DP590" s="76"/>
      <c r="DQ590" s="76"/>
      <c r="DR590" s="76"/>
      <c r="DS590" s="76"/>
      <c r="DT590" s="76"/>
      <c r="DU590" s="76"/>
      <c r="DV590" s="76"/>
      <c r="DW590" s="76"/>
      <c r="DX590" s="76"/>
      <c r="DY590" s="76"/>
      <c r="DZ590" s="76"/>
      <c r="EA590" s="76"/>
      <c r="EB590" s="76"/>
      <c r="EC590" s="76"/>
      <c r="ED590" s="76"/>
      <c r="EE590" s="76"/>
      <c r="EF590" s="76"/>
      <c r="EG590" s="76"/>
      <c r="EH590" s="76"/>
      <c r="EI590" s="76"/>
      <c r="EJ590" s="76"/>
      <c r="EK590" s="76"/>
      <c r="EL590" s="76"/>
      <c r="EM590" s="76"/>
      <c r="EN590" s="76"/>
      <c r="EO590" s="76"/>
    </row>
    <row r="591">
      <c r="A591" s="74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5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  <c r="CM591" s="76"/>
      <c r="CN591" s="76"/>
      <c r="CO591" s="76"/>
      <c r="CP591" s="76"/>
      <c r="CQ591" s="76"/>
      <c r="CR591" s="76"/>
      <c r="CS591" s="76"/>
      <c r="CT591" s="76"/>
      <c r="CU591" s="76"/>
      <c r="CV591" s="76"/>
      <c r="CW591" s="76"/>
      <c r="CX591" s="76"/>
      <c r="CY591" s="76"/>
      <c r="CZ591" s="76"/>
      <c r="DA591" s="76"/>
      <c r="DB591" s="76"/>
      <c r="DC591" s="76"/>
      <c r="DD591" s="76"/>
      <c r="DE591" s="76"/>
      <c r="DF591" s="76"/>
      <c r="DG591" s="76"/>
      <c r="DH591" s="76"/>
      <c r="DI591" s="76"/>
      <c r="DJ591" s="76"/>
      <c r="DK591" s="76"/>
      <c r="DL591" s="76"/>
      <c r="DM591" s="76"/>
      <c r="DN591" s="76"/>
      <c r="DO591" s="76"/>
      <c r="DP591" s="76"/>
      <c r="DQ591" s="76"/>
      <c r="DR591" s="76"/>
      <c r="DS591" s="76"/>
      <c r="DT591" s="76"/>
      <c r="DU591" s="76"/>
      <c r="DV591" s="76"/>
      <c r="DW591" s="76"/>
      <c r="DX591" s="76"/>
      <c r="DY591" s="76"/>
      <c r="DZ591" s="76"/>
      <c r="EA591" s="76"/>
      <c r="EB591" s="76"/>
      <c r="EC591" s="76"/>
      <c r="ED591" s="76"/>
      <c r="EE591" s="76"/>
      <c r="EF591" s="76"/>
      <c r="EG591" s="76"/>
      <c r="EH591" s="76"/>
      <c r="EI591" s="76"/>
      <c r="EJ591" s="76"/>
      <c r="EK591" s="76"/>
      <c r="EL591" s="76"/>
      <c r="EM591" s="76"/>
      <c r="EN591" s="76"/>
      <c r="EO591" s="76"/>
    </row>
    <row r="592">
      <c r="A592" s="74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5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  <c r="CM592" s="76"/>
      <c r="CN592" s="76"/>
      <c r="CO592" s="76"/>
      <c r="CP592" s="76"/>
      <c r="CQ592" s="76"/>
      <c r="CR592" s="76"/>
      <c r="CS592" s="76"/>
      <c r="CT592" s="76"/>
      <c r="CU592" s="76"/>
      <c r="CV592" s="76"/>
      <c r="CW592" s="76"/>
      <c r="CX592" s="76"/>
      <c r="CY592" s="76"/>
      <c r="CZ592" s="76"/>
      <c r="DA592" s="76"/>
      <c r="DB592" s="76"/>
      <c r="DC592" s="76"/>
      <c r="DD592" s="76"/>
      <c r="DE592" s="76"/>
      <c r="DF592" s="76"/>
      <c r="DG592" s="76"/>
      <c r="DH592" s="76"/>
      <c r="DI592" s="76"/>
      <c r="DJ592" s="76"/>
      <c r="DK592" s="76"/>
      <c r="DL592" s="76"/>
      <c r="DM592" s="76"/>
      <c r="DN592" s="76"/>
      <c r="DO592" s="76"/>
      <c r="DP592" s="76"/>
      <c r="DQ592" s="76"/>
      <c r="DR592" s="76"/>
      <c r="DS592" s="76"/>
      <c r="DT592" s="76"/>
      <c r="DU592" s="76"/>
      <c r="DV592" s="76"/>
      <c r="DW592" s="76"/>
      <c r="DX592" s="76"/>
      <c r="DY592" s="76"/>
      <c r="DZ592" s="76"/>
      <c r="EA592" s="76"/>
      <c r="EB592" s="76"/>
      <c r="EC592" s="76"/>
      <c r="ED592" s="76"/>
      <c r="EE592" s="76"/>
      <c r="EF592" s="76"/>
      <c r="EG592" s="76"/>
      <c r="EH592" s="76"/>
      <c r="EI592" s="76"/>
      <c r="EJ592" s="76"/>
      <c r="EK592" s="76"/>
      <c r="EL592" s="76"/>
      <c r="EM592" s="76"/>
      <c r="EN592" s="76"/>
      <c r="EO592" s="76"/>
    </row>
    <row r="593">
      <c r="A593" s="74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5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  <c r="CM593" s="76"/>
      <c r="CN593" s="76"/>
      <c r="CO593" s="76"/>
      <c r="CP593" s="76"/>
      <c r="CQ593" s="76"/>
      <c r="CR593" s="76"/>
      <c r="CS593" s="76"/>
      <c r="CT593" s="76"/>
      <c r="CU593" s="76"/>
      <c r="CV593" s="76"/>
      <c r="CW593" s="76"/>
      <c r="CX593" s="76"/>
      <c r="CY593" s="76"/>
      <c r="CZ593" s="76"/>
      <c r="DA593" s="76"/>
      <c r="DB593" s="76"/>
      <c r="DC593" s="76"/>
      <c r="DD593" s="76"/>
      <c r="DE593" s="76"/>
      <c r="DF593" s="76"/>
      <c r="DG593" s="76"/>
      <c r="DH593" s="76"/>
      <c r="DI593" s="76"/>
      <c r="DJ593" s="76"/>
      <c r="DK593" s="76"/>
      <c r="DL593" s="76"/>
      <c r="DM593" s="76"/>
      <c r="DN593" s="76"/>
      <c r="DO593" s="76"/>
      <c r="DP593" s="76"/>
      <c r="DQ593" s="76"/>
      <c r="DR593" s="76"/>
      <c r="DS593" s="76"/>
      <c r="DT593" s="76"/>
      <c r="DU593" s="76"/>
      <c r="DV593" s="76"/>
      <c r="DW593" s="76"/>
      <c r="DX593" s="76"/>
      <c r="DY593" s="76"/>
      <c r="DZ593" s="76"/>
      <c r="EA593" s="76"/>
      <c r="EB593" s="76"/>
      <c r="EC593" s="76"/>
      <c r="ED593" s="76"/>
      <c r="EE593" s="76"/>
      <c r="EF593" s="76"/>
      <c r="EG593" s="76"/>
      <c r="EH593" s="76"/>
      <c r="EI593" s="76"/>
      <c r="EJ593" s="76"/>
      <c r="EK593" s="76"/>
      <c r="EL593" s="76"/>
      <c r="EM593" s="76"/>
      <c r="EN593" s="76"/>
      <c r="EO593" s="76"/>
    </row>
    <row r="594">
      <c r="A594" s="74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5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  <c r="CM594" s="76"/>
      <c r="CN594" s="76"/>
      <c r="CO594" s="76"/>
      <c r="CP594" s="76"/>
      <c r="CQ594" s="76"/>
      <c r="CR594" s="76"/>
      <c r="CS594" s="76"/>
      <c r="CT594" s="76"/>
      <c r="CU594" s="76"/>
      <c r="CV594" s="76"/>
      <c r="CW594" s="76"/>
      <c r="CX594" s="76"/>
      <c r="CY594" s="76"/>
      <c r="CZ594" s="76"/>
      <c r="DA594" s="76"/>
      <c r="DB594" s="76"/>
      <c r="DC594" s="76"/>
      <c r="DD594" s="76"/>
      <c r="DE594" s="76"/>
      <c r="DF594" s="76"/>
      <c r="DG594" s="76"/>
      <c r="DH594" s="76"/>
      <c r="DI594" s="76"/>
      <c r="DJ594" s="76"/>
      <c r="DK594" s="76"/>
      <c r="DL594" s="76"/>
      <c r="DM594" s="76"/>
      <c r="DN594" s="76"/>
      <c r="DO594" s="76"/>
      <c r="DP594" s="76"/>
      <c r="DQ594" s="76"/>
      <c r="DR594" s="76"/>
      <c r="DS594" s="76"/>
      <c r="DT594" s="76"/>
      <c r="DU594" s="76"/>
      <c r="DV594" s="76"/>
      <c r="DW594" s="76"/>
      <c r="DX594" s="76"/>
      <c r="DY594" s="76"/>
      <c r="DZ594" s="76"/>
      <c r="EA594" s="76"/>
      <c r="EB594" s="76"/>
      <c r="EC594" s="76"/>
      <c r="ED594" s="76"/>
      <c r="EE594" s="76"/>
      <c r="EF594" s="76"/>
      <c r="EG594" s="76"/>
      <c r="EH594" s="76"/>
      <c r="EI594" s="76"/>
      <c r="EJ594" s="76"/>
      <c r="EK594" s="76"/>
      <c r="EL594" s="76"/>
      <c r="EM594" s="76"/>
      <c r="EN594" s="76"/>
      <c r="EO594" s="76"/>
    </row>
    <row r="595">
      <c r="A595" s="74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5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76"/>
      <c r="DS595" s="76"/>
      <c r="DT595" s="76"/>
      <c r="DU595" s="76"/>
      <c r="DV595" s="76"/>
      <c r="DW595" s="76"/>
      <c r="DX595" s="76"/>
      <c r="DY595" s="76"/>
      <c r="DZ595" s="76"/>
      <c r="EA595" s="76"/>
      <c r="EB595" s="76"/>
      <c r="EC595" s="76"/>
      <c r="ED595" s="76"/>
      <c r="EE595" s="76"/>
      <c r="EF595" s="76"/>
      <c r="EG595" s="76"/>
      <c r="EH595" s="76"/>
      <c r="EI595" s="76"/>
      <c r="EJ595" s="76"/>
      <c r="EK595" s="76"/>
      <c r="EL595" s="76"/>
      <c r="EM595" s="76"/>
      <c r="EN595" s="76"/>
      <c r="EO595" s="76"/>
    </row>
    <row r="596">
      <c r="A596" s="74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5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  <c r="CM596" s="76"/>
      <c r="CN596" s="76"/>
      <c r="CO596" s="76"/>
      <c r="CP596" s="76"/>
      <c r="CQ596" s="76"/>
      <c r="CR596" s="76"/>
      <c r="CS596" s="76"/>
      <c r="CT596" s="76"/>
      <c r="CU596" s="76"/>
      <c r="CV596" s="76"/>
      <c r="CW596" s="76"/>
      <c r="CX596" s="76"/>
      <c r="CY596" s="76"/>
      <c r="CZ596" s="76"/>
      <c r="DA596" s="76"/>
      <c r="DB596" s="76"/>
      <c r="DC596" s="76"/>
      <c r="DD596" s="76"/>
      <c r="DE596" s="76"/>
      <c r="DF596" s="76"/>
      <c r="DG596" s="76"/>
      <c r="DH596" s="76"/>
      <c r="DI596" s="76"/>
      <c r="DJ596" s="76"/>
      <c r="DK596" s="76"/>
      <c r="DL596" s="76"/>
      <c r="DM596" s="76"/>
      <c r="DN596" s="76"/>
      <c r="DO596" s="76"/>
      <c r="DP596" s="76"/>
      <c r="DQ596" s="76"/>
      <c r="DR596" s="76"/>
      <c r="DS596" s="76"/>
      <c r="DT596" s="76"/>
      <c r="DU596" s="76"/>
      <c r="DV596" s="76"/>
      <c r="DW596" s="76"/>
      <c r="DX596" s="76"/>
      <c r="DY596" s="76"/>
      <c r="DZ596" s="76"/>
      <c r="EA596" s="76"/>
      <c r="EB596" s="76"/>
      <c r="EC596" s="76"/>
      <c r="ED596" s="76"/>
      <c r="EE596" s="76"/>
      <c r="EF596" s="76"/>
      <c r="EG596" s="76"/>
      <c r="EH596" s="76"/>
      <c r="EI596" s="76"/>
      <c r="EJ596" s="76"/>
      <c r="EK596" s="76"/>
      <c r="EL596" s="76"/>
      <c r="EM596" s="76"/>
      <c r="EN596" s="76"/>
      <c r="EO596" s="76"/>
    </row>
    <row r="597">
      <c r="A597" s="74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5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  <c r="CM597" s="76"/>
      <c r="CN597" s="76"/>
      <c r="CO597" s="76"/>
      <c r="CP597" s="76"/>
      <c r="CQ597" s="76"/>
      <c r="CR597" s="76"/>
      <c r="CS597" s="76"/>
      <c r="CT597" s="76"/>
      <c r="CU597" s="76"/>
      <c r="CV597" s="76"/>
      <c r="CW597" s="76"/>
      <c r="CX597" s="76"/>
      <c r="CY597" s="76"/>
      <c r="CZ597" s="76"/>
      <c r="DA597" s="76"/>
      <c r="DB597" s="76"/>
      <c r="DC597" s="76"/>
      <c r="DD597" s="76"/>
      <c r="DE597" s="76"/>
      <c r="DF597" s="76"/>
      <c r="DG597" s="76"/>
      <c r="DH597" s="76"/>
      <c r="DI597" s="76"/>
      <c r="DJ597" s="76"/>
      <c r="DK597" s="76"/>
      <c r="DL597" s="76"/>
      <c r="DM597" s="76"/>
      <c r="DN597" s="76"/>
      <c r="DO597" s="76"/>
      <c r="DP597" s="76"/>
      <c r="DQ597" s="76"/>
      <c r="DR597" s="76"/>
      <c r="DS597" s="76"/>
      <c r="DT597" s="76"/>
      <c r="DU597" s="76"/>
      <c r="DV597" s="76"/>
      <c r="DW597" s="76"/>
      <c r="DX597" s="76"/>
      <c r="DY597" s="76"/>
      <c r="DZ597" s="76"/>
      <c r="EA597" s="76"/>
      <c r="EB597" s="76"/>
      <c r="EC597" s="76"/>
      <c r="ED597" s="76"/>
      <c r="EE597" s="76"/>
      <c r="EF597" s="76"/>
      <c r="EG597" s="76"/>
      <c r="EH597" s="76"/>
      <c r="EI597" s="76"/>
      <c r="EJ597" s="76"/>
      <c r="EK597" s="76"/>
      <c r="EL597" s="76"/>
      <c r="EM597" s="76"/>
      <c r="EN597" s="76"/>
      <c r="EO597" s="76"/>
    </row>
    <row r="598">
      <c r="A598" s="74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5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  <c r="CM598" s="76"/>
      <c r="CN598" s="76"/>
      <c r="CO598" s="76"/>
      <c r="CP598" s="76"/>
      <c r="CQ598" s="76"/>
      <c r="CR598" s="76"/>
      <c r="CS598" s="76"/>
      <c r="CT598" s="76"/>
      <c r="CU598" s="76"/>
      <c r="CV598" s="76"/>
      <c r="CW598" s="76"/>
      <c r="CX598" s="76"/>
      <c r="CY598" s="76"/>
      <c r="CZ598" s="76"/>
      <c r="DA598" s="76"/>
      <c r="DB598" s="76"/>
      <c r="DC598" s="76"/>
      <c r="DD598" s="76"/>
      <c r="DE598" s="76"/>
      <c r="DF598" s="76"/>
      <c r="DG598" s="76"/>
      <c r="DH598" s="76"/>
      <c r="DI598" s="76"/>
      <c r="DJ598" s="76"/>
      <c r="DK598" s="76"/>
      <c r="DL598" s="76"/>
      <c r="DM598" s="76"/>
      <c r="DN598" s="76"/>
      <c r="DO598" s="76"/>
      <c r="DP598" s="76"/>
      <c r="DQ598" s="76"/>
      <c r="DR598" s="76"/>
      <c r="DS598" s="76"/>
      <c r="DT598" s="76"/>
      <c r="DU598" s="76"/>
      <c r="DV598" s="76"/>
      <c r="DW598" s="76"/>
      <c r="DX598" s="76"/>
      <c r="DY598" s="76"/>
      <c r="DZ598" s="76"/>
      <c r="EA598" s="76"/>
      <c r="EB598" s="76"/>
      <c r="EC598" s="76"/>
      <c r="ED598" s="76"/>
      <c r="EE598" s="76"/>
      <c r="EF598" s="76"/>
      <c r="EG598" s="76"/>
      <c r="EH598" s="76"/>
      <c r="EI598" s="76"/>
      <c r="EJ598" s="76"/>
      <c r="EK598" s="76"/>
      <c r="EL598" s="76"/>
      <c r="EM598" s="76"/>
      <c r="EN598" s="76"/>
      <c r="EO598" s="76"/>
    </row>
    <row r="599">
      <c r="A599" s="74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5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  <c r="CM599" s="76"/>
      <c r="CN599" s="76"/>
      <c r="CO599" s="76"/>
      <c r="CP599" s="76"/>
      <c r="CQ599" s="76"/>
      <c r="CR599" s="76"/>
      <c r="CS599" s="76"/>
      <c r="CT599" s="76"/>
      <c r="CU599" s="76"/>
      <c r="CV599" s="76"/>
      <c r="CW599" s="76"/>
      <c r="CX599" s="76"/>
      <c r="CY599" s="76"/>
      <c r="CZ599" s="76"/>
      <c r="DA599" s="76"/>
      <c r="DB599" s="76"/>
      <c r="DC599" s="76"/>
      <c r="DD599" s="76"/>
      <c r="DE599" s="76"/>
      <c r="DF599" s="76"/>
      <c r="DG599" s="76"/>
      <c r="DH599" s="76"/>
      <c r="DI599" s="76"/>
      <c r="DJ599" s="76"/>
      <c r="DK599" s="76"/>
      <c r="DL599" s="76"/>
      <c r="DM599" s="76"/>
      <c r="DN599" s="76"/>
      <c r="DO599" s="76"/>
      <c r="DP599" s="76"/>
      <c r="DQ599" s="76"/>
      <c r="DR599" s="76"/>
      <c r="DS599" s="76"/>
      <c r="DT599" s="76"/>
      <c r="DU599" s="76"/>
      <c r="DV599" s="76"/>
      <c r="DW599" s="76"/>
      <c r="DX599" s="76"/>
      <c r="DY599" s="76"/>
      <c r="DZ599" s="76"/>
      <c r="EA599" s="76"/>
      <c r="EB599" s="76"/>
      <c r="EC599" s="76"/>
      <c r="ED599" s="76"/>
      <c r="EE599" s="76"/>
      <c r="EF599" s="76"/>
      <c r="EG599" s="76"/>
      <c r="EH599" s="76"/>
      <c r="EI599" s="76"/>
      <c r="EJ599" s="76"/>
      <c r="EK599" s="76"/>
      <c r="EL599" s="76"/>
      <c r="EM599" s="76"/>
      <c r="EN599" s="76"/>
      <c r="EO599" s="76"/>
    </row>
    <row r="600">
      <c r="A600" s="74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5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  <c r="CM600" s="76"/>
      <c r="CN600" s="76"/>
      <c r="CO600" s="76"/>
      <c r="CP600" s="76"/>
      <c r="CQ600" s="76"/>
      <c r="CR600" s="76"/>
      <c r="CS600" s="76"/>
      <c r="CT600" s="76"/>
      <c r="CU600" s="76"/>
      <c r="CV600" s="76"/>
      <c r="CW600" s="76"/>
      <c r="CX600" s="76"/>
      <c r="CY600" s="76"/>
      <c r="CZ600" s="76"/>
      <c r="DA600" s="76"/>
      <c r="DB600" s="76"/>
      <c r="DC600" s="76"/>
      <c r="DD600" s="76"/>
      <c r="DE600" s="76"/>
      <c r="DF600" s="76"/>
      <c r="DG600" s="76"/>
      <c r="DH600" s="76"/>
      <c r="DI600" s="76"/>
      <c r="DJ600" s="76"/>
      <c r="DK600" s="76"/>
      <c r="DL600" s="76"/>
      <c r="DM600" s="76"/>
      <c r="DN600" s="76"/>
      <c r="DO600" s="76"/>
      <c r="DP600" s="76"/>
      <c r="DQ600" s="76"/>
      <c r="DR600" s="76"/>
      <c r="DS600" s="76"/>
      <c r="DT600" s="76"/>
      <c r="DU600" s="76"/>
      <c r="DV600" s="76"/>
      <c r="DW600" s="76"/>
      <c r="DX600" s="76"/>
      <c r="DY600" s="76"/>
      <c r="DZ600" s="76"/>
      <c r="EA600" s="76"/>
      <c r="EB600" s="76"/>
      <c r="EC600" s="76"/>
      <c r="ED600" s="76"/>
      <c r="EE600" s="76"/>
      <c r="EF600" s="76"/>
      <c r="EG600" s="76"/>
      <c r="EH600" s="76"/>
      <c r="EI600" s="76"/>
      <c r="EJ600" s="76"/>
      <c r="EK600" s="76"/>
      <c r="EL600" s="76"/>
      <c r="EM600" s="76"/>
      <c r="EN600" s="76"/>
      <c r="EO600" s="76"/>
    </row>
    <row r="601">
      <c r="A601" s="74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5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76"/>
      <c r="DS601" s="76"/>
      <c r="DT601" s="76"/>
      <c r="DU601" s="76"/>
      <c r="DV601" s="76"/>
      <c r="DW601" s="76"/>
      <c r="DX601" s="76"/>
      <c r="DY601" s="76"/>
      <c r="DZ601" s="76"/>
      <c r="EA601" s="76"/>
      <c r="EB601" s="76"/>
      <c r="EC601" s="76"/>
      <c r="ED601" s="76"/>
      <c r="EE601" s="76"/>
      <c r="EF601" s="76"/>
      <c r="EG601" s="76"/>
      <c r="EH601" s="76"/>
      <c r="EI601" s="76"/>
      <c r="EJ601" s="76"/>
      <c r="EK601" s="76"/>
      <c r="EL601" s="76"/>
      <c r="EM601" s="76"/>
      <c r="EN601" s="76"/>
      <c r="EO601" s="76"/>
    </row>
    <row r="602">
      <c r="A602" s="74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5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  <c r="CM602" s="76"/>
      <c r="CN602" s="76"/>
      <c r="CO602" s="76"/>
      <c r="CP602" s="76"/>
      <c r="CQ602" s="76"/>
      <c r="CR602" s="76"/>
      <c r="CS602" s="76"/>
      <c r="CT602" s="76"/>
      <c r="CU602" s="76"/>
      <c r="CV602" s="76"/>
      <c r="CW602" s="76"/>
      <c r="CX602" s="76"/>
      <c r="CY602" s="76"/>
      <c r="CZ602" s="76"/>
      <c r="DA602" s="76"/>
      <c r="DB602" s="76"/>
      <c r="DC602" s="76"/>
      <c r="DD602" s="76"/>
      <c r="DE602" s="76"/>
      <c r="DF602" s="76"/>
      <c r="DG602" s="76"/>
      <c r="DH602" s="76"/>
      <c r="DI602" s="76"/>
      <c r="DJ602" s="76"/>
      <c r="DK602" s="76"/>
      <c r="DL602" s="76"/>
      <c r="DM602" s="76"/>
      <c r="DN602" s="76"/>
      <c r="DO602" s="76"/>
      <c r="DP602" s="76"/>
      <c r="DQ602" s="76"/>
      <c r="DR602" s="76"/>
      <c r="DS602" s="76"/>
      <c r="DT602" s="76"/>
      <c r="DU602" s="76"/>
      <c r="DV602" s="76"/>
      <c r="DW602" s="76"/>
      <c r="DX602" s="76"/>
      <c r="DY602" s="76"/>
      <c r="DZ602" s="76"/>
      <c r="EA602" s="76"/>
      <c r="EB602" s="76"/>
      <c r="EC602" s="76"/>
      <c r="ED602" s="76"/>
      <c r="EE602" s="76"/>
      <c r="EF602" s="76"/>
      <c r="EG602" s="76"/>
      <c r="EH602" s="76"/>
      <c r="EI602" s="76"/>
      <c r="EJ602" s="76"/>
      <c r="EK602" s="76"/>
      <c r="EL602" s="76"/>
      <c r="EM602" s="76"/>
      <c r="EN602" s="76"/>
      <c r="EO602" s="76"/>
    </row>
    <row r="603">
      <c r="A603" s="74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5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  <c r="CM603" s="76"/>
      <c r="CN603" s="76"/>
      <c r="CO603" s="76"/>
      <c r="CP603" s="76"/>
      <c r="CQ603" s="76"/>
      <c r="CR603" s="76"/>
      <c r="CS603" s="76"/>
      <c r="CT603" s="76"/>
      <c r="CU603" s="76"/>
      <c r="CV603" s="76"/>
      <c r="CW603" s="76"/>
      <c r="CX603" s="76"/>
      <c r="CY603" s="76"/>
      <c r="CZ603" s="76"/>
      <c r="DA603" s="76"/>
      <c r="DB603" s="76"/>
      <c r="DC603" s="76"/>
      <c r="DD603" s="76"/>
      <c r="DE603" s="76"/>
      <c r="DF603" s="76"/>
      <c r="DG603" s="76"/>
      <c r="DH603" s="76"/>
      <c r="DI603" s="76"/>
      <c r="DJ603" s="76"/>
      <c r="DK603" s="76"/>
      <c r="DL603" s="76"/>
      <c r="DM603" s="76"/>
      <c r="DN603" s="76"/>
      <c r="DO603" s="76"/>
      <c r="DP603" s="76"/>
      <c r="DQ603" s="76"/>
      <c r="DR603" s="76"/>
      <c r="DS603" s="76"/>
      <c r="DT603" s="76"/>
      <c r="DU603" s="76"/>
      <c r="DV603" s="76"/>
      <c r="DW603" s="76"/>
      <c r="DX603" s="76"/>
      <c r="DY603" s="76"/>
      <c r="DZ603" s="76"/>
      <c r="EA603" s="76"/>
      <c r="EB603" s="76"/>
      <c r="EC603" s="76"/>
      <c r="ED603" s="76"/>
      <c r="EE603" s="76"/>
      <c r="EF603" s="76"/>
      <c r="EG603" s="76"/>
      <c r="EH603" s="76"/>
      <c r="EI603" s="76"/>
      <c r="EJ603" s="76"/>
      <c r="EK603" s="76"/>
      <c r="EL603" s="76"/>
      <c r="EM603" s="76"/>
      <c r="EN603" s="76"/>
      <c r="EO603" s="76"/>
    </row>
    <row r="604">
      <c r="A604" s="74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5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  <c r="CM604" s="76"/>
      <c r="CN604" s="76"/>
      <c r="CO604" s="76"/>
      <c r="CP604" s="76"/>
      <c r="CQ604" s="76"/>
      <c r="CR604" s="76"/>
      <c r="CS604" s="76"/>
      <c r="CT604" s="76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76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  <c r="DX604" s="76"/>
      <c r="DY604" s="76"/>
      <c r="DZ604" s="76"/>
      <c r="EA604" s="76"/>
      <c r="EB604" s="76"/>
      <c r="EC604" s="76"/>
      <c r="ED604" s="76"/>
      <c r="EE604" s="76"/>
      <c r="EF604" s="76"/>
      <c r="EG604" s="76"/>
      <c r="EH604" s="76"/>
      <c r="EI604" s="76"/>
      <c r="EJ604" s="76"/>
      <c r="EK604" s="76"/>
      <c r="EL604" s="76"/>
      <c r="EM604" s="76"/>
      <c r="EN604" s="76"/>
      <c r="EO604" s="76"/>
    </row>
    <row r="605">
      <c r="A605" s="74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5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  <c r="CM605" s="76"/>
      <c r="CN605" s="76"/>
      <c r="CO605" s="76"/>
      <c r="CP605" s="76"/>
      <c r="CQ605" s="76"/>
      <c r="CR605" s="76"/>
      <c r="CS605" s="76"/>
      <c r="CT605" s="76"/>
      <c r="CU605" s="76"/>
      <c r="CV605" s="76"/>
      <c r="CW605" s="76"/>
      <c r="CX605" s="76"/>
      <c r="CY605" s="76"/>
      <c r="CZ605" s="76"/>
      <c r="DA605" s="76"/>
      <c r="DB605" s="76"/>
      <c r="DC605" s="76"/>
      <c r="DD605" s="76"/>
      <c r="DE605" s="76"/>
      <c r="DF605" s="76"/>
      <c r="DG605" s="76"/>
      <c r="DH605" s="76"/>
      <c r="DI605" s="76"/>
      <c r="DJ605" s="76"/>
      <c r="DK605" s="76"/>
      <c r="DL605" s="76"/>
      <c r="DM605" s="76"/>
      <c r="DN605" s="76"/>
      <c r="DO605" s="76"/>
      <c r="DP605" s="76"/>
      <c r="DQ605" s="76"/>
      <c r="DR605" s="76"/>
      <c r="DS605" s="76"/>
      <c r="DT605" s="76"/>
      <c r="DU605" s="76"/>
      <c r="DV605" s="76"/>
      <c r="DW605" s="76"/>
      <c r="DX605" s="76"/>
      <c r="DY605" s="76"/>
      <c r="DZ605" s="76"/>
      <c r="EA605" s="76"/>
      <c r="EB605" s="76"/>
      <c r="EC605" s="76"/>
      <c r="ED605" s="76"/>
      <c r="EE605" s="76"/>
      <c r="EF605" s="76"/>
      <c r="EG605" s="76"/>
      <c r="EH605" s="76"/>
      <c r="EI605" s="76"/>
      <c r="EJ605" s="76"/>
      <c r="EK605" s="76"/>
      <c r="EL605" s="76"/>
      <c r="EM605" s="76"/>
      <c r="EN605" s="76"/>
      <c r="EO605" s="76"/>
    </row>
    <row r="606">
      <c r="A606" s="74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5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  <c r="CM606" s="76"/>
      <c r="CN606" s="76"/>
      <c r="CO606" s="76"/>
      <c r="CP606" s="76"/>
      <c r="CQ606" s="76"/>
      <c r="CR606" s="76"/>
      <c r="CS606" s="76"/>
      <c r="CT606" s="76"/>
      <c r="CU606" s="76"/>
      <c r="CV606" s="76"/>
      <c r="CW606" s="76"/>
      <c r="CX606" s="76"/>
      <c r="CY606" s="76"/>
      <c r="CZ606" s="76"/>
      <c r="DA606" s="76"/>
      <c r="DB606" s="76"/>
      <c r="DC606" s="76"/>
      <c r="DD606" s="76"/>
      <c r="DE606" s="76"/>
      <c r="DF606" s="76"/>
      <c r="DG606" s="76"/>
      <c r="DH606" s="76"/>
      <c r="DI606" s="76"/>
      <c r="DJ606" s="76"/>
      <c r="DK606" s="76"/>
      <c r="DL606" s="76"/>
      <c r="DM606" s="76"/>
      <c r="DN606" s="76"/>
      <c r="DO606" s="76"/>
      <c r="DP606" s="76"/>
      <c r="DQ606" s="76"/>
      <c r="DR606" s="76"/>
      <c r="DS606" s="76"/>
      <c r="DT606" s="76"/>
      <c r="DU606" s="76"/>
      <c r="DV606" s="76"/>
      <c r="DW606" s="76"/>
      <c r="DX606" s="76"/>
      <c r="DY606" s="76"/>
      <c r="DZ606" s="76"/>
      <c r="EA606" s="76"/>
      <c r="EB606" s="76"/>
      <c r="EC606" s="76"/>
      <c r="ED606" s="76"/>
      <c r="EE606" s="76"/>
      <c r="EF606" s="76"/>
      <c r="EG606" s="76"/>
      <c r="EH606" s="76"/>
      <c r="EI606" s="76"/>
      <c r="EJ606" s="76"/>
      <c r="EK606" s="76"/>
      <c r="EL606" s="76"/>
      <c r="EM606" s="76"/>
      <c r="EN606" s="76"/>
      <c r="EO606" s="76"/>
    </row>
    <row r="607">
      <c r="A607" s="74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5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  <c r="DX607" s="76"/>
      <c r="DY607" s="76"/>
      <c r="DZ607" s="76"/>
      <c r="EA607" s="76"/>
      <c r="EB607" s="76"/>
      <c r="EC607" s="76"/>
      <c r="ED607" s="76"/>
      <c r="EE607" s="76"/>
      <c r="EF607" s="76"/>
      <c r="EG607" s="76"/>
      <c r="EH607" s="76"/>
      <c r="EI607" s="76"/>
      <c r="EJ607" s="76"/>
      <c r="EK607" s="76"/>
      <c r="EL607" s="76"/>
      <c r="EM607" s="76"/>
      <c r="EN607" s="76"/>
      <c r="EO607" s="76"/>
    </row>
    <row r="608">
      <c r="A608" s="74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5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  <c r="CM608" s="76"/>
      <c r="CN608" s="76"/>
      <c r="CO608" s="76"/>
      <c r="CP608" s="76"/>
      <c r="CQ608" s="76"/>
      <c r="CR608" s="76"/>
      <c r="CS608" s="76"/>
      <c r="CT608" s="76"/>
      <c r="CU608" s="76"/>
      <c r="CV608" s="76"/>
      <c r="CW608" s="76"/>
      <c r="CX608" s="76"/>
      <c r="CY608" s="76"/>
      <c r="CZ608" s="76"/>
      <c r="DA608" s="76"/>
      <c r="DB608" s="76"/>
      <c r="DC608" s="76"/>
      <c r="DD608" s="76"/>
      <c r="DE608" s="76"/>
      <c r="DF608" s="76"/>
      <c r="DG608" s="76"/>
      <c r="DH608" s="76"/>
      <c r="DI608" s="76"/>
      <c r="DJ608" s="76"/>
      <c r="DK608" s="76"/>
      <c r="DL608" s="76"/>
      <c r="DM608" s="76"/>
      <c r="DN608" s="76"/>
      <c r="DO608" s="76"/>
      <c r="DP608" s="76"/>
      <c r="DQ608" s="76"/>
      <c r="DR608" s="76"/>
      <c r="DS608" s="76"/>
      <c r="DT608" s="76"/>
      <c r="DU608" s="76"/>
      <c r="DV608" s="76"/>
      <c r="DW608" s="76"/>
      <c r="DX608" s="76"/>
      <c r="DY608" s="76"/>
      <c r="DZ608" s="76"/>
      <c r="EA608" s="76"/>
      <c r="EB608" s="76"/>
      <c r="EC608" s="76"/>
      <c r="ED608" s="76"/>
      <c r="EE608" s="76"/>
      <c r="EF608" s="76"/>
      <c r="EG608" s="76"/>
      <c r="EH608" s="76"/>
      <c r="EI608" s="76"/>
      <c r="EJ608" s="76"/>
      <c r="EK608" s="76"/>
      <c r="EL608" s="76"/>
      <c r="EM608" s="76"/>
      <c r="EN608" s="76"/>
      <c r="EO608" s="76"/>
    </row>
    <row r="609">
      <c r="A609" s="74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5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  <c r="CM609" s="76"/>
      <c r="CN609" s="76"/>
      <c r="CO609" s="76"/>
      <c r="CP609" s="76"/>
      <c r="CQ609" s="76"/>
      <c r="CR609" s="76"/>
      <c r="CS609" s="76"/>
      <c r="CT609" s="76"/>
      <c r="CU609" s="76"/>
      <c r="CV609" s="76"/>
      <c r="CW609" s="76"/>
      <c r="CX609" s="76"/>
      <c r="CY609" s="76"/>
      <c r="CZ609" s="76"/>
      <c r="DA609" s="76"/>
      <c r="DB609" s="76"/>
      <c r="DC609" s="76"/>
      <c r="DD609" s="76"/>
      <c r="DE609" s="76"/>
      <c r="DF609" s="76"/>
      <c r="DG609" s="76"/>
      <c r="DH609" s="76"/>
      <c r="DI609" s="76"/>
      <c r="DJ609" s="76"/>
      <c r="DK609" s="76"/>
      <c r="DL609" s="76"/>
      <c r="DM609" s="76"/>
      <c r="DN609" s="76"/>
      <c r="DO609" s="76"/>
      <c r="DP609" s="76"/>
      <c r="DQ609" s="76"/>
      <c r="DR609" s="76"/>
      <c r="DS609" s="76"/>
      <c r="DT609" s="76"/>
      <c r="DU609" s="76"/>
      <c r="DV609" s="76"/>
      <c r="DW609" s="76"/>
      <c r="DX609" s="76"/>
      <c r="DY609" s="76"/>
      <c r="DZ609" s="76"/>
      <c r="EA609" s="76"/>
      <c r="EB609" s="76"/>
      <c r="EC609" s="76"/>
      <c r="ED609" s="76"/>
      <c r="EE609" s="76"/>
      <c r="EF609" s="76"/>
      <c r="EG609" s="76"/>
      <c r="EH609" s="76"/>
      <c r="EI609" s="76"/>
      <c r="EJ609" s="76"/>
      <c r="EK609" s="76"/>
      <c r="EL609" s="76"/>
      <c r="EM609" s="76"/>
      <c r="EN609" s="76"/>
      <c r="EO609" s="76"/>
    </row>
    <row r="610">
      <c r="A610" s="74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5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  <c r="CM610" s="76"/>
      <c r="CN610" s="76"/>
      <c r="CO610" s="76"/>
      <c r="CP610" s="76"/>
      <c r="CQ610" s="76"/>
      <c r="CR610" s="76"/>
      <c r="CS610" s="76"/>
      <c r="CT610" s="76"/>
      <c r="CU610" s="76"/>
      <c r="CV610" s="76"/>
      <c r="CW610" s="76"/>
      <c r="CX610" s="76"/>
      <c r="CY610" s="76"/>
      <c r="CZ610" s="76"/>
      <c r="DA610" s="76"/>
      <c r="DB610" s="76"/>
      <c r="DC610" s="76"/>
      <c r="DD610" s="76"/>
      <c r="DE610" s="76"/>
      <c r="DF610" s="76"/>
      <c r="DG610" s="76"/>
      <c r="DH610" s="76"/>
      <c r="DI610" s="76"/>
      <c r="DJ610" s="76"/>
      <c r="DK610" s="76"/>
      <c r="DL610" s="76"/>
      <c r="DM610" s="76"/>
      <c r="DN610" s="76"/>
      <c r="DO610" s="76"/>
      <c r="DP610" s="76"/>
      <c r="DQ610" s="76"/>
      <c r="DR610" s="76"/>
      <c r="DS610" s="76"/>
      <c r="DT610" s="76"/>
      <c r="DU610" s="76"/>
      <c r="DV610" s="76"/>
      <c r="DW610" s="76"/>
      <c r="DX610" s="76"/>
      <c r="DY610" s="76"/>
      <c r="DZ610" s="76"/>
      <c r="EA610" s="76"/>
      <c r="EB610" s="76"/>
      <c r="EC610" s="76"/>
      <c r="ED610" s="76"/>
      <c r="EE610" s="76"/>
      <c r="EF610" s="76"/>
      <c r="EG610" s="76"/>
      <c r="EH610" s="76"/>
      <c r="EI610" s="76"/>
      <c r="EJ610" s="76"/>
      <c r="EK610" s="76"/>
      <c r="EL610" s="76"/>
      <c r="EM610" s="76"/>
      <c r="EN610" s="76"/>
      <c r="EO610" s="76"/>
    </row>
    <row r="611">
      <c r="A611" s="74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5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  <c r="CM611" s="76"/>
      <c r="CN611" s="76"/>
      <c r="CO611" s="76"/>
      <c r="CP611" s="76"/>
      <c r="CQ611" s="76"/>
      <c r="CR611" s="76"/>
      <c r="CS611" s="76"/>
      <c r="CT611" s="76"/>
      <c r="CU611" s="76"/>
      <c r="CV611" s="76"/>
      <c r="CW611" s="76"/>
      <c r="CX611" s="76"/>
      <c r="CY611" s="76"/>
      <c r="CZ611" s="76"/>
      <c r="DA611" s="76"/>
      <c r="DB611" s="76"/>
      <c r="DC611" s="76"/>
      <c r="DD611" s="76"/>
      <c r="DE611" s="76"/>
      <c r="DF611" s="76"/>
      <c r="DG611" s="76"/>
      <c r="DH611" s="76"/>
      <c r="DI611" s="76"/>
      <c r="DJ611" s="76"/>
      <c r="DK611" s="76"/>
      <c r="DL611" s="76"/>
      <c r="DM611" s="76"/>
      <c r="DN611" s="76"/>
      <c r="DO611" s="76"/>
      <c r="DP611" s="76"/>
      <c r="DQ611" s="76"/>
      <c r="DR611" s="76"/>
      <c r="DS611" s="76"/>
      <c r="DT611" s="76"/>
      <c r="DU611" s="76"/>
      <c r="DV611" s="76"/>
      <c r="DW611" s="76"/>
      <c r="DX611" s="76"/>
      <c r="DY611" s="76"/>
      <c r="DZ611" s="76"/>
      <c r="EA611" s="76"/>
      <c r="EB611" s="76"/>
      <c r="EC611" s="76"/>
      <c r="ED611" s="76"/>
      <c r="EE611" s="76"/>
      <c r="EF611" s="76"/>
      <c r="EG611" s="76"/>
      <c r="EH611" s="76"/>
      <c r="EI611" s="76"/>
      <c r="EJ611" s="76"/>
      <c r="EK611" s="76"/>
      <c r="EL611" s="76"/>
      <c r="EM611" s="76"/>
      <c r="EN611" s="76"/>
      <c r="EO611" s="76"/>
    </row>
    <row r="612">
      <c r="A612" s="74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5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  <c r="CM612" s="76"/>
      <c r="CN612" s="76"/>
      <c r="CO612" s="76"/>
      <c r="CP612" s="76"/>
      <c r="CQ612" s="76"/>
      <c r="CR612" s="76"/>
      <c r="CS612" s="76"/>
      <c r="CT612" s="76"/>
      <c r="CU612" s="76"/>
      <c r="CV612" s="76"/>
      <c r="CW612" s="76"/>
      <c r="CX612" s="76"/>
      <c r="CY612" s="76"/>
      <c r="CZ612" s="76"/>
      <c r="DA612" s="76"/>
      <c r="DB612" s="76"/>
      <c r="DC612" s="76"/>
      <c r="DD612" s="76"/>
      <c r="DE612" s="76"/>
      <c r="DF612" s="76"/>
      <c r="DG612" s="76"/>
      <c r="DH612" s="76"/>
      <c r="DI612" s="76"/>
      <c r="DJ612" s="76"/>
      <c r="DK612" s="76"/>
      <c r="DL612" s="76"/>
      <c r="DM612" s="76"/>
      <c r="DN612" s="76"/>
      <c r="DO612" s="76"/>
      <c r="DP612" s="76"/>
      <c r="DQ612" s="76"/>
      <c r="DR612" s="76"/>
      <c r="DS612" s="76"/>
      <c r="DT612" s="76"/>
      <c r="DU612" s="76"/>
      <c r="DV612" s="76"/>
      <c r="DW612" s="76"/>
      <c r="DX612" s="76"/>
      <c r="DY612" s="76"/>
      <c r="DZ612" s="76"/>
      <c r="EA612" s="76"/>
      <c r="EB612" s="76"/>
      <c r="EC612" s="76"/>
      <c r="ED612" s="76"/>
      <c r="EE612" s="76"/>
      <c r="EF612" s="76"/>
      <c r="EG612" s="76"/>
      <c r="EH612" s="76"/>
      <c r="EI612" s="76"/>
      <c r="EJ612" s="76"/>
      <c r="EK612" s="76"/>
      <c r="EL612" s="76"/>
      <c r="EM612" s="76"/>
      <c r="EN612" s="76"/>
      <c r="EO612" s="76"/>
    </row>
    <row r="613">
      <c r="A613" s="74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5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  <c r="CM613" s="76"/>
      <c r="CN613" s="76"/>
      <c r="CO613" s="76"/>
      <c r="CP613" s="76"/>
      <c r="CQ613" s="76"/>
      <c r="CR613" s="76"/>
      <c r="CS613" s="76"/>
      <c r="CT613" s="76"/>
      <c r="CU613" s="76"/>
      <c r="CV613" s="76"/>
      <c r="CW613" s="76"/>
      <c r="CX613" s="76"/>
      <c r="CY613" s="76"/>
      <c r="CZ613" s="76"/>
      <c r="DA613" s="76"/>
      <c r="DB613" s="76"/>
      <c r="DC613" s="76"/>
      <c r="DD613" s="76"/>
      <c r="DE613" s="76"/>
      <c r="DF613" s="76"/>
      <c r="DG613" s="76"/>
      <c r="DH613" s="76"/>
      <c r="DI613" s="76"/>
      <c r="DJ613" s="76"/>
      <c r="DK613" s="76"/>
      <c r="DL613" s="76"/>
      <c r="DM613" s="76"/>
      <c r="DN613" s="76"/>
      <c r="DO613" s="76"/>
      <c r="DP613" s="76"/>
      <c r="DQ613" s="76"/>
      <c r="DR613" s="76"/>
      <c r="DS613" s="76"/>
      <c r="DT613" s="76"/>
      <c r="DU613" s="76"/>
      <c r="DV613" s="76"/>
      <c r="DW613" s="76"/>
      <c r="DX613" s="76"/>
      <c r="DY613" s="76"/>
      <c r="DZ613" s="76"/>
      <c r="EA613" s="76"/>
      <c r="EB613" s="76"/>
      <c r="EC613" s="76"/>
      <c r="ED613" s="76"/>
      <c r="EE613" s="76"/>
      <c r="EF613" s="76"/>
      <c r="EG613" s="76"/>
      <c r="EH613" s="76"/>
      <c r="EI613" s="76"/>
      <c r="EJ613" s="76"/>
      <c r="EK613" s="76"/>
      <c r="EL613" s="76"/>
      <c r="EM613" s="76"/>
      <c r="EN613" s="76"/>
      <c r="EO613" s="76"/>
    </row>
    <row r="614">
      <c r="A614" s="74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5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  <c r="CM614" s="76"/>
      <c r="CN614" s="76"/>
      <c r="CO614" s="76"/>
      <c r="CP614" s="76"/>
      <c r="CQ614" s="76"/>
      <c r="CR614" s="76"/>
      <c r="CS614" s="76"/>
      <c r="CT614" s="76"/>
      <c r="CU614" s="76"/>
      <c r="CV614" s="76"/>
      <c r="CW614" s="76"/>
      <c r="CX614" s="76"/>
      <c r="CY614" s="76"/>
      <c r="CZ614" s="76"/>
      <c r="DA614" s="76"/>
      <c r="DB614" s="76"/>
      <c r="DC614" s="76"/>
      <c r="DD614" s="76"/>
      <c r="DE614" s="76"/>
      <c r="DF614" s="76"/>
      <c r="DG614" s="76"/>
      <c r="DH614" s="76"/>
      <c r="DI614" s="76"/>
      <c r="DJ614" s="76"/>
      <c r="DK614" s="76"/>
      <c r="DL614" s="76"/>
      <c r="DM614" s="76"/>
      <c r="DN614" s="76"/>
      <c r="DO614" s="76"/>
      <c r="DP614" s="76"/>
      <c r="DQ614" s="76"/>
      <c r="DR614" s="76"/>
      <c r="DS614" s="76"/>
      <c r="DT614" s="76"/>
      <c r="DU614" s="76"/>
      <c r="DV614" s="76"/>
      <c r="DW614" s="76"/>
      <c r="DX614" s="76"/>
      <c r="DY614" s="76"/>
      <c r="DZ614" s="76"/>
      <c r="EA614" s="76"/>
      <c r="EB614" s="76"/>
      <c r="EC614" s="76"/>
      <c r="ED614" s="76"/>
      <c r="EE614" s="76"/>
      <c r="EF614" s="76"/>
      <c r="EG614" s="76"/>
      <c r="EH614" s="76"/>
      <c r="EI614" s="76"/>
      <c r="EJ614" s="76"/>
      <c r="EK614" s="76"/>
      <c r="EL614" s="76"/>
      <c r="EM614" s="76"/>
      <c r="EN614" s="76"/>
      <c r="EO614" s="76"/>
    </row>
    <row r="615">
      <c r="A615" s="74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5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  <c r="CM615" s="76"/>
      <c r="CN615" s="76"/>
      <c r="CO615" s="76"/>
      <c r="CP615" s="76"/>
      <c r="CQ615" s="76"/>
      <c r="CR615" s="76"/>
      <c r="CS615" s="76"/>
      <c r="CT615" s="76"/>
      <c r="CU615" s="76"/>
      <c r="CV615" s="76"/>
      <c r="CW615" s="76"/>
      <c r="CX615" s="76"/>
      <c r="CY615" s="76"/>
      <c r="CZ615" s="76"/>
      <c r="DA615" s="76"/>
      <c r="DB615" s="76"/>
      <c r="DC615" s="76"/>
      <c r="DD615" s="76"/>
      <c r="DE615" s="76"/>
      <c r="DF615" s="76"/>
      <c r="DG615" s="76"/>
      <c r="DH615" s="76"/>
      <c r="DI615" s="76"/>
      <c r="DJ615" s="76"/>
      <c r="DK615" s="76"/>
      <c r="DL615" s="76"/>
      <c r="DM615" s="76"/>
      <c r="DN615" s="76"/>
      <c r="DO615" s="76"/>
      <c r="DP615" s="76"/>
      <c r="DQ615" s="76"/>
      <c r="DR615" s="76"/>
      <c r="DS615" s="76"/>
      <c r="DT615" s="76"/>
      <c r="DU615" s="76"/>
      <c r="DV615" s="76"/>
      <c r="DW615" s="76"/>
      <c r="DX615" s="76"/>
      <c r="DY615" s="76"/>
      <c r="DZ615" s="76"/>
      <c r="EA615" s="76"/>
      <c r="EB615" s="76"/>
      <c r="EC615" s="76"/>
      <c r="ED615" s="76"/>
      <c r="EE615" s="76"/>
      <c r="EF615" s="76"/>
      <c r="EG615" s="76"/>
      <c r="EH615" s="76"/>
      <c r="EI615" s="76"/>
      <c r="EJ615" s="76"/>
      <c r="EK615" s="76"/>
      <c r="EL615" s="76"/>
      <c r="EM615" s="76"/>
      <c r="EN615" s="76"/>
      <c r="EO615" s="76"/>
    </row>
    <row r="616">
      <c r="A616" s="74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5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  <c r="CM616" s="76"/>
      <c r="CN616" s="76"/>
      <c r="CO616" s="76"/>
      <c r="CP616" s="76"/>
      <c r="CQ616" s="76"/>
      <c r="CR616" s="76"/>
      <c r="CS616" s="76"/>
      <c r="CT616" s="76"/>
      <c r="CU616" s="76"/>
      <c r="CV616" s="76"/>
      <c r="CW616" s="76"/>
      <c r="CX616" s="76"/>
      <c r="CY616" s="76"/>
      <c r="CZ616" s="76"/>
      <c r="DA616" s="76"/>
      <c r="DB616" s="76"/>
      <c r="DC616" s="76"/>
      <c r="DD616" s="76"/>
      <c r="DE616" s="76"/>
      <c r="DF616" s="76"/>
      <c r="DG616" s="76"/>
      <c r="DH616" s="76"/>
      <c r="DI616" s="76"/>
      <c r="DJ616" s="76"/>
      <c r="DK616" s="76"/>
      <c r="DL616" s="76"/>
      <c r="DM616" s="76"/>
      <c r="DN616" s="76"/>
      <c r="DO616" s="76"/>
      <c r="DP616" s="76"/>
      <c r="DQ616" s="76"/>
      <c r="DR616" s="76"/>
      <c r="DS616" s="76"/>
      <c r="DT616" s="76"/>
      <c r="DU616" s="76"/>
      <c r="DV616" s="76"/>
      <c r="DW616" s="76"/>
      <c r="DX616" s="76"/>
      <c r="DY616" s="76"/>
      <c r="DZ616" s="76"/>
      <c r="EA616" s="76"/>
      <c r="EB616" s="76"/>
      <c r="EC616" s="76"/>
      <c r="ED616" s="76"/>
      <c r="EE616" s="76"/>
      <c r="EF616" s="76"/>
      <c r="EG616" s="76"/>
      <c r="EH616" s="76"/>
      <c r="EI616" s="76"/>
      <c r="EJ616" s="76"/>
      <c r="EK616" s="76"/>
      <c r="EL616" s="76"/>
      <c r="EM616" s="76"/>
      <c r="EN616" s="76"/>
      <c r="EO616" s="76"/>
    </row>
    <row r="617">
      <c r="A617" s="74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5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  <c r="CM617" s="76"/>
      <c r="CN617" s="76"/>
      <c r="CO617" s="76"/>
      <c r="CP617" s="76"/>
      <c r="CQ617" s="76"/>
      <c r="CR617" s="76"/>
      <c r="CS617" s="76"/>
      <c r="CT617" s="76"/>
      <c r="CU617" s="76"/>
      <c r="CV617" s="76"/>
      <c r="CW617" s="76"/>
      <c r="CX617" s="76"/>
      <c r="CY617" s="76"/>
      <c r="CZ617" s="76"/>
      <c r="DA617" s="76"/>
      <c r="DB617" s="76"/>
      <c r="DC617" s="76"/>
      <c r="DD617" s="76"/>
      <c r="DE617" s="76"/>
      <c r="DF617" s="76"/>
      <c r="DG617" s="76"/>
      <c r="DH617" s="76"/>
      <c r="DI617" s="76"/>
      <c r="DJ617" s="76"/>
      <c r="DK617" s="76"/>
      <c r="DL617" s="76"/>
      <c r="DM617" s="76"/>
      <c r="DN617" s="76"/>
      <c r="DO617" s="76"/>
      <c r="DP617" s="76"/>
      <c r="DQ617" s="76"/>
      <c r="DR617" s="76"/>
      <c r="DS617" s="76"/>
      <c r="DT617" s="76"/>
      <c r="DU617" s="76"/>
      <c r="DV617" s="76"/>
      <c r="DW617" s="76"/>
      <c r="DX617" s="76"/>
      <c r="DY617" s="76"/>
      <c r="DZ617" s="76"/>
      <c r="EA617" s="76"/>
      <c r="EB617" s="76"/>
      <c r="EC617" s="76"/>
      <c r="ED617" s="76"/>
      <c r="EE617" s="76"/>
      <c r="EF617" s="76"/>
      <c r="EG617" s="76"/>
      <c r="EH617" s="76"/>
      <c r="EI617" s="76"/>
      <c r="EJ617" s="76"/>
      <c r="EK617" s="76"/>
      <c r="EL617" s="76"/>
      <c r="EM617" s="76"/>
      <c r="EN617" s="76"/>
      <c r="EO617" s="76"/>
    </row>
    <row r="618">
      <c r="A618" s="74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5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  <c r="CM618" s="76"/>
      <c r="CN618" s="76"/>
      <c r="CO618" s="76"/>
      <c r="CP618" s="76"/>
      <c r="CQ618" s="76"/>
      <c r="CR618" s="76"/>
      <c r="CS618" s="76"/>
      <c r="CT618" s="76"/>
      <c r="CU618" s="76"/>
      <c r="CV618" s="76"/>
      <c r="CW618" s="76"/>
      <c r="CX618" s="76"/>
      <c r="CY618" s="76"/>
      <c r="CZ618" s="76"/>
      <c r="DA618" s="76"/>
      <c r="DB618" s="76"/>
      <c r="DC618" s="76"/>
      <c r="DD618" s="76"/>
      <c r="DE618" s="76"/>
      <c r="DF618" s="76"/>
      <c r="DG618" s="76"/>
      <c r="DH618" s="76"/>
      <c r="DI618" s="76"/>
      <c r="DJ618" s="76"/>
      <c r="DK618" s="76"/>
      <c r="DL618" s="76"/>
      <c r="DM618" s="76"/>
      <c r="DN618" s="76"/>
      <c r="DO618" s="76"/>
      <c r="DP618" s="76"/>
      <c r="DQ618" s="76"/>
      <c r="DR618" s="76"/>
      <c r="DS618" s="76"/>
      <c r="DT618" s="76"/>
      <c r="DU618" s="76"/>
      <c r="DV618" s="76"/>
      <c r="DW618" s="76"/>
      <c r="DX618" s="76"/>
      <c r="DY618" s="76"/>
      <c r="DZ618" s="76"/>
      <c r="EA618" s="76"/>
      <c r="EB618" s="76"/>
      <c r="EC618" s="76"/>
      <c r="ED618" s="76"/>
      <c r="EE618" s="76"/>
      <c r="EF618" s="76"/>
      <c r="EG618" s="76"/>
      <c r="EH618" s="76"/>
      <c r="EI618" s="76"/>
      <c r="EJ618" s="76"/>
      <c r="EK618" s="76"/>
      <c r="EL618" s="76"/>
      <c r="EM618" s="76"/>
      <c r="EN618" s="76"/>
      <c r="EO618" s="76"/>
    </row>
    <row r="619">
      <c r="A619" s="74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5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  <c r="CM619" s="76"/>
      <c r="CN619" s="76"/>
      <c r="CO619" s="76"/>
      <c r="CP619" s="76"/>
      <c r="CQ619" s="76"/>
      <c r="CR619" s="76"/>
      <c r="CS619" s="76"/>
      <c r="CT619" s="76"/>
      <c r="CU619" s="76"/>
      <c r="CV619" s="76"/>
      <c r="CW619" s="76"/>
      <c r="CX619" s="76"/>
      <c r="CY619" s="76"/>
      <c r="CZ619" s="76"/>
      <c r="DA619" s="76"/>
      <c r="DB619" s="76"/>
      <c r="DC619" s="76"/>
      <c r="DD619" s="76"/>
      <c r="DE619" s="76"/>
      <c r="DF619" s="76"/>
      <c r="DG619" s="76"/>
      <c r="DH619" s="76"/>
      <c r="DI619" s="76"/>
      <c r="DJ619" s="76"/>
      <c r="DK619" s="76"/>
      <c r="DL619" s="76"/>
      <c r="DM619" s="76"/>
      <c r="DN619" s="76"/>
      <c r="DO619" s="76"/>
      <c r="DP619" s="76"/>
      <c r="DQ619" s="76"/>
      <c r="DR619" s="76"/>
      <c r="DS619" s="76"/>
      <c r="DT619" s="76"/>
      <c r="DU619" s="76"/>
      <c r="DV619" s="76"/>
      <c r="DW619" s="76"/>
      <c r="DX619" s="76"/>
      <c r="DY619" s="76"/>
      <c r="DZ619" s="76"/>
      <c r="EA619" s="76"/>
      <c r="EB619" s="76"/>
      <c r="EC619" s="76"/>
      <c r="ED619" s="76"/>
      <c r="EE619" s="76"/>
      <c r="EF619" s="76"/>
      <c r="EG619" s="76"/>
      <c r="EH619" s="76"/>
      <c r="EI619" s="76"/>
      <c r="EJ619" s="76"/>
      <c r="EK619" s="76"/>
      <c r="EL619" s="76"/>
      <c r="EM619" s="76"/>
      <c r="EN619" s="76"/>
      <c r="EO619" s="76"/>
    </row>
    <row r="620">
      <c r="A620" s="74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5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  <c r="CM620" s="76"/>
      <c r="CN620" s="76"/>
      <c r="CO620" s="76"/>
      <c r="CP620" s="76"/>
      <c r="CQ620" s="76"/>
      <c r="CR620" s="76"/>
      <c r="CS620" s="76"/>
      <c r="CT620" s="76"/>
      <c r="CU620" s="76"/>
      <c r="CV620" s="76"/>
      <c r="CW620" s="76"/>
      <c r="CX620" s="76"/>
      <c r="CY620" s="76"/>
      <c r="CZ620" s="76"/>
      <c r="DA620" s="76"/>
      <c r="DB620" s="76"/>
      <c r="DC620" s="76"/>
      <c r="DD620" s="76"/>
      <c r="DE620" s="76"/>
      <c r="DF620" s="76"/>
      <c r="DG620" s="76"/>
      <c r="DH620" s="76"/>
      <c r="DI620" s="76"/>
      <c r="DJ620" s="76"/>
      <c r="DK620" s="76"/>
      <c r="DL620" s="76"/>
      <c r="DM620" s="76"/>
      <c r="DN620" s="76"/>
      <c r="DO620" s="76"/>
      <c r="DP620" s="76"/>
      <c r="DQ620" s="76"/>
      <c r="DR620" s="76"/>
      <c r="DS620" s="76"/>
      <c r="DT620" s="76"/>
      <c r="DU620" s="76"/>
      <c r="DV620" s="76"/>
      <c r="DW620" s="76"/>
      <c r="DX620" s="76"/>
      <c r="DY620" s="76"/>
      <c r="DZ620" s="76"/>
      <c r="EA620" s="76"/>
      <c r="EB620" s="76"/>
      <c r="EC620" s="76"/>
      <c r="ED620" s="76"/>
      <c r="EE620" s="76"/>
      <c r="EF620" s="76"/>
      <c r="EG620" s="76"/>
      <c r="EH620" s="76"/>
      <c r="EI620" s="76"/>
      <c r="EJ620" s="76"/>
      <c r="EK620" s="76"/>
      <c r="EL620" s="76"/>
      <c r="EM620" s="76"/>
      <c r="EN620" s="76"/>
      <c r="EO620" s="76"/>
    </row>
    <row r="621">
      <c r="A621" s="74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5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  <c r="CM621" s="76"/>
      <c r="CN621" s="76"/>
      <c r="CO621" s="76"/>
      <c r="CP621" s="76"/>
      <c r="CQ621" s="76"/>
      <c r="CR621" s="76"/>
      <c r="CS621" s="76"/>
      <c r="CT621" s="76"/>
      <c r="CU621" s="76"/>
      <c r="CV621" s="76"/>
      <c r="CW621" s="76"/>
      <c r="CX621" s="76"/>
      <c r="CY621" s="76"/>
      <c r="CZ621" s="76"/>
      <c r="DA621" s="76"/>
      <c r="DB621" s="76"/>
      <c r="DC621" s="76"/>
      <c r="DD621" s="76"/>
      <c r="DE621" s="76"/>
      <c r="DF621" s="76"/>
      <c r="DG621" s="76"/>
      <c r="DH621" s="76"/>
      <c r="DI621" s="76"/>
      <c r="DJ621" s="76"/>
      <c r="DK621" s="76"/>
      <c r="DL621" s="76"/>
      <c r="DM621" s="76"/>
      <c r="DN621" s="76"/>
      <c r="DO621" s="76"/>
      <c r="DP621" s="76"/>
      <c r="DQ621" s="76"/>
      <c r="DR621" s="76"/>
      <c r="DS621" s="76"/>
      <c r="DT621" s="76"/>
      <c r="DU621" s="76"/>
      <c r="DV621" s="76"/>
      <c r="DW621" s="76"/>
      <c r="DX621" s="76"/>
      <c r="DY621" s="76"/>
      <c r="DZ621" s="76"/>
      <c r="EA621" s="76"/>
      <c r="EB621" s="76"/>
      <c r="EC621" s="76"/>
      <c r="ED621" s="76"/>
      <c r="EE621" s="76"/>
      <c r="EF621" s="76"/>
      <c r="EG621" s="76"/>
      <c r="EH621" s="76"/>
      <c r="EI621" s="76"/>
      <c r="EJ621" s="76"/>
      <c r="EK621" s="76"/>
      <c r="EL621" s="76"/>
      <c r="EM621" s="76"/>
      <c r="EN621" s="76"/>
      <c r="EO621" s="76"/>
    </row>
    <row r="622">
      <c r="A622" s="74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5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  <c r="CM622" s="76"/>
      <c r="CN622" s="76"/>
      <c r="CO622" s="76"/>
      <c r="CP622" s="76"/>
      <c r="CQ622" s="76"/>
      <c r="CR622" s="76"/>
      <c r="CS622" s="76"/>
      <c r="CT622" s="76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76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  <c r="DX622" s="76"/>
      <c r="DY622" s="76"/>
      <c r="DZ622" s="76"/>
      <c r="EA622" s="76"/>
      <c r="EB622" s="76"/>
      <c r="EC622" s="76"/>
      <c r="ED622" s="76"/>
      <c r="EE622" s="76"/>
      <c r="EF622" s="76"/>
      <c r="EG622" s="76"/>
      <c r="EH622" s="76"/>
      <c r="EI622" s="76"/>
      <c r="EJ622" s="76"/>
      <c r="EK622" s="76"/>
      <c r="EL622" s="76"/>
      <c r="EM622" s="76"/>
      <c r="EN622" s="76"/>
      <c r="EO622" s="76"/>
    </row>
    <row r="623">
      <c r="A623" s="74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5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76"/>
      <c r="DS623" s="76"/>
      <c r="DT623" s="76"/>
      <c r="DU623" s="76"/>
      <c r="DV623" s="76"/>
      <c r="DW623" s="76"/>
      <c r="DX623" s="76"/>
      <c r="DY623" s="76"/>
      <c r="DZ623" s="76"/>
      <c r="EA623" s="76"/>
      <c r="EB623" s="76"/>
      <c r="EC623" s="76"/>
      <c r="ED623" s="76"/>
      <c r="EE623" s="76"/>
      <c r="EF623" s="76"/>
      <c r="EG623" s="76"/>
      <c r="EH623" s="76"/>
      <c r="EI623" s="76"/>
      <c r="EJ623" s="76"/>
      <c r="EK623" s="76"/>
      <c r="EL623" s="76"/>
      <c r="EM623" s="76"/>
      <c r="EN623" s="76"/>
      <c r="EO623" s="76"/>
    </row>
    <row r="624">
      <c r="A624" s="74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5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  <c r="CM624" s="76"/>
      <c r="CN624" s="76"/>
      <c r="CO624" s="76"/>
      <c r="CP624" s="76"/>
      <c r="CQ624" s="76"/>
      <c r="CR624" s="76"/>
      <c r="CS624" s="76"/>
      <c r="CT624" s="76"/>
      <c r="CU624" s="76"/>
      <c r="CV624" s="76"/>
      <c r="CW624" s="76"/>
      <c r="CX624" s="76"/>
      <c r="CY624" s="76"/>
      <c r="CZ624" s="76"/>
      <c r="DA624" s="76"/>
      <c r="DB624" s="76"/>
      <c r="DC624" s="76"/>
      <c r="DD624" s="76"/>
      <c r="DE624" s="76"/>
      <c r="DF624" s="76"/>
      <c r="DG624" s="76"/>
      <c r="DH624" s="76"/>
      <c r="DI624" s="76"/>
      <c r="DJ624" s="76"/>
      <c r="DK624" s="76"/>
      <c r="DL624" s="76"/>
      <c r="DM624" s="76"/>
      <c r="DN624" s="76"/>
      <c r="DO624" s="76"/>
      <c r="DP624" s="76"/>
      <c r="DQ624" s="76"/>
      <c r="DR624" s="76"/>
      <c r="DS624" s="76"/>
      <c r="DT624" s="76"/>
      <c r="DU624" s="76"/>
      <c r="DV624" s="76"/>
      <c r="DW624" s="76"/>
      <c r="DX624" s="76"/>
      <c r="DY624" s="76"/>
      <c r="DZ624" s="76"/>
      <c r="EA624" s="76"/>
      <c r="EB624" s="76"/>
      <c r="EC624" s="76"/>
      <c r="ED624" s="76"/>
      <c r="EE624" s="76"/>
      <c r="EF624" s="76"/>
      <c r="EG624" s="76"/>
      <c r="EH624" s="76"/>
      <c r="EI624" s="76"/>
      <c r="EJ624" s="76"/>
      <c r="EK624" s="76"/>
      <c r="EL624" s="76"/>
      <c r="EM624" s="76"/>
      <c r="EN624" s="76"/>
      <c r="EO624" s="76"/>
    </row>
    <row r="625">
      <c r="A625" s="74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5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  <c r="CM625" s="76"/>
      <c r="CN625" s="76"/>
      <c r="CO625" s="76"/>
      <c r="CP625" s="76"/>
      <c r="CQ625" s="76"/>
      <c r="CR625" s="76"/>
      <c r="CS625" s="76"/>
      <c r="CT625" s="76"/>
      <c r="CU625" s="76"/>
      <c r="CV625" s="76"/>
      <c r="CW625" s="76"/>
      <c r="CX625" s="76"/>
      <c r="CY625" s="76"/>
      <c r="CZ625" s="76"/>
      <c r="DA625" s="76"/>
      <c r="DB625" s="76"/>
      <c r="DC625" s="76"/>
      <c r="DD625" s="76"/>
      <c r="DE625" s="76"/>
      <c r="DF625" s="76"/>
      <c r="DG625" s="76"/>
      <c r="DH625" s="76"/>
      <c r="DI625" s="76"/>
      <c r="DJ625" s="76"/>
      <c r="DK625" s="76"/>
      <c r="DL625" s="76"/>
      <c r="DM625" s="76"/>
      <c r="DN625" s="76"/>
      <c r="DO625" s="76"/>
      <c r="DP625" s="76"/>
      <c r="DQ625" s="76"/>
      <c r="DR625" s="76"/>
      <c r="DS625" s="76"/>
      <c r="DT625" s="76"/>
      <c r="DU625" s="76"/>
      <c r="DV625" s="76"/>
      <c r="DW625" s="76"/>
      <c r="DX625" s="76"/>
      <c r="DY625" s="76"/>
      <c r="DZ625" s="76"/>
      <c r="EA625" s="76"/>
      <c r="EB625" s="76"/>
      <c r="EC625" s="76"/>
      <c r="ED625" s="76"/>
      <c r="EE625" s="76"/>
      <c r="EF625" s="76"/>
      <c r="EG625" s="76"/>
      <c r="EH625" s="76"/>
      <c r="EI625" s="76"/>
      <c r="EJ625" s="76"/>
      <c r="EK625" s="76"/>
      <c r="EL625" s="76"/>
      <c r="EM625" s="76"/>
      <c r="EN625" s="76"/>
      <c r="EO625" s="76"/>
    </row>
    <row r="626">
      <c r="A626" s="74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5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  <c r="CM626" s="76"/>
      <c r="CN626" s="76"/>
      <c r="CO626" s="76"/>
      <c r="CP626" s="76"/>
      <c r="CQ626" s="76"/>
      <c r="CR626" s="76"/>
      <c r="CS626" s="76"/>
      <c r="CT626" s="76"/>
      <c r="CU626" s="76"/>
      <c r="CV626" s="76"/>
      <c r="CW626" s="76"/>
      <c r="CX626" s="76"/>
      <c r="CY626" s="76"/>
      <c r="CZ626" s="76"/>
      <c r="DA626" s="76"/>
      <c r="DB626" s="76"/>
      <c r="DC626" s="76"/>
      <c r="DD626" s="76"/>
      <c r="DE626" s="76"/>
      <c r="DF626" s="76"/>
      <c r="DG626" s="76"/>
      <c r="DH626" s="76"/>
      <c r="DI626" s="76"/>
      <c r="DJ626" s="76"/>
      <c r="DK626" s="76"/>
      <c r="DL626" s="76"/>
      <c r="DM626" s="76"/>
      <c r="DN626" s="76"/>
      <c r="DO626" s="76"/>
      <c r="DP626" s="76"/>
      <c r="DQ626" s="76"/>
      <c r="DR626" s="76"/>
      <c r="DS626" s="76"/>
      <c r="DT626" s="76"/>
      <c r="DU626" s="76"/>
      <c r="DV626" s="76"/>
      <c r="DW626" s="76"/>
      <c r="DX626" s="76"/>
      <c r="DY626" s="76"/>
      <c r="DZ626" s="76"/>
      <c r="EA626" s="76"/>
      <c r="EB626" s="76"/>
      <c r="EC626" s="76"/>
      <c r="ED626" s="76"/>
      <c r="EE626" s="76"/>
      <c r="EF626" s="76"/>
      <c r="EG626" s="76"/>
      <c r="EH626" s="76"/>
      <c r="EI626" s="76"/>
      <c r="EJ626" s="76"/>
      <c r="EK626" s="76"/>
      <c r="EL626" s="76"/>
      <c r="EM626" s="76"/>
      <c r="EN626" s="76"/>
      <c r="EO626" s="76"/>
    </row>
    <row r="627">
      <c r="A627" s="74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5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  <c r="CM627" s="76"/>
      <c r="CN627" s="76"/>
      <c r="CO627" s="76"/>
      <c r="CP627" s="76"/>
      <c r="CQ627" s="76"/>
      <c r="CR627" s="76"/>
      <c r="CS627" s="76"/>
      <c r="CT627" s="76"/>
      <c r="CU627" s="76"/>
      <c r="CV627" s="76"/>
      <c r="CW627" s="76"/>
      <c r="CX627" s="76"/>
      <c r="CY627" s="76"/>
      <c r="CZ627" s="76"/>
      <c r="DA627" s="76"/>
      <c r="DB627" s="76"/>
      <c r="DC627" s="76"/>
      <c r="DD627" s="76"/>
      <c r="DE627" s="76"/>
      <c r="DF627" s="76"/>
      <c r="DG627" s="76"/>
      <c r="DH627" s="76"/>
      <c r="DI627" s="76"/>
      <c r="DJ627" s="76"/>
      <c r="DK627" s="76"/>
      <c r="DL627" s="76"/>
      <c r="DM627" s="76"/>
      <c r="DN627" s="76"/>
      <c r="DO627" s="76"/>
      <c r="DP627" s="76"/>
      <c r="DQ627" s="76"/>
      <c r="DR627" s="76"/>
      <c r="DS627" s="76"/>
      <c r="DT627" s="76"/>
      <c r="DU627" s="76"/>
      <c r="DV627" s="76"/>
      <c r="DW627" s="76"/>
      <c r="DX627" s="76"/>
      <c r="DY627" s="76"/>
      <c r="DZ627" s="76"/>
      <c r="EA627" s="76"/>
      <c r="EB627" s="76"/>
      <c r="EC627" s="76"/>
      <c r="ED627" s="76"/>
      <c r="EE627" s="76"/>
      <c r="EF627" s="76"/>
      <c r="EG627" s="76"/>
      <c r="EH627" s="76"/>
      <c r="EI627" s="76"/>
      <c r="EJ627" s="76"/>
      <c r="EK627" s="76"/>
      <c r="EL627" s="76"/>
      <c r="EM627" s="76"/>
      <c r="EN627" s="76"/>
      <c r="EO627" s="76"/>
    </row>
    <row r="628">
      <c r="A628" s="74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5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  <c r="CM628" s="76"/>
      <c r="CN628" s="76"/>
      <c r="CO628" s="76"/>
      <c r="CP628" s="76"/>
      <c r="CQ628" s="76"/>
      <c r="CR628" s="76"/>
      <c r="CS628" s="76"/>
      <c r="CT628" s="76"/>
      <c r="CU628" s="76"/>
      <c r="CV628" s="76"/>
      <c r="CW628" s="76"/>
      <c r="CX628" s="76"/>
      <c r="CY628" s="76"/>
      <c r="CZ628" s="76"/>
      <c r="DA628" s="76"/>
      <c r="DB628" s="76"/>
      <c r="DC628" s="76"/>
      <c r="DD628" s="76"/>
      <c r="DE628" s="76"/>
      <c r="DF628" s="76"/>
      <c r="DG628" s="76"/>
      <c r="DH628" s="76"/>
      <c r="DI628" s="76"/>
      <c r="DJ628" s="76"/>
      <c r="DK628" s="76"/>
      <c r="DL628" s="76"/>
      <c r="DM628" s="76"/>
      <c r="DN628" s="76"/>
      <c r="DO628" s="76"/>
      <c r="DP628" s="76"/>
      <c r="DQ628" s="76"/>
      <c r="DR628" s="76"/>
      <c r="DS628" s="76"/>
      <c r="DT628" s="76"/>
      <c r="DU628" s="76"/>
      <c r="DV628" s="76"/>
      <c r="DW628" s="76"/>
      <c r="DX628" s="76"/>
      <c r="DY628" s="76"/>
      <c r="DZ628" s="76"/>
      <c r="EA628" s="76"/>
      <c r="EB628" s="76"/>
      <c r="EC628" s="76"/>
      <c r="ED628" s="76"/>
      <c r="EE628" s="76"/>
      <c r="EF628" s="76"/>
      <c r="EG628" s="76"/>
      <c r="EH628" s="76"/>
      <c r="EI628" s="76"/>
      <c r="EJ628" s="76"/>
      <c r="EK628" s="76"/>
      <c r="EL628" s="76"/>
      <c r="EM628" s="76"/>
      <c r="EN628" s="76"/>
      <c r="EO628" s="76"/>
    </row>
    <row r="629">
      <c r="A629" s="74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5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76"/>
      <c r="DS629" s="76"/>
      <c r="DT629" s="76"/>
      <c r="DU629" s="76"/>
      <c r="DV629" s="76"/>
      <c r="DW629" s="76"/>
      <c r="DX629" s="76"/>
      <c r="DY629" s="76"/>
      <c r="DZ629" s="76"/>
      <c r="EA629" s="76"/>
      <c r="EB629" s="76"/>
      <c r="EC629" s="76"/>
      <c r="ED629" s="76"/>
      <c r="EE629" s="76"/>
      <c r="EF629" s="76"/>
      <c r="EG629" s="76"/>
      <c r="EH629" s="76"/>
      <c r="EI629" s="76"/>
      <c r="EJ629" s="76"/>
      <c r="EK629" s="76"/>
      <c r="EL629" s="76"/>
      <c r="EM629" s="76"/>
      <c r="EN629" s="76"/>
      <c r="EO629" s="76"/>
    </row>
    <row r="630">
      <c r="A630" s="74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5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  <c r="DS630" s="76"/>
      <c r="DT630" s="76"/>
      <c r="DU630" s="76"/>
      <c r="DV630" s="76"/>
      <c r="DW630" s="76"/>
      <c r="DX630" s="76"/>
      <c r="DY630" s="76"/>
      <c r="DZ630" s="76"/>
      <c r="EA630" s="76"/>
      <c r="EB630" s="76"/>
      <c r="EC630" s="76"/>
      <c r="ED630" s="76"/>
      <c r="EE630" s="76"/>
      <c r="EF630" s="76"/>
      <c r="EG630" s="76"/>
      <c r="EH630" s="76"/>
      <c r="EI630" s="76"/>
      <c r="EJ630" s="76"/>
      <c r="EK630" s="76"/>
      <c r="EL630" s="76"/>
      <c r="EM630" s="76"/>
      <c r="EN630" s="76"/>
      <c r="EO630" s="76"/>
    </row>
    <row r="631">
      <c r="A631" s="74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5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  <c r="CM631" s="76"/>
      <c r="CN631" s="76"/>
      <c r="CO631" s="76"/>
      <c r="CP631" s="76"/>
      <c r="CQ631" s="76"/>
      <c r="CR631" s="76"/>
      <c r="CS631" s="76"/>
      <c r="CT631" s="76"/>
      <c r="CU631" s="76"/>
      <c r="CV631" s="76"/>
      <c r="CW631" s="76"/>
      <c r="CX631" s="76"/>
      <c r="CY631" s="76"/>
      <c r="CZ631" s="76"/>
      <c r="DA631" s="76"/>
      <c r="DB631" s="76"/>
      <c r="DC631" s="76"/>
      <c r="DD631" s="76"/>
      <c r="DE631" s="76"/>
      <c r="DF631" s="76"/>
      <c r="DG631" s="76"/>
      <c r="DH631" s="76"/>
      <c r="DI631" s="76"/>
      <c r="DJ631" s="76"/>
      <c r="DK631" s="76"/>
      <c r="DL631" s="76"/>
      <c r="DM631" s="76"/>
      <c r="DN631" s="76"/>
      <c r="DO631" s="76"/>
      <c r="DP631" s="76"/>
      <c r="DQ631" s="76"/>
      <c r="DR631" s="76"/>
      <c r="DS631" s="76"/>
      <c r="DT631" s="76"/>
      <c r="DU631" s="76"/>
      <c r="DV631" s="76"/>
      <c r="DW631" s="76"/>
      <c r="DX631" s="76"/>
      <c r="DY631" s="76"/>
      <c r="DZ631" s="76"/>
      <c r="EA631" s="76"/>
      <c r="EB631" s="76"/>
      <c r="EC631" s="76"/>
      <c r="ED631" s="76"/>
      <c r="EE631" s="76"/>
      <c r="EF631" s="76"/>
      <c r="EG631" s="76"/>
      <c r="EH631" s="76"/>
      <c r="EI631" s="76"/>
      <c r="EJ631" s="76"/>
      <c r="EK631" s="76"/>
      <c r="EL631" s="76"/>
      <c r="EM631" s="76"/>
      <c r="EN631" s="76"/>
      <c r="EO631" s="76"/>
    </row>
    <row r="632">
      <c r="A632" s="74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5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  <c r="CM632" s="76"/>
      <c r="CN632" s="76"/>
      <c r="CO632" s="76"/>
      <c r="CP632" s="76"/>
      <c r="CQ632" s="76"/>
      <c r="CR632" s="76"/>
      <c r="CS632" s="76"/>
      <c r="CT632" s="76"/>
      <c r="CU632" s="76"/>
      <c r="CV632" s="76"/>
      <c r="CW632" s="76"/>
      <c r="CX632" s="76"/>
      <c r="CY632" s="76"/>
      <c r="CZ632" s="76"/>
      <c r="DA632" s="76"/>
      <c r="DB632" s="76"/>
      <c r="DC632" s="76"/>
      <c r="DD632" s="76"/>
      <c r="DE632" s="76"/>
      <c r="DF632" s="76"/>
      <c r="DG632" s="76"/>
      <c r="DH632" s="76"/>
      <c r="DI632" s="76"/>
      <c r="DJ632" s="76"/>
      <c r="DK632" s="76"/>
      <c r="DL632" s="76"/>
      <c r="DM632" s="76"/>
      <c r="DN632" s="76"/>
      <c r="DO632" s="76"/>
      <c r="DP632" s="76"/>
      <c r="DQ632" s="76"/>
      <c r="DR632" s="76"/>
      <c r="DS632" s="76"/>
      <c r="DT632" s="76"/>
      <c r="DU632" s="76"/>
      <c r="DV632" s="76"/>
      <c r="DW632" s="76"/>
      <c r="DX632" s="76"/>
      <c r="DY632" s="76"/>
      <c r="DZ632" s="76"/>
      <c r="EA632" s="76"/>
      <c r="EB632" s="76"/>
      <c r="EC632" s="76"/>
      <c r="ED632" s="76"/>
      <c r="EE632" s="76"/>
      <c r="EF632" s="76"/>
      <c r="EG632" s="76"/>
      <c r="EH632" s="76"/>
      <c r="EI632" s="76"/>
      <c r="EJ632" s="76"/>
      <c r="EK632" s="76"/>
      <c r="EL632" s="76"/>
      <c r="EM632" s="76"/>
      <c r="EN632" s="76"/>
      <c r="EO632" s="76"/>
    </row>
    <row r="633">
      <c r="A633" s="74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5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  <c r="CM633" s="76"/>
      <c r="CN633" s="76"/>
      <c r="CO633" s="76"/>
      <c r="CP633" s="76"/>
      <c r="CQ633" s="76"/>
      <c r="CR633" s="76"/>
      <c r="CS633" s="76"/>
      <c r="CT633" s="76"/>
      <c r="CU633" s="76"/>
      <c r="CV633" s="76"/>
      <c r="CW633" s="76"/>
      <c r="CX633" s="76"/>
      <c r="CY633" s="76"/>
      <c r="CZ633" s="76"/>
      <c r="DA633" s="76"/>
      <c r="DB633" s="76"/>
      <c r="DC633" s="76"/>
      <c r="DD633" s="76"/>
      <c r="DE633" s="76"/>
      <c r="DF633" s="76"/>
      <c r="DG633" s="76"/>
      <c r="DH633" s="76"/>
      <c r="DI633" s="76"/>
      <c r="DJ633" s="76"/>
      <c r="DK633" s="76"/>
      <c r="DL633" s="76"/>
      <c r="DM633" s="76"/>
      <c r="DN633" s="76"/>
      <c r="DO633" s="76"/>
      <c r="DP633" s="76"/>
      <c r="DQ633" s="76"/>
      <c r="DR633" s="76"/>
      <c r="DS633" s="76"/>
      <c r="DT633" s="76"/>
      <c r="DU633" s="76"/>
      <c r="DV633" s="76"/>
      <c r="DW633" s="76"/>
      <c r="DX633" s="76"/>
      <c r="DY633" s="76"/>
      <c r="DZ633" s="76"/>
      <c r="EA633" s="76"/>
      <c r="EB633" s="76"/>
      <c r="EC633" s="76"/>
      <c r="ED633" s="76"/>
      <c r="EE633" s="76"/>
      <c r="EF633" s="76"/>
      <c r="EG633" s="76"/>
      <c r="EH633" s="76"/>
      <c r="EI633" s="76"/>
      <c r="EJ633" s="76"/>
      <c r="EK633" s="76"/>
      <c r="EL633" s="76"/>
      <c r="EM633" s="76"/>
      <c r="EN633" s="76"/>
      <c r="EO633" s="76"/>
    </row>
    <row r="634">
      <c r="A634" s="74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5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  <c r="CM634" s="76"/>
      <c r="CN634" s="76"/>
      <c r="CO634" s="76"/>
      <c r="CP634" s="76"/>
      <c r="CQ634" s="76"/>
      <c r="CR634" s="76"/>
      <c r="CS634" s="76"/>
      <c r="CT634" s="76"/>
      <c r="CU634" s="76"/>
      <c r="CV634" s="76"/>
      <c r="CW634" s="76"/>
      <c r="CX634" s="76"/>
      <c r="CY634" s="76"/>
      <c r="CZ634" s="76"/>
      <c r="DA634" s="76"/>
      <c r="DB634" s="76"/>
      <c r="DC634" s="76"/>
      <c r="DD634" s="76"/>
      <c r="DE634" s="76"/>
      <c r="DF634" s="76"/>
      <c r="DG634" s="76"/>
      <c r="DH634" s="76"/>
      <c r="DI634" s="76"/>
      <c r="DJ634" s="76"/>
      <c r="DK634" s="76"/>
      <c r="DL634" s="76"/>
      <c r="DM634" s="76"/>
      <c r="DN634" s="76"/>
      <c r="DO634" s="76"/>
      <c r="DP634" s="76"/>
      <c r="DQ634" s="76"/>
      <c r="DR634" s="76"/>
      <c r="DS634" s="76"/>
      <c r="DT634" s="76"/>
      <c r="DU634" s="76"/>
      <c r="DV634" s="76"/>
      <c r="DW634" s="76"/>
      <c r="DX634" s="76"/>
      <c r="DY634" s="76"/>
      <c r="DZ634" s="76"/>
      <c r="EA634" s="76"/>
      <c r="EB634" s="76"/>
      <c r="EC634" s="76"/>
      <c r="ED634" s="76"/>
      <c r="EE634" s="76"/>
      <c r="EF634" s="76"/>
      <c r="EG634" s="76"/>
      <c r="EH634" s="76"/>
      <c r="EI634" s="76"/>
      <c r="EJ634" s="76"/>
      <c r="EK634" s="76"/>
      <c r="EL634" s="76"/>
      <c r="EM634" s="76"/>
      <c r="EN634" s="76"/>
      <c r="EO634" s="76"/>
    </row>
    <row r="635">
      <c r="A635" s="74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5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76"/>
      <c r="DS635" s="76"/>
      <c r="DT635" s="76"/>
      <c r="DU635" s="76"/>
      <c r="DV635" s="76"/>
      <c r="DW635" s="76"/>
      <c r="DX635" s="76"/>
      <c r="DY635" s="76"/>
      <c r="DZ635" s="76"/>
      <c r="EA635" s="76"/>
      <c r="EB635" s="76"/>
      <c r="EC635" s="76"/>
      <c r="ED635" s="76"/>
      <c r="EE635" s="76"/>
      <c r="EF635" s="76"/>
      <c r="EG635" s="76"/>
      <c r="EH635" s="76"/>
      <c r="EI635" s="76"/>
      <c r="EJ635" s="76"/>
      <c r="EK635" s="76"/>
      <c r="EL635" s="76"/>
      <c r="EM635" s="76"/>
      <c r="EN635" s="76"/>
      <c r="EO635" s="76"/>
    </row>
    <row r="636">
      <c r="A636" s="74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5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  <c r="CM636" s="76"/>
      <c r="CN636" s="76"/>
      <c r="CO636" s="76"/>
      <c r="CP636" s="76"/>
      <c r="CQ636" s="76"/>
      <c r="CR636" s="76"/>
      <c r="CS636" s="76"/>
      <c r="CT636" s="76"/>
      <c r="CU636" s="76"/>
      <c r="CV636" s="76"/>
      <c r="CW636" s="76"/>
      <c r="CX636" s="76"/>
      <c r="CY636" s="76"/>
      <c r="CZ636" s="76"/>
      <c r="DA636" s="76"/>
      <c r="DB636" s="76"/>
      <c r="DC636" s="76"/>
      <c r="DD636" s="76"/>
      <c r="DE636" s="76"/>
      <c r="DF636" s="76"/>
      <c r="DG636" s="76"/>
      <c r="DH636" s="76"/>
      <c r="DI636" s="76"/>
      <c r="DJ636" s="76"/>
      <c r="DK636" s="76"/>
      <c r="DL636" s="76"/>
      <c r="DM636" s="76"/>
      <c r="DN636" s="76"/>
      <c r="DO636" s="76"/>
      <c r="DP636" s="76"/>
      <c r="DQ636" s="76"/>
      <c r="DR636" s="76"/>
      <c r="DS636" s="76"/>
      <c r="DT636" s="76"/>
      <c r="DU636" s="76"/>
      <c r="DV636" s="76"/>
      <c r="DW636" s="76"/>
      <c r="DX636" s="76"/>
      <c r="DY636" s="76"/>
      <c r="DZ636" s="76"/>
      <c r="EA636" s="76"/>
      <c r="EB636" s="76"/>
      <c r="EC636" s="76"/>
      <c r="ED636" s="76"/>
      <c r="EE636" s="76"/>
      <c r="EF636" s="76"/>
      <c r="EG636" s="76"/>
      <c r="EH636" s="76"/>
      <c r="EI636" s="76"/>
      <c r="EJ636" s="76"/>
      <c r="EK636" s="76"/>
      <c r="EL636" s="76"/>
      <c r="EM636" s="76"/>
      <c r="EN636" s="76"/>
      <c r="EO636" s="76"/>
    </row>
    <row r="637">
      <c r="A637" s="74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5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76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  <c r="DP637" s="76"/>
      <c r="DQ637" s="76"/>
      <c r="DR637" s="76"/>
      <c r="DS637" s="76"/>
      <c r="DT637" s="76"/>
      <c r="DU637" s="76"/>
      <c r="DV637" s="76"/>
      <c r="DW637" s="76"/>
      <c r="DX637" s="76"/>
      <c r="DY637" s="76"/>
      <c r="DZ637" s="76"/>
      <c r="EA637" s="76"/>
      <c r="EB637" s="76"/>
      <c r="EC637" s="76"/>
      <c r="ED637" s="76"/>
      <c r="EE637" s="76"/>
      <c r="EF637" s="76"/>
      <c r="EG637" s="76"/>
      <c r="EH637" s="76"/>
      <c r="EI637" s="76"/>
      <c r="EJ637" s="76"/>
      <c r="EK637" s="76"/>
      <c r="EL637" s="76"/>
      <c r="EM637" s="76"/>
      <c r="EN637" s="76"/>
      <c r="EO637" s="76"/>
    </row>
    <row r="638">
      <c r="A638" s="74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5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  <c r="CM638" s="76"/>
      <c r="CN638" s="76"/>
      <c r="CO638" s="76"/>
      <c r="CP638" s="76"/>
      <c r="CQ638" s="76"/>
      <c r="CR638" s="76"/>
      <c r="CS638" s="76"/>
      <c r="CT638" s="76"/>
      <c r="CU638" s="76"/>
      <c r="CV638" s="76"/>
      <c r="CW638" s="76"/>
      <c r="CX638" s="76"/>
      <c r="CY638" s="76"/>
      <c r="CZ638" s="76"/>
      <c r="DA638" s="76"/>
      <c r="DB638" s="76"/>
      <c r="DC638" s="76"/>
      <c r="DD638" s="76"/>
      <c r="DE638" s="76"/>
      <c r="DF638" s="76"/>
      <c r="DG638" s="76"/>
      <c r="DH638" s="76"/>
      <c r="DI638" s="76"/>
      <c r="DJ638" s="76"/>
      <c r="DK638" s="76"/>
      <c r="DL638" s="76"/>
      <c r="DM638" s="76"/>
      <c r="DN638" s="76"/>
      <c r="DO638" s="76"/>
      <c r="DP638" s="76"/>
      <c r="DQ638" s="76"/>
      <c r="DR638" s="76"/>
      <c r="DS638" s="76"/>
      <c r="DT638" s="76"/>
      <c r="DU638" s="76"/>
      <c r="DV638" s="76"/>
      <c r="DW638" s="76"/>
      <c r="DX638" s="76"/>
      <c r="DY638" s="76"/>
      <c r="DZ638" s="76"/>
      <c r="EA638" s="76"/>
      <c r="EB638" s="76"/>
      <c r="EC638" s="76"/>
      <c r="ED638" s="76"/>
      <c r="EE638" s="76"/>
      <c r="EF638" s="76"/>
      <c r="EG638" s="76"/>
      <c r="EH638" s="76"/>
      <c r="EI638" s="76"/>
      <c r="EJ638" s="76"/>
      <c r="EK638" s="76"/>
      <c r="EL638" s="76"/>
      <c r="EM638" s="76"/>
      <c r="EN638" s="76"/>
      <c r="EO638" s="76"/>
    </row>
    <row r="639">
      <c r="A639" s="74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5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  <c r="CM639" s="76"/>
      <c r="CN639" s="76"/>
      <c r="CO639" s="76"/>
      <c r="CP639" s="76"/>
      <c r="CQ639" s="76"/>
      <c r="CR639" s="76"/>
      <c r="CS639" s="76"/>
      <c r="CT639" s="76"/>
      <c r="CU639" s="76"/>
      <c r="CV639" s="76"/>
      <c r="CW639" s="76"/>
      <c r="CX639" s="76"/>
      <c r="CY639" s="76"/>
      <c r="CZ639" s="76"/>
      <c r="DA639" s="76"/>
      <c r="DB639" s="76"/>
      <c r="DC639" s="76"/>
      <c r="DD639" s="76"/>
      <c r="DE639" s="76"/>
      <c r="DF639" s="76"/>
      <c r="DG639" s="76"/>
      <c r="DH639" s="76"/>
      <c r="DI639" s="76"/>
      <c r="DJ639" s="76"/>
      <c r="DK639" s="76"/>
      <c r="DL639" s="76"/>
      <c r="DM639" s="76"/>
      <c r="DN639" s="76"/>
      <c r="DO639" s="76"/>
      <c r="DP639" s="76"/>
      <c r="DQ639" s="76"/>
      <c r="DR639" s="76"/>
      <c r="DS639" s="76"/>
      <c r="DT639" s="76"/>
      <c r="DU639" s="76"/>
      <c r="DV639" s="76"/>
      <c r="DW639" s="76"/>
      <c r="DX639" s="76"/>
      <c r="DY639" s="76"/>
      <c r="DZ639" s="76"/>
      <c r="EA639" s="76"/>
      <c r="EB639" s="76"/>
      <c r="EC639" s="76"/>
      <c r="ED639" s="76"/>
      <c r="EE639" s="76"/>
      <c r="EF639" s="76"/>
      <c r="EG639" s="76"/>
      <c r="EH639" s="76"/>
      <c r="EI639" s="76"/>
      <c r="EJ639" s="76"/>
      <c r="EK639" s="76"/>
      <c r="EL639" s="76"/>
      <c r="EM639" s="76"/>
      <c r="EN639" s="76"/>
      <c r="EO639" s="76"/>
    </row>
    <row r="640">
      <c r="A640" s="74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5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  <c r="CM640" s="76"/>
      <c r="CN640" s="76"/>
      <c r="CO640" s="76"/>
      <c r="CP640" s="76"/>
      <c r="CQ640" s="76"/>
      <c r="CR640" s="76"/>
      <c r="CS640" s="76"/>
      <c r="CT640" s="76"/>
      <c r="CU640" s="76"/>
      <c r="CV640" s="76"/>
      <c r="CW640" s="76"/>
      <c r="CX640" s="76"/>
      <c r="CY640" s="76"/>
      <c r="CZ640" s="76"/>
      <c r="DA640" s="76"/>
      <c r="DB640" s="76"/>
      <c r="DC640" s="76"/>
      <c r="DD640" s="76"/>
      <c r="DE640" s="76"/>
      <c r="DF640" s="76"/>
      <c r="DG640" s="76"/>
      <c r="DH640" s="76"/>
      <c r="DI640" s="76"/>
      <c r="DJ640" s="76"/>
      <c r="DK640" s="76"/>
      <c r="DL640" s="76"/>
      <c r="DM640" s="76"/>
      <c r="DN640" s="76"/>
      <c r="DO640" s="76"/>
      <c r="DP640" s="76"/>
      <c r="DQ640" s="76"/>
      <c r="DR640" s="76"/>
      <c r="DS640" s="76"/>
      <c r="DT640" s="76"/>
      <c r="DU640" s="76"/>
      <c r="DV640" s="76"/>
      <c r="DW640" s="76"/>
      <c r="DX640" s="76"/>
      <c r="DY640" s="76"/>
      <c r="DZ640" s="76"/>
      <c r="EA640" s="76"/>
      <c r="EB640" s="76"/>
      <c r="EC640" s="76"/>
      <c r="ED640" s="76"/>
      <c r="EE640" s="76"/>
      <c r="EF640" s="76"/>
      <c r="EG640" s="76"/>
      <c r="EH640" s="76"/>
      <c r="EI640" s="76"/>
      <c r="EJ640" s="76"/>
      <c r="EK640" s="76"/>
      <c r="EL640" s="76"/>
      <c r="EM640" s="76"/>
      <c r="EN640" s="76"/>
      <c r="EO640" s="76"/>
    </row>
    <row r="641">
      <c r="A641" s="74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5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76"/>
      <c r="DS641" s="76"/>
      <c r="DT641" s="76"/>
      <c r="DU641" s="76"/>
      <c r="DV641" s="76"/>
      <c r="DW641" s="76"/>
      <c r="DX641" s="76"/>
      <c r="DY641" s="76"/>
      <c r="DZ641" s="76"/>
      <c r="EA641" s="76"/>
      <c r="EB641" s="76"/>
      <c r="EC641" s="76"/>
      <c r="ED641" s="76"/>
      <c r="EE641" s="76"/>
      <c r="EF641" s="76"/>
      <c r="EG641" s="76"/>
      <c r="EH641" s="76"/>
      <c r="EI641" s="76"/>
      <c r="EJ641" s="76"/>
      <c r="EK641" s="76"/>
      <c r="EL641" s="76"/>
      <c r="EM641" s="76"/>
      <c r="EN641" s="76"/>
      <c r="EO641" s="76"/>
    </row>
    <row r="642">
      <c r="A642" s="74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5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  <c r="CM642" s="76"/>
      <c r="CN642" s="76"/>
      <c r="CO642" s="76"/>
      <c r="CP642" s="76"/>
      <c r="CQ642" s="76"/>
      <c r="CR642" s="76"/>
      <c r="CS642" s="76"/>
      <c r="CT642" s="76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76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  <c r="DX642" s="76"/>
      <c r="DY642" s="76"/>
      <c r="DZ642" s="76"/>
      <c r="EA642" s="76"/>
      <c r="EB642" s="76"/>
      <c r="EC642" s="76"/>
      <c r="ED642" s="76"/>
      <c r="EE642" s="76"/>
      <c r="EF642" s="76"/>
      <c r="EG642" s="76"/>
      <c r="EH642" s="76"/>
      <c r="EI642" s="76"/>
      <c r="EJ642" s="76"/>
      <c r="EK642" s="76"/>
      <c r="EL642" s="76"/>
      <c r="EM642" s="76"/>
      <c r="EN642" s="76"/>
      <c r="EO642" s="76"/>
    </row>
    <row r="643">
      <c r="A643" s="74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5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  <c r="CM643" s="76"/>
      <c r="CN643" s="76"/>
      <c r="CO643" s="76"/>
      <c r="CP643" s="76"/>
      <c r="CQ643" s="76"/>
      <c r="CR643" s="76"/>
      <c r="CS643" s="76"/>
      <c r="CT643" s="76"/>
      <c r="CU643" s="76"/>
      <c r="CV643" s="76"/>
      <c r="CW643" s="76"/>
      <c r="CX643" s="76"/>
      <c r="CY643" s="76"/>
      <c r="CZ643" s="76"/>
      <c r="DA643" s="76"/>
      <c r="DB643" s="76"/>
      <c r="DC643" s="76"/>
      <c r="DD643" s="76"/>
      <c r="DE643" s="76"/>
      <c r="DF643" s="76"/>
      <c r="DG643" s="76"/>
      <c r="DH643" s="76"/>
      <c r="DI643" s="76"/>
      <c r="DJ643" s="76"/>
      <c r="DK643" s="76"/>
      <c r="DL643" s="76"/>
      <c r="DM643" s="76"/>
      <c r="DN643" s="76"/>
      <c r="DO643" s="76"/>
      <c r="DP643" s="76"/>
      <c r="DQ643" s="76"/>
      <c r="DR643" s="76"/>
      <c r="DS643" s="76"/>
      <c r="DT643" s="76"/>
      <c r="DU643" s="76"/>
      <c r="DV643" s="76"/>
      <c r="DW643" s="76"/>
      <c r="DX643" s="76"/>
      <c r="DY643" s="76"/>
      <c r="DZ643" s="76"/>
      <c r="EA643" s="76"/>
      <c r="EB643" s="76"/>
      <c r="EC643" s="76"/>
      <c r="ED643" s="76"/>
      <c r="EE643" s="76"/>
      <c r="EF643" s="76"/>
      <c r="EG643" s="76"/>
      <c r="EH643" s="76"/>
      <c r="EI643" s="76"/>
      <c r="EJ643" s="76"/>
      <c r="EK643" s="76"/>
      <c r="EL643" s="76"/>
      <c r="EM643" s="76"/>
      <c r="EN643" s="76"/>
      <c r="EO643" s="76"/>
    </row>
    <row r="644">
      <c r="A644" s="74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5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  <c r="CM644" s="76"/>
      <c r="CN644" s="76"/>
      <c r="CO644" s="76"/>
      <c r="CP644" s="76"/>
      <c r="CQ644" s="76"/>
      <c r="CR644" s="76"/>
      <c r="CS644" s="76"/>
      <c r="CT644" s="76"/>
      <c r="CU644" s="76"/>
      <c r="CV644" s="76"/>
      <c r="CW644" s="76"/>
      <c r="CX644" s="76"/>
      <c r="CY644" s="76"/>
      <c r="CZ644" s="76"/>
      <c r="DA644" s="76"/>
      <c r="DB644" s="76"/>
      <c r="DC644" s="76"/>
      <c r="DD644" s="76"/>
      <c r="DE644" s="76"/>
      <c r="DF644" s="76"/>
      <c r="DG644" s="76"/>
      <c r="DH644" s="76"/>
      <c r="DI644" s="76"/>
      <c r="DJ644" s="76"/>
      <c r="DK644" s="76"/>
      <c r="DL644" s="76"/>
      <c r="DM644" s="76"/>
      <c r="DN644" s="76"/>
      <c r="DO644" s="76"/>
      <c r="DP644" s="76"/>
      <c r="DQ644" s="76"/>
      <c r="DR644" s="76"/>
      <c r="DS644" s="76"/>
      <c r="DT644" s="76"/>
      <c r="DU644" s="76"/>
      <c r="DV644" s="76"/>
      <c r="DW644" s="76"/>
      <c r="DX644" s="76"/>
      <c r="DY644" s="76"/>
      <c r="DZ644" s="76"/>
      <c r="EA644" s="76"/>
      <c r="EB644" s="76"/>
      <c r="EC644" s="76"/>
      <c r="ED644" s="76"/>
      <c r="EE644" s="76"/>
      <c r="EF644" s="76"/>
      <c r="EG644" s="76"/>
      <c r="EH644" s="76"/>
      <c r="EI644" s="76"/>
      <c r="EJ644" s="76"/>
      <c r="EK644" s="76"/>
      <c r="EL644" s="76"/>
      <c r="EM644" s="76"/>
      <c r="EN644" s="76"/>
      <c r="EO644" s="76"/>
    </row>
    <row r="645">
      <c r="A645" s="74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5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  <c r="CM645" s="76"/>
      <c r="CN645" s="76"/>
      <c r="CO645" s="76"/>
      <c r="CP645" s="76"/>
      <c r="CQ645" s="76"/>
      <c r="CR645" s="76"/>
      <c r="CS645" s="76"/>
      <c r="CT645" s="76"/>
      <c r="CU645" s="76"/>
      <c r="CV645" s="76"/>
      <c r="CW645" s="76"/>
      <c r="CX645" s="76"/>
      <c r="CY645" s="76"/>
      <c r="CZ645" s="76"/>
      <c r="DA645" s="76"/>
      <c r="DB645" s="76"/>
      <c r="DC645" s="76"/>
      <c r="DD645" s="76"/>
      <c r="DE645" s="76"/>
      <c r="DF645" s="76"/>
      <c r="DG645" s="76"/>
      <c r="DH645" s="76"/>
      <c r="DI645" s="76"/>
      <c r="DJ645" s="76"/>
      <c r="DK645" s="76"/>
      <c r="DL645" s="76"/>
      <c r="DM645" s="76"/>
      <c r="DN645" s="76"/>
      <c r="DO645" s="76"/>
      <c r="DP645" s="76"/>
      <c r="DQ645" s="76"/>
      <c r="DR645" s="76"/>
      <c r="DS645" s="76"/>
      <c r="DT645" s="76"/>
      <c r="DU645" s="76"/>
      <c r="DV645" s="76"/>
      <c r="DW645" s="76"/>
      <c r="DX645" s="76"/>
      <c r="DY645" s="76"/>
      <c r="DZ645" s="76"/>
      <c r="EA645" s="76"/>
      <c r="EB645" s="76"/>
      <c r="EC645" s="76"/>
      <c r="ED645" s="76"/>
      <c r="EE645" s="76"/>
      <c r="EF645" s="76"/>
      <c r="EG645" s="76"/>
      <c r="EH645" s="76"/>
      <c r="EI645" s="76"/>
      <c r="EJ645" s="76"/>
      <c r="EK645" s="76"/>
      <c r="EL645" s="76"/>
      <c r="EM645" s="76"/>
      <c r="EN645" s="76"/>
      <c r="EO645" s="76"/>
    </row>
    <row r="646">
      <c r="A646" s="74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5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  <c r="CM646" s="76"/>
      <c r="CN646" s="76"/>
      <c r="CO646" s="76"/>
      <c r="CP646" s="76"/>
      <c r="CQ646" s="76"/>
      <c r="CR646" s="76"/>
      <c r="CS646" s="76"/>
      <c r="CT646" s="76"/>
      <c r="CU646" s="76"/>
      <c r="CV646" s="76"/>
      <c r="CW646" s="76"/>
      <c r="CX646" s="76"/>
      <c r="CY646" s="76"/>
      <c r="CZ646" s="76"/>
      <c r="DA646" s="76"/>
      <c r="DB646" s="76"/>
      <c r="DC646" s="76"/>
      <c r="DD646" s="76"/>
      <c r="DE646" s="76"/>
      <c r="DF646" s="76"/>
      <c r="DG646" s="76"/>
      <c r="DH646" s="76"/>
      <c r="DI646" s="76"/>
      <c r="DJ646" s="76"/>
      <c r="DK646" s="76"/>
      <c r="DL646" s="76"/>
      <c r="DM646" s="76"/>
      <c r="DN646" s="76"/>
      <c r="DO646" s="76"/>
      <c r="DP646" s="76"/>
      <c r="DQ646" s="76"/>
      <c r="DR646" s="76"/>
      <c r="DS646" s="76"/>
      <c r="DT646" s="76"/>
      <c r="DU646" s="76"/>
      <c r="DV646" s="76"/>
      <c r="DW646" s="76"/>
      <c r="DX646" s="76"/>
      <c r="DY646" s="76"/>
      <c r="DZ646" s="76"/>
      <c r="EA646" s="76"/>
      <c r="EB646" s="76"/>
      <c r="EC646" s="76"/>
      <c r="ED646" s="76"/>
      <c r="EE646" s="76"/>
      <c r="EF646" s="76"/>
      <c r="EG646" s="76"/>
      <c r="EH646" s="76"/>
      <c r="EI646" s="76"/>
      <c r="EJ646" s="76"/>
      <c r="EK646" s="76"/>
      <c r="EL646" s="76"/>
      <c r="EM646" s="76"/>
      <c r="EN646" s="76"/>
      <c r="EO646" s="76"/>
    </row>
    <row r="647">
      <c r="A647" s="74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5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76"/>
      <c r="DS647" s="76"/>
      <c r="DT647" s="76"/>
      <c r="DU647" s="76"/>
      <c r="DV647" s="76"/>
      <c r="DW647" s="76"/>
      <c r="DX647" s="76"/>
      <c r="DY647" s="76"/>
      <c r="DZ647" s="76"/>
      <c r="EA647" s="76"/>
      <c r="EB647" s="76"/>
      <c r="EC647" s="76"/>
      <c r="ED647" s="76"/>
      <c r="EE647" s="76"/>
      <c r="EF647" s="76"/>
      <c r="EG647" s="76"/>
      <c r="EH647" s="76"/>
      <c r="EI647" s="76"/>
      <c r="EJ647" s="76"/>
      <c r="EK647" s="76"/>
      <c r="EL647" s="76"/>
      <c r="EM647" s="76"/>
      <c r="EN647" s="76"/>
      <c r="EO647" s="76"/>
    </row>
    <row r="648">
      <c r="A648" s="74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5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  <c r="CM648" s="76"/>
      <c r="CN648" s="76"/>
      <c r="CO648" s="76"/>
      <c r="CP648" s="76"/>
      <c r="CQ648" s="76"/>
      <c r="CR648" s="76"/>
      <c r="CS648" s="76"/>
      <c r="CT648" s="76"/>
      <c r="CU648" s="76"/>
      <c r="CV648" s="76"/>
      <c r="CW648" s="76"/>
      <c r="CX648" s="76"/>
      <c r="CY648" s="76"/>
      <c r="CZ648" s="76"/>
      <c r="DA648" s="76"/>
      <c r="DB648" s="76"/>
      <c r="DC648" s="76"/>
      <c r="DD648" s="76"/>
      <c r="DE648" s="76"/>
      <c r="DF648" s="76"/>
      <c r="DG648" s="76"/>
      <c r="DH648" s="76"/>
      <c r="DI648" s="76"/>
      <c r="DJ648" s="76"/>
      <c r="DK648" s="76"/>
      <c r="DL648" s="76"/>
      <c r="DM648" s="76"/>
      <c r="DN648" s="76"/>
      <c r="DO648" s="76"/>
      <c r="DP648" s="76"/>
      <c r="DQ648" s="76"/>
      <c r="DR648" s="76"/>
      <c r="DS648" s="76"/>
      <c r="DT648" s="76"/>
      <c r="DU648" s="76"/>
      <c r="DV648" s="76"/>
      <c r="DW648" s="76"/>
      <c r="DX648" s="76"/>
      <c r="DY648" s="76"/>
      <c r="DZ648" s="76"/>
      <c r="EA648" s="76"/>
      <c r="EB648" s="76"/>
      <c r="EC648" s="76"/>
      <c r="ED648" s="76"/>
      <c r="EE648" s="76"/>
      <c r="EF648" s="76"/>
      <c r="EG648" s="76"/>
      <c r="EH648" s="76"/>
      <c r="EI648" s="76"/>
      <c r="EJ648" s="76"/>
      <c r="EK648" s="76"/>
      <c r="EL648" s="76"/>
      <c r="EM648" s="76"/>
      <c r="EN648" s="76"/>
      <c r="EO648" s="76"/>
    </row>
    <row r="649">
      <c r="A649" s="74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5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  <c r="CM649" s="76"/>
      <c r="CN649" s="76"/>
      <c r="CO649" s="76"/>
      <c r="CP649" s="76"/>
      <c r="CQ649" s="76"/>
      <c r="CR649" s="76"/>
      <c r="CS649" s="76"/>
      <c r="CT649" s="76"/>
      <c r="CU649" s="76"/>
      <c r="CV649" s="76"/>
      <c r="CW649" s="76"/>
      <c r="CX649" s="76"/>
      <c r="CY649" s="76"/>
      <c r="CZ649" s="76"/>
      <c r="DA649" s="76"/>
      <c r="DB649" s="76"/>
      <c r="DC649" s="76"/>
      <c r="DD649" s="76"/>
      <c r="DE649" s="76"/>
      <c r="DF649" s="76"/>
      <c r="DG649" s="76"/>
      <c r="DH649" s="76"/>
      <c r="DI649" s="76"/>
      <c r="DJ649" s="76"/>
      <c r="DK649" s="76"/>
      <c r="DL649" s="76"/>
      <c r="DM649" s="76"/>
      <c r="DN649" s="76"/>
      <c r="DO649" s="76"/>
      <c r="DP649" s="76"/>
      <c r="DQ649" s="76"/>
      <c r="DR649" s="76"/>
      <c r="DS649" s="76"/>
      <c r="DT649" s="76"/>
      <c r="DU649" s="76"/>
      <c r="DV649" s="76"/>
      <c r="DW649" s="76"/>
      <c r="DX649" s="76"/>
      <c r="DY649" s="76"/>
      <c r="DZ649" s="76"/>
      <c r="EA649" s="76"/>
      <c r="EB649" s="76"/>
      <c r="EC649" s="76"/>
      <c r="ED649" s="76"/>
      <c r="EE649" s="76"/>
      <c r="EF649" s="76"/>
      <c r="EG649" s="76"/>
      <c r="EH649" s="76"/>
      <c r="EI649" s="76"/>
      <c r="EJ649" s="76"/>
      <c r="EK649" s="76"/>
      <c r="EL649" s="76"/>
      <c r="EM649" s="76"/>
      <c r="EN649" s="76"/>
      <c r="EO649" s="76"/>
    </row>
    <row r="650">
      <c r="A650" s="74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5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  <c r="CM650" s="76"/>
      <c r="CN650" s="76"/>
      <c r="CO650" s="76"/>
      <c r="CP650" s="76"/>
      <c r="CQ650" s="76"/>
      <c r="CR650" s="76"/>
      <c r="CS650" s="76"/>
      <c r="CT650" s="76"/>
      <c r="CU650" s="76"/>
      <c r="CV650" s="76"/>
      <c r="CW650" s="76"/>
      <c r="CX650" s="76"/>
      <c r="CY650" s="76"/>
      <c r="CZ650" s="76"/>
      <c r="DA650" s="76"/>
      <c r="DB650" s="76"/>
      <c r="DC650" s="76"/>
      <c r="DD650" s="76"/>
      <c r="DE650" s="76"/>
      <c r="DF650" s="76"/>
      <c r="DG650" s="76"/>
      <c r="DH650" s="76"/>
      <c r="DI650" s="76"/>
      <c r="DJ650" s="76"/>
      <c r="DK650" s="76"/>
      <c r="DL650" s="76"/>
      <c r="DM650" s="76"/>
      <c r="DN650" s="76"/>
      <c r="DO650" s="76"/>
      <c r="DP650" s="76"/>
      <c r="DQ650" s="76"/>
      <c r="DR650" s="76"/>
      <c r="DS650" s="76"/>
      <c r="DT650" s="76"/>
      <c r="DU650" s="76"/>
      <c r="DV650" s="76"/>
      <c r="DW650" s="76"/>
      <c r="DX650" s="76"/>
      <c r="DY650" s="76"/>
      <c r="DZ650" s="76"/>
      <c r="EA650" s="76"/>
      <c r="EB650" s="76"/>
      <c r="EC650" s="76"/>
      <c r="ED650" s="76"/>
      <c r="EE650" s="76"/>
      <c r="EF650" s="76"/>
      <c r="EG650" s="76"/>
      <c r="EH650" s="76"/>
      <c r="EI650" s="76"/>
      <c r="EJ650" s="76"/>
      <c r="EK650" s="76"/>
      <c r="EL650" s="76"/>
      <c r="EM650" s="76"/>
      <c r="EN650" s="76"/>
      <c r="EO650" s="76"/>
    </row>
    <row r="651">
      <c r="A651" s="74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5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  <c r="DS651" s="76"/>
      <c r="DT651" s="76"/>
      <c r="DU651" s="76"/>
      <c r="DV651" s="76"/>
      <c r="DW651" s="76"/>
      <c r="DX651" s="76"/>
      <c r="DY651" s="76"/>
      <c r="DZ651" s="76"/>
      <c r="EA651" s="76"/>
      <c r="EB651" s="76"/>
      <c r="EC651" s="76"/>
      <c r="ED651" s="76"/>
      <c r="EE651" s="76"/>
      <c r="EF651" s="76"/>
      <c r="EG651" s="76"/>
      <c r="EH651" s="76"/>
      <c r="EI651" s="76"/>
      <c r="EJ651" s="76"/>
      <c r="EK651" s="76"/>
      <c r="EL651" s="76"/>
      <c r="EM651" s="76"/>
      <c r="EN651" s="76"/>
      <c r="EO651" s="76"/>
    </row>
    <row r="652">
      <c r="A652" s="74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5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76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  <c r="DP652" s="76"/>
      <c r="DQ652" s="76"/>
      <c r="DR652" s="76"/>
      <c r="DS652" s="76"/>
      <c r="DT652" s="76"/>
      <c r="DU652" s="76"/>
      <c r="DV652" s="76"/>
      <c r="DW652" s="76"/>
      <c r="DX652" s="76"/>
      <c r="DY652" s="76"/>
      <c r="DZ652" s="76"/>
      <c r="EA652" s="76"/>
      <c r="EB652" s="76"/>
      <c r="EC652" s="76"/>
      <c r="ED652" s="76"/>
      <c r="EE652" s="76"/>
      <c r="EF652" s="76"/>
      <c r="EG652" s="76"/>
      <c r="EH652" s="76"/>
      <c r="EI652" s="76"/>
      <c r="EJ652" s="76"/>
      <c r="EK652" s="76"/>
      <c r="EL652" s="76"/>
      <c r="EM652" s="76"/>
      <c r="EN652" s="76"/>
      <c r="EO652" s="76"/>
    </row>
    <row r="653">
      <c r="A653" s="74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5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  <c r="CM653" s="76"/>
      <c r="CN653" s="76"/>
      <c r="CO653" s="76"/>
      <c r="CP653" s="76"/>
      <c r="CQ653" s="76"/>
      <c r="CR653" s="76"/>
      <c r="CS653" s="76"/>
      <c r="CT653" s="76"/>
      <c r="CU653" s="76"/>
      <c r="CV653" s="76"/>
      <c r="CW653" s="76"/>
      <c r="CX653" s="76"/>
      <c r="CY653" s="76"/>
      <c r="CZ653" s="76"/>
      <c r="DA653" s="76"/>
      <c r="DB653" s="76"/>
      <c r="DC653" s="76"/>
      <c r="DD653" s="76"/>
      <c r="DE653" s="76"/>
      <c r="DF653" s="76"/>
      <c r="DG653" s="76"/>
      <c r="DH653" s="76"/>
      <c r="DI653" s="76"/>
      <c r="DJ653" s="76"/>
      <c r="DK653" s="76"/>
      <c r="DL653" s="76"/>
      <c r="DM653" s="76"/>
      <c r="DN653" s="76"/>
      <c r="DO653" s="76"/>
      <c r="DP653" s="76"/>
      <c r="DQ653" s="76"/>
      <c r="DR653" s="76"/>
      <c r="DS653" s="76"/>
      <c r="DT653" s="76"/>
      <c r="DU653" s="76"/>
      <c r="DV653" s="76"/>
      <c r="DW653" s="76"/>
      <c r="DX653" s="76"/>
      <c r="DY653" s="76"/>
      <c r="DZ653" s="76"/>
      <c r="EA653" s="76"/>
      <c r="EB653" s="76"/>
      <c r="EC653" s="76"/>
      <c r="ED653" s="76"/>
      <c r="EE653" s="76"/>
      <c r="EF653" s="76"/>
      <c r="EG653" s="76"/>
      <c r="EH653" s="76"/>
      <c r="EI653" s="76"/>
      <c r="EJ653" s="76"/>
      <c r="EK653" s="76"/>
      <c r="EL653" s="76"/>
      <c r="EM653" s="76"/>
      <c r="EN653" s="76"/>
      <c r="EO653" s="76"/>
    </row>
    <row r="654">
      <c r="A654" s="74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5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  <c r="CM654" s="76"/>
      <c r="CN654" s="76"/>
      <c r="CO654" s="76"/>
      <c r="CP654" s="76"/>
      <c r="CQ654" s="76"/>
      <c r="CR654" s="76"/>
      <c r="CS654" s="76"/>
      <c r="CT654" s="76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76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  <c r="DX654" s="76"/>
      <c r="DY654" s="76"/>
      <c r="DZ654" s="76"/>
      <c r="EA654" s="76"/>
      <c r="EB654" s="76"/>
      <c r="EC654" s="76"/>
      <c r="ED654" s="76"/>
      <c r="EE654" s="76"/>
      <c r="EF654" s="76"/>
      <c r="EG654" s="76"/>
      <c r="EH654" s="76"/>
      <c r="EI654" s="76"/>
      <c r="EJ654" s="76"/>
      <c r="EK654" s="76"/>
      <c r="EL654" s="76"/>
      <c r="EM654" s="76"/>
      <c r="EN654" s="76"/>
      <c r="EO654" s="76"/>
    </row>
    <row r="655">
      <c r="A655" s="74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5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76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  <c r="DP655" s="76"/>
      <c r="DQ655" s="76"/>
      <c r="DR655" s="76"/>
      <c r="DS655" s="76"/>
      <c r="DT655" s="76"/>
      <c r="DU655" s="76"/>
      <c r="DV655" s="76"/>
      <c r="DW655" s="76"/>
      <c r="DX655" s="76"/>
      <c r="DY655" s="76"/>
      <c r="DZ655" s="76"/>
      <c r="EA655" s="76"/>
      <c r="EB655" s="76"/>
      <c r="EC655" s="76"/>
      <c r="ED655" s="76"/>
      <c r="EE655" s="76"/>
      <c r="EF655" s="76"/>
      <c r="EG655" s="76"/>
      <c r="EH655" s="76"/>
      <c r="EI655" s="76"/>
      <c r="EJ655" s="76"/>
      <c r="EK655" s="76"/>
      <c r="EL655" s="76"/>
      <c r="EM655" s="76"/>
      <c r="EN655" s="76"/>
      <c r="EO655" s="76"/>
    </row>
    <row r="656">
      <c r="A656" s="74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5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  <c r="CM656" s="76"/>
      <c r="CN656" s="76"/>
      <c r="CO656" s="76"/>
      <c r="CP656" s="76"/>
      <c r="CQ656" s="76"/>
      <c r="CR656" s="76"/>
      <c r="CS656" s="76"/>
      <c r="CT656" s="76"/>
      <c r="CU656" s="76"/>
      <c r="CV656" s="76"/>
      <c r="CW656" s="76"/>
      <c r="CX656" s="76"/>
      <c r="CY656" s="76"/>
      <c r="CZ656" s="76"/>
      <c r="DA656" s="76"/>
      <c r="DB656" s="76"/>
      <c r="DC656" s="76"/>
      <c r="DD656" s="76"/>
      <c r="DE656" s="76"/>
      <c r="DF656" s="76"/>
      <c r="DG656" s="76"/>
      <c r="DH656" s="76"/>
      <c r="DI656" s="76"/>
      <c r="DJ656" s="76"/>
      <c r="DK656" s="76"/>
      <c r="DL656" s="76"/>
      <c r="DM656" s="76"/>
      <c r="DN656" s="76"/>
      <c r="DO656" s="76"/>
      <c r="DP656" s="76"/>
      <c r="DQ656" s="76"/>
      <c r="DR656" s="76"/>
      <c r="DS656" s="76"/>
      <c r="DT656" s="76"/>
      <c r="DU656" s="76"/>
      <c r="DV656" s="76"/>
      <c r="DW656" s="76"/>
      <c r="DX656" s="76"/>
      <c r="DY656" s="76"/>
      <c r="DZ656" s="76"/>
      <c r="EA656" s="76"/>
      <c r="EB656" s="76"/>
      <c r="EC656" s="76"/>
      <c r="ED656" s="76"/>
      <c r="EE656" s="76"/>
      <c r="EF656" s="76"/>
      <c r="EG656" s="76"/>
      <c r="EH656" s="76"/>
      <c r="EI656" s="76"/>
      <c r="EJ656" s="76"/>
      <c r="EK656" s="76"/>
      <c r="EL656" s="76"/>
      <c r="EM656" s="76"/>
      <c r="EN656" s="76"/>
      <c r="EO656" s="76"/>
    </row>
    <row r="657">
      <c r="A657" s="74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5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  <c r="CM657" s="76"/>
      <c r="CN657" s="76"/>
      <c r="CO657" s="76"/>
      <c r="CP657" s="76"/>
      <c r="CQ657" s="76"/>
      <c r="CR657" s="76"/>
      <c r="CS657" s="76"/>
      <c r="CT657" s="76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76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  <c r="DX657" s="76"/>
      <c r="DY657" s="76"/>
      <c r="DZ657" s="76"/>
      <c r="EA657" s="76"/>
      <c r="EB657" s="76"/>
      <c r="EC657" s="76"/>
      <c r="ED657" s="76"/>
      <c r="EE657" s="76"/>
      <c r="EF657" s="76"/>
      <c r="EG657" s="76"/>
      <c r="EH657" s="76"/>
      <c r="EI657" s="76"/>
      <c r="EJ657" s="76"/>
      <c r="EK657" s="76"/>
      <c r="EL657" s="76"/>
      <c r="EM657" s="76"/>
      <c r="EN657" s="76"/>
      <c r="EO657" s="76"/>
    </row>
    <row r="658">
      <c r="A658" s="74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5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  <c r="CM658" s="76"/>
      <c r="CN658" s="76"/>
      <c r="CO658" s="76"/>
      <c r="CP658" s="76"/>
      <c r="CQ658" s="76"/>
      <c r="CR658" s="76"/>
      <c r="CS658" s="76"/>
      <c r="CT658" s="76"/>
      <c r="CU658" s="76"/>
      <c r="CV658" s="76"/>
      <c r="CW658" s="76"/>
      <c r="CX658" s="76"/>
      <c r="CY658" s="76"/>
      <c r="CZ658" s="76"/>
      <c r="DA658" s="76"/>
      <c r="DB658" s="76"/>
      <c r="DC658" s="76"/>
      <c r="DD658" s="76"/>
      <c r="DE658" s="76"/>
      <c r="DF658" s="76"/>
      <c r="DG658" s="76"/>
      <c r="DH658" s="76"/>
      <c r="DI658" s="76"/>
      <c r="DJ658" s="76"/>
      <c r="DK658" s="76"/>
      <c r="DL658" s="76"/>
      <c r="DM658" s="76"/>
      <c r="DN658" s="76"/>
      <c r="DO658" s="76"/>
      <c r="DP658" s="76"/>
      <c r="DQ658" s="76"/>
      <c r="DR658" s="76"/>
      <c r="DS658" s="76"/>
      <c r="DT658" s="76"/>
      <c r="DU658" s="76"/>
      <c r="DV658" s="76"/>
      <c r="DW658" s="76"/>
      <c r="DX658" s="76"/>
      <c r="DY658" s="76"/>
      <c r="DZ658" s="76"/>
      <c r="EA658" s="76"/>
      <c r="EB658" s="76"/>
      <c r="EC658" s="76"/>
      <c r="ED658" s="76"/>
      <c r="EE658" s="76"/>
      <c r="EF658" s="76"/>
      <c r="EG658" s="76"/>
      <c r="EH658" s="76"/>
      <c r="EI658" s="76"/>
      <c r="EJ658" s="76"/>
      <c r="EK658" s="76"/>
      <c r="EL658" s="76"/>
      <c r="EM658" s="76"/>
      <c r="EN658" s="76"/>
      <c r="EO658" s="76"/>
    </row>
    <row r="659">
      <c r="A659" s="74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5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  <c r="CM659" s="76"/>
      <c r="CN659" s="76"/>
      <c r="CO659" s="76"/>
      <c r="CP659" s="76"/>
      <c r="CQ659" s="76"/>
      <c r="CR659" s="76"/>
      <c r="CS659" s="76"/>
      <c r="CT659" s="76"/>
      <c r="CU659" s="76"/>
      <c r="CV659" s="76"/>
      <c r="CW659" s="76"/>
      <c r="CX659" s="76"/>
      <c r="CY659" s="76"/>
      <c r="CZ659" s="76"/>
      <c r="DA659" s="76"/>
      <c r="DB659" s="76"/>
      <c r="DC659" s="76"/>
      <c r="DD659" s="76"/>
      <c r="DE659" s="76"/>
      <c r="DF659" s="76"/>
      <c r="DG659" s="76"/>
      <c r="DH659" s="76"/>
      <c r="DI659" s="76"/>
      <c r="DJ659" s="76"/>
      <c r="DK659" s="76"/>
      <c r="DL659" s="76"/>
      <c r="DM659" s="76"/>
      <c r="DN659" s="76"/>
      <c r="DO659" s="76"/>
      <c r="DP659" s="76"/>
      <c r="DQ659" s="76"/>
      <c r="DR659" s="76"/>
      <c r="DS659" s="76"/>
      <c r="DT659" s="76"/>
      <c r="DU659" s="76"/>
      <c r="DV659" s="76"/>
      <c r="DW659" s="76"/>
      <c r="DX659" s="76"/>
      <c r="DY659" s="76"/>
      <c r="DZ659" s="76"/>
      <c r="EA659" s="76"/>
      <c r="EB659" s="76"/>
      <c r="EC659" s="76"/>
      <c r="ED659" s="76"/>
      <c r="EE659" s="76"/>
      <c r="EF659" s="76"/>
      <c r="EG659" s="76"/>
      <c r="EH659" s="76"/>
      <c r="EI659" s="76"/>
      <c r="EJ659" s="76"/>
      <c r="EK659" s="76"/>
      <c r="EL659" s="76"/>
      <c r="EM659" s="76"/>
      <c r="EN659" s="76"/>
      <c r="EO659" s="76"/>
    </row>
    <row r="660">
      <c r="A660" s="74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5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  <c r="CM660" s="76"/>
      <c r="CN660" s="76"/>
      <c r="CO660" s="76"/>
      <c r="CP660" s="76"/>
      <c r="CQ660" s="76"/>
      <c r="CR660" s="76"/>
      <c r="CS660" s="76"/>
      <c r="CT660" s="76"/>
      <c r="CU660" s="76"/>
      <c r="CV660" s="76"/>
      <c r="CW660" s="76"/>
      <c r="CX660" s="76"/>
      <c r="CY660" s="76"/>
      <c r="CZ660" s="76"/>
      <c r="DA660" s="76"/>
      <c r="DB660" s="76"/>
      <c r="DC660" s="76"/>
      <c r="DD660" s="76"/>
      <c r="DE660" s="76"/>
      <c r="DF660" s="76"/>
      <c r="DG660" s="76"/>
      <c r="DH660" s="76"/>
      <c r="DI660" s="76"/>
      <c r="DJ660" s="76"/>
      <c r="DK660" s="76"/>
      <c r="DL660" s="76"/>
      <c r="DM660" s="76"/>
      <c r="DN660" s="76"/>
      <c r="DO660" s="76"/>
      <c r="DP660" s="76"/>
      <c r="DQ660" s="76"/>
      <c r="DR660" s="76"/>
      <c r="DS660" s="76"/>
      <c r="DT660" s="76"/>
      <c r="DU660" s="76"/>
      <c r="DV660" s="76"/>
      <c r="DW660" s="76"/>
      <c r="DX660" s="76"/>
      <c r="DY660" s="76"/>
      <c r="DZ660" s="76"/>
      <c r="EA660" s="76"/>
      <c r="EB660" s="76"/>
      <c r="EC660" s="76"/>
      <c r="ED660" s="76"/>
      <c r="EE660" s="76"/>
      <c r="EF660" s="76"/>
      <c r="EG660" s="76"/>
      <c r="EH660" s="76"/>
      <c r="EI660" s="76"/>
      <c r="EJ660" s="76"/>
      <c r="EK660" s="76"/>
      <c r="EL660" s="76"/>
      <c r="EM660" s="76"/>
      <c r="EN660" s="76"/>
      <c r="EO660" s="76"/>
    </row>
    <row r="661">
      <c r="A661" s="74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5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  <c r="CM661" s="76"/>
      <c r="CN661" s="76"/>
      <c r="CO661" s="76"/>
      <c r="CP661" s="76"/>
      <c r="CQ661" s="76"/>
      <c r="CR661" s="76"/>
      <c r="CS661" s="76"/>
      <c r="CT661" s="76"/>
      <c r="CU661" s="76"/>
      <c r="CV661" s="76"/>
      <c r="CW661" s="76"/>
      <c r="CX661" s="76"/>
      <c r="CY661" s="76"/>
      <c r="CZ661" s="76"/>
      <c r="DA661" s="76"/>
      <c r="DB661" s="76"/>
      <c r="DC661" s="76"/>
      <c r="DD661" s="76"/>
      <c r="DE661" s="76"/>
      <c r="DF661" s="76"/>
      <c r="DG661" s="76"/>
      <c r="DH661" s="76"/>
      <c r="DI661" s="76"/>
      <c r="DJ661" s="76"/>
      <c r="DK661" s="76"/>
      <c r="DL661" s="76"/>
      <c r="DM661" s="76"/>
      <c r="DN661" s="76"/>
      <c r="DO661" s="76"/>
      <c r="DP661" s="76"/>
      <c r="DQ661" s="76"/>
      <c r="DR661" s="76"/>
      <c r="DS661" s="76"/>
      <c r="DT661" s="76"/>
      <c r="DU661" s="76"/>
      <c r="DV661" s="76"/>
      <c r="DW661" s="76"/>
      <c r="DX661" s="76"/>
      <c r="DY661" s="76"/>
      <c r="DZ661" s="76"/>
      <c r="EA661" s="76"/>
      <c r="EB661" s="76"/>
      <c r="EC661" s="76"/>
      <c r="ED661" s="76"/>
      <c r="EE661" s="76"/>
      <c r="EF661" s="76"/>
      <c r="EG661" s="76"/>
      <c r="EH661" s="76"/>
      <c r="EI661" s="76"/>
      <c r="EJ661" s="76"/>
      <c r="EK661" s="76"/>
      <c r="EL661" s="76"/>
      <c r="EM661" s="76"/>
      <c r="EN661" s="76"/>
      <c r="EO661" s="76"/>
    </row>
    <row r="662">
      <c r="A662" s="74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5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  <c r="CM662" s="76"/>
      <c r="CN662" s="76"/>
      <c r="CO662" s="76"/>
      <c r="CP662" s="76"/>
      <c r="CQ662" s="76"/>
      <c r="CR662" s="76"/>
      <c r="CS662" s="76"/>
      <c r="CT662" s="76"/>
      <c r="CU662" s="76"/>
      <c r="CV662" s="76"/>
      <c r="CW662" s="76"/>
      <c r="CX662" s="76"/>
      <c r="CY662" s="76"/>
      <c r="CZ662" s="76"/>
      <c r="DA662" s="76"/>
      <c r="DB662" s="76"/>
      <c r="DC662" s="76"/>
      <c r="DD662" s="76"/>
      <c r="DE662" s="76"/>
      <c r="DF662" s="76"/>
      <c r="DG662" s="76"/>
      <c r="DH662" s="76"/>
      <c r="DI662" s="76"/>
      <c r="DJ662" s="76"/>
      <c r="DK662" s="76"/>
      <c r="DL662" s="76"/>
      <c r="DM662" s="76"/>
      <c r="DN662" s="76"/>
      <c r="DO662" s="76"/>
      <c r="DP662" s="76"/>
      <c r="DQ662" s="76"/>
      <c r="DR662" s="76"/>
      <c r="DS662" s="76"/>
      <c r="DT662" s="76"/>
      <c r="DU662" s="76"/>
      <c r="DV662" s="76"/>
      <c r="DW662" s="76"/>
      <c r="DX662" s="76"/>
      <c r="DY662" s="76"/>
      <c r="DZ662" s="76"/>
      <c r="EA662" s="76"/>
      <c r="EB662" s="76"/>
      <c r="EC662" s="76"/>
      <c r="ED662" s="76"/>
      <c r="EE662" s="76"/>
      <c r="EF662" s="76"/>
      <c r="EG662" s="76"/>
      <c r="EH662" s="76"/>
      <c r="EI662" s="76"/>
      <c r="EJ662" s="76"/>
      <c r="EK662" s="76"/>
      <c r="EL662" s="76"/>
      <c r="EM662" s="76"/>
      <c r="EN662" s="76"/>
      <c r="EO662" s="76"/>
    </row>
    <row r="663">
      <c r="A663" s="74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5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  <c r="CM663" s="76"/>
      <c r="CN663" s="76"/>
      <c r="CO663" s="76"/>
      <c r="CP663" s="76"/>
      <c r="CQ663" s="76"/>
      <c r="CR663" s="76"/>
      <c r="CS663" s="76"/>
      <c r="CT663" s="76"/>
      <c r="CU663" s="76"/>
      <c r="CV663" s="76"/>
      <c r="CW663" s="76"/>
      <c r="CX663" s="76"/>
      <c r="CY663" s="76"/>
      <c r="CZ663" s="76"/>
      <c r="DA663" s="76"/>
      <c r="DB663" s="76"/>
      <c r="DC663" s="76"/>
      <c r="DD663" s="76"/>
      <c r="DE663" s="76"/>
      <c r="DF663" s="76"/>
      <c r="DG663" s="76"/>
      <c r="DH663" s="76"/>
      <c r="DI663" s="76"/>
      <c r="DJ663" s="76"/>
      <c r="DK663" s="76"/>
      <c r="DL663" s="76"/>
      <c r="DM663" s="76"/>
      <c r="DN663" s="76"/>
      <c r="DO663" s="76"/>
      <c r="DP663" s="76"/>
      <c r="DQ663" s="76"/>
      <c r="DR663" s="76"/>
      <c r="DS663" s="76"/>
      <c r="DT663" s="76"/>
      <c r="DU663" s="76"/>
      <c r="DV663" s="76"/>
      <c r="DW663" s="76"/>
      <c r="DX663" s="76"/>
      <c r="DY663" s="76"/>
      <c r="DZ663" s="76"/>
      <c r="EA663" s="76"/>
      <c r="EB663" s="76"/>
      <c r="EC663" s="76"/>
      <c r="ED663" s="76"/>
      <c r="EE663" s="76"/>
      <c r="EF663" s="76"/>
      <c r="EG663" s="76"/>
      <c r="EH663" s="76"/>
      <c r="EI663" s="76"/>
      <c r="EJ663" s="76"/>
      <c r="EK663" s="76"/>
      <c r="EL663" s="76"/>
      <c r="EM663" s="76"/>
      <c r="EN663" s="76"/>
      <c r="EO663" s="76"/>
    </row>
    <row r="664">
      <c r="A664" s="74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5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  <c r="CM664" s="76"/>
      <c r="CN664" s="76"/>
      <c r="CO664" s="76"/>
      <c r="CP664" s="76"/>
      <c r="CQ664" s="76"/>
      <c r="CR664" s="76"/>
      <c r="CS664" s="76"/>
      <c r="CT664" s="76"/>
      <c r="CU664" s="76"/>
      <c r="CV664" s="76"/>
      <c r="CW664" s="76"/>
      <c r="CX664" s="76"/>
      <c r="CY664" s="76"/>
      <c r="CZ664" s="76"/>
      <c r="DA664" s="76"/>
      <c r="DB664" s="76"/>
      <c r="DC664" s="76"/>
      <c r="DD664" s="76"/>
      <c r="DE664" s="76"/>
      <c r="DF664" s="76"/>
      <c r="DG664" s="76"/>
      <c r="DH664" s="76"/>
      <c r="DI664" s="76"/>
      <c r="DJ664" s="76"/>
      <c r="DK664" s="76"/>
      <c r="DL664" s="76"/>
      <c r="DM664" s="76"/>
      <c r="DN664" s="76"/>
      <c r="DO664" s="76"/>
      <c r="DP664" s="76"/>
      <c r="DQ664" s="76"/>
      <c r="DR664" s="76"/>
      <c r="DS664" s="76"/>
      <c r="DT664" s="76"/>
      <c r="DU664" s="76"/>
      <c r="DV664" s="76"/>
      <c r="DW664" s="76"/>
      <c r="DX664" s="76"/>
      <c r="DY664" s="76"/>
      <c r="DZ664" s="76"/>
      <c r="EA664" s="76"/>
      <c r="EB664" s="76"/>
      <c r="EC664" s="76"/>
      <c r="ED664" s="76"/>
      <c r="EE664" s="76"/>
      <c r="EF664" s="76"/>
      <c r="EG664" s="76"/>
      <c r="EH664" s="76"/>
      <c r="EI664" s="76"/>
      <c r="EJ664" s="76"/>
      <c r="EK664" s="76"/>
      <c r="EL664" s="76"/>
      <c r="EM664" s="76"/>
      <c r="EN664" s="76"/>
      <c r="EO664" s="76"/>
    </row>
    <row r="665">
      <c r="A665" s="74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5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76"/>
      <c r="DS665" s="76"/>
      <c r="DT665" s="76"/>
      <c r="DU665" s="76"/>
      <c r="DV665" s="76"/>
      <c r="DW665" s="76"/>
      <c r="DX665" s="76"/>
      <c r="DY665" s="76"/>
      <c r="DZ665" s="76"/>
      <c r="EA665" s="76"/>
      <c r="EB665" s="76"/>
      <c r="EC665" s="76"/>
      <c r="ED665" s="76"/>
      <c r="EE665" s="76"/>
      <c r="EF665" s="76"/>
      <c r="EG665" s="76"/>
      <c r="EH665" s="76"/>
      <c r="EI665" s="76"/>
      <c r="EJ665" s="76"/>
      <c r="EK665" s="76"/>
      <c r="EL665" s="76"/>
      <c r="EM665" s="76"/>
      <c r="EN665" s="76"/>
      <c r="EO665" s="76"/>
    </row>
    <row r="666">
      <c r="A666" s="74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5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  <c r="CM666" s="76"/>
      <c r="CN666" s="76"/>
      <c r="CO666" s="76"/>
      <c r="CP666" s="76"/>
      <c r="CQ666" s="76"/>
      <c r="CR666" s="76"/>
      <c r="CS666" s="76"/>
      <c r="CT666" s="76"/>
      <c r="CU666" s="76"/>
      <c r="CV666" s="76"/>
      <c r="CW666" s="76"/>
      <c r="CX666" s="76"/>
      <c r="CY666" s="76"/>
      <c r="CZ666" s="76"/>
      <c r="DA666" s="76"/>
      <c r="DB666" s="76"/>
      <c r="DC666" s="76"/>
      <c r="DD666" s="76"/>
      <c r="DE666" s="76"/>
      <c r="DF666" s="76"/>
      <c r="DG666" s="76"/>
      <c r="DH666" s="76"/>
      <c r="DI666" s="76"/>
      <c r="DJ666" s="76"/>
      <c r="DK666" s="76"/>
      <c r="DL666" s="76"/>
      <c r="DM666" s="76"/>
      <c r="DN666" s="76"/>
      <c r="DO666" s="76"/>
      <c r="DP666" s="76"/>
      <c r="DQ666" s="76"/>
      <c r="DR666" s="76"/>
      <c r="DS666" s="76"/>
      <c r="DT666" s="76"/>
      <c r="DU666" s="76"/>
      <c r="DV666" s="76"/>
      <c r="DW666" s="76"/>
      <c r="DX666" s="76"/>
      <c r="DY666" s="76"/>
      <c r="DZ666" s="76"/>
      <c r="EA666" s="76"/>
      <c r="EB666" s="76"/>
      <c r="EC666" s="76"/>
      <c r="ED666" s="76"/>
      <c r="EE666" s="76"/>
      <c r="EF666" s="76"/>
      <c r="EG666" s="76"/>
      <c r="EH666" s="76"/>
      <c r="EI666" s="76"/>
      <c r="EJ666" s="76"/>
      <c r="EK666" s="76"/>
      <c r="EL666" s="76"/>
      <c r="EM666" s="76"/>
      <c r="EN666" s="76"/>
      <c r="EO666" s="76"/>
    </row>
    <row r="667">
      <c r="A667" s="74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5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  <c r="CM667" s="76"/>
      <c r="CN667" s="76"/>
      <c r="CO667" s="76"/>
      <c r="CP667" s="76"/>
      <c r="CQ667" s="76"/>
      <c r="CR667" s="76"/>
      <c r="CS667" s="76"/>
      <c r="CT667" s="76"/>
      <c r="CU667" s="76"/>
      <c r="CV667" s="76"/>
      <c r="CW667" s="76"/>
      <c r="CX667" s="76"/>
      <c r="CY667" s="76"/>
      <c r="CZ667" s="76"/>
      <c r="DA667" s="76"/>
      <c r="DB667" s="76"/>
      <c r="DC667" s="76"/>
      <c r="DD667" s="76"/>
      <c r="DE667" s="76"/>
      <c r="DF667" s="76"/>
      <c r="DG667" s="76"/>
      <c r="DH667" s="76"/>
      <c r="DI667" s="76"/>
      <c r="DJ667" s="76"/>
      <c r="DK667" s="76"/>
      <c r="DL667" s="76"/>
      <c r="DM667" s="76"/>
      <c r="DN667" s="76"/>
      <c r="DO667" s="76"/>
      <c r="DP667" s="76"/>
      <c r="DQ667" s="76"/>
      <c r="DR667" s="76"/>
      <c r="DS667" s="76"/>
      <c r="DT667" s="76"/>
      <c r="DU667" s="76"/>
      <c r="DV667" s="76"/>
      <c r="DW667" s="76"/>
      <c r="DX667" s="76"/>
      <c r="DY667" s="76"/>
      <c r="DZ667" s="76"/>
      <c r="EA667" s="76"/>
      <c r="EB667" s="76"/>
      <c r="EC667" s="76"/>
      <c r="ED667" s="76"/>
      <c r="EE667" s="76"/>
      <c r="EF667" s="76"/>
      <c r="EG667" s="76"/>
      <c r="EH667" s="76"/>
      <c r="EI667" s="76"/>
      <c r="EJ667" s="76"/>
      <c r="EK667" s="76"/>
      <c r="EL667" s="76"/>
      <c r="EM667" s="76"/>
      <c r="EN667" s="76"/>
      <c r="EO667" s="76"/>
    </row>
    <row r="668">
      <c r="A668" s="74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5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  <c r="CM668" s="76"/>
      <c r="CN668" s="76"/>
      <c r="CO668" s="76"/>
      <c r="CP668" s="76"/>
      <c r="CQ668" s="76"/>
      <c r="CR668" s="76"/>
      <c r="CS668" s="76"/>
      <c r="CT668" s="76"/>
      <c r="CU668" s="76"/>
      <c r="CV668" s="76"/>
      <c r="CW668" s="76"/>
      <c r="CX668" s="76"/>
      <c r="CY668" s="76"/>
      <c r="CZ668" s="76"/>
      <c r="DA668" s="76"/>
      <c r="DB668" s="76"/>
      <c r="DC668" s="76"/>
      <c r="DD668" s="76"/>
      <c r="DE668" s="76"/>
      <c r="DF668" s="76"/>
      <c r="DG668" s="76"/>
      <c r="DH668" s="76"/>
      <c r="DI668" s="76"/>
      <c r="DJ668" s="76"/>
      <c r="DK668" s="76"/>
      <c r="DL668" s="76"/>
      <c r="DM668" s="76"/>
      <c r="DN668" s="76"/>
      <c r="DO668" s="76"/>
      <c r="DP668" s="76"/>
      <c r="DQ668" s="76"/>
      <c r="DR668" s="76"/>
      <c r="DS668" s="76"/>
      <c r="DT668" s="76"/>
      <c r="DU668" s="76"/>
      <c r="DV668" s="76"/>
      <c r="DW668" s="76"/>
      <c r="DX668" s="76"/>
      <c r="DY668" s="76"/>
      <c r="DZ668" s="76"/>
      <c r="EA668" s="76"/>
      <c r="EB668" s="76"/>
      <c r="EC668" s="76"/>
      <c r="ED668" s="76"/>
      <c r="EE668" s="76"/>
      <c r="EF668" s="76"/>
      <c r="EG668" s="76"/>
      <c r="EH668" s="76"/>
      <c r="EI668" s="76"/>
      <c r="EJ668" s="76"/>
      <c r="EK668" s="76"/>
      <c r="EL668" s="76"/>
      <c r="EM668" s="76"/>
      <c r="EN668" s="76"/>
      <c r="EO668" s="76"/>
    </row>
    <row r="669">
      <c r="A669" s="74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5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  <c r="CM669" s="76"/>
      <c r="CN669" s="76"/>
      <c r="CO669" s="76"/>
      <c r="CP669" s="76"/>
      <c r="CQ669" s="76"/>
      <c r="CR669" s="76"/>
      <c r="CS669" s="76"/>
      <c r="CT669" s="76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76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  <c r="DX669" s="76"/>
      <c r="DY669" s="76"/>
      <c r="DZ669" s="76"/>
      <c r="EA669" s="76"/>
      <c r="EB669" s="76"/>
      <c r="EC669" s="76"/>
      <c r="ED669" s="76"/>
      <c r="EE669" s="76"/>
      <c r="EF669" s="76"/>
      <c r="EG669" s="76"/>
      <c r="EH669" s="76"/>
      <c r="EI669" s="76"/>
      <c r="EJ669" s="76"/>
      <c r="EK669" s="76"/>
      <c r="EL669" s="76"/>
      <c r="EM669" s="76"/>
      <c r="EN669" s="76"/>
      <c r="EO669" s="76"/>
    </row>
    <row r="670">
      <c r="A670" s="74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5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  <c r="CM670" s="76"/>
      <c r="CN670" s="76"/>
      <c r="CO670" s="76"/>
      <c r="CP670" s="76"/>
      <c r="CQ670" s="76"/>
      <c r="CR670" s="76"/>
      <c r="CS670" s="76"/>
      <c r="CT670" s="76"/>
      <c r="CU670" s="76"/>
      <c r="CV670" s="76"/>
      <c r="CW670" s="76"/>
      <c r="CX670" s="76"/>
      <c r="CY670" s="76"/>
      <c r="CZ670" s="76"/>
      <c r="DA670" s="76"/>
      <c r="DB670" s="76"/>
      <c r="DC670" s="76"/>
      <c r="DD670" s="76"/>
      <c r="DE670" s="76"/>
      <c r="DF670" s="76"/>
      <c r="DG670" s="76"/>
      <c r="DH670" s="76"/>
      <c r="DI670" s="76"/>
      <c r="DJ670" s="76"/>
      <c r="DK670" s="76"/>
      <c r="DL670" s="76"/>
      <c r="DM670" s="76"/>
      <c r="DN670" s="76"/>
      <c r="DO670" s="76"/>
      <c r="DP670" s="76"/>
      <c r="DQ670" s="76"/>
      <c r="DR670" s="76"/>
      <c r="DS670" s="76"/>
      <c r="DT670" s="76"/>
      <c r="DU670" s="76"/>
      <c r="DV670" s="76"/>
      <c r="DW670" s="76"/>
      <c r="DX670" s="76"/>
      <c r="DY670" s="76"/>
      <c r="DZ670" s="76"/>
      <c r="EA670" s="76"/>
      <c r="EB670" s="76"/>
      <c r="EC670" s="76"/>
      <c r="ED670" s="76"/>
      <c r="EE670" s="76"/>
      <c r="EF670" s="76"/>
      <c r="EG670" s="76"/>
      <c r="EH670" s="76"/>
      <c r="EI670" s="76"/>
      <c r="EJ670" s="76"/>
      <c r="EK670" s="76"/>
      <c r="EL670" s="76"/>
      <c r="EM670" s="76"/>
      <c r="EN670" s="76"/>
      <c r="EO670" s="76"/>
    </row>
    <row r="671">
      <c r="A671" s="74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5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76"/>
      <c r="DS671" s="76"/>
      <c r="DT671" s="76"/>
      <c r="DU671" s="76"/>
      <c r="DV671" s="76"/>
      <c r="DW671" s="76"/>
      <c r="DX671" s="76"/>
      <c r="DY671" s="76"/>
      <c r="DZ671" s="76"/>
      <c r="EA671" s="76"/>
      <c r="EB671" s="76"/>
      <c r="EC671" s="76"/>
      <c r="ED671" s="76"/>
      <c r="EE671" s="76"/>
      <c r="EF671" s="76"/>
      <c r="EG671" s="76"/>
      <c r="EH671" s="76"/>
      <c r="EI671" s="76"/>
      <c r="EJ671" s="76"/>
      <c r="EK671" s="76"/>
      <c r="EL671" s="76"/>
      <c r="EM671" s="76"/>
      <c r="EN671" s="76"/>
      <c r="EO671" s="76"/>
    </row>
    <row r="672">
      <c r="A672" s="74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5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  <c r="CM672" s="76"/>
      <c r="CN672" s="76"/>
      <c r="CO672" s="76"/>
      <c r="CP672" s="76"/>
      <c r="CQ672" s="76"/>
      <c r="CR672" s="76"/>
      <c r="CS672" s="76"/>
      <c r="CT672" s="76"/>
      <c r="CU672" s="76"/>
      <c r="CV672" s="76"/>
      <c r="CW672" s="76"/>
      <c r="CX672" s="76"/>
      <c r="CY672" s="76"/>
      <c r="CZ672" s="76"/>
      <c r="DA672" s="76"/>
      <c r="DB672" s="76"/>
      <c r="DC672" s="76"/>
      <c r="DD672" s="76"/>
      <c r="DE672" s="76"/>
      <c r="DF672" s="76"/>
      <c r="DG672" s="76"/>
      <c r="DH672" s="76"/>
      <c r="DI672" s="76"/>
      <c r="DJ672" s="76"/>
      <c r="DK672" s="76"/>
      <c r="DL672" s="76"/>
      <c r="DM672" s="76"/>
      <c r="DN672" s="76"/>
      <c r="DO672" s="76"/>
      <c r="DP672" s="76"/>
      <c r="DQ672" s="76"/>
      <c r="DR672" s="76"/>
      <c r="DS672" s="76"/>
      <c r="DT672" s="76"/>
      <c r="DU672" s="76"/>
      <c r="DV672" s="76"/>
      <c r="DW672" s="76"/>
      <c r="DX672" s="76"/>
      <c r="DY672" s="76"/>
      <c r="DZ672" s="76"/>
      <c r="EA672" s="76"/>
      <c r="EB672" s="76"/>
      <c r="EC672" s="76"/>
      <c r="ED672" s="76"/>
      <c r="EE672" s="76"/>
      <c r="EF672" s="76"/>
      <c r="EG672" s="76"/>
      <c r="EH672" s="76"/>
      <c r="EI672" s="76"/>
      <c r="EJ672" s="76"/>
      <c r="EK672" s="76"/>
      <c r="EL672" s="76"/>
      <c r="EM672" s="76"/>
      <c r="EN672" s="76"/>
      <c r="EO672" s="76"/>
    </row>
    <row r="673">
      <c r="A673" s="74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5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  <c r="CM673" s="76"/>
      <c r="CN673" s="76"/>
      <c r="CO673" s="76"/>
      <c r="CP673" s="76"/>
      <c r="CQ673" s="76"/>
      <c r="CR673" s="76"/>
      <c r="CS673" s="76"/>
      <c r="CT673" s="76"/>
      <c r="CU673" s="76"/>
      <c r="CV673" s="76"/>
      <c r="CW673" s="76"/>
      <c r="CX673" s="76"/>
      <c r="CY673" s="76"/>
      <c r="CZ673" s="76"/>
      <c r="DA673" s="76"/>
      <c r="DB673" s="76"/>
      <c r="DC673" s="76"/>
      <c r="DD673" s="76"/>
      <c r="DE673" s="76"/>
      <c r="DF673" s="76"/>
      <c r="DG673" s="76"/>
      <c r="DH673" s="76"/>
      <c r="DI673" s="76"/>
      <c r="DJ673" s="76"/>
      <c r="DK673" s="76"/>
      <c r="DL673" s="76"/>
      <c r="DM673" s="76"/>
      <c r="DN673" s="76"/>
      <c r="DO673" s="76"/>
      <c r="DP673" s="76"/>
      <c r="DQ673" s="76"/>
      <c r="DR673" s="76"/>
      <c r="DS673" s="76"/>
      <c r="DT673" s="76"/>
      <c r="DU673" s="76"/>
      <c r="DV673" s="76"/>
      <c r="DW673" s="76"/>
      <c r="DX673" s="76"/>
      <c r="DY673" s="76"/>
      <c r="DZ673" s="76"/>
      <c r="EA673" s="76"/>
      <c r="EB673" s="76"/>
      <c r="EC673" s="76"/>
      <c r="ED673" s="76"/>
      <c r="EE673" s="76"/>
      <c r="EF673" s="76"/>
      <c r="EG673" s="76"/>
      <c r="EH673" s="76"/>
      <c r="EI673" s="76"/>
      <c r="EJ673" s="76"/>
      <c r="EK673" s="76"/>
      <c r="EL673" s="76"/>
      <c r="EM673" s="76"/>
      <c r="EN673" s="76"/>
      <c r="EO673" s="76"/>
    </row>
    <row r="674">
      <c r="A674" s="74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5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  <c r="CM674" s="76"/>
      <c r="CN674" s="76"/>
      <c r="CO674" s="76"/>
      <c r="CP674" s="76"/>
      <c r="CQ674" s="76"/>
      <c r="CR674" s="76"/>
      <c r="CS674" s="76"/>
      <c r="CT674" s="76"/>
      <c r="CU674" s="76"/>
      <c r="CV674" s="76"/>
      <c r="CW674" s="76"/>
      <c r="CX674" s="76"/>
      <c r="CY674" s="76"/>
      <c r="CZ674" s="76"/>
      <c r="DA674" s="76"/>
      <c r="DB674" s="76"/>
      <c r="DC674" s="76"/>
      <c r="DD674" s="76"/>
      <c r="DE674" s="76"/>
      <c r="DF674" s="76"/>
      <c r="DG674" s="76"/>
      <c r="DH674" s="76"/>
      <c r="DI674" s="76"/>
      <c r="DJ674" s="76"/>
      <c r="DK674" s="76"/>
      <c r="DL674" s="76"/>
      <c r="DM674" s="76"/>
      <c r="DN674" s="76"/>
      <c r="DO674" s="76"/>
      <c r="DP674" s="76"/>
      <c r="DQ674" s="76"/>
      <c r="DR674" s="76"/>
      <c r="DS674" s="76"/>
      <c r="DT674" s="76"/>
      <c r="DU674" s="76"/>
      <c r="DV674" s="76"/>
      <c r="DW674" s="76"/>
      <c r="DX674" s="76"/>
      <c r="DY674" s="76"/>
      <c r="DZ674" s="76"/>
      <c r="EA674" s="76"/>
      <c r="EB674" s="76"/>
      <c r="EC674" s="76"/>
      <c r="ED674" s="76"/>
      <c r="EE674" s="76"/>
      <c r="EF674" s="76"/>
      <c r="EG674" s="76"/>
      <c r="EH674" s="76"/>
      <c r="EI674" s="76"/>
      <c r="EJ674" s="76"/>
      <c r="EK674" s="76"/>
      <c r="EL674" s="76"/>
      <c r="EM674" s="76"/>
      <c r="EN674" s="76"/>
      <c r="EO674" s="76"/>
    </row>
    <row r="675">
      <c r="A675" s="74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5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  <c r="CM675" s="76"/>
      <c r="CN675" s="76"/>
      <c r="CO675" s="76"/>
      <c r="CP675" s="76"/>
      <c r="CQ675" s="76"/>
      <c r="CR675" s="76"/>
      <c r="CS675" s="76"/>
      <c r="CT675" s="76"/>
      <c r="CU675" s="76"/>
      <c r="CV675" s="76"/>
      <c r="CW675" s="76"/>
      <c r="CX675" s="76"/>
      <c r="CY675" s="76"/>
      <c r="CZ675" s="76"/>
      <c r="DA675" s="76"/>
      <c r="DB675" s="76"/>
      <c r="DC675" s="76"/>
      <c r="DD675" s="76"/>
      <c r="DE675" s="76"/>
      <c r="DF675" s="76"/>
      <c r="DG675" s="76"/>
      <c r="DH675" s="76"/>
      <c r="DI675" s="76"/>
      <c r="DJ675" s="76"/>
      <c r="DK675" s="76"/>
      <c r="DL675" s="76"/>
      <c r="DM675" s="76"/>
      <c r="DN675" s="76"/>
      <c r="DO675" s="76"/>
      <c r="DP675" s="76"/>
      <c r="DQ675" s="76"/>
      <c r="DR675" s="76"/>
      <c r="DS675" s="76"/>
      <c r="DT675" s="76"/>
      <c r="DU675" s="76"/>
      <c r="DV675" s="76"/>
      <c r="DW675" s="76"/>
      <c r="DX675" s="76"/>
      <c r="DY675" s="76"/>
      <c r="DZ675" s="76"/>
      <c r="EA675" s="76"/>
      <c r="EB675" s="76"/>
      <c r="EC675" s="76"/>
      <c r="ED675" s="76"/>
      <c r="EE675" s="76"/>
      <c r="EF675" s="76"/>
      <c r="EG675" s="76"/>
      <c r="EH675" s="76"/>
      <c r="EI675" s="76"/>
      <c r="EJ675" s="76"/>
      <c r="EK675" s="76"/>
      <c r="EL675" s="76"/>
      <c r="EM675" s="76"/>
      <c r="EN675" s="76"/>
      <c r="EO675" s="76"/>
    </row>
    <row r="676">
      <c r="A676" s="74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5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  <c r="CM676" s="76"/>
      <c r="CN676" s="76"/>
      <c r="CO676" s="76"/>
      <c r="CP676" s="76"/>
      <c r="CQ676" s="76"/>
      <c r="CR676" s="76"/>
      <c r="CS676" s="76"/>
      <c r="CT676" s="76"/>
      <c r="CU676" s="76"/>
      <c r="CV676" s="76"/>
      <c r="CW676" s="76"/>
      <c r="CX676" s="76"/>
      <c r="CY676" s="76"/>
      <c r="CZ676" s="76"/>
      <c r="DA676" s="76"/>
      <c r="DB676" s="76"/>
      <c r="DC676" s="76"/>
      <c r="DD676" s="76"/>
      <c r="DE676" s="76"/>
      <c r="DF676" s="76"/>
      <c r="DG676" s="76"/>
      <c r="DH676" s="76"/>
      <c r="DI676" s="76"/>
      <c r="DJ676" s="76"/>
      <c r="DK676" s="76"/>
      <c r="DL676" s="76"/>
      <c r="DM676" s="76"/>
      <c r="DN676" s="76"/>
      <c r="DO676" s="76"/>
      <c r="DP676" s="76"/>
      <c r="DQ676" s="76"/>
      <c r="DR676" s="76"/>
      <c r="DS676" s="76"/>
      <c r="DT676" s="76"/>
      <c r="DU676" s="76"/>
      <c r="DV676" s="76"/>
      <c r="DW676" s="76"/>
      <c r="DX676" s="76"/>
      <c r="DY676" s="76"/>
      <c r="DZ676" s="76"/>
      <c r="EA676" s="76"/>
      <c r="EB676" s="76"/>
      <c r="EC676" s="76"/>
      <c r="ED676" s="76"/>
      <c r="EE676" s="76"/>
      <c r="EF676" s="76"/>
      <c r="EG676" s="76"/>
      <c r="EH676" s="76"/>
      <c r="EI676" s="76"/>
      <c r="EJ676" s="76"/>
      <c r="EK676" s="76"/>
      <c r="EL676" s="76"/>
      <c r="EM676" s="76"/>
      <c r="EN676" s="76"/>
      <c r="EO676" s="76"/>
    </row>
    <row r="677">
      <c r="A677" s="74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5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76"/>
      <c r="DS677" s="76"/>
      <c r="DT677" s="76"/>
      <c r="DU677" s="76"/>
      <c r="DV677" s="76"/>
      <c r="DW677" s="76"/>
      <c r="DX677" s="76"/>
      <c r="DY677" s="76"/>
      <c r="DZ677" s="76"/>
      <c r="EA677" s="76"/>
      <c r="EB677" s="76"/>
      <c r="EC677" s="76"/>
      <c r="ED677" s="76"/>
      <c r="EE677" s="76"/>
      <c r="EF677" s="76"/>
      <c r="EG677" s="76"/>
      <c r="EH677" s="76"/>
      <c r="EI677" s="76"/>
      <c r="EJ677" s="76"/>
      <c r="EK677" s="76"/>
      <c r="EL677" s="76"/>
      <c r="EM677" s="76"/>
      <c r="EN677" s="76"/>
      <c r="EO677" s="76"/>
    </row>
    <row r="678">
      <c r="A678" s="74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5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  <c r="CM678" s="76"/>
      <c r="CN678" s="76"/>
      <c r="CO678" s="76"/>
      <c r="CP678" s="76"/>
      <c r="CQ678" s="76"/>
      <c r="CR678" s="76"/>
      <c r="CS678" s="76"/>
      <c r="CT678" s="76"/>
      <c r="CU678" s="76"/>
      <c r="CV678" s="76"/>
      <c r="CW678" s="76"/>
      <c r="CX678" s="76"/>
      <c r="CY678" s="76"/>
      <c r="CZ678" s="76"/>
      <c r="DA678" s="76"/>
      <c r="DB678" s="76"/>
      <c r="DC678" s="76"/>
      <c r="DD678" s="76"/>
      <c r="DE678" s="76"/>
      <c r="DF678" s="76"/>
      <c r="DG678" s="76"/>
      <c r="DH678" s="76"/>
      <c r="DI678" s="76"/>
      <c r="DJ678" s="76"/>
      <c r="DK678" s="76"/>
      <c r="DL678" s="76"/>
      <c r="DM678" s="76"/>
      <c r="DN678" s="76"/>
      <c r="DO678" s="76"/>
      <c r="DP678" s="76"/>
      <c r="DQ678" s="76"/>
      <c r="DR678" s="76"/>
      <c r="DS678" s="76"/>
      <c r="DT678" s="76"/>
      <c r="DU678" s="76"/>
      <c r="DV678" s="76"/>
      <c r="DW678" s="76"/>
      <c r="DX678" s="76"/>
      <c r="DY678" s="76"/>
      <c r="DZ678" s="76"/>
      <c r="EA678" s="76"/>
      <c r="EB678" s="76"/>
      <c r="EC678" s="76"/>
      <c r="ED678" s="76"/>
      <c r="EE678" s="76"/>
      <c r="EF678" s="76"/>
      <c r="EG678" s="76"/>
      <c r="EH678" s="76"/>
      <c r="EI678" s="76"/>
      <c r="EJ678" s="76"/>
      <c r="EK678" s="76"/>
      <c r="EL678" s="76"/>
      <c r="EM678" s="76"/>
      <c r="EN678" s="76"/>
      <c r="EO678" s="76"/>
    </row>
    <row r="679">
      <c r="A679" s="74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5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  <c r="CM679" s="76"/>
      <c r="CN679" s="76"/>
      <c r="CO679" s="76"/>
      <c r="CP679" s="76"/>
      <c r="CQ679" s="76"/>
      <c r="CR679" s="76"/>
      <c r="CS679" s="76"/>
      <c r="CT679" s="76"/>
      <c r="CU679" s="76"/>
      <c r="CV679" s="76"/>
      <c r="CW679" s="76"/>
      <c r="CX679" s="76"/>
      <c r="CY679" s="76"/>
      <c r="CZ679" s="76"/>
      <c r="DA679" s="76"/>
      <c r="DB679" s="76"/>
      <c r="DC679" s="76"/>
      <c r="DD679" s="76"/>
      <c r="DE679" s="76"/>
      <c r="DF679" s="76"/>
      <c r="DG679" s="76"/>
      <c r="DH679" s="76"/>
      <c r="DI679" s="76"/>
      <c r="DJ679" s="76"/>
      <c r="DK679" s="76"/>
      <c r="DL679" s="76"/>
      <c r="DM679" s="76"/>
      <c r="DN679" s="76"/>
      <c r="DO679" s="76"/>
      <c r="DP679" s="76"/>
      <c r="DQ679" s="76"/>
      <c r="DR679" s="76"/>
      <c r="DS679" s="76"/>
      <c r="DT679" s="76"/>
      <c r="DU679" s="76"/>
      <c r="DV679" s="76"/>
      <c r="DW679" s="76"/>
      <c r="DX679" s="76"/>
      <c r="DY679" s="76"/>
      <c r="DZ679" s="76"/>
      <c r="EA679" s="76"/>
      <c r="EB679" s="76"/>
      <c r="EC679" s="76"/>
      <c r="ED679" s="76"/>
      <c r="EE679" s="76"/>
      <c r="EF679" s="76"/>
      <c r="EG679" s="76"/>
      <c r="EH679" s="76"/>
      <c r="EI679" s="76"/>
      <c r="EJ679" s="76"/>
      <c r="EK679" s="76"/>
      <c r="EL679" s="76"/>
      <c r="EM679" s="76"/>
      <c r="EN679" s="76"/>
      <c r="EO679" s="76"/>
    </row>
    <row r="680">
      <c r="A680" s="74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5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  <c r="CM680" s="76"/>
      <c r="CN680" s="76"/>
      <c r="CO680" s="76"/>
      <c r="CP680" s="76"/>
      <c r="CQ680" s="76"/>
      <c r="CR680" s="76"/>
      <c r="CS680" s="76"/>
      <c r="CT680" s="76"/>
      <c r="CU680" s="76"/>
      <c r="CV680" s="76"/>
      <c r="CW680" s="76"/>
      <c r="CX680" s="76"/>
      <c r="CY680" s="76"/>
      <c r="CZ680" s="76"/>
      <c r="DA680" s="76"/>
      <c r="DB680" s="76"/>
      <c r="DC680" s="76"/>
      <c r="DD680" s="76"/>
      <c r="DE680" s="76"/>
      <c r="DF680" s="76"/>
      <c r="DG680" s="76"/>
      <c r="DH680" s="76"/>
      <c r="DI680" s="76"/>
      <c r="DJ680" s="76"/>
      <c r="DK680" s="76"/>
      <c r="DL680" s="76"/>
      <c r="DM680" s="76"/>
      <c r="DN680" s="76"/>
      <c r="DO680" s="76"/>
      <c r="DP680" s="76"/>
      <c r="DQ680" s="76"/>
      <c r="DR680" s="76"/>
      <c r="DS680" s="76"/>
      <c r="DT680" s="76"/>
      <c r="DU680" s="76"/>
      <c r="DV680" s="76"/>
      <c r="DW680" s="76"/>
      <c r="DX680" s="76"/>
      <c r="DY680" s="76"/>
      <c r="DZ680" s="76"/>
      <c r="EA680" s="76"/>
      <c r="EB680" s="76"/>
      <c r="EC680" s="76"/>
      <c r="ED680" s="76"/>
      <c r="EE680" s="76"/>
      <c r="EF680" s="76"/>
      <c r="EG680" s="76"/>
      <c r="EH680" s="76"/>
      <c r="EI680" s="76"/>
      <c r="EJ680" s="76"/>
      <c r="EK680" s="76"/>
      <c r="EL680" s="76"/>
      <c r="EM680" s="76"/>
      <c r="EN680" s="76"/>
      <c r="EO680" s="76"/>
    </row>
    <row r="681">
      <c r="A681" s="74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5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  <c r="CM681" s="76"/>
      <c r="CN681" s="76"/>
      <c r="CO681" s="76"/>
      <c r="CP681" s="76"/>
      <c r="CQ681" s="76"/>
      <c r="CR681" s="76"/>
      <c r="CS681" s="76"/>
      <c r="CT681" s="76"/>
      <c r="CU681" s="76"/>
      <c r="CV681" s="76"/>
      <c r="CW681" s="76"/>
      <c r="CX681" s="76"/>
      <c r="CY681" s="76"/>
      <c r="CZ681" s="76"/>
      <c r="DA681" s="76"/>
      <c r="DB681" s="76"/>
      <c r="DC681" s="76"/>
      <c r="DD681" s="76"/>
      <c r="DE681" s="76"/>
      <c r="DF681" s="76"/>
      <c r="DG681" s="76"/>
      <c r="DH681" s="76"/>
      <c r="DI681" s="76"/>
      <c r="DJ681" s="76"/>
      <c r="DK681" s="76"/>
      <c r="DL681" s="76"/>
      <c r="DM681" s="76"/>
      <c r="DN681" s="76"/>
      <c r="DO681" s="76"/>
      <c r="DP681" s="76"/>
      <c r="DQ681" s="76"/>
      <c r="DR681" s="76"/>
      <c r="DS681" s="76"/>
      <c r="DT681" s="76"/>
      <c r="DU681" s="76"/>
      <c r="DV681" s="76"/>
      <c r="DW681" s="76"/>
      <c r="DX681" s="76"/>
      <c r="DY681" s="76"/>
      <c r="DZ681" s="76"/>
      <c r="EA681" s="76"/>
      <c r="EB681" s="76"/>
      <c r="EC681" s="76"/>
      <c r="ED681" s="76"/>
      <c r="EE681" s="76"/>
      <c r="EF681" s="76"/>
      <c r="EG681" s="76"/>
      <c r="EH681" s="76"/>
      <c r="EI681" s="76"/>
      <c r="EJ681" s="76"/>
      <c r="EK681" s="76"/>
      <c r="EL681" s="76"/>
      <c r="EM681" s="76"/>
      <c r="EN681" s="76"/>
      <c r="EO681" s="76"/>
    </row>
    <row r="682">
      <c r="A682" s="74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5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  <c r="CM682" s="76"/>
      <c r="CN682" s="76"/>
      <c r="CO682" s="76"/>
      <c r="CP682" s="76"/>
      <c r="CQ682" s="76"/>
      <c r="CR682" s="76"/>
      <c r="CS682" s="76"/>
      <c r="CT682" s="76"/>
      <c r="CU682" s="76"/>
      <c r="CV682" s="76"/>
      <c r="CW682" s="76"/>
      <c r="CX682" s="76"/>
      <c r="CY682" s="76"/>
      <c r="CZ682" s="76"/>
      <c r="DA682" s="76"/>
      <c r="DB682" s="76"/>
      <c r="DC682" s="76"/>
      <c r="DD682" s="76"/>
      <c r="DE682" s="76"/>
      <c r="DF682" s="76"/>
      <c r="DG682" s="76"/>
      <c r="DH682" s="76"/>
      <c r="DI682" s="76"/>
      <c r="DJ682" s="76"/>
      <c r="DK682" s="76"/>
      <c r="DL682" s="76"/>
      <c r="DM682" s="76"/>
      <c r="DN682" s="76"/>
      <c r="DO682" s="76"/>
      <c r="DP682" s="76"/>
      <c r="DQ682" s="76"/>
      <c r="DR682" s="76"/>
      <c r="DS682" s="76"/>
      <c r="DT682" s="76"/>
      <c r="DU682" s="76"/>
      <c r="DV682" s="76"/>
      <c r="DW682" s="76"/>
      <c r="DX682" s="76"/>
      <c r="DY682" s="76"/>
      <c r="DZ682" s="76"/>
      <c r="EA682" s="76"/>
      <c r="EB682" s="76"/>
      <c r="EC682" s="76"/>
      <c r="ED682" s="76"/>
      <c r="EE682" s="76"/>
      <c r="EF682" s="76"/>
      <c r="EG682" s="76"/>
      <c r="EH682" s="76"/>
      <c r="EI682" s="76"/>
      <c r="EJ682" s="76"/>
      <c r="EK682" s="76"/>
      <c r="EL682" s="76"/>
      <c r="EM682" s="76"/>
      <c r="EN682" s="76"/>
      <c r="EO682" s="76"/>
    </row>
    <row r="683">
      <c r="A683" s="74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5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76"/>
      <c r="DS683" s="76"/>
      <c r="DT683" s="76"/>
      <c r="DU683" s="76"/>
      <c r="DV683" s="76"/>
      <c r="DW683" s="76"/>
      <c r="DX683" s="76"/>
      <c r="DY683" s="76"/>
      <c r="DZ683" s="76"/>
      <c r="EA683" s="76"/>
      <c r="EB683" s="76"/>
      <c r="EC683" s="76"/>
      <c r="ED683" s="76"/>
      <c r="EE683" s="76"/>
      <c r="EF683" s="76"/>
      <c r="EG683" s="76"/>
      <c r="EH683" s="76"/>
      <c r="EI683" s="76"/>
      <c r="EJ683" s="76"/>
      <c r="EK683" s="76"/>
      <c r="EL683" s="76"/>
      <c r="EM683" s="76"/>
      <c r="EN683" s="76"/>
      <c r="EO683" s="76"/>
    </row>
    <row r="684">
      <c r="A684" s="74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5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  <c r="CM684" s="76"/>
      <c r="CN684" s="76"/>
      <c r="CO684" s="76"/>
      <c r="CP684" s="76"/>
      <c r="CQ684" s="76"/>
      <c r="CR684" s="76"/>
      <c r="CS684" s="76"/>
      <c r="CT684" s="76"/>
      <c r="CU684" s="76"/>
      <c r="CV684" s="76"/>
      <c r="CW684" s="76"/>
      <c r="CX684" s="76"/>
      <c r="CY684" s="76"/>
      <c r="CZ684" s="76"/>
      <c r="DA684" s="76"/>
      <c r="DB684" s="76"/>
      <c r="DC684" s="76"/>
      <c r="DD684" s="76"/>
      <c r="DE684" s="76"/>
      <c r="DF684" s="76"/>
      <c r="DG684" s="76"/>
      <c r="DH684" s="76"/>
      <c r="DI684" s="76"/>
      <c r="DJ684" s="76"/>
      <c r="DK684" s="76"/>
      <c r="DL684" s="76"/>
      <c r="DM684" s="76"/>
      <c r="DN684" s="76"/>
      <c r="DO684" s="76"/>
      <c r="DP684" s="76"/>
      <c r="DQ684" s="76"/>
      <c r="DR684" s="76"/>
      <c r="DS684" s="76"/>
      <c r="DT684" s="76"/>
      <c r="DU684" s="76"/>
      <c r="DV684" s="76"/>
      <c r="DW684" s="76"/>
      <c r="DX684" s="76"/>
      <c r="DY684" s="76"/>
      <c r="DZ684" s="76"/>
      <c r="EA684" s="76"/>
      <c r="EB684" s="76"/>
      <c r="EC684" s="76"/>
      <c r="ED684" s="76"/>
      <c r="EE684" s="76"/>
      <c r="EF684" s="76"/>
      <c r="EG684" s="76"/>
      <c r="EH684" s="76"/>
      <c r="EI684" s="76"/>
      <c r="EJ684" s="76"/>
      <c r="EK684" s="76"/>
      <c r="EL684" s="76"/>
      <c r="EM684" s="76"/>
      <c r="EN684" s="76"/>
      <c r="EO684" s="76"/>
    </row>
    <row r="685">
      <c r="A685" s="74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5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  <c r="CM685" s="76"/>
      <c r="CN685" s="76"/>
      <c r="CO685" s="76"/>
      <c r="CP685" s="76"/>
      <c r="CQ685" s="76"/>
      <c r="CR685" s="76"/>
      <c r="CS685" s="76"/>
      <c r="CT685" s="76"/>
      <c r="CU685" s="76"/>
      <c r="CV685" s="76"/>
      <c r="CW685" s="76"/>
      <c r="CX685" s="76"/>
      <c r="CY685" s="76"/>
      <c r="CZ685" s="76"/>
      <c r="DA685" s="76"/>
      <c r="DB685" s="76"/>
      <c r="DC685" s="76"/>
      <c r="DD685" s="76"/>
      <c r="DE685" s="76"/>
      <c r="DF685" s="76"/>
      <c r="DG685" s="76"/>
      <c r="DH685" s="76"/>
      <c r="DI685" s="76"/>
      <c r="DJ685" s="76"/>
      <c r="DK685" s="76"/>
      <c r="DL685" s="76"/>
      <c r="DM685" s="76"/>
      <c r="DN685" s="76"/>
      <c r="DO685" s="76"/>
      <c r="DP685" s="76"/>
      <c r="DQ685" s="76"/>
      <c r="DR685" s="76"/>
      <c r="DS685" s="76"/>
      <c r="DT685" s="76"/>
      <c r="DU685" s="76"/>
      <c r="DV685" s="76"/>
      <c r="DW685" s="76"/>
      <c r="DX685" s="76"/>
      <c r="DY685" s="76"/>
      <c r="DZ685" s="76"/>
      <c r="EA685" s="76"/>
      <c r="EB685" s="76"/>
      <c r="EC685" s="76"/>
      <c r="ED685" s="76"/>
      <c r="EE685" s="76"/>
      <c r="EF685" s="76"/>
      <c r="EG685" s="76"/>
      <c r="EH685" s="76"/>
      <c r="EI685" s="76"/>
      <c r="EJ685" s="76"/>
      <c r="EK685" s="76"/>
      <c r="EL685" s="76"/>
      <c r="EM685" s="76"/>
      <c r="EN685" s="76"/>
      <c r="EO685" s="76"/>
    </row>
    <row r="686">
      <c r="A686" s="74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5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  <c r="CM686" s="76"/>
      <c r="CN686" s="76"/>
      <c r="CO686" s="76"/>
      <c r="CP686" s="76"/>
      <c r="CQ686" s="76"/>
      <c r="CR686" s="76"/>
      <c r="CS686" s="76"/>
      <c r="CT686" s="76"/>
      <c r="CU686" s="76"/>
      <c r="CV686" s="76"/>
      <c r="CW686" s="76"/>
      <c r="CX686" s="76"/>
      <c r="CY686" s="76"/>
      <c r="CZ686" s="76"/>
      <c r="DA686" s="76"/>
      <c r="DB686" s="76"/>
      <c r="DC686" s="76"/>
      <c r="DD686" s="76"/>
      <c r="DE686" s="76"/>
      <c r="DF686" s="76"/>
      <c r="DG686" s="76"/>
      <c r="DH686" s="76"/>
      <c r="DI686" s="76"/>
      <c r="DJ686" s="76"/>
      <c r="DK686" s="76"/>
      <c r="DL686" s="76"/>
      <c r="DM686" s="76"/>
      <c r="DN686" s="76"/>
      <c r="DO686" s="76"/>
      <c r="DP686" s="76"/>
      <c r="DQ686" s="76"/>
      <c r="DR686" s="76"/>
      <c r="DS686" s="76"/>
      <c r="DT686" s="76"/>
      <c r="DU686" s="76"/>
      <c r="DV686" s="76"/>
      <c r="DW686" s="76"/>
      <c r="DX686" s="76"/>
      <c r="DY686" s="76"/>
      <c r="DZ686" s="76"/>
      <c r="EA686" s="76"/>
      <c r="EB686" s="76"/>
      <c r="EC686" s="76"/>
      <c r="ED686" s="76"/>
      <c r="EE686" s="76"/>
      <c r="EF686" s="76"/>
      <c r="EG686" s="76"/>
      <c r="EH686" s="76"/>
      <c r="EI686" s="76"/>
      <c r="EJ686" s="76"/>
      <c r="EK686" s="76"/>
      <c r="EL686" s="76"/>
      <c r="EM686" s="76"/>
      <c r="EN686" s="76"/>
      <c r="EO686" s="76"/>
    </row>
    <row r="687">
      <c r="A687" s="74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5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  <c r="CM687" s="76"/>
      <c r="CN687" s="76"/>
      <c r="CO687" s="76"/>
      <c r="CP687" s="76"/>
      <c r="CQ687" s="76"/>
      <c r="CR687" s="76"/>
      <c r="CS687" s="76"/>
      <c r="CT687" s="76"/>
      <c r="CU687" s="76"/>
      <c r="CV687" s="76"/>
      <c r="CW687" s="76"/>
      <c r="CX687" s="76"/>
      <c r="CY687" s="76"/>
      <c r="CZ687" s="76"/>
      <c r="DA687" s="76"/>
      <c r="DB687" s="76"/>
      <c r="DC687" s="76"/>
      <c r="DD687" s="76"/>
      <c r="DE687" s="76"/>
      <c r="DF687" s="76"/>
      <c r="DG687" s="76"/>
      <c r="DH687" s="76"/>
      <c r="DI687" s="76"/>
      <c r="DJ687" s="76"/>
      <c r="DK687" s="76"/>
      <c r="DL687" s="76"/>
      <c r="DM687" s="76"/>
      <c r="DN687" s="76"/>
      <c r="DO687" s="76"/>
      <c r="DP687" s="76"/>
      <c r="DQ687" s="76"/>
      <c r="DR687" s="76"/>
      <c r="DS687" s="76"/>
      <c r="DT687" s="76"/>
      <c r="DU687" s="76"/>
      <c r="DV687" s="76"/>
      <c r="DW687" s="76"/>
      <c r="DX687" s="76"/>
      <c r="DY687" s="76"/>
      <c r="DZ687" s="76"/>
      <c r="EA687" s="76"/>
      <c r="EB687" s="76"/>
      <c r="EC687" s="76"/>
      <c r="ED687" s="76"/>
      <c r="EE687" s="76"/>
      <c r="EF687" s="76"/>
      <c r="EG687" s="76"/>
      <c r="EH687" s="76"/>
      <c r="EI687" s="76"/>
      <c r="EJ687" s="76"/>
      <c r="EK687" s="76"/>
      <c r="EL687" s="76"/>
      <c r="EM687" s="76"/>
      <c r="EN687" s="76"/>
      <c r="EO687" s="76"/>
    </row>
    <row r="688">
      <c r="A688" s="74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5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  <c r="CM688" s="76"/>
      <c r="CN688" s="76"/>
      <c r="CO688" s="76"/>
      <c r="CP688" s="76"/>
      <c r="CQ688" s="76"/>
      <c r="CR688" s="76"/>
      <c r="CS688" s="76"/>
      <c r="CT688" s="76"/>
      <c r="CU688" s="76"/>
      <c r="CV688" s="76"/>
      <c r="CW688" s="76"/>
      <c r="CX688" s="76"/>
      <c r="CY688" s="76"/>
      <c r="CZ688" s="76"/>
      <c r="DA688" s="76"/>
      <c r="DB688" s="76"/>
      <c r="DC688" s="76"/>
      <c r="DD688" s="76"/>
      <c r="DE688" s="76"/>
      <c r="DF688" s="76"/>
      <c r="DG688" s="76"/>
      <c r="DH688" s="76"/>
      <c r="DI688" s="76"/>
      <c r="DJ688" s="76"/>
      <c r="DK688" s="76"/>
      <c r="DL688" s="76"/>
      <c r="DM688" s="76"/>
      <c r="DN688" s="76"/>
      <c r="DO688" s="76"/>
      <c r="DP688" s="76"/>
      <c r="DQ688" s="76"/>
      <c r="DR688" s="76"/>
      <c r="DS688" s="76"/>
      <c r="DT688" s="76"/>
      <c r="DU688" s="76"/>
      <c r="DV688" s="76"/>
      <c r="DW688" s="76"/>
      <c r="DX688" s="76"/>
      <c r="DY688" s="76"/>
      <c r="DZ688" s="76"/>
      <c r="EA688" s="76"/>
      <c r="EB688" s="76"/>
      <c r="EC688" s="76"/>
      <c r="ED688" s="76"/>
      <c r="EE688" s="76"/>
      <c r="EF688" s="76"/>
      <c r="EG688" s="76"/>
      <c r="EH688" s="76"/>
      <c r="EI688" s="76"/>
      <c r="EJ688" s="76"/>
      <c r="EK688" s="76"/>
      <c r="EL688" s="76"/>
      <c r="EM688" s="76"/>
      <c r="EN688" s="76"/>
      <c r="EO688" s="76"/>
    </row>
    <row r="689">
      <c r="A689" s="74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5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76"/>
      <c r="DS689" s="76"/>
      <c r="DT689" s="76"/>
      <c r="DU689" s="76"/>
      <c r="DV689" s="76"/>
      <c r="DW689" s="76"/>
      <c r="DX689" s="76"/>
      <c r="DY689" s="76"/>
      <c r="DZ689" s="76"/>
      <c r="EA689" s="76"/>
      <c r="EB689" s="76"/>
      <c r="EC689" s="76"/>
      <c r="ED689" s="76"/>
      <c r="EE689" s="76"/>
      <c r="EF689" s="76"/>
      <c r="EG689" s="76"/>
      <c r="EH689" s="76"/>
      <c r="EI689" s="76"/>
      <c r="EJ689" s="76"/>
      <c r="EK689" s="76"/>
      <c r="EL689" s="76"/>
      <c r="EM689" s="76"/>
      <c r="EN689" s="76"/>
      <c r="EO689" s="76"/>
    </row>
    <row r="690">
      <c r="A690" s="74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5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76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  <c r="DP690" s="76"/>
      <c r="DQ690" s="76"/>
      <c r="DR690" s="76"/>
      <c r="DS690" s="76"/>
      <c r="DT690" s="76"/>
      <c r="DU690" s="76"/>
      <c r="DV690" s="76"/>
      <c r="DW690" s="76"/>
      <c r="DX690" s="76"/>
      <c r="DY690" s="76"/>
      <c r="DZ690" s="76"/>
      <c r="EA690" s="76"/>
      <c r="EB690" s="76"/>
      <c r="EC690" s="76"/>
      <c r="ED690" s="76"/>
      <c r="EE690" s="76"/>
      <c r="EF690" s="76"/>
      <c r="EG690" s="76"/>
      <c r="EH690" s="76"/>
      <c r="EI690" s="76"/>
      <c r="EJ690" s="76"/>
      <c r="EK690" s="76"/>
      <c r="EL690" s="76"/>
      <c r="EM690" s="76"/>
      <c r="EN690" s="76"/>
      <c r="EO690" s="76"/>
    </row>
    <row r="691">
      <c r="A691" s="74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5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  <c r="CM691" s="76"/>
      <c r="CN691" s="76"/>
      <c r="CO691" s="76"/>
      <c r="CP691" s="76"/>
      <c r="CQ691" s="76"/>
      <c r="CR691" s="76"/>
      <c r="CS691" s="76"/>
      <c r="CT691" s="76"/>
      <c r="CU691" s="76"/>
      <c r="CV691" s="76"/>
      <c r="CW691" s="76"/>
      <c r="CX691" s="76"/>
      <c r="CY691" s="76"/>
      <c r="CZ691" s="76"/>
      <c r="DA691" s="76"/>
      <c r="DB691" s="76"/>
      <c r="DC691" s="76"/>
      <c r="DD691" s="76"/>
      <c r="DE691" s="76"/>
      <c r="DF691" s="76"/>
      <c r="DG691" s="76"/>
      <c r="DH691" s="76"/>
      <c r="DI691" s="76"/>
      <c r="DJ691" s="76"/>
      <c r="DK691" s="76"/>
      <c r="DL691" s="76"/>
      <c r="DM691" s="76"/>
      <c r="DN691" s="76"/>
      <c r="DO691" s="76"/>
      <c r="DP691" s="76"/>
      <c r="DQ691" s="76"/>
      <c r="DR691" s="76"/>
      <c r="DS691" s="76"/>
      <c r="DT691" s="76"/>
      <c r="DU691" s="76"/>
      <c r="DV691" s="76"/>
      <c r="DW691" s="76"/>
      <c r="DX691" s="76"/>
      <c r="DY691" s="76"/>
      <c r="DZ691" s="76"/>
      <c r="EA691" s="76"/>
      <c r="EB691" s="76"/>
      <c r="EC691" s="76"/>
      <c r="ED691" s="76"/>
      <c r="EE691" s="76"/>
      <c r="EF691" s="76"/>
      <c r="EG691" s="76"/>
      <c r="EH691" s="76"/>
      <c r="EI691" s="76"/>
      <c r="EJ691" s="76"/>
      <c r="EK691" s="76"/>
      <c r="EL691" s="76"/>
      <c r="EM691" s="76"/>
      <c r="EN691" s="76"/>
      <c r="EO691" s="76"/>
    </row>
    <row r="692">
      <c r="A692" s="74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5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  <c r="CM692" s="76"/>
      <c r="CN692" s="76"/>
      <c r="CO692" s="76"/>
      <c r="CP692" s="76"/>
      <c r="CQ692" s="76"/>
      <c r="CR692" s="76"/>
      <c r="CS692" s="76"/>
      <c r="CT692" s="76"/>
      <c r="CU692" s="76"/>
      <c r="CV692" s="76"/>
      <c r="CW692" s="76"/>
      <c r="CX692" s="76"/>
      <c r="CY692" s="76"/>
      <c r="CZ692" s="76"/>
      <c r="DA692" s="76"/>
      <c r="DB692" s="76"/>
      <c r="DC692" s="76"/>
      <c r="DD692" s="76"/>
      <c r="DE692" s="76"/>
      <c r="DF692" s="76"/>
      <c r="DG692" s="76"/>
      <c r="DH692" s="76"/>
      <c r="DI692" s="76"/>
      <c r="DJ692" s="76"/>
      <c r="DK692" s="76"/>
      <c r="DL692" s="76"/>
      <c r="DM692" s="76"/>
      <c r="DN692" s="76"/>
      <c r="DO692" s="76"/>
      <c r="DP692" s="76"/>
      <c r="DQ692" s="76"/>
      <c r="DR692" s="76"/>
      <c r="DS692" s="76"/>
      <c r="DT692" s="76"/>
      <c r="DU692" s="76"/>
      <c r="DV692" s="76"/>
      <c r="DW692" s="76"/>
      <c r="DX692" s="76"/>
      <c r="DY692" s="76"/>
      <c r="DZ692" s="76"/>
      <c r="EA692" s="76"/>
      <c r="EB692" s="76"/>
      <c r="EC692" s="76"/>
      <c r="ED692" s="76"/>
      <c r="EE692" s="76"/>
      <c r="EF692" s="76"/>
      <c r="EG692" s="76"/>
      <c r="EH692" s="76"/>
      <c r="EI692" s="76"/>
      <c r="EJ692" s="76"/>
      <c r="EK692" s="76"/>
      <c r="EL692" s="76"/>
      <c r="EM692" s="76"/>
      <c r="EN692" s="76"/>
      <c r="EO692" s="76"/>
    </row>
    <row r="693">
      <c r="A693" s="74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5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  <c r="CM693" s="76"/>
      <c r="CN693" s="76"/>
      <c r="CO693" s="76"/>
      <c r="CP693" s="76"/>
      <c r="CQ693" s="76"/>
      <c r="CR693" s="76"/>
      <c r="CS693" s="76"/>
      <c r="CT693" s="76"/>
      <c r="CU693" s="76"/>
      <c r="CV693" s="76"/>
      <c r="CW693" s="76"/>
      <c r="CX693" s="76"/>
      <c r="CY693" s="76"/>
      <c r="CZ693" s="76"/>
      <c r="DA693" s="76"/>
      <c r="DB693" s="76"/>
      <c r="DC693" s="76"/>
      <c r="DD693" s="76"/>
      <c r="DE693" s="76"/>
      <c r="DF693" s="76"/>
      <c r="DG693" s="76"/>
      <c r="DH693" s="76"/>
      <c r="DI693" s="76"/>
      <c r="DJ693" s="76"/>
      <c r="DK693" s="76"/>
      <c r="DL693" s="76"/>
      <c r="DM693" s="76"/>
      <c r="DN693" s="76"/>
      <c r="DO693" s="76"/>
      <c r="DP693" s="76"/>
      <c r="DQ693" s="76"/>
      <c r="DR693" s="76"/>
      <c r="DS693" s="76"/>
      <c r="DT693" s="76"/>
      <c r="DU693" s="76"/>
      <c r="DV693" s="76"/>
      <c r="DW693" s="76"/>
      <c r="DX693" s="76"/>
      <c r="DY693" s="76"/>
      <c r="DZ693" s="76"/>
      <c r="EA693" s="76"/>
      <c r="EB693" s="76"/>
      <c r="EC693" s="76"/>
      <c r="ED693" s="76"/>
      <c r="EE693" s="76"/>
      <c r="EF693" s="76"/>
      <c r="EG693" s="76"/>
      <c r="EH693" s="76"/>
      <c r="EI693" s="76"/>
      <c r="EJ693" s="76"/>
      <c r="EK693" s="76"/>
      <c r="EL693" s="76"/>
      <c r="EM693" s="76"/>
      <c r="EN693" s="76"/>
      <c r="EO693" s="76"/>
    </row>
    <row r="694">
      <c r="A694" s="74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5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  <c r="CM694" s="76"/>
      <c r="CN694" s="76"/>
      <c r="CO694" s="76"/>
      <c r="CP694" s="76"/>
      <c r="CQ694" s="76"/>
      <c r="CR694" s="76"/>
      <c r="CS694" s="76"/>
      <c r="CT694" s="76"/>
      <c r="CU694" s="76"/>
      <c r="CV694" s="76"/>
      <c r="CW694" s="76"/>
      <c r="CX694" s="76"/>
      <c r="CY694" s="76"/>
      <c r="CZ694" s="76"/>
      <c r="DA694" s="76"/>
      <c r="DB694" s="76"/>
      <c r="DC694" s="76"/>
      <c r="DD694" s="76"/>
      <c r="DE694" s="76"/>
      <c r="DF694" s="76"/>
      <c r="DG694" s="76"/>
      <c r="DH694" s="76"/>
      <c r="DI694" s="76"/>
      <c r="DJ694" s="76"/>
      <c r="DK694" s="76"/>
      <c r="DL694" s="76"/>
      <c r="DM694" s="76"/>
      <c r="DN694" s="76"/>
      <c r="DO694" s="76"/>
      <c r="DP694" s="76"/>
      <c r="DQ694" s="76"/>
      <c r="DR694" s="76"/>
      <c r="DS694" s="76"/>
      <c r="DT694" s="76"/>
      <c r="DU694" s="76"/>
      <c r="DV694" s="76"/>
      <c r="DW694" s="76"/>
      <c r="DX694" s="76"/>
      <c r="DY694" s="76"/>
      <c r="DZ694" s="76"/>
      <c r="EA694" s="76"/>
      <c r="EB694" s="76"/>
      <c r="EC694" s="76"/>
      <c r="ED694" s="76"/>
      <c r="EE694" s="76"/>
      <c r="EF694" s="76"/>
      <c r="EG694" s="76"/>
      <c r="EH694" s="76"/>
      <c r="EI694" s="76"/>
      <c r="EJ694" s="76"/>
      <c r="EK694" s="76"/>
      <c r="EL694" s="76"/>
      <c r="EM694" s="76"/>
      <c r="EN694" s="76"/>
      <c r="EO694" s="76"/>
    </row>
    <row r="695">
      <c r="A695" s="74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5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  <c r="CM695" s="76"/>
      <c r="CN695" s="76"/>
      <c r="CO695" s="76"/>
      <c r="CP695" s="76"/>
      <c r="CQ695" s="76"/>
      <c r="CR695" s="76"/>
      <c r="CS695" s="76"/>
      <c r="CT695" s="76"/>
      <c r="CU695" s="76"/>
      <c r="CV695" s="76"/>
      <c r="CW695" s="76"/>
      <c r="CX695" s="76"/>
      <c r="CY695" s="76"/>
      <c r="CZ695" s="76"/>
      <c r="DA695" s="76"/>
      <c r="DB695" s="76"/>
      <c r="DC695" s="76"/>
      <c r="DD695" s="76"/>
      <c r="DE695" s="76"/>
      <c r="DF695" s="76"/>
      <c r="DG695" s="76"/>
      <c r="DH695" s="76"/>
      <c r="DI695" s="76"/>
      <c r="DJ695" s="76"/>
      <c r="DK695" s="76"/>
      <c r="DL695" s="76"/>
      <c r="DM695" s="76"/>
      <c r="DN695" s="76"/>
      <c r="DO695" s="76"/>
      <c r="DP695" s="76"/>
      <c r="DQ695" s="76"/>
      <c r="DR695" s="76"/>
      <c r="DS695" s="76"/>
      <c r="DT695" s="76"/>
      <c r="DU695" s="76"/>
      <c r="DV695" s="76"/>
      <c r="DW695" s="76"/>
      <c r="DX695" s="76"/>
      <c r="DY695" s="76"/>
      <c r="DZ695" s="76"/>
      <c r="EA695" s="76"/>
      <c r="EB695" s="76"/>
      <c r="EC695" s="76"/>
      <c r="ED695" s="76"/>
      <c r="EE695" s="76"/>
      <c r="EF695" s="76"/>
      <c r="EG695" s="76"/>
      <c r="EH695" s="76"/>
      <c r="EI695" s="76"/>
      <c r="EJ695" s="76"/>
      <c r="EK695" s="76"/>
      <c r="EL695" s="76"/>
      <c r="EM695" s="76"/>
      <c r="EN695" s="76"/>
      <c r="EO695" s="76"/>
    </row>
    <row r="696">
      <c r="A696" s="74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5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  <c r="CM696" s="76"/>
      <c r="CN696" s="76"/>
      <c r="CO696" s="76"/>
      <c r="CP696" s="76"/>
      <c r="CQ696" s="76"/>
      <c r="CR696" s="76"/>
      <c r="CS696" s="76"/>
      <c r="CT696" s="76"/>
      <c r="CU696" s="76"/>
      <c r="CV696" s="76"/>
      <c r="CW696" s="76"/>
      <c r="CX696" s="76"/>
      <c r="CY696" s="76"/>
      <c r="CZ696" s="76"/>
      <c r="DA696" s="76"/>
      <c r="DB696" s="76"/>
      <c r="DC696" s="76"/>
      <c r="DD696" s="76"/>
      <c r="DE696" s="76"/>
      <c r="DF696" s="76"/>
      <c r="DG696" s="76"/>
      <c r="DH696" s="76"/>
      <c r="DI696" s="76"/>
      <c r="DJ696" s="76"/>
      <c r="DK696" s="76"/>
      <c r="DL696" s="76"/>
      <c r="DM696" s="76"/>
      <c r="DN696" s="76"/>
      <c r="DO696" s="76"/>
      <c r="DP696" s="76"/>
      <c r="DQ696" s="76"/>
      <c r="DR696" s="76"/>
      <c r="DS696" s="76"/>
      <c r="DT696" s="76"/>
      <c r="DU696" s="76"/>
      <c r="DV696" s="76"/>
      <c r="DW696" s="76"/>
      <c r="DX696" s="76"/>
      <c r="DY696" s="76"/>
      <c r="DZ696" s="76"/>
      <c r="EA696" s="76"/>
      <c r="EB696" s="76"/>
      <c r="EC696" s="76"/>
      <c r="ED696" s="76"/>
      <c r="EE696" s="76"/>
      <c r="EF696" s="76"/>
      <c r="EG696" s="76"/>
      <c r="EH696" s="76"/>
      <c r="EI696" s="76"/>
      <c r="EJ696" s="76"/>
      <c r="EK696" s="76"/>
      <c r="EL696" s="76"/>
      <c r="EM696" s="76"/>
      <c r="EN696" s="76"/>
      <c r="EO696" s="76"/>
    </row>
    <row r="697">
      <c r="A697" s="74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5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  <c r="CM697" s="76"/>
      <c r="CN697" s="76"/>
      <c r="CO697" s="76"/>
      <c r="CP697" s="76"/>
      <c r="CQ697" s="76"/>
      <c r="CR697" s="76"/>
      <c r="CS697" s="76"/>
      <c r="CT697" s="76"/>
      <c r="CU697" s="76"/>
      <c r="CV697" s="76"/>
      <c r="CW697" s="76"/>
      <c r="CX697" s="76"/>
      <c r="CY697" s="76"/>
      <c r="CZ697" s="76"/>
      <c r="DA697" s="76"/>
      <c r="DB697" s="76"/>
      <c r="DC697" s="76"/>
      <c r="DD697" s="76"/>
      <c r="DE697" s="76"/>
      <c r="DF697" s="76"/>
      <c r="DG697" s="76"/>
      <c r="DH697" s="76"/>
      <c r="DI697" s="76"/>
      <c r="DJ697" s="76"/>
      <c r="DK697" s="76"/>
      <c r="DL697" s="76"/>
      <c r="DM697" s="76"/>
      <c r="DN697" s="76"/>
      <c r="DO697" s="76"/>
      <c r="DP697" s="76"/>
      <c r="DQ697" s="76"/>
      <c r="DR697" s="76"/>
      <c r="DS697" s="76"/>
      <c r="DT697" s="76"/>
      <c r="DU697" s="76"/>
      <c r="DV697" s="76"/>
      <c r="DW697" s="76"/>
      <c r="DX697" s="76"/>
      <c r="DY697" s="76"/>
      <c r="DZ697" s="76"/>
      <c r="EA697" s="76"/>
      <c r="EB697" s="76"/>
      <c r="EC697" s="76"/>
      <c r="ED697" s="76"/>
      <c r="EE697" s="76"/>
      <c r="EF697" s="76"/>
      <c r="EG697" s="76"/>
      <c r="EH697" s="76"/>
      <c r="EI697" s="76"/>
      <c r="EJ697" s="76"/>
      <c r="EK697" s="76"/>
      <c r="EL697" s="76"/>
      <c r="EM697" s="76"/>
      <c r="EN697" s="76"/>
      <c r="EO697" s="76"/>
    </row>
    <row r="698">
      <c r="A698" s="74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5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  <c r="CM698" s="76"/>
      <c r="CN698" s="76"/>
      <c r="CO698" s="76"/>
      <c r="CP698" s="76"/>
      <c r="CQ698" s="76"/>
      <c r="CR698" s="76"/>
      <c r="CS698" s="76"/>
      <c r="CT698" s="76"/>
      <c r="CU698" s="76"/>
      <c r="CV698" s="76"/>
      <c r="CW698" s="76"/>
      <c r="CX698" s="76"/>
      <c r="CY698" s="76"/>
      <c r="CZ698" s="76"/>
      <c r="DA698" s="76"/>
      <c r="DB698" s="76"/>
      <c r="DC698" s="76"/>
      <c r="DD698" s="76"/>
      <c r="DE698" s="76"/>
      <c r="DF698" s="76"/>
      <c r="DG698" s="76"/>
      <c r="DH698" s="76"/>
      <c r="DI698" s="76"/>
      <c r="DJ698" s="76"/>
      <c r="DK698" s="76"/>
      <c r="DL698" s="76"/>
      <c r="DM698" s="76"/>
      <c r="DN698" s="76"/>
      <c r="DO698" s="76"/>
      <c r="DP698" s="76"/>
      <c r="DQ698" s="76"/>
      <c r="DR698" s="76"/>
      <c r="DS698" s="76"/>
      <c r="DT698" s="76"/>
      <c r="DU698" s="76"/>
      <c r="DV698" s="76"/>
      <c r="DW698" s="76"/>
      <c r="DX698" s="76"/>
      <c r="DY698" s="76"/>
      <c r="DZ698" s="76"/>
      <c r="EA698" s="76"/>
      <c r="EB698" s="76"/>
      <c r="EC698" s="76"/>
      <c r="ED698" s="76"/>
      <c r="EE698" s="76"/>
      <c r="EF698" s="76"/>
      <c r="EG698" s="76"/>
      <c r="EH698" s="76"/>
      <c r="EI698" s="76"/>
      <c r="EJ698" s="76"/>
      <c r="EK698" s="76"/>
      <c r="EL698" s="76"/>
      <c r="EM698" s="76"/>
      <c r="EN698" s="76"/>
      <c r="EO698" s="76"/>
    </row>
    <row r="699">
      <c r="A699" s="74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5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  <c r="CM699" s="76"/>
      <c r="CN699" s="76"/>
      <c r="CO699" s="76"/>
      <c r="CP699" s="76"/>
      <c r="CQ699" s="76"/>
      <c r="CR699" s="76"/>
      <c r="CS699" s="76"/>
      <c r="CT699" s="76"/>
      <c r="CU699" s="76"/>
      <c r="CV699" s="76"/>
      <c r="CW699" s="76"/>
      <c r="CX699" s="76"/>
      <c r="CY699" s="76"/>
      <c r="CZ699" s="76"/>
      <c r="DA699" s="76"/>
      <c r="DB699" s="76"/>
      <c r="DC699" s="76"/>
      <c r="DD699" s="76"/>
      <c r="DE699" s="76"/>
      <c r="DF699" s="76"/>
      <c r="DG699" s="76"/>
      <c r="DH699" s="76"/>
      <c r="DI699" s="76"/>
      <c r="DJ699" s="76"/>
      <c r="DK699" s="76"/>
      <c r="DL699" s="76"/>
      <c r="DM699" s="76"/>
      <c r="DN699" s="76"/>
      <c r="DO699" s="76"/>
      <c r="DP699" s="76"/>
      <c r="DQ699" s="76"/>
      <c r="DR699" s="76"/>
      <c r="DS699" s="76"/>
      <c r="DT699" s="76"/>
      <c r="DU699" s="76"/>
      <c r="DV699" s="76"/>
      <c r="DW699" s="76"/>
      <c r="DX699" s="76"/>
      <c r="DY699" s="76"/>
      <c r="DZ699" s="76"/>
      <c r="EA699" s="76"/>
      <c r="EB699" s="76"/>
      <c r="EC699" s="76"/>
      <c r="ED699" s="76"/>
      <c r="EE699" s="76"/>
      <c r="EF699" s="76"/>
      <c r="EG699" s="76"/>
      <c r="EH699" s="76"/>
      <c r="EI699" s="76"/>
      <c r="EJ699" s="76"/>
      <c r="EK699" s="76"/>
      <c r="EL699" s="76"/>
      <c r="EM699" s="76"/>
      <c r="EN699" s="76"/>
      <c r="EO699" s="76"/>
    </row>
    <row r="700">
      <c r="A700" s="74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5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  <c r="CM700" s="76"/>
      <c r="CN700" s="76"/>
      <c r="CO700" s="76"/>
      <c r="CP700" s="76"/>
      <c r="CQ700" s="76"/>
      <c r="CR700" s="76"/>
      <c r="CS700" s="76"/>
      <c r="CT700" s="76"/>
      <c r="CU700" s="76"/>
      <c r="CV700" s="76"/>
      <c r="CW700" s="76"/>
      <c r="CX700" s="76"/>
      <c r="CY700" s="76"/>
      <c r="CZ700" s="76"/>
      <c r="DA700" s="76"/>
      <c r="DB700" s="76"/>
      <c r="DC700" s="76"/>
      <c r="DD700" s="76"/>
      <c r="DE700" s="76"/>
      <c r="DF700" s="76"/>
      <c r="DG700" s="76"/>
      <c r="DH700" s="76"/>
      <c r="DI700" s="76"/>
      <c r="DJ700" s="76"/>
      <c r="DK700" s="76"/>
      <c r="DL700" s="76"/>
      <c r="DM700" s="76"/>
      <c r="DN700" s="76"/>
      <c r="DO700" s="76"/>
      <c r="DP700" s="76"/>
      <c r="DQ700" s="76"/>
      <c r="DR700" s="76"/>
      <c r="DS700" s="76"/>
      <c r="DT700" s="76"/>
      <c r="DU700" s="76"/>
      <c r="DV700" s="76"/>
      <c r="DW700" s="76"/>
      <c r="DX700" s="76"/>
      <c r="DY700" s="76"/>
      <c r="DZ700" s="76"/>
      <c r="EA700" s="76"/>
      <c r="EB700" s="76"/>
      <c r="EC700" s="76"/>
      <c r="ED700" s="76"/>
      <c r="EE700" s="76"/>
      <c r="EF700" s="76"/>
      <c r="EG700" s="76"/>
      <c r="EH700" s="76"/>
      <c r="EI700" s="76"/>
      <c r="EJ700" s="76"/>
      <c r="EK700" s="76"/>
      <c r="EL700" s="76"/>
      <c r="EM700" s="76"/>
      <c r="EN700" s="76"/>
      <c r="EO700" s="76"/>
    </row>
    <row r="701">
      <c r="A701" s="74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5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  <c r="CM701" s="76"/>
      <c r="CN701" s="76"/>
      <c r="CO701" s="76"/>
      <c r="CP701" s="76"/>
      <c r="CQ701" s="76"/>
      <c r="CR701" s="76"/>
      <c r="CS701" s="76"/>
      <c r="CT701" s="76"/>
      <c r="CU701" s="76"/>
      <c r="CV701" s="76"/>
      <c r="CW701" s="76"/>
      <c r="CX701" s="76"/>
      <c r="CY701" s="76"/>
      <c r="CZ701" s="76"/>
      <c r="DA701" s="76"/>
      <c r="DB701" s="76"/>
      <c r="DC701" s="76"/>
      <c r="DD701" s="76"/>
      <c r="DE701" s="76"/>
      <c r="DF701" s="76"/>
      <c r="DG701" s="76"/>
      <c r="DH701" s="76"/>
      <c r="DI701" s="76"/>
      <c r="DJ701" s="76"/>
      <c r="DK701" s="76"/>
      <c r="DL701" s="76"/>
      <c r="DM701" s="76"/>
      <c r="DN701" s="76"/>
      <c r="DO701" s="76"/>
      <c r="DP701" s="76"/>
      <c r="DQ701" s="76"/>
      <c r="DR701" s="76"/>
      <c r="DS701" s="76"/>
      <c r="DT701" s="76"/>
      <c r="DU701" s="76"/>
      <c r="DV701" s="76"/>
      <c r="DW701" s="76"/>
      <c r="DX701" s="76"/>
      <c r="DY701" s="76"/>
      <c r="DZ701" s="76"/>
      <c r="EA701" s="76"/>
      <c r="EB701" s="76"/>
      <c r="EC701" s="76"/>
      <c r="ED701" s="76"/>
      <c r="EE701" s="76"/>
      <c r="EF701" s="76"/>
      <c r="EG701" s="76"/>
      <c r="EH701" s="76"/>
      <c r="EI701" s="76"/>
      <c r="EJ701" s="76"/>
      <c r="EK701" s="76"/>
      <c r="EL701" s="76"/>
      <c r="EM701" s="76"/>
      <c r="EN701" s="76"/>
      <c r="EO701" s="76"/>
    </row>
    <row r="702">
      <c r="A702" s="74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5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  <c r="CM702" s="76"/>
      <c r="CN702" s="76"/>
      <c r="CO702" s="76"/>
      <c r="CP702" s="76"/>
      <c r="CQ702" s="76"/>
      <c r="CR702" s="76"/>
      <c r="CS702" s="76"/>
      <c r="CT702" s="76"/>
      <c r="CU702" s="76"/>
      <c r="CV702" s="76"/>
      <c r="CW702" s="76"/>
      <c r="CX702" s="76"/>
      <c r="CY702" s="76"/>
      <c r="CZ702" s="76"/>
      <c r="DA702" s="76"/>
      <c r="DB702" s="76"/>
      <c r="DC702" s="76"/>
      <c r="DD702" s="76"/>
      <c r="DE702" s="76"/>
      <c r="DF702" s="76"/>
      <c r="DG702" s="76"/>
      <c r="DH702" s="76"/>
      <c r="DI702" s="76"/>
      <c r="DJ702" s="76"/>
      <c r="DK702" s="76"/>
      <c r="DL702" s="76"/>
      <c r="DM702" s="76"/>
      <c r="DN702" s="76"/>
      <c r="DO702" s="76"/>
      <c r="DP702" s="76"/>
      <c r="DQ702" s="76"/>
      <c r="DR702" s="76"/>
      <c r="DS702" s="76"/>
      <c r="DT702" s="76"/>
      <c r="DU702" s="76"/>
      <c r="DV702" s="76"/>
      <c r="DW702" s="76"/>
      <c r="DX702" s="76"/>
      <c r="DY702" s="76"/>
      <c r="DZ702" s="76"/>
      <c r="EA702" s="76"/>
      <c r="EB702" s="76"/>
      <c r="EC702" s="76"/>
      <c r="ED702" s="76"/>
      <c r="EE702" s="76"/>
      <c r="EF702" s="76"/>
      <c r="EG702" s="76"/>
      <c r="EH702" s="76"/>
      <c r="EI702" s="76"/>
      <c r="EJ702" s="76"/>
      <c r="EK702" s="76"/>
      <c r="EL702" s="76"/>
      <c r="EM702" s="76"/>
      <c r="EN702" s="76"/>
      <c r="EO702" s="76"/>
    </row>
    <row r="703">
      <c r="A703" s="74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5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  <c r="CM703" s="76"/>
      <c r="CN703" s="76"/>
      <c r="CO703" s="76"/>
      <c r="CP703" s="76"/>
      <c r="CQ703" s="76"/>
      <c r="CR703" s="76"/>
      <c r="CS703" s="76"/>
      <c r="CT703" s="76"/>
      <c r="CU703" s="76"/>
      <c r="CV703" s="76"/>
      <c r="CW703" s="76"/>
      <c r="CX703" s="76"/>
      <c r="CY703" s="76"/>
      <c r="CZ703" s="76"/>
      <c r="DA703" s="76"/>
      <c r="DB703" s="76"/>
      <c r="DC703" s="76"/>
      <c r="DD703" s="76"/>
      <c r="DE703" s="76"/>
      <c r="DF703" s="76"/>
      <c r="DG703" s="76"/>
      <c r="DH703" s="76"/>
      <c r="DI703" s="76"/>
      <c r="DJ703" s="76"/>
      <c r="DK703" s="76"/>
      <c r="DL703" s="76"/>
      <c r="DM703" s="76"/>
      <c r="DN703" s="76"/>
      <c r="DO703" s="76"/>
      <c r="DP703" s="76"/>
      <c r="DQ703" s="76"/>
      <c r="DR703" s="76"/>
      <c r="DS703" s="76"/>
      <c r="DT703" s="76"/>
      <c r="DU703" s="76"/>
      <c r="DV703" s="76"/>
      <c r="DW703" s="76"/>
      <c r="DX703" s="76"/>
      <c r="DY703" s="76"/>
      <c r="DZ703" s="76"/>
      <c r="EA703" s="76"/>
      <c r="EB703" s="76"/>
      <c r="EC703" s="76"/>
      <c r="ED703" s="76"/>
      <c r="EE703" s="76"/>
      <c r="EF703" s="76"/>
      <c r="EG703" s="76"/>
      <c r="EH703" s="76"/>
      <c r="EI703" s="76"/>
      <c r="EJ703" s="76"/>
      <c r="EK703" s="76"/>
      <c r="EL703" s="76"/>
      <c r="EM703" s="76"/>
      <c r="EN703" s="76"/>
      <c r="EO703" s="76"/>
    </row>
    <row r="704">
      <c r="A704" s="74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5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  <c r="CM704" s="76"/>
      <c r="CN704" s="76"/>
      <c r="CO704" s="76"/>
      <c r="CP704" s="76"/>
      <c r="CQ704" s="76"/>
      <c r="CR704" s="76"/>
      <c r="CS704" s="76"/>
      <c r="CT704" s="76"/>
      <c r="CU704" s="76"/>
      <c r="CV704" s="76"/>
      <c r="CW704" s="76"/>
      <c r="CX704" s="76"/>
      <c r="CY704" s="76"/>
      <c r="CZ704" s="76"/>
      <c r="DA704" s="76"/>
      <c r="DB704" s="76"/>
      <c r="DC704" s="76"/>
      <c r="DD704" s="76"/>
      <c r="DE704" s="76"/>
      <c r="DF704" s="76"/>
      <c r="DG704" s="76"/>
      <c r="DH704" s="76"/>
      <c r="DI704" s="76"/>
      <c r="DJ704" s="76"/>
      <c r="DK704" s="76"/>
      <c r="DL704" s="76"/>
      <c r="DM704" s="76"/>
      <c r="DN704" s="76"/>
      <c r="DO704" s="76"/>
      <c r="DP704" s="76"/>
      <c r="DQ704" s="76"/>
      <c r="DR704" s="76"/>
      <c r="DS704" s="76"/>
      <c r="DT704" s="76"/>
      <c r="DU704" s="76"/>
      <c r="DV704" s="76"/>
      <c r="DW704" s="76"/>
      <c r="DX704" s="76"/>
      <c r="DY704" s="76"/>
      <c r="DZ704" s="76"/>
      <c r="EA704" s="76"/>
      <c r="EB704" s="76"/>
      <c r="EC704" s="76"/>
      <c r="ED704" s="76"/>
      <c r="EE704" s="76"/>
      <c r="EF704" s="76"/>
      <c r="EG704" s="76"/>
      <c r="EH704" s="76"/>
      <c r="EI704" s="76"/>
      <c r="EJ704" s="76"/>
      <c r="EK704" s="76"/>
      <c r="EL704" s="76"/>
      <c r="EM704" s="76"/>
      <c r="EN704" s="76"/>
      <c r="EO704" s="76"/>
    </row>
    <row r="705">
      <c r="A705" s="74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5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76"/>
      <c r="DS705" s="76"/>
      <c r="DT705" s="76"/>
      <c r="DU705" s="76"/>
      <c r="DV705" s="76"/>
      <c r="DW705" s="76"/>
      <c r="DX705" s="76"/>
      <c r="DY705" s="76"/>
      <c r="DZ705" s="76"/>
      <c r="EA705" s="76"/>
      <c r="EB705" s="76"/>
      <c r="EC705" s="76"/>
      <c r="ED705" s="76"/>
      <c r="EE705" s="76"/>
      <c r="EF705" s="76"/>
      <c r="EG705" s="76"/>
      <c r="EH705" s="76"/>
      <c r="EI705" s="76"/>
      <c r="EJ705" s="76"/>
      <c r="EK705" s="76"/>
      <c r="EL705" s="76"/>
      <c r="EM705" s="76"/>
      <c r="EN705" s="76"/>
      <c r="EO705" s="76"/>
    </row>
    <row r="706">
      <c r="A706" s="74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5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  <c r="CM706" s="76"/>
      <c r="CN706" s="76"/>
      <c r="CO706" s="76"/>
      <c r="CP706" s="76"/>
      <c r="CQ706" s="76"/>
      <c r="CR706" s="76"/>
      <c r="CS706" s="76"/>
      <c r="CT706" s="76"/>
      <c r="CU706" s="76"/>
      <c r="CV706" s="76"/>
      <c r="CW706" s="76"/>
      <c r="CX706" s="76"/>
      <c r="CY706" s="76"/>
      <c r="CZ706" s="76"/>
      <c r="DA706" s="76"/>
      <c r="DB706" s="76"/>
      <c r="DC706" s="76"/>
      <c r="DD706" s="76"/>
      <c r="DE706" s="76"/>
      <c r="DF706" s="76"/>
      <c r="DG706" s="76"/>
      <c r="DH706" s="76"/>
      <c r="DI706" s="76"/>
      <c r="DJ706" s="76"/>
      <c r="DK706" s="76"/>
      <c r="DL706" s="76"/>
      <c r="DM706" s="76"/>
      <c r="DN706" s="76"/>
      <c r="DO706" s="76"/>
      <c r="DP706" s="76"/>
      <c r="DQ706" s="76"/>
      <c r="DR706" s="76"/>
      <c r="DS706" s="76"/>
      <c r="DT706" s="76"/>
      <c r="DU706" s="76"/>
      <c r="DV706" s="76"/>
      <c r="DW706" s="76"/>
      <c r="DX706" s="76"/>
      <c r="DY706" s="76"/>
      <c r="DZ706" s="76"/>
      <c r="EA706" s="76"/>
      <c r="EB706" s="76"/>
      <c r="EC706" s="76"/>
      <c r="ED706" s="76"/>
      <c r="EE706" s="76"/>
      <c r="EF706" s="76"/>
      <c r="EG706" s="76"/>
      <c r="EH706" s="76"/>
      <c r="EI706" s="76"/>
      <c r="EJ706" s="76"/>
      <c r="EK706" s="76"/>
      <c r="EL706" s="76"/>
      <c r="EM706" s="76"/>
      <c r="EN706" s="76"/>
      <c r="EO706" s="76"/>
    </row>
    <row r="707">
      <c r="A707" s="74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5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  <c r="CM707" s="76"/>
      <c r="CN707" s="76"/>
      <c r="CO707" s="76"/>
      <c r="CP707" s="76"/>
      <c r="CQ707" s="76"/>
      <c r="CR707" s="76"/>
      <c r="CS707" s="76"/>
      <c r="CT707" s="76"/>
      <c r="CU707" s="76"/>
      <c r="CV707" s="76"/>
      <c r="CW707" s="76"/>
      <c r="CX707" s="76"/>
      <c r="CY707" s="76"/>
      <c r="CZ707" s="76"/>
      <c r="DA707" s="76"/>
      <c r="DB707" s="76"/>
      <c r="DC707" s="76"/>
      <c r="DD707" s="76"/>
      <c r="DE707" s="76"/>
      <c r="DF707" s="76"/>
      <c r="DG707" s="76"/>
      <c r="DH707" s="76"/>
      <c r="DI707" s="76"/>
      <c r="DJ707" s="76"/>
      <c r="DK707" s="76"/>
      <c r="DL707" s="76"/>
      <c r="DM707" s="76"/>
      <c r="DN707" s="76"/>
      <c r="DO707" s="76"/>
      <c r="DP707" s="76"/>
      <c r="DQ707" s="76"/>
      <c r="DR707" s="76"/>
      <c r="DS707" s="76"/>
      <c r="DT707" s="76"/>
      <c r="DU707" s="76"/>
      <c r="DV707" s="76"/>
      <c r="DW707" s="76"/>
      <c r="DX707" s="76"/>
      <c r="DY707" s="76"/>
      <c r="DZ707" s="76"/>
      <c r="EA707" s="76"/>
      <c r="EB707" s="76"/>
      <c r="EC707" s="76"/>
      <c r="ED707" s="76"/>
      <c r="EE707" s="76"/>
      <c r="EF707" s="76"/>
      <c r="EG707" s="76"/>
      <c r="EH707" s="76"/>
      <c r="EI707" s="76"/>
      <c r="EJ707" s="76"/>
      <c r="EK707" s="76"/>
      <c r="EL707" s="76"/>
      <c r="EM707" s="76"/>
      <c r="EN707" s="76"/>
      <c r="EO707" s="76"/>
    </row>
    <row r="708">
      <c r="A708" s="74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5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  <c r="CM708" s="76"/>
      <c r="CN708" s="76"/>
      <c r="CO708" s="76"/>
      <c r="CP708" s="76"/>
      <c r="CQ708" s="76"/>
      <c r="CR708" s="76"/>
      <c r="CS708" s="76"/>
      <c r="CT708" s="76"/>
      <c r="CU708" s="76"/>
      <c r="CV708" s="76"/>
      <c r="CW708" s="76"/>
      <c r="CX708" s="76"/>
      <c r="CY708" s="76"/>
      <c r="CZ708" s="76"/>
      <c r="DA708" s="76"/>
      <c r="DB708" s="76"/>
      <c r="DC708" s="76"/>
      <c r="DD708" s="76"/>
      <c r="DE708" s="76"/>
      <c r="DF708" s="76"/>
      <c r="DG708" s="76"/>
      <c r="DH708" s="76"/>
      <c r="DI708" s="76"/>
      <c r="DJ708" s="76"/>
      <c r="DK708" s="76"/>
      <c r="DL708" s="76"/>
      <c r="DM708" s="76"/>
      <c r="DN708" s="76"/>
      <c r="DO708" s="76"/>
      <c r="DP708" s="76"/>
      <c r="DQ708" s="76"/>
      <c r="DR708" s="76"/>
      <c r="DS708" s="76"/>
      <c r="DT708" s="76"/>
      <c r="DU708" s="76"/>
      <c r="DV708" s="76"/>
      <c r="DW708" s="76"/>
      <c r="DX708" s="76"/>
      <c r="DY708" s="76"/>
      <c r="DZ708" s="76"/>
      <c r="EA708" s="76"/>
      <c r="EB708" s="76"/>
      <c r="EC708" s="76"/>
      <c r="ED708" s="76"/>
      <c r="EE708" s="76"/>
      <c r="EF708" s="76"/>
      <c r="EG708" s="76"/>
      <c r="EH708" s="76"/>
      <c r="EI708" s="76"/>
      <c r="EJ708" s="76"/>
      <c r="EK708" s="76"/>
      <c r="EL708" s="76"/>
      <c r="EM708" s="76"/>
      <c r="EN708" s="76"/>
      <c r="EO708" s="76"/>
    </row>
    <row r="709">
      <c r="A709" s="74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5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  <c r="CM709" s="76"/>
      <c r="CN709" s="76"/>
      <c r="CO709" s="76"/>
      <c r="CP709" s="76"/>
      <c r="CQ709" s="76"/>
      <c r="CR709" s="76"/>
      <c r="CS709" s="76"/>
      <c r="CT709" s="76"/>
      <c r="CU709" s="76"/>
      <c r="CV709" s="76"/>
      <c r="CW709" s="76"/>
      <c r="CX709" s="76"/>
      <c r="CY709" s="76"/>
      <c r="CZ709" s="76"/>
      <c r="DA709" s="76"/>
      <c r="DB709" s="76"/>
      <c r="DC709" s="76"/>
      <c r="DD709" s="76"/>
      <c r="DE709" s="76"/>
      <c r="DF709" s="76"/>
      <c r="DG709" s="76"/>
      <c r="DH709" s="76"/>
      <c r="DI709" s="76"/>
      <c r="DJ709" s="76"/>
      <c r="DK709" s="76"/>
      <c r="DL709" s="76"/>
      <c r="DM709" s="76"/>
      <c r="DN709" s="76"/>
      <c r="DO709" s="76"/>
      <c r="DP709" s="76"/>
      <c r="DQ709" s="76"/>
      <c r="DR709" s="76"/>
      <c r="DS709" s="76"/>
      <c r="DT709" s="76"/>
      <c r="DU709" s="76"/>
      <c r="DV709" s="76"/>
      <c r="DW709" s="76"/>
      <c r="DX709" s="76"/>
      <c r="DY709" s="76"/>
      <c r="DZ709" s="76"/>
      <c r="EA709" s="76"/>
      <c r="EB709" s="76"/>
      <c r="EC709" s="76"/>
      <c r="ED709" s="76"/>
      <c r="EE709" s="76"/>
      <c r="EF709" s="76"/>
      <c r="EG709" s="76"/>
      <c r="EH709" s="76"/>
      <c r="EI709" s="76"/>
      <c r="EJ709" s="76"/>
      <c r="EK709" s="76"/>
      <c r="EL709" s="76"/>
      <c r="EM709" s="76"/>
      <c r="EN709" s="76"/>
      <c r="EO709" s="76"/>
    </row>
    <row r="710">
      <c r="A710" s="74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5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  <c r="CM710" s="76"/>
      <c r="CN710" s="76"/>
      <c r="CO710" s="76"/>
      <c r="CP710" s="76"/>
      <c r="CQ710" s="76"/>
      <c r="CR710" s="76"/>
      <c r="CS710" s="76"/>
      <c r="CT710" s="76"/>
      <c r="CU710" s="76"/>
      <c r="CV710" s="76"/>
      <c r="CW710" s="76"/>
      <c r="CX710" s="76"/>
      <c r="CY710" s="76"/>
      <c r="CZ710" s="76"/>
      <c r="DA710" s="76"/>
      <c r="DB710" s="76"/>
      <c r="DC710" s="76"/>
      <c r="DD710" s="76"/>
      <c r="DE710" s="76"/>
      <c r="DF710" s="76"/>
      <c r="DG710" s="76"/>
      <c r="DH710" s="76"/>
      <c r="DI710" s="76"/>
      <c r="DJ710" s="76"/>
      <c r="DK710" s="76"/>
      <c r="DL710" s="76"/>
      <c r="DM710" s="76"/>
      <c r="DN710" s="76"/>
      <c r="DO710" s="76"/>
      <c r="DP710" s="76"/>
      <c r="DQ710" s="76"/>
      <c r="DR710" s="76"/>
      <c r="DS710" s="76"/>
      <c r="DT710" s="76"/>
      <c r="DU710" s="76"/>
      <c r="DV710" s="76"/>
      <c r="DW710" s="76"/>
      <c r="DX710" s="76"/>
      <c r="DY710" s="76"/>
      <c r="DZ710" s="76"/>
      <c r="EA710" s="76"/>
      <c r="EB710" s="76"/>
      <c r="EC710" s="76"/>
      <c r="ED710" s="76"/>
      <c r="EE710" s="76"/>
      <c r="EF710" s="76"/>
      <c r="EG710" s="76"/>
      <c r="EH710" s="76"/>
      <c r="EI710" s="76"/>
      <c r="EJ710" s="76"/>
      <c r="EK710" s="76"/>
      <c r="EL710" s="76"/>
      <c r="EM710" s="76"/>
      <c r="EN710" s="76"/>
      <c r="EO710" s="76"/>
    </row>
    <row r="711">
      <c r="A711" s="74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5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76"/>
      <c r="DS711" s="76"/>
      <c r="DT711" s="76"/>
      <c r="DU711" s="76"/>
      <c r="DV711" s="76"/>
      <c r="DW711" s="76"/>
      <c r="DX711" s="76"/>
      <c r="DY711" s="76"/>
      <c r="DZ711" s="76"/>
      <c r="EA711" s="76"/>
      <c r="EB711" s="76"/>
      <c r="EC711" s="76"/>
      <c r="ED711" s="76"/>
      <c r="EE711" s="76"/>
      <c r="EF711" s="76"/>
      <c r="EG711" s="76"/>
      <c r="EH711" s="76"/>
      <c r="EI711" s="76"/>
      <c r="EJ711" s="76"/>
      <c r="EK711" s="76"/>
      <c r="EL711" s="76"/>
      <c r="EM711" s="76"/>
      <c r="EN711" s="76"/>
      <c r="EO711" s="76"/>
    </row>
    <row r="712">
      <c r="A712" s="74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5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  <c r="CM712" s="76"/>
      <c r="CN712" s="76"/>
      <c r="CO712" s="76"/>
      <c r="CP712" s="76"/>
      <c r="CQ712" s="76"/>
      <c r="CR712" s="76"/>
      <c r="CS712" s="76"/>
      <c r="CT712" s="76"/>
      <c r="CU712" s="76"/>
      <c r="CV712" s="76"/>
      <c r="CW712" s="76"/>
      <c r="CX712" s="76"/>
      <c r="CY712" s="76"/>
      <c r="CZ712" s="76"/>
      <c r="DA712" s="76"/>
      <c r="DB712" s="76"/>
      <c r="DC712" s="76"/>
      <c r="DD712" s="76"/>
      <c r="DE712" s="76"/>
      <c r="DF712" s="76"/>
      <c r="DG712" s="76"/>
      <c r="DH712" s="76"/>
      <c r="DI712" s="76"/>
      <c r="DJ712" s="76"/>
      <c r="DK712" s="76"/>
      <c r="DL712" s="76"/>
      <c r="DM712" s="76"/>
      <c r="DN712" s="76"/>
      <c r="DO712" s="76"/>
      <c r="DP712" s="76"/>
      <c r="DQ712" s="76"/>
      <c r="DR712" s="76"/>
      <c r="DS712" s="76"/>
      <c r="DT712" s="76"/>
      <c r="DU712" s="76"/>
      <c r="DV712" s="76"/>
      <c r="DW712" s="76"/>
      <c r="DX712" s="76"/>
      <c r="DY712" s="76"/>
      <c r="DZ712" s="76"/>
      <c r="EA712" s="76"/>
      <c r="EB712" s="76"/>
      <c r="EC712" s="76"/>
      <c r="ED712" s="76"/>
      <c r="EE712" s="76"/>
      <c r="EF712" s="76"/>
      <c r="EG712" s="76"/>
      <c r="EH712" s="76"/>
      <c r="EI712" s="76"/>
      <c r="EJ712" s="76"/>
      <c r="EK712" s="76"/>
      <c r="EL712" s="76"/>
      <c r="EM712" s="76"/>
      <c r="EN712" s="76"/>
      <c r="EO712" s="76"/>
    </row>
    <row r="713">
      <c r="A713" s="74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5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  <c r="CM713" s="76"/>
      <c r="CN713" s="76"/>
      <c r="CO713" s="76"/>
      <c r="CP713" s="76"/>
      <c r="CQ713" s="76"/>
      <c r="CR713" s="76"/>
      <c r="CS713" s="76"/>
      <c r="CT713" s="76"/>
      <c r="CU713" s="76"/>
      <c r="CV713" s="76"/>
      <c r="CW713" s="76"/>
      <c r="CX713" s="76"/>
      <c r="CY713" s="76"/>
      <c r="CZ713" s="76"/>
      <c r="DA713" s="76"/>
      <c r="DB713" s="76"/>
      <c r="DC713" s="76"/>
      <c r="DD713" s="76"/>
      <c r="DE713" s="76"/>
      <c r="DF713" s="76"/>
      <c r="DG713" s="76"/>
      <c r="DH713" s="76"/>
      <c r="DI713" s="76"/>
      <c r="DJ713" s="76"/>
      <c r="DK713" s="76"/>
      <c r="DL713" s="76"/>
      <c r="DM713" s="76"/>
      <c r="DN713" s="76"/>
      <c r="DO713" s="76"/>
      <c r="DP713" s="76"/>
      <c r="DQ713" s="76"/>
      <c r="DR713" s="76"/>
      <c r="DS713" s="76"/>
      <c r="DT713" s="76"/>
      <c r="DU713" s="76"/>
      <c r="DV713" s="76"/>
      <c r="DW713" s="76"/>
      <c r="DX713" s="76"/>
      <c r="DY713" s="76"/>
      <c r="DZ713" s="76"/>
      <c r="EA713" s="76"/>
      <c r="EB713" s="76"/>
      <c r="EC713" s="76"/>
      <c r="ED713" s="76"/>
      <c r="EE713" s="76"/>
      <c r="EF713" s="76"/>
      <c r="EG713" s="76"/>
      <c r="EH713" s="76"/>
      <c r="EI713" s="76"/>
      <c r="EJ713" s="76"/>
      <c r="EK713" s="76"/>
      <c r="EL713" s="76"/>
      <c r="EM713" s="76"/>
      <c r="EN713" s="76"/>
      <c r="EO713" s="76"/>
    </row>
    <row r="714">
      <c r="A714" s="74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5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  <c r="CM714" s="76"/>
      <c r="CN714" s="76"/>
      <c r="CO714" s="76"/>
      <c r="CP714" s="76"/>
      <c r="CQ714" s="76"/>
      <c r="CR714" s="76"/>
      <c r="CS714" s="76"/>
      <c r="CT714" s="76"/>
      <c r="CU714" s="76"/>
      <c r="CV714" s="76"/>
      <c r="CW714" s="76"/>
      <c r="CX714" s="76"/>
      <c r="CY714" s="76"/>
      <c r="CZ714" s="76"/>
      <c r="DA714" s="76"/>
      <c r="DB714" s="76"/>
      <c r="DC714" s="76"/>
      <c r="DD714" s="76"/>
      <c r="DE714" s="76"/>
      <c r="DF714" s="76"/>
      <c r="DG714" s="76"/>
      <c r="DH714" s="76"/>
      <c r="DI714" s="76"/>
      <c r="DJ714" s="76"/>
      <c r="DK714" s="76"/>
      <c r="DL714" s="76"/>
      <c r="DM714" s="76"/>
      <c r="DN714" s="76"/>
      <c r="DO714" s="76"/>
      <c r="DP714" s="76"/>
      <c r="DQ714" s="76"/>
      <c r="DR714" s="76"/>
      <c r="DS714" s="76"/>
      <c r="DT714" s="76"/>
      <c r="DU714" s="76"/>
      <c r="DV714" s="76"/>
      <c r="DW714" s="76"/>
      <c r="DX714" s="76"/>
      <c r="DY714" s="76"/>
      <c r="DZ714" s="76"/>
      <c r="EA714" s="76"/>
      <c r="EB714" s="76"/>
      <c r="EC714" s="76"/>
      <c r="ED714" s="76"/>
      <c r="EE714" s="76"/>
      <c r="EF714" s="76"/>
      <c r="EG714" s="76"/>
      <c r="EH714" s="76"/>
      <c r="EI714" s="76"/>
      <c r="EJ714" s="76"/>
      <c r="EK714" s="76"/>
      <c r="EL714" s="76"/>
      <c r="EM714" s="76"/>
      <c r="EN714" s="76"/>
      <c r="EO714" s="76"/>
    </row>
    <row r="715">
      <c r="A715" s="74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5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  <c r="CM715" s="76"/>
      <c r="CN715" s="76"/>
      <c r="CO715" s="76"/>
      <c r="CP715" s="76"/>
      <c r="CQ715" s="76"/>
      <c r="CR715" s="76"/>
      <c r="CS715" s="76"/>
      <c r="CT715" s="76"/>
      <c r="CU715" s="76"/>
      <c r="CV715" s="76"/>
      <c r="CW715" s="76"/>
      <c r="CX715" s="76"/>
      <c r="CY715" s="76"/>
      <c r="CZ715" s="76"/>
      <c r="DA715" s="76"/>
      <c r="DB715" s="76"/>
      <c r="DC715" s="76"/>
      <c r="DD715" s="76"/>
      <c r="DE715" s="76"/>
      <c r="DF715" s="76"/>
      <c r="DG715" s="76"/>
      <c r="DH715" s="76"/>
      <c r="DI715" s="76"/>
      <c r="DJ715" s="76"/>
      <c r="DK715" s="76"/>
      <c r="DL715" s="76"/>
      <c r="DM715" s="76"/>
      <c r="DN715" s="76"/>
      <c r="DO715" s="76"/>
      <c r="DP715" s="76"/>
      <c r="DQ715" s="76"/>
      <c r="DR715" s="76"/>
      <c r="DS715" s="76"/>
      <c r="DT715" s="76"/>
      <c r="DU715" s="76"/>
      <c r="DV715" s="76"/>
      <c r="DW715" s="76"/>
      <c r="DX715" s="76"/>
      <c r="DY715" s="76"/>
      <c r="DZ715" s="76"/>
      <c r="EA715" s="76"/>
      <c r="EB715" s="76"/>
      <c r="EC715" s="76"/>
      <c r="ED715" s="76"/>
      <c r="EE715" s="76"/>
      <c r="EF715" s="76"/>
      <c r="EG715" s="76"/>
      <c r="EH715" s="76"/>
      <c r="EI715" s="76"/>
      <c r="EJ715" s="76"/>
      <c r="EK715" s="76"/>
      <c r="EL715" s="76"/>
      <c r="EM715" s="76"/>
      <c r="EN715" s="76"/>
      <c r="EO715" s="76"/>
    </row>
    <row r="716">
      <c r="A716" s="74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5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  <c r="CM716" s="76"/>
      <c r="CN716" s="76"/>
      <c r="CO716" s="76"/>
      <c r="CP716" s="76"/>
      <c r="CQ716" s="76"/>
      <c r="CR716" s="76"/>
      <c r="CS716" s="76"/>
      <c r="CT716" s="76"/>
      <c r="CU716" s="76"/>
      <c r="CV716" s="76"/>
      <c r="CW716" s="76"/>
      <c r="CX716" s="76"/>
      <c r="CY716" s="76"/>
      <c r="CZ716" s="76"/>
      <c r="DA716" s="76"/>
      <c r="DB716" s="76"/>
      <c r="DC716" s="76"/>
      <c r="DD716" s="76"/>
      <c r="DE716" s="76"/>
      <c r="DF716" s="76"/>
      <c r="DG716" s="76"/>
      <c r="DH716" s="76"/>
      <c r="DI716" s="76"/>
      <c r="DJ716" s="76"/>
      <c r="DK716" s="76"/>
      <c r="DL716" s="76"/>
      <c r="DM716" s="76"/>
      <c r="DN716" s="76"/>
      <c r="DO716" s="76"/>
      <c r="DP716" s="76"/>
      <c r="DQ716" s="76"/>
      <c r="DR716" s="76"/>
      <c r="DS716" s="76"/>
      <c r="DT716" s="76"/>
      <c r="DU716" s="76"/>
      <c r="DV716" s="76"/>
      <c r="DW716" s="76"/>
      <c r="DX716" s="76"/>
      <c r="DY716" s="76"/>
      <c r="DZ716" s="76"/>
      <c r="EA716" s="76"/>
      <c r="EB716" s="76"/>
      <c r="EC716" s="76"/>
      <c r="ED716" s="76"/>
      <c r="EE716" s="76"/>
      <c r="EF716" s="76"/>
      <c r="EG716" s="76"/>
      <c r="EH716" s="76"/>
      <c r="EI716" s="76"/>
      <c r="EJ716" s="76"/>
      <c r="EK716" s="76"/>
      <c r="EL716" s="76"/>
      <c r="EM716" s="76"/>
      <c r="EN716" s="76"/>
      <c r="EO716" s="76"/>
    </row>
    <row r="717">
      <c r="A717" s="74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5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76"/>
      <c r="DS717" s="76"/>
      <c r="DT717" s="76"/>
      <c r="DU717" s="76"/>
      <c r="DV717" s="76"/>
      <c r="DW717" s="76"/>
      <c r="DX717" s="76"/>
      <c r="DY717" s="76"/>
      <c r="DZ717" s="76"/>
      <c r="EA717" s="76"/>
      <c r="EB717" s="76"/>
      <c r="EC717" s="76"/>
      <c r="ED717" s="76"/>
      <c r="EE717" s="76"/>
      <c r="EF717" s="76"/>
      <c r="EG717" s="76"/>
      <c r="EH717" s="76"/>
      <c r="EI717" s="76"/>
      <c r="EJ717" s="76"/>
      <c r="EK717" s="76"/>
      <c r="EL717" s="76"/>
      <c r="EM717" s="76"/>
      <c r="EN717" s="76"/>
      <c r="EO717" s="76"/>
    </row>
    <row r="718">
      <c r="A718" s="74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5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  <c r="CM718" s="76"/>
      <c r="CN718" s="76"/>
      <c r="CO718" s="76"/>
      <c r="CP718" s="76"/>
      <c r="CQ718" s="76"/>
      <c r="CR718" s="76"/>
      <c r="CS718" s="76"/>
      <c r="CT718" s="76"/>
      <c r="CU718" s="76"/>
      <c r="CV718" s="76"/>
      <c r="CW718" s="76"/>
      <c r="CX718" s="76"/>
      <c r="CY718" s="76"/>
      <c r="CZ718" s="76"/>
      <c r="DA718" s="76"/>
      <c r="DB718" s="76"/>
      <c r="DC718" s="76"/>
      <c r="DD718" s="76"/>
      <c r="DE718" s="76"/>
      <c r="DF718" s="76"/>
      <c r="DG718" s="76"/>
      <c r="DH718" s="76"/>
      <c r="DI718" s="76"/>
      <c r="DJ718" s="76"/>
      <c r="DK718" s="76"/>
      <c r="DL718" s="76"/>
      <c r="DM718" s="76"/>
      <c r="DN718" s="76"/>
      <c r="DO718" s="76"/>
      <c r="DP718" s="76"/>
      <c r="DQ718" s="76"/>
      <c r="DR718" s="76"/>
      <c r="DS718" s="76"/>
      <c r="DT718" s="76"/>
      <c r="DU718" s="76"/>
      <c r="DV718" s="76"/>
      <c r="DW718" s="76"/>
      <c r="DX718" s="76"/>
      <c r="DY718" s="76"/>
      <c r="DZ718" s="76"/>
      <c r="EA718" s="76"/>
      <c r="EB718" s="76"/>
      <c r="EC718" s="76"/>
      <c r="ED718" s="76"/>
      <c r="EE718" s="76"/>
      <c r="EF718" s="76"/>
      <c r="EG718" s="76"/>
      <c r="EH718" s="76"/>
      <c r="EI718" s="76"/>
      <c r="EJ718" s="76"/>
      <c r="EK718" s="76"/>
      <c r="EL718" s="76"/>
      <c r="EM718" s="76"/>
      <c r="EN718" s="76"/>
      <c r="EO718" s="76"/>
    </row>
    <row r="719">
      <c r="A719" s="74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5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  <c r="CM719" s="76"/>
      <c r="CN719" s="76"/>
      <c r="CO719" s="76"/>
      <c r="CP719" s="76"/>
      <c r="CQ719" s="76"/>
      <c r="CR719" s="76"/>
      <c r="CS719" s="76"/>
      <c r="CT719" s="76"/>
      <c r="CU719" s="76"/>
      <c r="CV719" s="76"/>
      <c r="CW719" s="76"/>
      <c r="CX719" s="76"/>
      <c r="CY719" s="76"/>
      <c r="CZ719" s="76"/>
      <c r="DA719" s="76"/>
      <c r="DB719" s="76"/>
      <c r="DC719" s="76"/>
      <c r="DD719" s="76"/>
      <c r="DE719" s="76"/>
      <c r="DF719" s="76"/>
      <c r="DG719" s="76"/>
      <c r="DH719" s="76"/>
      <c r="DI719" s="76"/>
      <c r="DJ719" s="76"/>
      <c r="DK719" s="76"/>
      <c r="DL719" s="76"/>
      <c r="DM719" s="76"/>
      <c r="DN719" s="76"/>
      <c r="DO719" s="76"/>
      <c r="DP719" s="76"/>
      <c r="DQ719" s="76"/>
      <c r="DR719" s="76"/>
      <c r="DS719" s="76"/>
      <c r="DT719" s="76"/>
      <c r="DU719" s="76"/>
      <c r="DV719" s="76"/>
      <c r="DW719" s="76"/>
      <c r="DX719" s="76"/>
      <c r="DY719" s="76"/>
      <c r="DZ719" s="76"/>
      <c r="EA719" s="76"/>
      <c r="EB719" s="76"/>
      <c r="EC719" s="76"/>
      <c r="ED719" s="76"/>
      <c r="EE719" s="76"/>
      <c r="EF719" s="76"/>
      <c r="EG719" s="76"/>
      <c r="EH719" s="76"/>
      <c r="EI719" s="76"/>
      <c r="EJ719" s="76"/>
      <c r="EK719" s="76"/>
      <c r="EL719" s="76"/>
      <c r="EM719" s="76"/>
      <c r="EN719" s="76"/>
      <c r="EO719" s="76"/>
    </row>
    <row r="720">
      <c r="A720" s="74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5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  <c r="CM720" s="76"/>
      <c r="CN720" s="76"/>
      <c r="CO720" s="76"/>
      <c r="CP720" s="76"/>
      <c r="CQ720" s="76"/>
      <c r="CR720" s="76"/>
      <c r="CS720" s="76"/>
      <c r="CT720" s="76"/>
      <c r="CU720" s="76"/>
      <c r="CV720" s="76"/>
      <c r="CW720" s="76"/>
      <c r="CX720" s="76"/>
      <c r="CY720" s="76"/>
      <c r="CZ720" s="76"/>
      <c r="DA720" s="76"/>
      <c r="DB720" s="76"/>
      <c r="DC720" s="76"/>
      <c r="DD720" s="76"/>
      <c r="DE720" s="76"/>
      <c r="DF720" s="76"/>
      <c r="DG720" s="76"/>
      <c r="DH720" s="76"/>
      <c r="DI720" s="76"/>
      <c r="DJ720" s="76"/>
      <c r="DK720" s="76"/>
      <c r="DL720" s="76"/>
      <c r="DM720" s="76"/>
      <c r="DN720" s="76"/>
      <c r="DO720" s="76"/>
      <c r="DP720" s="76"/>
      <c r="DQ720" s="76"/>
      <c r="DR720" s="76"/>
      <c r="DS720" s="76"/>
      <c r="DT720" s="76"/>
      <c r="DU720" s="76"/>
      <c r="DV720" s="76"/>
      <c r="DW720" s="76"/>
      <c r="DX720" s="76"/>
      <c r="DY720" s="76"/>
      <c r="DZ720" s="76"/>
      <c r="EA720" s="76"/>
      <c r="EB720" s="76"/>
      <c r="EC720" s="76"/>
      <c r="ED720" s="76"/>
      <c r="EE720" s="76"/>
      <c r="EF720" s="76"/>
      <c r="EG720" s="76"/>
      <c r="EH720" s="76"/>
      <c r="EI720" s="76"/>
      <c r="EJ720" s="76"/>
      <c r="EK720" s="76"/>
      <c r="EL720" s="76"/>
      <c r="EM720" s="76"/>
      <c r="EN720" s="76"/>
      <c r="EO720" s="76"/>
    </row>
    <row r="721">
      <c r="A721" s="74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5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  <c r="CM721" s="76"/>
      <c r="CN721" s="76"/>
      <c r="CO721" s="76"/>
      <c r="CP721" s="76"/>
      <c r="CQ721" s="76"/>
      <c r="CR721" s="76"/>
      <c r="CS721" s="76"/>
      <c r="CT721" s="76"/>
      <c r="CU721" s="76"/>
      <c r="CV721" s="76"/>
      <c r="CW721" s="76"/>
      <c r="CX721" s="76"/>
      <c r="CY721" s="76"/>
      <c r="CZ721" s="76"/>
      <c r="DA721" s="76"/>
      <c r="DB721" s="76"/>
      <c r="DC721" s="76"/>
      <c r="DD721" s="76"/>
      <c r="DE721" s="76"/>
      <c r="DF721" s="76"/>
      <c r="DG721" s="76"/>
      <c r="DH721" s="76"/>
      <c r="DI721" s="76"/>
      <c r="DJ721" s="76"/>
      <c r="DK721" s="76"/>
      <c r="DL721" s="76"/>
      <c r="DM721" s="76"/>
      <c r="DN721" s="76"/>
      <c r="DO721" s="76"/>
      <c r="DP721" s="76"/>
      <c r="DQ721" s="76"/>
      <c r="DR721" s="76"/>
      <c r="DS721" s="76"/>
      <c r="DT721" s="76"/>
      <c r="DU721" s="76"/>
      <c r="DV721" s="76"/>
      <c r="DW721" s="76"/>
      <c r="DX721" s="76"/>
      <c r="DY721" s="76"/>
      <c r="DZ721" s="76"/>
      <c r="EA721" s="76"/>
      <c r="EB721" s="76"/>
      <c r="EC721" s="76"/>
      <c r="ED721" s="76"/>
      <c r="EE721" s="76"/>
      <c r="EF721" s="76"/>
      <c r="EG721" s="76"/>
      <c r="EH721" s="76"/>
      <c r="EI721" s="76"/>
      <c r="EJ721" s="76"/>
      <c r="EK721" s="76"/>
      <c r="EL721" s="76"/>
      <c r="EM721" s="76"/>
      <c r="EN721" s="76"/>
      <c r="EO721" s="76"/>
    </row>
    <row r="722">
      <c r="A722" s="74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5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  <c r="CM722" s="76"/>
      <c r="CN722" s="76"/>
      <c r="CO722" s="76"/>
      <c r="CP722" s="76"/>
      <c r="CQ722" s="76"/>
      <c r="CR722" s="76"/>
      <c r="CS722" s="76"/>
      <c r="CT722" s="76"/>
      <c r="CU722" s="76"/>
      <c r="CV722" s="76"/>
      <c r="CW722" s="76"/>
      <c r="CX722" s="76"/>
      <c r="CY722" s="76"/>
      <c r="CZ722" s="76"/>
      <c r="DA722" s="76"/>
      <c r="DB722" s="76"/>
      <c r="DC722" s="76"/>
      <c r="DD722" s="76"/>
      <c r="DE722" s="76"/>
      <c r="DF722" s="76"/>
      <c r="DG722" s="76"/>
      <c r="DH722" s="76"/>
      <c r="DI722" s="76"/>
      <c r="DJ722" s="76"/>
      <c r="DK722" s="76"/>
      <c r="DL722" s="76"/>
      <c r="DM722" s="76"/>
      <c r="DN722" s="76"/>
      <c r="DO722" s="76"/>
      <c r="DP722" s="76"/>
      <c r="DQ722" s="76"/>
      <c r="DR722" s="76"/>
      <c r="DS722" s="76"/>
      <c r="DT722" s="76"/>
      <c r="DU722" s="76"/>
      <c r="DV722" s="76"/>
      <c r="DW722" s="76"/>
      <c r="DX722" s="76"/>
      <c r="DY722" s="76"/>
      <c r="DZ722" s="76"/>
      <c r="EA722" s="76"/>
      <c r="EB722" s="76"/>
      <c r="EC722" s="76"/>
      <c r="ED722" s="76"/>
      <c r="EE722" s="76"/>
      <c r="EF722" s="76"/>
      <c r="EG722" s="76"/>
      <c r="EH722" s="76"/>
      <c r="EI722" s="76"/>
      <c r="EJ722" s="76"/>
      <c r="EK722" s="76"/>
      <c r="EL722" s="76"/>
      <c r="EM722" s="76"/>
      <c r="EN722" s="76"/>
      <c r="EO722" s="76"/>
    </row>
    <row r="723">
      <c r="A723" s="74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5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76"/>
      <c r="DS723" s="76"/>
      <c r="DT723" s="76"/>
      <c r="DU723" s="76"/>
      <c r="DV723" s="76"/>
      <c r="DW723" s="76"/>
      <c r="DX723" s="76"/>
      <c r="DY723" s="76"/>
      <c r="DZ723" s="76"/>
      <c r="EA723" s="76"/>
      <c r="EB723" s="76"/>
      <c r="EC723" s="76"/>
      <c r="ED723" s="76"/>
      <c r="EE723" s="76"/>
      <c r="EF723" s="76"/>
      <c r="EG723" s="76"/>
      <c r="EH723" s="76"/>
      <c r="EI723" s="76"/>
      <c r="EJ723" s="76"/>
      <c r="EK723" s="76"/>
      <c r="EL723" s="76"/>
      <c r="EM723" s="76"/>
      <c r="EN723" s="76"/>
      <c r="EO723" s="76"/>
    </row>
    <row r="724">
      <c r="A724" s="74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5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  <c r="CM724" s="76"/>
      <c r="CN724" s="76"/>
      <c r="CO724" s="76"/>
      <c r="CP724" s="76"/>
      <c r="CQ724" s="76"/>
      <c r="CR724" s="76"/>
      <c r="CS724" s="76"/>
      <c r="CT724" s="76"/>
      <c r="CU724" s="76"/>
      <c r="CV724" s="76"/>
      <c r="CW724" s="76"/>
      <c r="CX724" s="76"/>
      <c r="CY724" s="76"/>
      <c r="CZ724" s="76"/>
      <c r="DA724" s="76"/>
      <c r="DB724" s="76"/>
      <c r="DC724" s="76"/>
      <c r="DD724" s="76"/>
      <c r="DE724" s="76"/>
      <c r="DF724" s="76"/>
      <c r="DG724" s="76"/>
      <c r="DH724" s="76"/>
      <c r="DI724" s="76"/>
      <c r="DJ724" s="76"/>
      <c r="DK724" s="76"/>
      <c r="DL724" s="76"/>
      <c r="DM724" s="76"/>
      <c r="DN724" s="76"/>
      <c r="DO724" s="76"/>
      <c r="DP724" s="76"/>
      <c r="DQ724" s="76"/>
      <c r="DR724" s="76"/>
      <c r="DS724" s="76"/>
      <c r="DT724" s="76"/>
      <c r="DU724" s="76"/>
      <c r="DV724" s="76"/>
      <c r="DW724" s="76"/>
      <c r="DX724" s="76"/>
      <c r="DY724" s="76"/>
      <c r="DZ724" s="76"/>
      <c r="EA724" s="76"/>
      <c r="EB724" s="76"/>
      <c r="EC724" s="76"/>
      <c r="ED724" s="76"/>
      <c r="EE724" s="76"/>
      <c r="EF724" s="76"/>
      <c r="EG724" s="76"/>
      <c r="EH724" s="76"/>
      <c r="EI724" s="76"/>
      <c r="EJ724" s="76"/>
      <c r="EK724" s="76"/>
      <c r="EL724" s="76"/>
      <c r="EM724" s="76"/>
      <c r="EN724" s="76"/>
      <c r="EO724" s="76"/>
    </row>
    <row r="725">
      <c r="A725" s="74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5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  <c r="CM725" s="76"/>
      <c r="CN725" s="76"/>
      <c r="CO725" s="76"/>
      <c r="CP725" s="76"/>
      <c r="CQ725" s="76"/>
      <c r="CR725" s="76"/>
      <c r="CS725" s="76"/>
      <c r="CT725" s="76"/>
      <c r="CU725" s="76"/>
      <c r="CV725" s="76"/>
      <c r="CW725" s="76"/>
      <c r="CX725" s="76"/>
      <c r="CY725" s="76"/>
      <c r="CZ725" s="76"/>
      <c r="DA725" s="76"/>
      <c r="DB725" s="76"/>
      <c r="DC725" s="76"/>
      <c r="DD725" s="76"/>
      <c r="DE725" s="76"/>
      <c r="DF725" s="76"/>
      <c r="DG725" s="76"/>
      <c r="DH725" s="76"/>
      <c r="DI725" s="76"/>
      <c r="DJ725" s="76"/>
      <c r="DK725" s="76"/>
      <c r="DL725" s="76"/>
      <c r="DM725" s="76"/>
      <c r="DN725" s="76"/>
      <c r="DO725" s="76"/>
      <c r="DP725" s="76"/>
      <c r="DQ725" s="76"/>
      <c r="DR725" s="76"/>
      <c r="DS725" s="76"/>
      <c r="DT725" s="76"/>
      <c r="DU725" s="76"/>
      <c r="DV725" s="76"/>
      <c r="DW725" s="76"/>
      <c r="DX725" s="76"/>
      <c r="DY725" s="76"/>
      <c r="DZ725" s="76"/>
      <c r="EA725" s="76"/>
      <c r="EB725" s="76"/>
      <c r="EC725" s="76"/>
      <c r="ED725" s="76"/>
      <c r="EE725" s="76"/>
      <c r="EF725" s="76"/>
      <c r="EG725" s="76"/>
      <c r="EH725" s="76"/>
      <c r="EI725" s="76"/>
      <c r="EJ725" s="76"/>
      <c r="EK725" s="76"/>
      <c r="EL725" s="76"/>
      <c r="EM725" s="76"/>
      <c r="EN725" s="76"/>
      <c r="EO725" s="76"/>
    </row>
    <row r="726">
      <c r="A726" s="74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5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  <c r="CM726" s="76"/>
      <c r="CN726" s="76"/>
      <c r="CO726" s="76"/>
      <c r="CP726" s="76"/>
      <c r="CQ726" s="76"/>
      <c r="CR726" s="76"/>
      <c r="CS726" s="76"/>
      <c r="CT726" s="76"/>
      <c r="CU726" s="76"/>
      <c r="CV726" s="76"/>
      <c r="CW726" s="76"/>
      <c r="CX726" s="76"/>
      <c r="CY726" s="76"/>
      <c r="CZ726" s="76"/>
      <c r="DA726" s="76"/>
      <c r="DB726" s="76"/>
      <c r="DC726" s="76"/>
      <c r="DD726" s="76"/>
      <c r="DE726" s="76"/>
      <c r="DF726" s="76"/>
      <c r="DG726" s="76"/>
      <c r="DH726" s="76"/>
      <c r="DI726" s="76"/>
      <c r="DJ726" s="76"/>
      <c r="DK726" s="76"/>
      <c r="DL726" s="76"/>
      <c r="DM726" s="76"/>
      <c r="DN726" s="76"/>
      <c r="DO726" s="76"/>
      <c r="DP726" s="76"/>
      <c r="DQ726" s="76"/>
      <c r="DR726" s="76"/>
      <c r="DS726" s="76"/>
      <c r="DT726" s="76"/>
      <c r="DU726" s="76"/>
      <c r="DV726" s="76"/>
      <c r="DW726" s="76"/>
      <c r="DX726" s="76"/>
      <c r="DY726" s="76"/>
      <c r="DZ726" s="76"/>
      <c r="EA726" s="76"/>
      <c r="EB726" s="76"/>
      <c r="EC726" s="76"/>
      <c r="ED726" s="76"/>
      <c r="EE726" s="76"/>
      <c r="EF726" s="76"/>
      <c r="EG726" s="76"/>
      <c r="EH726" s="76"/>
      <c r="EI726" s="76"/>
      <c r="EJ726" s="76"/>
      <c r="EK726" s="76"/>
      <c r="EL726" s="76"/>
      <c r="EM726" s="76"/>
      <c r="EN726" s="76"/>
      <c r="EO726" s="76"/>
    </row>
    <row r="727">
      <c r="A727" s="74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5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  <c r="CM727" s="76"/>
      <c r="CN727" s="76"/>
      <c r="CO727" s="76"/>
      <c r="CP727" s="76"/>
      <c r="CQ727" s="76"/>
      <c r="CR727" s="76"/>
      <c r="CS727" s="76"/>
      <c r="CT727" s="76"/>
      <c r="CU727" s="76"/>
      <c r="CV727" s="76"/>
      <c r="CW727" s="76"/>
      <c r="CX727" s="76"/>
      <c r="CY727" s="76"/>
      <c r="CZ727" s="76"/>
      <c r="DA727" s="76"/>
      <c r="DB727" s="76"/>
      <c r="DC727" s="76"/>
      <c r="DD727" s="76"/>
      <c r="DE727" s="76"/>
      <c r="DF727" s="76"/>
      <c r="DG727" s="76"/>
      <c r="DH727" s="76"/>
      <c r="DI727" s="76"/>
      <c r="DJ727" s="76"/>
      <c r="DK727" s="76"/>
      <c r="DL727" s="76"/>
      <c r="DM727" s="76"/>
      <c r="DN727" s="76"/>
      <c r="DO727" s="76"/>
      <c r="DP727" s="76"/>
      <c r="DQ727" s="76"/>
      <c r="DR727" s="76"/>
      <c r="DS727" s="76"/>
      <c r="DT727" s="76"/>
      <c r="DU727" s="76"/>
      <c r="DV727" s="76"/>
      <c r="DW727" s="76"/>
      <c r="DX727" s="76"/>
      <c r="DY727" s="76"/>
      <c r="DZ727" s="76"/>
      <c r="EA727" s="76"/>
      <c r="EB727" s="76"/>
      <c r="EC727" s="76"/>
      <c r="ED727" s="76"/>
      <c r="EE727" s="76"/>
      <c r="EF727" s="76"/>
      <c r="EG727" s="76"/>
      <c r="EH727" s="76"/>
      <c r="EI727" s="76"/>
      <c r="EJ727" s="76"/>
      <c r="EK727" s="76"/>
      <c r="EL727" s="76"/>
      <c r="EM727" s="76"/>
      <c r="EN727" s="76"/>
      <c r="EO727" s="76"/>
    </row>
    <row r="728">
      <c r="A728" s="74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5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  <c r="CM728" s="76"/>
      <c r="CN728" s="76"/>
      <c r="CO728" s="76"/>
      <c r="CP728" s="76"/>
      <c r="CQ728" s="76"/>
      <c r="CR728" s="76"/>
      <c r="CS728" s="76"/>
      <c r="CT728" s="76"/>
      <c r="CU728" s="76"/>
      <c r="CV728" s="76"/>
      <c r="CW728" s="76"/>
      <c r="CX728" s="76"/>
      <c r="CY728" s="76"/>
      <c r="CZ728" s="76"/>
      <c r="DA728" s="76"/>
      <c r="DB728" s="76"/>
      <c r="DC728" s="76"/>
      <c r="DD728" s="76"/>
      <c r="DE728" s="76"/>
      <c r="DF728" s="76"/>
      <c r="DG728" s="76"/>
      <c r="DH728" s="76"/>
      <c r="DI728" s="76"/>
      <c r="DJ728" s="76"/>
      <c r="DK728" s="76"/>
      <c r="DL728" s="76"/>
      <c r="DM728" s="76"/>
      <c r="DN728" s="76"/>
      <c r="DO728" s="76"/>
      <c r="DP728" s="76"/>
      <c r="DQ728" s="76"/>
      <c r="DR728" s="76"/>
      <c r="DS728" s="76"/>
      <c r="DT728" s="76"/>
      <c r="DU728" s="76"/>
      <c r="DV728" s="76"/>
      <c r="DW728" s="76"/>
      <c r="DX728" s="76"/>
      <c r="DY728" s="76"/>
      <c r="DZ728" s="76"/>
      <c r="EA728" s="76"/>
      <c r="EB728" s="76"/>
      <c r="EC728" s="76"/>
      <c r="ED728" s="76"/>
      <c r="EE728" s="76"/>
      <c r="EF728" s="76"/>
      <c r="EG728" s="76"/>
      <c r="EH728" s="76"/>
      <c r="EI728" s="76"/>
      <c r="EJ728" s="76"/>
      <c r="EK728" s="76"/>
      <c r="EL728" s="76"/>
      <c r="EM728" s="76"/>
      <c r="EN728" s="76"/>
      <c r="EO728" s="76"/>
    </row>
    <row r="729">
      <c r="A729" s="74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5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76"/>
      <c r="DS729" s="76"/>
      <c r="DT729" s="76"/>
      <c r="DU729" s="76"/>
      <c r="DV729" s="76"/>
      <c r="DW729" s="76"/>
      <c r="DX729" s="76"/>
      <c r="DY729" s="76"/>
      <c r="DZ729" s="76"/>
      <c r="EA729" s="76"/>
      <c r="EB729" s="76"/>
      <c r="EC729" s="76"/>
      <c r="ED729" s="76"/>
      <c r="EE729" s="76"/>
      <c r="EF729" s="76"/>
      <c r="EG729" s="76"/>
      <c r="EH729" s="76"/>
      <c r="EI729" s="76"/>
      <c r="EJ729" s="76"/>
      <c r="EK729" s="76"/>
      <c r="EL729" s="76"/>
      <c r="EM729" s="76"/>
      <c r="EN729" s="76"/>
      <c r="EO729" s="76"/>
    </row>
    <row r="730">
      <c r="A730" s="74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5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  <c r="CM730" s="76"/>
      <c r="CN730" s="76"/>
      <c r="CO730" s="76"/>
      <c r="CP730" s="76"/>
      <c r="CQ730" s="76"/>
      <c r="CR730" s="76"/>
      <c r="CS730" s="76"/>
      <c r="CT730" s="76"/>
      <c r="CU730" s="76"/>
      <c r="CV730" s="76"/>
      <c r="CW730" s="76"/>
      <c r="CX730" s="76"/>
      <c r="CY730" s="76"/>
      <c r="CZ730" s="76"/>
      <c r="DA730" s="76"/>
      <c r="DB730" s="76"/>
      <c r="DC730" s="76"/>
      <c r="DD730" s="76"/>
      <c r="DE730" s="76"/>
      <c r="DF730" s="76"/>
      <c r="DG730" s="76"/>
      <c r="DH730" s="76"/>
      <c r="DI730" s="76"/>
      <c r="DJ730" s="76"/>
      <c r="DK730" s="76"/>
      <c r="DL730" s="76"/>
      <c r="DM730" s="76"/>
      <c r="DN730" s="76"/>
      <c r="DO730" s="76"/>
      <c r="DP730" s="76"/>
      <c r="DQ730" s="76"/>
      <c r="DR730" s="76"/>
      <c r="DS730" s="76"/>
      <c r="DT730" s="76"/>
      <c r="DU730" s="76"/>
      <c r="DV730" s="76"/>
      <c r="DW730" s="76"/>
      <c r="DX730" s="76"/>
      <c r="DY730" s="76"/>
      <c r="DZ730" s="76"/>
      <c r="EA730" s="76"/>
      <c r="EB730" s="76"/>
      <c r="EC730" s="76"/>
      <c r="ED730" s="76"/>
      <c r="EE730" s="76"/>
      <c r="EF730" s="76"/>
      <c r="EG730" s="76"/>
      <c r="EH730" s="76"/>
      <c r="EI730" s="76"/>
      <c r="EJ730" s="76"/>
      <c r="EK730" s="76"/>
      <c r="EL730" s="76"/>
      <c r="EM730" s="76"/>
      <c r="EN730" s="76"/>
      <c r="EO730" s="76"/>
    </row>
    <row r="731">
      <c r="A731" s="74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5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  <c r="CM731" s="76"/>
      <c r="CN731" s="76"/>
      <c r="CO731" s="76"/>
      <c r="CP731" s="76"/>
      <c r="CQ731" s="76"/>
      <c r="CR731" s="76"/>
      <c r="CS731" s="76"/>
      <c r="CT731" s="76"/>
      <c r="CU731" s="76"/>
      <c r="CV731" s="76"/>
      <c r="CW731" s="76"/>
      <c r="CX731" s="76"/>
      <c r="CY731" s="76"/>
      <c r="CZ731" s="76"/>
      <c r="DA731" s="76"/>
      <c r="DB731" s="76"/>
      <c r="DC731" s="76"/>
      <c r="DD731" s="76"/>
      <c r="DE731" s="76"/>
      <c r="DF731" s="76"/>
      <c r="DG731" s="76"/>
      <c r="DH731" s="76"/>
      <c r="DI731" s="76"/>
      <c r="DJ731" s="76"/>
      <c r="DK731" s="76"/>
      <c r="DL731" s="76"/>
      <c r="DM731" s="76"/>
      <c r="DN731" s="76"/>
      <c r="DO731" s="76"/>
      <c r="DP731" s="76"/>
      <c r="DQ731" s="76"/>
      <c r="DR731" s="76"/>
      <c r="DS731" s="76"/>
      <c r="DT731" s="76"/>
      <c r="DU731" s="76"/>
      <c r="DV731" s="76"/>
      <c r="DW731" s="76"/>
      <c r="DX731" s="76"/>
      <c r="DY731" s="76"/>
      <c r="DZ731" s="76"/>
      <c r="EA731" s="76"/>
      <c r="EB731" s="76"/>
      <c r="EC731" s="76"/>
      <c r="ED731" s="76"/>
      <c r="EE731" s="76"/>
      <c r="EF731" s="76"/>
      <c r="EG731" s="76"/>
      <c r="EH731" s="76"/>
      <c r="EI731" s="76"/>
      <c r="EJ731" s="76"/>
      <c r="EK731" s="76"/>
      <c r="EL731" s="76"/>
      <c r="EM731" s="76"/>
      <c r="EN731" s="76"/>
      <c r="EO731" s="76"/>
    </row>
    <row r="732">
      <c r="A732" s="74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5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  <c r="CM732" s="76"/>
      <c r="CN732" s="76"/>
      <c r="CO732" s="76"/>
      <c r="CP732" s="76"/>
      <c r="CQ732" s="76"/>
      <c r="CR732" s="76"/>
      <c r="CS732" s="76"/>
      <c r="CT732" s="76"/>
      <c r="CU732" s="76"/>
      <c r="CV732" s="76"/>
      <c r="CW732" s="76"/>
      <c r="CX732" s="76"/>
      <c r="CY732" s="76"/>
      <c r="CZ732" s="76"/>
      <c r="DA732" s="76"/>
      <c r="DB732" s="76"/>
      <c r="DC732" s="76"/>
      <c r="DD732" s="76"/>
      <c r="DE732" s="76"/>
      <c r="DF732" s="76"/>
      <c r="DG732" s="76"/>
      <c r="DH732" s="76"/>
      <c r="DI732" s="76"/>
      <c r="DJ732" s="76"/>
      <c r="DK732" s="76"/>
      <c r="DL732" s="76"/>
      <c r="DM732" s="76"/>
      <c r="DN732" s="76"/>
      <c r="DO732" s="76"/>
      <c r="DP732" s="76"/>
      <c r="DQ732" s="76"/>
      <c r="DR732" s="76"/>
      <c r="DS732" s="76"/>
      <c r="DT732" s="76"/>
      <c r="DU732" s="76"/>
      <c r="DV732" s="76"/>
      <c r="DW732" s="76"/>
      <c r="DX732" s="76"/>
      <c r="DY732" s="76"/>
      <c r="DZ732" s="76"/>
      <c r="EA732" s="76"/>
      <c r="EB732" s="76"/>
      <c r="EC732" s="76"/>
      <c r="ED732" s="76"/>
      <c r="EE732" s="76"/>
      <c r="EF732" s="76"/>
      <c r="EG732" s="76"/>
      <c r="EH732" s="76"/>
      <c r="EI732" s="76"/>
      <c r="EJ732" s="76"/>
      <c r="EK732" s="76"/>
      <c r="EL732" s="76"/>
      <c r="EM732" s="76"/>
      <c r="EN732" s="76"/>
      <c r="EO732" s="76"/>
    </row>
    <row r="733">
      <c r="A733" s="74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5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  <c r="CM733" s="76"/>
      <c r="CN733" s="76"/>
      <c r="CO733" s="76"/>
      <c r="CP733" s="76"/>
      <c r="CQ733" s="76"/>
      <c r="CR733" s="76"/>
      <c r="CS733" s="76"/>
      <c r="CT733" s="76"/>
      <c r="CU733" s="76"/>
      <c r="CV733" s="76"/>
      <c r="CW733" s="76"/>
      <c r="CX733" s="76"/>
      <c r="CY733" s="76"/>
      <c r="CZ733" s="76"/>
      <c r="DA733" s="76"/>
      <c r="DB733" s="76"/>
      <c r="DC733" s="76"/>
      <c r="DD733" s="76"/>
      <c r="DE733" s="76"/>
      <c r="DF733" s="76"/>
      <c r="DG733" s="76"/>
      <c r="DH733" s="76"/>
      <c r="DI733" s="76"/>
      <c r="DJ733" s="76"/>
      <c r="DK733" s="76"/>
      <c r="DL733" s="76"/>
      <c r="DM733" s="76"/>
      <c r="DN733" s="76"/>
      <c r="DO733" s="76"/>
      <c r="DP733" s="76"/>
      <c r="DQ733" s="76"/>
      <c r="DR733" s="76"/>
      <c r="DS733" s="76"/>
      <c r="DT733" s="76"/>
      <c r="DU733" s="76"/>
      <c r="DV733" s="76"/>
      <c r="DW733" s="76"/>
      <c r="DX733" s="76"/>
      <c r="DY733" s="76"/>
      <c r="DZ733" s="76"/>
      <c r="EA733" s="76"/>
      <c r="EB733" s="76"/>
      <c r="EC733" s="76"/>
      <c r="ED733" s="76"/>
      <c r="EE733" s="76"/>
      <c r="EF733" s="76"/>
      <c r="EG733" s="76"/>
      <c r="EH733" s="76"/>
      <c r="EI733" s="76"/>
      <c r="EJ733" s="76"/>
      <c r="EK733" s="76"/>
      <c r="EL733" s="76"/>
      <c r="EM733" s="76"/>
      <c r="EN733" s="76"/>
      <c r="EO733" s="76"/>
    </row>
    <row r="734">
      <c r="A734" s="74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5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  <c r="CM734" s="76"/>
      <c r="CN734" s="76"/>
      <c r="CO734" s="76"/>
      <c r="CP734" s="76"/>
      <c r="CQ734" s="76"/>
      <c r="CR734" s="76"/>
      <c r="CS734" s="76"/>
      <c r="CT734" s="76"/>
      <c r="CU734" s="76"/>
      <c r="CV734" s="76"/>
      <c r="CW734" s="76"/>
      <c r="CX734" s="76"/>
      <c r="CY734" s="76"/>
      <c r="CZ734" s="76"/>
      <c r="DA734" s="76"/>
      <c r="DB734" s="76"/>
      <c r="DC734" s="76"/>
      <c r="DD734" s="76"/>
      <c r="DE734" s="76"/>
      <c r="DF734" s="76"/>
      <c r="DG734" s="76"/>
      <c r="DH734" s="76"/>
      <c r="DI734" s="76"/>
      <c r="DJ734" s="76"/>
      <c r="DK734" s="76"/>
      <c r="DL734" s="76"/>
      <c r="DM734" s="76"/>
      <c r="DN734" s="76"/>
      <c r="DO734" s="76"/>
      <c r="DP734" s="76"/>
      <c r="DQ734" s="76"/>
      <c r="DR734" s="76"/>
      <c r="DS734" s="76"/>
      <c r="DT734" s="76"/>
      <c r="DU734" s="76"/>
      <c r="DV734" s="76"/>
      <c r="DW734" s="76"/>
      <c r="DX734" s="76"/>
      <c r="DY734" s="76"/>
      <c r="DZ734" s="76"/>
      <c r="EA734" s="76"/>
      <c r="EB734" s="76"/>
      <c r="EC734" s="76"/>
      <c r="ED734" s="76"/>
      <c r="EE734" s="76"/>
      <c r="EF734" s="76"/>
      <c r="EG734" s="76"/>
      <c r="EH734" s="76"/>
      <c r="EI734" s="76"/>
      <c r="EJ734" s="76"/>
      <c r="EK734" s="76"/>
      <c r="EL734" s="76"/>
      <c r="EM734" s="76"/>
      <c r="EN734" s="76"/>
      <c r="EO734" s="76"/>
    </row>
    <row r="735">
      <c r="A735" s="74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5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  <c r="CM735" s="76"/>
      <c r="CN735" s="76"/>
      <c r="CO735" s="76"/>
      <c r="CP735" s="76"/>
      <c r="CQ735" s="76"/>
      <c r="CR735" s="76"/>
      <c r="CS735" s="76"/>
      <c r="CT735" s="76"/>
      <c r="CU735" s="76"/>
      <c r="CV735" s="76"/>
      <c r="CW735" s="76"/>
      <c r="CX735" s="76"/>
      <c r="CY735" s="76"/>
      <c r="CZ735" s="76"/>
      <c r="DA735" s="76"/>
      <c r="DB735" s="76"/>
      <c r="DC735" s="76"/>
      <c r="DD735" s="76"/>
      <c r="DE735" s="76"/>
      <c r="DF735" s="76"/>
      <c r="DG735" s="76"/>
      <c r="DH735" s="76"/>
      <c r="DI735" s="76"/>
      <c r="DJ735" s="76"/>
      <c r="DK735" s="76"/>
      <c r="DL735" s="76"/>
      <c r="DM735" s="76"/>
      <c r="DN735" s="76"/>
      <c r="DO735" s="76"/>
      <c r="DP735" s="76"/>
      <c r="DQ735" s="76"/>
      <c r="DR735" s="76"/>
      <c r="DS735" s="76"/>
      <c r="DT735" s="76"/>
      <c r="DU735" s="76"/>
      <c r="DV735" s="76"/>
      <c r="DW735" s="76"/>
      <c r="DX735" s="76"/>
      <c r="DY735" s="76"/>
      <c r="DZ735" s="76"/>
      <c r="EA735" s="76"/>
      <c r="EB735" s="76"/>
      <c r="EC735" s="76"/>
      <c r="ED735" s="76"/>
      <c r="EE735" s="76"/>
      <c r="EF735" s="76"/>
      <c r="EG735" s="76"/>
      <c r="EH735" s="76"/>
      <c r="EI735" s="76"/>
      <c r="EJ735" s="76"/>
      <c r="EK735" s="76"/>
      <c r="EL735" s="76"/>
      <c r="EM735" s="76"/>
      <c r="EN735" s="76"/>
      <c r="EO735" s="76"/>
    </row>
    <row r="736">
      <c r="A736" s="74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5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  <c r="CM736" s="76"/>
      <c r="CN736" s="76"/>
      <c r="CO736" s="76"/>
      <c r="CP736" s="76"/>
      <c r="CQ736" s="76"/>
      <c r="CR736" s="76"/>
      <c r="CS736" s="76"/>
      <c r="CT736" s="76"/>
      <c r="CU736" s="76"/>
      <c r="CV736" s="76"/>
      <c r="CW736" s="76"/>
      <c r="CX736" s="76"/>
      <c r="CY736" s="76"/>
      <c r="CZ736" s="76"/>
      <c r="DA736" s="76"/>
      <c r="DB736" s="76"/>
      <c r="DC736" s="76"/>
      <c r="DD736" s="76"/>
      <c r="DE736" s="76"/>
      <c r="DF736" s="76"/>
      <c r="DG736" s="76"/>
      <c r="DH736" s="76"/>
      <c r="DI736" s="76"/>
      <c r="DJ736" s="76"/>
      <c r="DK736" s="76"/>
      <c r="DL736" s="76"/>
      <c r="DM736" s="76"/>
      <c r="DN736" s="76"/>
      <c r="DO736" s="76"/>
      <c r="DP736" s="76"/>
      <c r="DQ736" s="76"/>
      <c r="DR736" s="76"/>
      <c r="DS736" s="76"/>
      <c r="DT736" s="76"/>
      <c r="DU736" s="76"/>
      <c r="DV736" s="76"/>
      <c r="DW736" s="76"/>
      <c r="DX736" s="76"/>
      <c r="DY736" s="76"/>
      <c r="DZ736" s="76"/>
      <c r="EA736" s="76"/>
      <c r="EB736" s="76"/>
      <c r="EC736" s="76"/>
      <c r="ED736" s="76"/>
      <c r="EE736" s="76"/>
      <c r="EF736" s="76"/>
      <c r="EG736" s="76"/>
      <c r="EH736" s="76"/>
      <c r="EI736" s="76"/>
      <c r="EJ736" s="76"/>
      <c r="EK736" s="76"/>
      <c r="EL736" s="76"/>
      <c r="EM736" s="76"/>
      <c r="EN736" s="76"/>
      <c r="EO736" s="76"/>
    </row>
    <row r="737">
      <c r="A737" s="74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5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  <c r="CM737" s="76"/>
      <c r="CN737" s="76"/>
      <c r="CO737" s="76"/>
      <c r="CP737" s="76"/>
      <c r="CQ737" s="76"/>
      <c r="CR737" s="76"/>
      <c r="CS737" s="76"/>
      <c r="CT737" s="76"/>
      <c r="CU737" s="76"/>
      <c r="CV737" s="76"/>
      <c r="CW737" s="76"/>
      <c r="CX737" s="76"/>
      <c r="CY737" s="76"/>
      <c r="CZ737" s="76"/>
      <c r="DA737" s="76"/>
      <c r="DB737" s="76"/>
      <c r="DC737" s="76"/>
      <c r="DD737" s="76"/>
      <c r="DE737" s="76"/>
      <c r="DF737" s="76"/>
      <c r="DG737" s="76"/>
      <c r="DH737" s="76"/>
      <c r="DI737" s="76"/>
      <c r="DJ737" s="76"/>
      <c r="DK737" s="76"/>
      <c r="DL737" s="76"/>
      <c r="DM737" s="76"/>
      <c r="DN737" s="76"/>
      <c r="DO737" s="76"/>
      <c r="DP737" s="76"/>
      <c r="DQ737" s="76"/>
      <c r="DR737" s="76"/>
      <c r="DS737" s="76"/>
      <c r="DT737" s="76"/>
      <c r="DU737" s="76"/>
      <c r="DV737" s="76"/>
      <c r="DW737" s="76"/>
      <c r="DX737" s="76"/>
      <c r="DY737" s="76"/>
      <c r="DZ737" s="76"/>
      <c r="EA737" s="76"/>
      <c r="EB737" s="76"/>
      <c r="EC737" s="76"/>
      <c r="ED737" s="76"/>
      <c r="EE737" s="76"/>
      <c r="EF737" s="76"/>
      <c r="EG737" s="76"/>
      <c r="EH737" s="76"/>
      <c r="EI737" s="76"/>
      <c r="EJ737" s="76"/>
      <c r="EK737" s="76"/>
      <c r="EL737" s="76"/>
      <c r="EM737" s="76"/>
      <c r="EN737" s="76"/>
      <c r="EO737" s="76"/>
    </row>
    <row r="738">
      <c r="A738" s="74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5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  <c r="CM738" s="76"/>
      <c r="CN738" s="76"/>
      <c r="CO738" s="76"/>
      <c r="CP738" s="76"/>
      <c r="CQ738" s="76"/>
      <c r="CR738" s="76"/>
      <c r="CS738" s="76"/>
      <c r="CT738" s="76"/>
      <c r="CU738" s="76"/>
      <c r="CV738" s="76"/>
      <c r="CW738" s="76"/>
      <c r="CX738" s="76"/>
      <c r="CY738" s="76"/>
      <c r="CZ738" s="76"/>
      <c r="DA738" s="76"/>
      <c r="DB738" s="76"/>
      <c r="DC738" s="76"/>
      <c r="DD738" s="76"/>
      <c r="DE738" s="76"/>
      <c r="DF738" s="76"/>
      <c r="DG738" s="76"/>
      <c r="DH738" s="76"/>
      <c r="DI738" s="76"/>
      <c r="DJ738" s="76"/>
      <c r="DK738" s="76"/>
      <c r="DL738" s="76"/>
      <c r="DM738" s="76"/>
      <c r="DN738" s="76"/>
      <c r="DO738" s="76"/>
      <c r="DP738" s="76"/>
      <c r="DQ738" s="76"/>
      <c r="DR738" s="76"/>
      <c r="DS738" s="76"/>
      <c r="DT738" s="76"/>
      <c r="DU738" s="76"/>
      <c r="DV738" s="76"/>
      <c r="DW738" s="76"/>
      <c r="DX738" s="76"/>
      <c r="DY738" s="76"/>
      <c r="DZ738" s="76"/>
      <c r="EA738" s="76"/>
      <c r="EB738" s="76"/>
      <c r="EC738" s="76"/>
      <c r="ED738" s="76"/>
      <c r="EE738" s="76"/>
      <c r="EF738" s="76"/>
      <c r="EG738" s="76"/>
      <c r="EH738" s="76"/>
      <c r="EI738" s="76"/>
      <c r="EJ738" s="76"/>
      <c r="EK738" s="76"/>
      <c r="EL738" s="76"/>
      <c r="EM738" s="76"/>
      <c r="EN738" s="76"/>
      <c r="EO738" s="76"/>
    </row>
    <row r="739">
      <c r="A739" s="74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5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  <c r="CM739" s="76"/>
      <c r="CN739" s="76"/>
      <c r="CO739" s="76"/>
      <c r="CP739" s="76"/>
      <c r="CQ739" s="76"/>
      <c r="CR739" s="76"/>
      <c r="CS739" s="76"/>
      <c r="CT739" s="76"/>
      <c r="CU739" s="76"/>
      <c r="CV739" s="76"/>
      <c r="CW739" s="76"/>
      <c r="CX739" s="76"/>
      <c r="CY739" s="76"/>
      <c r="CZ739" s="76"/>
      <c r="DA739" s="76"/>
      <c r="DB739" s="76"/>
      <c r="DC739" s="76"/>
      <c r="DD739" s="76"/>
      <c r="DE739" s="76"/>
      <c r="DF739" s="76"/>
      <c r="DG739" s="76"/>
      <c r="DH739" s="76"/>
      <c r="DI739" s="76"/>
      <c r="DJ739" s="76"/>
      <c r="DK739" s="76"/>
      <c r="DL739" s="76"/>
      <c r="DM739" s="76"/>
      <c r="DN739" s="76"/>
      <c r="DO739" s="76"/>
      <c r="DP739" s="76"/>
      <c r="DQ739" s="76"/>
      <c r="DR739" s="76"/>
      <c r="DS739" s="76"/>
      <c r="DT739" s="76"/>
      <c r="DU739" s="76"/>
      <c r="DV739" s="76"/>
      <c r="DW739" s="76"/>
      <c r="DX739" s="76"/>
      <c r="DY739" s="76"/>
      <c r="DZ739" s="76"/>
      <c r="EA739" s="76"/>
      <c r="EB739" s="76"/>
      <c r="EC739" s="76"/>
      <c r="ED739" s="76"/>
      <c r="EE739" s="76"/>
      <c r="EF739" s="76"/>
      <c r="EG739" s="76"/>
      <c r="EH739" s="76"/>
      <c r="EI739" s="76"/>
      <c r="EJ739" s="76"/>
      <c r="EK739" s="76"/>
      <c r="EL739" s="76"/>
      <c r="EM739" s="76"/>
      <c r="EN739" s="76"/>
      <c r="EO739" s="76"/>
    </row>
    <row r="740">
      <c r="A740" s="74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5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  <c r="CM740" s="76"/>
      <c r="CN740" s="76"/>
      <c r="CO740" s="76"/>
      <c r="CP740" s="76"/>
      <c r="CQ740" s="76"/>
      <c r="CR740" s="76"/>
      <c r="CS740" s="76"/>
      <c r="CT740" s="76"/>
      <c r="CU740" s="76"/>
      <c r="CV740" s="76"/>
      <c r="CW740" s="76"/>
      <c r="CX740" s="76"/>
      <c r="CY740" s="76"/>
      <c r="CZ740" s="76"/>
      <c r="DA740" s="76"/>
      <c r="DB740" s="76"/>
      <c r="DC740" s="76"/>
      <c r="DD740" s="76"/>
      <c r="DE740" s="76"/>
      <c r="DF740" s="76"/>
      <c r="DG740" s="76"/>
      <c r="DH740" s="76"/>
      <c r="DI740" s="76"/>
      <c r="DJ740" s="76"/>
      <c r="DK740" s="76"/>
      <c r="DL740" s="76"/>
      <c r="DM740" s="76"/>
      <c r="DN740" s="76"/>
      <c r="DO740" s="76"/>
      <c r="DP740" s="76"/>
      <c r="DQ740" s="76"/>
      <c r="DR740" s="76"/>
      <c r="DS740" s="76"/>
      <c r="DT740" s="76"/>
      <c r="DU740" s="76"/>
      <c r="DV740" s="76"/>
      <c r="DW740" s="76"/>
      <c r="DX740" s="76"/>
      <c r="DY740" s="76"/>
      <c r="DZ740" s="76"/>
      <c r="EA740" s="76"/>
      <c r="EB740" s="76"/>
      <c r="EC740" s="76"/>
      <c r="ED740" s="76"/>
      <c r="EE740" s="76"/>
      <c r="EF740" s="76"/>
      <c r="EG740" s="76"/>
      <c r="EH740" s="76"/>
      <c r="EI740" s="76"/>
      <c r="EJ740" s="76"/>
      <c r="EK740" s="76"/>
      <c r="EL740" s="76"/>
      <c r="EM740" s="76"/>
      <c r="EN740" s="76"/>
      <c r="EO740" s="76"/>
    </row>
    <row r="741">
      <c r="A741" s="74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5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  <c r="CM741" s="76"/>
      <c r="CN741" s="76"/>
      <c r="CO741" s="76"/>
      <c r="CP741" s="76"/>
      <c r="CQ741" s="76"/>
      <c r="CR741" s="76"/>
      <c r="CS741" s="76"/>
      <c r="CT741" s="76"/>
      <c r="CU741" s="76"/>
      <c r="CV741" s="76"/>
      <c r="CW741" s="76"/>
      <c r="CX741" s="76"/>
      <c r="CY741" s="76"/>
      <c r="CZ741" s="76"/>
      <c r="DA741" s="76"/>
      <c r="DB741" s="76"/>
      <c r="DC741" s="76"/>
      <c r="DD741" s="76"/>
      <c r="DE741" s="76"/>
      <c r="DF741" s="76"/>
      <c r="DG741" s="76"/>
      <c r="DH741" s="76"/>
      <c r="DI741" s="76"/>
      <c r="DJ741" s="76"/>
      <c r="DK741" s="76"/>
      <c r="DL741" s="76"/>
      <c r="DM741" s="76"/>
      <c r="DN741" s="76"/>
      <c r="DO741" s="76"/>
      <c r="DP741" s="76"/>
      <c r="DQ741" s="76"/>
      <c r="DR741" s="76"/>
      <c r="DS741" s="76"/>
      <c r="DT741" s="76"/>
      <c r="DU741" s="76"/>
      <c r="DV741" s="76"/>
      <c r="DW741" s="76"/>
      <c r="DX741" s="76"/>
      <c r="DY741" s="76"/>
      <c r="DZ741" s="76"/>
      <c r="EA741" s="76"/>
      <c r="EB741" s="76"/>
      <c r="EC741" s="76"/>
      <c r="ED741" s="76"/>
      <c r="EE741" s="76"/>
      <c r="EF741" s="76"/>
      <c r="EG741" s="76"/>
      <c r="EH741" s="76"/>
      <c r="EI741" s="76"/>
      <c r="EJ741" s="76"/>
      <c r="EK741" s="76"/>
      <c r="EL741" s="76"/>
      <c r="EM741" s="76"/>
      <c r="EN741" s="76"/>
      <c r="EO741" s="76"/>
    </row>
    <row r="742">
      <c r="A742" s="74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5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  <c r="CM742" s="76"/>
      <c r="CN742" s="76"/>
      <c r="CO742" s="76"/>
      <c r="CP742" s="76"/>
      <c r="CQ742" s="76"/>
      <c r="CR742" s="76"/>
      <c r="CS742" s="76"/>
      <c r="CT742" s="76"/>
      <c r="CU742" s="76"/>
      <c r="CV742" s="76"/>
      <c r="CW742" s="76"/>
      <c r="CX742" s="76"/>
      <c r="CY742" s="76"/>
      <c r="CZ742" s="76"/>
      <c r="DA742" s="76"/>
      <c r="DB742" s="76"/>
      <c r="DC742" s="76"/>
      <c r="DD742" s="76"/>
      <c r="DE742" s="76"/>
      <c r="DF742" s="76"/>
      <c r="DG742" s="76"/>
      <c r="DH742" s="76"/>
      <c r="DI742" s="76"/>
      <c r="DJ742" s="76"/>
      <c r="DK742" s="76"/>
      <c r="DL742" s="76"/>
      <c r="DM742" s="76"/>
      <c r="DN742" s="76"/>
      <c r="DO742" s="76"/>
      <c r="DP742" s="76"/>
      <c r="DQ742" s="76"/>
      <c r="DR742" s="76"/>
      <c r="DS742" s="76"/>
      <c r="DT742" s="76"/>
      <c r="DU742" s="76"/>
      <c r="DV742" s="76"/>
      <c r="DW742" s="76"/>
      <c r="DX742" s="76"/>
      <c r="DY742" s="76"/>
      <c r="DZ742" s="76"/>
      <c r="EA742" s="76"/>
      <c r="EB742" s="76"/>
      <c r="EC742" s="76"/>
      <c r="ED742" s="76"/>
      <c r="EE742" s="76"/>
      <c r="EF742" s="76"/>
      <c r="EG742" s="76"/>
      <c r="EH742" s="76"/>
      <c r="EI742" s="76"/>
      <c r="EJ742" s="76"/>
      <c r="EK742" s="76"/>
      <c r="EL742" s="76"/>
      <c r="EM742" s="76"/>
      <c r="EN742" s="76"/>
      <c r="EO742" s="76"/>
    </row>
    <row r="743">
      <c r="A743" s="74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5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  <c r="CM743" s="76"/>
      <c r="CN743" s="76"/>
      <c r="CO743" s="76"/>
      <c r="CP743" s="76"/>
      <c r="CQ743" s="76"/>
      <c r="CR743" s="76"/>
      <c r="CS743" s="76"/>
      <c r="CT743" s="76"/>
      <c r="CU743" s="76"/>
      <c r="CV743" s="76"/>
      <c r="CW743" s="76"/>
      <c r="CX743" s="76"/>
      <c r="CY743" s="76"/>
      <c r="CZ743" s="76"/>
      <c r="DA743" s="76"/>
      <c r="DB743" s="76"/>
      <c r="DC743" s="76"/>
      <c r="DD743" s="76"/>
      <c r="DE743" s="76"/>
      <c r="DF743" s="76"/>
      <c r="DG743" s="76"/>
      <c r="DH743" s="76"/>
      <c r="DI743" s="76"/>
      <c r="DJ743" s="76"/>
      <c r="DK743" s="76"/>
      <c r="DL743" s="76"/>
      <c r="DM743" s="76"/>
      <c r="DN743" s="76"/>
      <c r="DO743" s="76"/>
      <c r="DP743" s="76"/>
      <c r="DQ743" s="76"/>
      <c r="DR743" s="76"/>
      <c r="DS743" s="76"/>
      <c r="DT743" s="76"/>
      <c r="DU743" s="76"/>
      <c r="DV743" s="76"/>
      <c r="DW743" s="76"/>
      <c r="DX743" s="76"/>
      <c r="DY743" s="76"/>
      <c r="DZ743" s="76"/>
      <c r="EA743" s="76"/>
      <c r="EB743" s="76"/>
      <c r="EC743" s="76"/>
      <c r="ED743" s="76"/>
      <c r="EE743" s="76"/>
      <c r="EF743" s="76"/>
      <c r="EG743" s="76"/>
      <c r="EH743" s="76"/>
      <c r="EI743" s="76"/>
      <c r="EJ743" s="76"/>
      <c r="EK743" s="76"/>
      <c r="EL743" s="76"/>
      <c r="EM743" s="76"/>
      <c r="EN743" s="76"/>
      <c r="EO743" s="76"/>
    </row>
    <row r="744">
      <c r="A744" s="74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5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  <c r="CM744" s="76"/>
      <c r="CN744" s="76"/>
      <c r="CO744" s="76"/>
      <c r="CP744" s="76"/>
      <c r="CQ744" s="76"/>
      <c r="CR744" s="76"/>
      <c r="CS744" s="76"/>
      <c r="CT744" s="76"/>
      <c r="CU744" s="76"/>
      <c r="CV744" s="76"/>
      <c r="CW744" s="76"/>
      <c r="CX744" s="76"/>
      <c r="CY744" s="76"/>
      <c r="CZ744" s="76"/>
      <c r="DA744" s="76"/>
      <c r="DB744" s="76"/>
      <c r="DC744" s="76"/>
      <c r="DD744" s="76"/>
      <c r="DE744" s="76"/>
      <c r="DF744" s="76"/>
      <c r="DG744" s="76"/>
      <c r="DH744" s="76"/>
      <c r="DI744" s="76"/>
      <c r="DJ744" s="76"/>
      <c r="DK744" s="76"/>
      <c r="DL744" s="76"/>
      <c r="DM744" s="76"/>
      <c r="DN744" s="76"/>
      <c r="DO744" s="76"/>
      <c r="DP744" s="76"/>
      <c r="DQ744" s="76"/>
      <c r="DR744" s="76"/>
      <c r="DS744" s="76"/>
      <c r="DT744" s="76"/>
      <c r="DU744" s="76"/>
      <c r="DV744" s="76"/>
      <c r="DW744" s="76"/>
      <c r="DX744" s="76"/>
      <c r="DY744" s="76"/>
      <c r="DZ744" s="76"/>
      <c r="EA744" s="76"/>
      <c r="EB744" s="76"/>
      <c r="EC744" s="76"/>
      <c r="ED744" s="76"/>
      <c r="EE744" s="76"/>
      <c r="EF744" s="76"/>
      <c r="EG744" s="76"/>
      <c r="EH744" s="76"/>
      <c r="EI744" s="76"/>
      <c r="EJ744" s="76"/>
      <c r="EK744" s="76"/>
      <c r="EL744" s="76"/>
      <c r="EM744" s="76"/>
      <c r="EN744" s="76"/>
      <c r="EO744" s="76"/>
    </row>
    <row r="745">
      <c r="A745" s="74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5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  <c r="CM745" s="76"/>
      <c r="CN745" s="76"/>
      <c r="CO745" s="76"/>
      <c r="CP745" s="76"/>
      <c r="CQ745" s="76"/>
      <c r="CR745" s="76"/>
      <c r="CS745" s="76"/>
      <c r="CT745" s="76"/>
      <c r="CU745" s="76"/>
      <c r="CV745" s="76"/>
      <c r="CW745" s="76"/>
      <c r="CX745" s="76"/>
      <c r="CY745" s="76"/>
      <c r="CZ745" s="76"/>
      <c r="DA745" s="76"/>
      <c r="DB745" s="76"/>
      <c r="DC745" s="76"/>
      <c r="DD745" s="76"/>
      <c r="DE745" s="76"/>
      <c r="DF745" s="76"/>
      <c r="DG745" s="76"/>
      <c r="DH745" s="76"/>
      <c r="DI745" s="76"/>
      <c r="DJ745" s="76"/>
      <c r="DK745" s="76"/>
      <c r="DL745" s="76"/>
      <c r="DM745" s="76"/>
      <c r="DN745" s="76"/>
      <c r="DO745" s="76"/>
      <c r="DP745" s="76"/>
      <c r="DQ745" s="76"/>
      <c r="DR745" s="76"/>
      <c r="DS745" s="76"/>
      <c r="DT745" s="76"/>
      <c r="DU745" s="76"/>
      <c r="DV745" s="76"/>
      <c r="DW745" s="76"/>
      <c r="DX745" s="76"/>
      <c r="DY745" s="76"/>
      <c r="DZ745" s="76"/>
      <c r="EA745" s="76"/>
      <c r="EB745" s="76"/>
      <c r="EC745" s="76"/>
      <c r="ED745" s="76"/>
      <c r="EE745" s="76"/>
      <c r="EF745" s="76"/>
      <c r="EG745" s="76"/>
      <c r="EH745" s="76"/>
      <c r="EI745" s="76"/>
      <c r="EJ745" s="76"/>
      <c r="EK745" s="76"/>
      <c r="EL745" s="76"/>
      <c r="EM745" s="76"/>
      <c r="EN745" s="76"/>
      <c r="EO745" s="76"/>
    </row>
    <row r="746">
      <c r="A746" s="74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5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  <c r="CM746" s="76"/>
      <c r="CN746" s="76"/>
      <c r="CO746" s="76"/>
      <c r="CP746" s="76"/>
      <c r="CQ746" s="76"/>
      <c r="CR746" s="76"/>
      <c r="CS746" s="76"/>
      <c r="CT746" s="76"/>
      <c r="CU746" s="76"/>
      <c r="CV746" s="76"/>
      <c r="CW746" s="76"/>
      <c r="CX746" s="76"/>
      <c r="CY746" s="76"/>
      <c r="CZ746" s="76"/>
      <c r="DA746" s="76"/>
      <c r="DB746" s="76"/>
      <c r="DC746" s="76"/>
      <c r="DD746" s="76"/>
      <c r="DE746" s="76"/>
      <c r="DF746" s="76"/>
      <c r="DG746" s="76"/>
      <c r="DH746" s="76"/>
      <c r="DI746" s="76"/>
      <c r="DJ746" s="76"/>
      <c r="DK746" s="76"/>
      <c r="DL746" s="76"/>
      <c r="DM746" s="76"/>
      <c r="DN746" s="76"/>
      <c r="DO746" s="76"/>
      <c r="DP746" s="76"/>
      <c r="DQ746" s="76"/>
      <c r="DR746" s="76"/>
      <c r="DS746" s="76"/>
      <c r="DT746" s="76"/>
      <c r="DU746" s="76"/>
      <c r="DV746" s="76"/>
      <c r="DW746" s="76"/>
      <c r="DX746" s="76"/>
      <c r="DY746" s="76"/>
      <c r="DZ746" s="76"/>
      <c r="EA746" s="76"/>
      <c r="EB746" s="76"/>
      <c r="EC746" s="76"/>
      <c r="ED746" s="76"/>
      <c r="EE746" s="76"/>
      <c r="EF746" s="76"/>
      <c r="EG746" s="76"/>
      <c r="EH746" s="76"/>
      <c r="EI746" s="76"/>
      <c r="EJ746" s="76"/>
      <c r="EK746" s="76"/>
      <c r="EL746" s="76"/>
      <c r="EM746" s="76"/>
      <c r="EN746" s="76"/>
      <c r="EO746" s="76"/>
    </row>
    <row r="747">
      <c r="A747" s="74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5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  <c r="CM747" s="76"/>
      <c r="CN747" s="76"/>
      <c r="CO747" s="76"/>
      <c r="CP747" s="76"/>
      <c r="CQ747" s="76"/>
      <c r="CR747" s="76"/>
      <c r="CS747" s="76"/>
      <c r="CT747" s="76"/>
      <c r="CU747" s="76"/>
      <c r="CV747" s="76"/>
      <c r="CW747" s="76"/>
      <c r="CX747" s="76"/>
      <c r="CY747" s="76"/>
      <c r="CZ747" s="76"/>
      <c r="DA747" s="76"/>
      <c r="DB747" s="76"/>
      <c r="DC747" s="76"/>
      <c r="DD747" s="76"/>
      <c r="DE747" s="76"/>
      <c r="DF747" s="76"/>
      <c r="DG747" s="76"/>
      <c r="DH747" s="76"/>
      <c r="DI747" s="76"/>
      <c r="DJ747" s="76"/>
      <c r="DK747" s="76"/>
      <c r="DL747" s="76"/>
      <c r="DM747" s="76"/>
      <c r="DN747" s="76"/>
      <c r="DO747" s="76"/>
      <c r="DP747" s="76"/>
      <c r="DQ747" s="76"/>
      <c r="DR747" s="76"/>
      <c r="DS747" s="76"/>
      <c r="DT747" s="76"/>
      <c r="DU747" s="76"/>
      <c r="DV747" s="76"/>
      <c r="DW747" s="76"/>
      <c r="DX747" s="76"/>
      <c r="DY747" s="76"/>
      <c r="DZ747" s="76"/>
      <c r="EA747" s="76"/>
      <c r="EB747" s="76"/>
      <c r="EC747" s="76"/>
      <c r="ED747" s="76"/>
      <c r="EE747" s="76"/>
      <c r="EF747" s="76"/>
      <c r="EG747" s="76"/>
      <c r="EH747" s="76"/>
      <c r="EI747" s="76"/>
      <c r="EJ747" s="76"/>
      <c r="EK747" s="76"/>
      <c r="EL747" s="76"/>
      <c r="EM747" s="76"/>
      <c r="EN747" s="76"/>
      <c r="EO747" s="76"/>
    </row>
    <row r="748">
      <c r="A748" s="74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5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  <c r="CM748" s="76"/>
      <c r="CN748" s="76"/>
      <c r="CO748" s="76"/>
      <c r="CP748" s="76"/>
      <c r="CQ748" s="76"/>
      <c r="CR748" s="76"/>
      <c r="CS748" s="76"/>
      <c r="CT748" s="76"/>
      <c r="CU748" s="76"/>
      <c r="CV748" s="76"/>
      <c r="CW748" s="76"/>
      <c r="CX748" s="76"/>
      <c r="CY748" s="76"/>
      <c r="CZ748" s="76"/>
      <c r="DA748" s="76"/>
      <c r="DB748" s="76"/>
      <c r="DC748" s="76"/>
      <c r="DD748" s="76"/>
      <c r="DE748" s="76"/>
      <c r="DF748" s="76"/>
      <c r="DG748" s="76"/>
      <c r="DH748" s="76"/>
      <c r="DI748" s="76"/>
      <c r="DJ748" s="76"/>
      <c r="DK748" s="76"/>
      <c r="DL748" s="76"/>
      <c r="DM748" s="76"/>
      <c r="DN748" s="76"/>
      <c r="DO748" s="76"/>
      <c r="DP748" s="76"/>
      <c r="DQ748" s="76"/>
      <c r="DR748" s="76"/>
      <c r="DS748" s="76"/>
      <c r="DT748" s="76"/>
      <c r="DU748" s="76"/>
      <c r="DV748" s="76"/>
      <c r="DW748" s="76"/>
      <c r="DX748" s="76"/>
      <c r="DY748" s="76"/>
      <c r="DZ748" s="76"/>
      <c r="EA748" s="76"/>
      <c r="EB748" s="76"/>
      <c r="EC748" s="76"/>
      <c r="ED748" s="76"/>
      <c r="EE748" s="76"/>
      <c r="EF748" s="76"/>
      <c r="EG748" s="76"/>
      <c r="EH748" s="76"/>
      <c r="EI748" s="76"/>
      <c r="EJ748" s="76"/>
      <c r="EK748" s="76"/>
      <c r="EL748" s="76"/>
      <c r="EM748" s="76"/>
      <c r="EN748" s="76"/>
      <c r="EO748" s="76"/>
    </row>
    <row r="749">
      <c r="A749" s="74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5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  <c r="CM749" s="76"/>
      <c r="CN749" s="76"/>
      <c r="CO749" s="76"/>
      <c r="CP749" s="76"/>
      <c r="CQ749" s="76"/>
      <c r="CR749" s="76"/>
      <c r="CS749" s="76"/>
      <c r="CT749" s="76"/>
      <c r="CU749" s="76"/>
      <c r="CV749" s="76"/>
      <c r="CW749" s="76"/>
      <c r="CX749" s="76"/>
      <c r="CY749" s="76"/>
      <c r="CZ749" s="76"/>
      <c r="DA749" s="76"/>
      <c r="DB749" s="76"/>
      <c r="DC749" s="76"/>
      <c r="DD749" s="76"/>
      <c r="DE749" s="76"/>
      <c r="DF749" s="76"/>
      <c r="DG749" s="76"/>
      <c r="DH749" s="76"/>
      <c r="DI749" s="76"/>
      <c r="DJ749" s="76"/>
      <c r="DK749" s="76"/>
      <c r="DL749" s="76"/>
      <c r="DM749" s="76"/>
      <c r="DN749" s="76"/>
      <c r="DO749" s="76"/>
      <c r="DP749" s="76"/>
      <c r="DQ749" s="76"/>
      <c r="DR749" s="76"/>
      <c r="DS749" s="76"/>
      <c r="DT749" s="76"/>
      <c r="DU749" s="76"/>
      <c r="DV749" s="76"/>
      <c r="DW749" s="76"/>
      <c r="DX749" s="76"/>
      <c r="DY749" s="76"/>
      <c r="DZ749" s="76"/>
      <c r="EA749" s="76"/>
      <c r="EB749" s="76"/>
      <c r="EC749" s="76"/>
      <c r="ED749" s="76"/>
      <c r="EE749" s="76"/>
      <c r="EF749" s="76"/>
      <c r="EG749" s="76"/>
      <c r="EH749" s="76"/>
      <c r="EI749" s="76"/>
      <c r="EJ749" s="76"/>
      <c r="EK749" s="76"/>
      <c r="EL749" s="76"/>
      <c r="EM749" s="76"/>
      <c r="EN749" s="76"/>
      <c r="EO749" s="76"/>
    </row>
    <row r="750">
      <c r="A750" s="74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5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  <c r="CM750" s="76"/>
      <c r="CN750" s="76"/>
      <c r="CO750" s="76"/>
      <c r="CP750" s="76"/>
      <c r="CQ750" s="76"/>
      <c r="CR750" s="76"/>
      <c r="CS750" s="76"/>
      <c r="CT750" s="76"/>
      <c r="CU750" s="76"/>
      <c r="CV750" s="76"/>
      <c r="CW750" s="76"/>
      <c r="CX750" s="76"/>
      <c r="CY750" s="76"/>
      <c r="CZ750" s="76"/>
      <c r="DA750" s="76"/>
      <c r="DB750" s="76"/>
      <c r="DC750" s="76"/>
      <c r="DD750" s="76"/>
      <c r="DE750" s="76"/>
      <c r="DF750" s="76"/>
      <c r="DG750" s="76"/>
      <c r="DH750" s="76"/>
      <c r="DI750" s="76"/>
      <c r="DJ750" s="76"/>
      <c r="DK750" s="76"/>
      <c r="DL750" s="76"/>
      <c r="DM750" s="76"/>
      <c r="DN750" s="76"/>
      <c r="DO750" s="76"/>
      <c r="DP750" s="76"/>
      <c r="DQ750" s="76"/>
      <c r="DR750" s="76"/>
      <c r="DS750" s="76"/>
      <c r="DT750" s="76"/>
      <c r="DU750" s="76"/>
      <c r="DV750" s="76"/>
      <c r="DW750" s="76"/>
      <c r="DX750" s="76"/>
      <c r="DY750" s="76"/>
      <c r="DZ750" s="76"/>
      <c r="EA750" s="76"/>
      <c r="EB750" s="76"/>
      <c r="EC750" s="76"/>
      <c r="ED750" s="76"/>
      <c r="EE750" s="76"/>
      <c r="EF750" s="76"/>
      <c r="EG750" s="76"/>
      <c r="EH750" s="76"/>
      <c r="EI750" s="76"/>
      <c r="EJ750" s="76"/>
      <c r="EK750" s="76"/>
      <c r="EL750" s="76"/>
      <c r="EM750" s="76"/>
      <c r="EN750" s="76"/>
      <c r="EO750" s="76"/>
    </row>
    <row r="751">
      <c r="A751" s="74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5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76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  <c r="DP751" s="76"/>
      <c r="DQ751" s="76"/>
      <c r="DR751" s="76"/>
      <c r="DS751" s="76"/>
      <c r="DT751" s="76"/>
      <c r="DU751" s="76"/>
      <c r="DV751" s="76"/>
      <c r="DW751" s="76"/>
      <c r="DX751" s="76"/>
      <c r="DY751" s="76"/>
      <c r="DZ751" s="76"/>
      <c r="EA751" s="76"/>
      <c r="EB751" s="76"/>
      <c r="EC751" s="76"/>
      <c r="ED751" s="76"/>
      <c r="EE751" s="76"/>
      <c r="EF751" s="76"/>
      <c r="EG751" s="76"/>
      <c r="EH751" s="76"/>
      <c r="EI751" s="76"/>
      <c r="EJ751" s="76"/>
      <c r="EK751" s="76"/>
      <c r="EL751" s="76"/>
      <c r="EM751" s="76"/>
      <c r="EN751" s="76"/>
      <c r="EO751" s="76"/>
    </row>
    <row r="752">
      <c r="A752" s="74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5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  <c r="CM752" s="76"/>
      <c r="CN752" s="76"/>
      <c r="CO752" s="76"/>
      <c r="CP752" s="76"/>
      <c r="CQ752" s="76"/>
      <c r="CR752" s="76"/>
      <c r="CS752" s="76"/>
      <c r="CT752" s="76"/>
      <c r="CU752" s="76"/>
      <c r="CV752" s="76"/>
      <c r="CW752" s="76"/>
      <c r="CX752" s="76"/>
      <c r="CY752" s="76"/>
      <c r="CZ752" s="76"/>
      <c r="DA752" s="76"/>
      <c r="DB752" s="76"/>
      <c r="DC752" s="76"/>
      <c r="DD752" s="76"/>
      <c r="DE752" s="76"/>
      <c r="DF752" s="76"/>
      <c r="DG752" s="76"/>
      <c r="DH752" s="76"/>
      <c r="DI752" s="76"/>
      <c r="DJ752" s="76"/>
      <c r="DK752" s="76"/>
      <c r="DL752" s="76"/>
      <c r="DM752" s="76"/>
      <c r="DN752" s="76"/>
      <c r="DO752" s="76"/>
      <c r="DP752" s="76"/>
      <c r="DQ752" s="76"/>
      <c r="DR752" s="76"/>
      <c r="DS752" s="76"/>
      <c r="DT752" s="76"/>
      <c r="DU752" s="76"/>
      <c r="DV752" s="76"/>
      <c r="DW752" s="76"/>
      <c r="DX752" s="76"/>
      <c r="DY752" s="76"/>
      <c r="DZ752" s="76"/>
      <c r="EA752" s="76"/>
      <c r="EB752" s="76"/>
      <c r="EC752" s="76"/>
      <c r="ED752" s="76"/>
      <c r="EE752" s="76"/>
      <c r="EF752" s="76"/>
      <c r="EG752" s="76"/>
      <c r="EH752" s="76"/>
      <c r="EI752" s="76"/>
      <c r="EJ752" s="76"/>
      <c r="EK752" s="76"/>
      <c r="EL752" s="76"/>
      <c r="EM752" s="76"/>
      <c r="EN752" s="76"/>
      <c r="EO752" s="76"/>
    </row>
    <row r="753">
      <c r="A753" s="74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5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  <c r="CM753" s="76"/>
      <c r="CN753" s="76"/>
      <c r="CO753" s="76"/>
      <c r="CP753" s="76"/>
      <c r="CQ753" s="76"/>
      <c r="CR753" s="76"/>
      <c r="CS753" s="76"/>
      <c r="CT753" s="76"/>
      <c r="CU753" s="76"/>
      <c r="CV753" s="76"/>
      <c r="CW753" s="76"/>
      <c r="CX753" s="76"/>
      <c r="CY753" s="76"/>
      <c r="CZ753" s="76"/>
      <c r="DA753" s="76"/>
      <c r="DB753" s="76"/>
      <c r="DC753" s="76"/>
      <c r="DD753" s="76"/>
      <c r="DE753" s="76"/>
      <c r="DF753" s="76"/>
      <c r="DG753" s="76"/>
      <c r="DH753" s="76"/>
      <c r="DI753" s="76"/>
      <c r="DJ753" s="76"/>
      <c r="DK753" s="76"/>
      <c r="DL753" s="76"/>
      <c r="DM753" s="76"/>
      <c r="DN753" s="76"/>
      <c r="DO753" s="76"/>
      <c r="DP753" s="76"/>
      <c r="DQ753" s="76"/>
      <c r="DR753" s="76"/>
      <c r="DS753" s="76"/>
      <c r="DT753" s="76"/>
      <c r="DU753" s="76"/>
      <c r="DV753" s="76"/>
      <c r="DW753" s="76"/>
      <c r="DX753" s="76"/>
      <c r="DY753" s="76"/>
      <c r="DZ753" s="76"/>
      <c r="EA753" s="76"/>
      <c r="EB753" s="76"/>
      <c r="EC753" s="76"/>
      <c r="ED753" s="76"/>
      <c r="EE753" s="76"/>
      <c r="EF753" s="76"/>
      <c r="EG753" s="76"/>
      <c r="EH753" s="76"/>
      <c r="EI753" s="76"/>
      <c r="EJ753" s="76"/>
      <c r="EK753" s="76"/>
      <c r="EL753" s="76"/>
      <c r="EM753" s="76"/>
      <c r="EN753" s="76"/>
      <c r="EO753" s="76"/>
    </row>
    <row r="754">
      <c r="A754" s="74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5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  <c r="CM754" s="76"/>
      <c r="CN754" s="76"/>
      <c r="CO754" s="76"/>
      <c r="CP754" s="76"/>
      <c r="CQ754" s="76"/>
      <c r="CR754" s="76"/>
      <c r="CS754" s="76"/>
      <c r="CT754" s="76"/>
      <c r="CU754" s="76"/>
      <c r="CV754" s="76"/>
      <c r="CW754" s="76"/>
      <c r="CX754" s="76"/>
      <c r="CY754" s="76"/>
      <c r="CZ754" s="76"/>
      <c r="DA754" s="76"/>
      <c r="DB754" s="76"/>
      <c r="DC754" s="76"/>
      <c r="DD754" s="76"/>
      <c r="DE754" s="76"/>
      <c r="DF754" s="76"/>
      <c r="DG754" s="76"/>
      <c r="DH754" s="76"/>
      <c r="DI754" s="76"/>
      <c r="DJ754" s="76"/>
      <c r="DK754" s="76"/>
      <c r="DL754" s="76"/>
      <c r="DM754" s="76"/>
      <c r="DN754" s="76"/>
      <c r="DO754" s="76"/>
      <c r="DP754" s="76"/>
      <c r="DQ754" s="76"/>
      <c r="DR754" s="76"/>
      <c r="DS754" s="76"/>
      <c r="DT754" s="76"/>
      <c r="DU754" s="76"/>
      <c r="DV754" s="76"/>
      <c r="DW754" s="76"/>
      <c r="DX754" s="76"/>
      <c r="DY754" s="76"/>
      <c r="DZ754" s="76"/>
      <c r="EA754" s="76"/>
      <c r="EB754" s="76"/>
      <c r="EC754" s="76"/>
      <c r="ED754" s="76"/>
      <c r="EE754" s="76"/>
      <c r="EF754" s="76"/>
      <c r="EG754" s="76"/>
      <c r="EH754" s="76"/>
      <c r="EI754" s="76"/>
      <c r="EJ754" s="76"/>
      <c r="EK754" s="76"/>
      <c r="EL754" s="76"/>
      <c r="EM754" s="76"/>
      <c r="EN754" s="76"/>
      <c r="EO754" s="76"/>
    </row>
    <row r="755">
      <c r="A755" s="74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5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  <c r="CM755" s="76"/>
      <c r="CN755" s="76"/>
      <c r="CO755" s="76"/>
      <c r="CP755" s="76"/>
      <c r="CQ755" s="76"/>
      <c r="CR755" s="76"/>
      <c r="CS755" s="76"/>
      <c r="CT755" s="76"/>
      <c r="CU755" s="76"/>
      <c r="CV755" s="76"/>
      <c r="CW755" s="76"/>
      <c r="CX755" s="76"/>
      <c r="CY755" s="76"/>
      <c r="CZ755" s="76"/>
      <c r="DA755" s="76"/>
      <c r="DB755" s="76"/>
      <c r="DC755" s="76"/>
      <c r="DD755" s="76"/>
      <c r="DE755" s="76"/>
      <c r="DF755" s="76"/>
      <c r="DG755" s="76"/>
      <c r="DH755" s="76"/>
      <c r="DI755" s="76"/>
      <c r="DJ755" s="76"/>
      <c r="DK755" s="76"/>
      <c r="DL755" s="76"/>
      <c r="DM755" s="76"/>
      <c r="DN755" s="76"/>
      <c r="DO755" s="76"/>
      <c r="DP755" s="76"/>
      <c r="DQ755" s="76"/>
      <c r="DR755" s="76"/>
      <c r="DS755" s="76"/>
      <c r="DT755" s="76"/>
      <c r="DU755" s="76"/>
      <c r="DV755" s="76"/>
      <c r="DW755" s="76"/>
      <c r="DX755" s="76"/>
      <c r="DY755" s="76"/>
      <c r="DZ755" s="76"/>
      <c r="EA755" s="76"/>
      <c r="EB755" s="76"/>
      <c r="EC755" s="76"/>
      <c r="ED755" s="76"/>
      <c r="EE755" s="76"/>
      <c r="EF755" s="76"/>
      <c r="EG755" s="76"/>
      <c r="EH755" s="76"/>
      <c r="EI755" s="76"/>
      <c r="EJ755" s="76"/>
      <c r="EK755" s="76"/>
      <c r="EL755" s="76"/>
      <c r="EM755" s="76"/>
      <c r="EN755" s="76"/>
      <c r="EO755" s="76"/>
    </row>
    <row r="756">
      <c r="A756" s="74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5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  <c r="CM756" s="76"/>
      <c r="CN756" s="76"/>
      <c r="CO756" s="76"/>
      <c r="CP756" s="76"/>
      <c r="CQ756" s="76"/>
      <c r="CR756" s="76"/>
      <c r="CS756" s="76"/>
      <c r="CT756" s="76"/>
      <c r="CU756" s="76"/>
      <c r="CV756" s="76"/>
      <c r="CW756" s="76"/>
      <c r="CX756" s="76"/>
      <c r="CY756" s="76"/>
      <c r="CZ756" s="76"/>
      <c r="DA756" s="76"/>
      <c r="DB756" s="76"/>
      <c r="DC756" s="76"/>
      <c r="DD756" s="76"/>
      <c r="DE756" s="76"/>
      <c r="DF756" s="76"/>
      <c r="DG756" s="76"/>
      <c r="DH756" s="76"/>
      <c r="DI756" s="76"/>
      <c r="DJ756" s="76"/>
      <c r="DK756" s="76"/>
      <c r="DL756" s="76"/>
      <c r="DM756" s="76"/>
      <c r="DN756" s="76"/>
      <c r="DO756" s="76"/>
      <c r="DP756" s="76"/>
      <c r="DQ756" s="76"/>
      <c r="DR756" s="76"/>
      <c r="DS756" s="76"/>
      <c r="DT756" s="76"/>
      <c r="DU756" s="76"/>
      <c r="DV756" s="76"/>
      <c r="DW756" s="76"/>
      <c r="DX756" s="76"/>
      <c r="DY756" s="76"/>
      <c r="DZ756" s="76"/>
      <c r="EA756" s="76"/>
      <c r="EB756" s="76"/>
      <c r="EC756" s="76"/>
      <c r="ED756" s="76"/>
      <c r="EE756" s="76"/>
      <c r="EF756" s="76"/>
      <c r="EG756" s="76"/>
      <c r="EH756" s="76"/>
      <c r="EI756" s="76"/>
      <c r="EJ756" s="76"/>
      <c r="EK756" s="76"/>
      <c r="EL756" s="76"/>
      <c r="EM756" s="76"/>
      <c r="EN756" s="76"/>
      <c r="EO756" s="76"/>
    </row>
    <row r="757">
      <c r="A757" s="74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5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  <c r="CM757" s="76"/>
      <c r="CN757" s="76"/>
      <c r="CO757" s="76"/>
      <c r="CP757" s="76"/>
      <c r="CQ757" s="76"/>
      <c r="CR757" s="76"/>
      <c r="CS757" s="76"/>
      <c r="CT757" s="76"/>
      <c r="CU757" s="76"/>
      <c r="CV757" s="76"/>
      <c r="CW757" s="76"/>
      <c r="CX757" s="76"/>
      <c r="CY757" s="76"/>
      <c r="CZ757" s="76"/>
      <c r="DA757" s="76"/>
      <c r="DB757" s="76"/>
      <c r="DC757" s="76"/>
      <c r="DD757" s="76"/>
      <c r="DE757" s="76"/>
      <c r="DF757" s="76"/>
      <c r="DG757" s="76"/>
      <c r="DH757" s="76"/>
      <c r="DI757" s="76"/>
      <c r="DJ757" s="76"/>
      <c r="DK757" s="76"/>
      <c r="DL757" s="76"/>
      <c r="DM757" s="76"/>
      <c r="DN757" s="76"/>
      <c r="DO757" s="76"/>
      <c r="DP757" s="76"/>
      <c r="DQ757" s="76"/>
      <c r="DR757" s="76"/>
      <c r="DS757" s="76"/>
      <c r="DT757" s="76"/>
      <c r="DU757" s="76"/>
      <c r="DV757" s="76"/>
      <c r="DW757" s="76"/>
      <c r="DX757" s="76"/>
      <c r="DY757" s="76"/>
      <c r="DZ757" s="76"/>
      <c r="EA757" s="76"/>
      <c r="EB757" s="76"/>
      <c r="EC757" s="76"/>
      <c r="ED757" s="76"/>
      <c r="EE757" s="76"/>
      <c r="EF757" s="76"/>
      <c r="EG757" s="76"/>
      <c r="EH757" s="76"/>
      <c r="EI757" s="76"/>
      <c r="EJ757" s="76"/>
      <c r="EK757" s="76"/>
      <c r="EL757" s="76"/>
      <c r="EM757" s="76"/>
      <c r="EN757" s="76"/>
      <c r="EO757" s="76"/>
    </row>
    <row r="758">
      <c r="A758" s="74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5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  <c r="CM758" s="76"/>
      <c r="CN758" s="76"/>
      <c r="CO758" s="76"/>
      <c r="CP758" s="76"/>
      <c r="CQ758" s="76"/>
      <c r="CR758" s="76"/>
      <c r="CS758" s="76"/>
      <c r="CT758" s="76"/>
      <c r="CU758" s="76"/>
      <c r="CV758" s="76"/>
      <c r="CW758" s="76"/>
      <c r="CX758" s="76"/>
      <c r="CY758" s="76"/>
      <c r="CZ758" s="76"/>
      <c r="DA758" s="76"/>
      <c r="DB758" s="76"/>
      <c r="DC758" s="76"/>
      <c r="DD758" s="76"/>
      <c r="DE758" s="76"/>
      <c r="DF758" s="76"/>
      <c r="DG758" s="76"/>
      <c r="DH758" s="76"/>
      <c r="DI758" s="76"/>
      <c r="DJ758" s="76"/>
      <c r="DK758" s="76"/>
      <c r="DL758" s="76"/>
      <c r="DM758" s="76"/>
      <c r="DN758" s="76"/>
      <c r="DO758" s="76"/>
      <c r="DP758" s="76"/>
      <c r="DQ758" s="76"/>
      <c r="DR758" s="76"/>
      <c r="DS758" s="76"/>
      <c r="DT758" s="76"/>
      <c r="DU758" s="76"/>
      <c r="DV758" s="76"/>
      <c r="DW758" s="76"/>
      <c r="DX758" s="76"/>
      <c r="DY758" s="76"/>
      <c r="DZ758" s="76"/>
      <c r="EA758" s="76"/>
      <c r="EB758" s="76"/>
      <c r="EC758" s="76"/>
      <c r="ED758" s="76"/>
      <c r="EE758" s="76"/>
      <c r="EF758" s="76"/>
      <c r="EG758" s="76"/>
      <c r="EH758" s="76"/>
      <c r="EI758" s="76"/>
      <c r="EJ758" s="76"/>
      <c r="EK758" s="76"/>
      <c r="EL758" s="76"/>
      <c r="EM758" s="76"/>
      <c r="EN758" s="76"/>
      <c r="EO758" s="76"/>
    </row>
    <row r="759">
      <c r="A759" s="74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5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  <c r="CM759" s="76"/>
      <c r="CN759" s="76"/>
      <c r="CO759" s="76"/>
      <c r="CP759" s="76"/>
      <c r="CQ759" s="76"/>
      <c r="CR759" s="76"/>
      <c r="CS759" s="76"/>
      <c r="CT759" s="76"/>
      <c r="CU759" s="76"/>
      <c r="CV759" s="76"/>
      <c r="CW759" s="76"/>
      <c r="CX759" s="76"/>
      <c r="CY759" s="76"/>
      <c r="CZ759" s="76"/>
      <c r="DA759" s="76"/>
      <c r="DB759" s="76"/>
      <c r="DC759" s="76"/>
      <c r="DD759" s="76"/>
      <c r="DE759" s="76"/>
      <c r="DF759" s="76"/>
      <c r="DG759" s="76"/>
      <c r="DH759" s="76"/>
      <c r="DI759" s="76"/>
      <c r="DJ759" s="76"/>
      <c r="DK759" s="76"/>
      <c r="DL759" s="76"/>
      <c r="DM759" s="76"/>
      <c r="DN759" s="76"/>
      <c r="DO759" s="76"/>
      <c r="DP759" s="76"/>
      <c r="DQ759" s="76"/>
      <c r="DR759" s="76"/>
      <c r="DS759" s="76"/>
      <c r="DT759" s="76"/>
      <c r="DU759" s="76"/>
      <c r="DV759" s="76"/>
      <c r="DW759" s="76"/>
      <c r="DX759" s="76"/>
      <c r="DY759" s="76"/>
      <c r="DZ759" s="76"/>
      <c r="EA759" s="76"/>
      <c r="EB759" s="76"/>
      <c r="EC759" s="76"/>
      <c r="ED759" s="76"/>
      <c r="EE759" s="76"/>
      <c r="EF759" s="76"/>
      <c r="EG759" s="76"/>
      <c r="EH759" s="76"/>
      <c r="EI759" s="76"/>
      <c r="EJ759" s="76"/>
      <c r="EK759" s="76"/>
      <c r="EL759" s="76"/>
      <c r="EM759" s="76"/>
      <c r="EN759" s="76"/>
      <c r="EO759" s="76"/>
    </row>
    <row r="760">
      <c r="A760" s="74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5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  <c r="CM760" s="76"/>
      <c r="CN760" s="76"/>
      <c r="CO760" s="76"/>
      <c r="CP760" s="76"/>
      <c r="CQ760" s="76"/>
      <c r="CR760" s="76"/>
      <c r="CS760" s="76"/>
      <c r="CT760" s="76"/>
      <c r="CU760" s="76"/>
      <c r="CV760" s="76"/>
      <c r="CW760" s="76"/>
      <c r="CX760" s="76"/>
      <c r="CY760" s="76"/>
      <c r="CZ760" s="76"/>
      <c r="DA760" s="76"/>
      <c r="DB760" s="76"/>
      <c r="DC760" s="76"/>
      <c r="DD760" s="76"/>
      <c r="DE760" s="76"/>
      <c r="DF760" s="76"/>
      <c r="DG760" s="76"/>
      <c r="DH760" s="76"/>
      <c r="DI760" s="76"/>
      <c r="DJ760" s="76"/>
      <c r="DK760" s="76"/>
      <c r="DL760" s="76"/>
      <c r="DM760" s="76"/>
      <c r="DN760" s="76"/>
      <c r="DO760" s="76"/>
      <c r="DP760" s="76"/>
      <c r="DQ760" s="76"/>
      <c r="DR760" s="76"/>
      <c r="DS760" s="76"/>
      <c r="DT760" s="76"/>
      <c r="DU760" s="76"/>
      <c r="DV760" s="76"/>
      <c r="DW760" s="76"/>
      <c r="DX760" s="76"/>
      <c r="DY760" s="76"/>
      <c r="DZ760" s="76"/>
      <c r="EA760" s="76"/>
      <c r="EB760" s="76"/>
      <c r="EC760" s="76"/>
      <c r="ED760" s="76"/>
      <c r="EE760" s="76"/>
      <c r="EF760" s="76"/>
      <c r="EG760" s="76"/>
      <c r="EH760" s="76"/>
      <c r="EI760" s="76"/>
      <c r="EJ760" s="76"/>
      <c r="EK760" s="76"/>
      <c r="EL760" s="76"/>
      <c r="EM760" s="76"/>
      <c r="EN760" s="76"/>
      <c r="EO760" s="76"/>
    </row>
    <row r="761">
      <c r="A761" s="74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5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  <c r="CM761" s="76"/>
      <c r="CN761" s="76"/>
      <c r="CO761" s="76"/>
      <c r="CP761" s="76"/>
      <c r="CQ761" s="76"/>
      <c r="CR761" s="76"/>
      <c r="CS761" s="76"/>
      <c r="CT761" s="76"/>
      <c r="CU761" s="76"/>
      <c r="CV761" s="76"/>
      <c r="CW761" s="76"/>
      <c r="CX761" s="76"/>
      <c r="CY761" s="76"/>
      <c r="CZ761" s="76"/>
      <c r="DA761" s="76"/>
      <c r="DB761" s="76"/>
      <c r="DC761" s="76"/>
      <c r="DD761" s="76"/>
      <c r="DE761" s="76"/>
      <c r="DF761" s="76"/>
      <c r="DG761" s="76"/>
      <c r="DH761" s="76"/>
      <c r="DI761" s="76"/>
      <c r="DJ761" s="76"/>
      <c r="DK761" s="76"/>
      <c r="DL761" s="76"/>
      <c r="DM761" s="76"/>
      <c r="DN761" s="76"/>
      <c r="DO761" s="76"/>
      <c r="DP761" s="76"/>
      <c r="DQ761" s="76"/>
      <c r="DR761" s="76"/>
      <c r="DS761" s="76"/>
      <c r="DT761" s="76"/>
      <c r="DU761" s="76"/>
      <c r="DV761" s="76"/>
      <c r="DW761" s="76"/>
      <c r="DX761" s="76"/>
      <c r="DY761" s="76"/>
      <c r="DZ761" s="76"/>
      <c r="EA761" s="76"/>
      <c r="EB761" s="76"/>
      <c r="EC761" s="76"/>
      <c r="ED761" s="76"/>
      <c r="EE761" s="76"/>
      <c r="EF761" s="76"/>
      <c r="EG761" s="76"/>
      <c r="EH761" s="76"/>
      <c r="EI761" s="76"/>
      <c r="EJ761" s="76"/>
      <c r="EK761" s="76"/>
      <c r="EL761" s="76"/>
      <c r="EM761" s="76"/>
      <c r="EN761" s="76"/>
      <c r="EO761" s="76"/>
    </row>
    <row r="762">
      <c r="A762" s="74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5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  <c r="CM762" s="76"/>
      <c r="CN762" s="76"/>
      <c r="CO762" s="76"/>
      <c r="CP762" s="76"/>
      <c r="CQ762" s="76"/>
      <c r="CR762" s="76"/>
      <c r="CS762" s="76"/>
      <c r="CT762" s="76"/>
      <c r="CU762" s="76"/>
      <c r="CV762" s="76"/>
      <c r="CW762" s="76"/>
      <c r="CX762" s="76"/>
      <c r="CY762" s="76"/>
      <c r="CZ762" s="76"/>
      <c r="DA762" s="76"/>
      <c r="DB762" s="76"/>
      <c r="DC762" s="76"/>
      <c r="DD762" s="76"/>
      <c r="DE762" s="76"/>
      <c r="DF762" s="76"/>
      <c r="DG762" s="76"/>
      <c r="DH762" s="76"/>
      <c r="DI762" s="76"/>
      <c r="DJ762" s="76"/>
      <c r="DK762" s="76"/>
      <c r="DL762" s="76"/>
      <c r="DM762" s="76"/>
      <c r="DN762" s="76"/>
      <c r="DO762" s="76"/>
      <c r="DP762" s="76"/>
      <c r="DQ762" s="76"/>
      <c r="DR762" s="76"/>
      <c r="DS762" s="76"/>
      <c r="DT762" s="76"/>
      <c r="DU762" s="76"/>
      <c r="DV762" s="76"/>
      <c r="DW762" s="76"/>
      <c r="DX762" s="76"/>
      <c r="DY762" s="76"/>
      <c r="DZ762" s="76"/>
      <c r="EA762" s="76"/>
      <c r="EB762" s="76"/>
      <c r="EC762" s="76"/>
      <c r="ED762" s="76"/>
      <c r="EE762" s="76"/>
      <c r="EF762" s="76"/>
      <c r="EG762" s="76"/>
      <c r="EH762" s="76"/>
      <c r="EI762" s="76"/>
      <c r="EJ762" s="76"/>
      <c r="EK762" s="76"/>
      <c r="EL762" s="76"/>
      <c r="EM762" s="76"/>
      <c r="EN762" s="76"/>
      <c r="EO762" s="76"/>
    </row>
    <row r="763">
      <c r="A763" s="74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5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  <c r="CM763" s="76"/>
      <c r="CN763" s="76"/>
      <c r="CO763" s="76"/>
      <c r="CP763" s="76"/>
      <c r="CQ763" s="76"/>
      <c r="CR763" s="76"/>
      <c r="CS763" s="76"/>
      <c r="CT763" s="76"/>
      <c r="CU763" s="76"/>
      <c r="CV763" s="76"/>
      <c r="CW763" s="76"/>
      <c r="CX763" s="76"/>
      <c r="CY763" s="76"/>
      <c r="CZ763" s="76"/>
      <c r="DA763" s="76"/>
      <c r="DB763" s="76"/>
      <c r="DC763" s="76"/>
      <c r="DD763" s="76"/>
      <c r="DE763" s="76"/>
      <c r="DF763" s="76"/>
      <c r="DG763" s="76"/>
      <c r="DH763" s="76"/>
      <c r="DI763" s="76"/>
      <c r="DJ763" s="76"/>
      <c r="DK763" s="76"/>
      <c r="DL763" s="76"/>
      <c r="DM763" s="76"/>
      <c r="DN763" s="76"/>
      <c r="DO763" s="76"/>
      <c r="DP763" s="76"/>
      <c r="DQ763" s="76"/>
      <c r="DR763" s="76"/>
      <c r="DS763" s="76"/>
      <c r="DT763" s="76"/>
      <c r="DU763" s="76"/>
      <c r="DV763" s="76"/>
      <c r="DW763" s="76"/>
      <c r="DX763" s="76"/>
      <c r="DY763" s="76"/>
      <c r="DZ763" s="76"/>
      <c r="EA763" s="76"/>
      <c r="EB763" s="76"/>
      <c r="EC763" s="76"/>
      <c r="ED763" s="76"/>
      <c r="EE763" s="76"/>
      <c r="EF763" s="76"/>
      <c r="EG763" s="76"/>
      <c r="EH763" s="76"/>
      <c r="EI763" s="76"/>
      <c r="EJ763" s="76"/>
      <c r="EK763" s="76"/>
      <c r="EL763" s="76"/>
      <c r="EM763" s="76"/>
      <c r="EN763" s="76"/>
      <c r="EO763" s="76"/>
    </row>
    <row r="764">
      <c r="A764" s="74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5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  <c r="CM764" s="76"/>
      <c r="CN764" s="76"/>
      <c r="CO764" s="76"/>
      <c r="CP764" s="76"/>
      <c r="CQ764" s="76"/>
      <c r="CR764" s="76"/>
      <c r="CS764" s="76"/>
      <c r="CT764" s="76"/>
      <c r="CU764" s="76"/>
      <c r="CV764" s="76"/>
      <c r="CW764" s="76"/>
      <c r="CX764" s="76"/>
      <c r="CY764" s="76"/>
      <c r="CZ764" s="76"/>
      <c r="DA764" s="76"/>
      <c r="DB764" s="76"/>
      <c r="DC764" s="76"/>
      <c r="DD764" s="76"/>
      <c r="DE764" s="76"/>
      <c r="DF764" s="76"/>
      <c r="DG764" s="76"/>
      <c r="DH764" s="76"/>
      <c r="DI764" s="76"/>
      <c r="DJ764" s="76"/>
      <c r="DK764" s="76"/>
      <c r="DL764" s="76"/>
      <c r="DM764" s="76"/>
      <c r="DN764" s="76"/>
      <c r="DO764" s="76"/>
      <c r="DP764" s="76"/>
      <c r="DQ764" s="76"/>
      <c r="DR764" s="76"/>
      <c r="DS764" s="76"/>
      <c r="DT764" s="76"/>
      <c r="DU764" s="76"/>
      <c r="DV764" s="76"/>
      <c r="DW764" s="76"/>
      <c r="DX764" s="76"/>
      <c r="DY764" s="76"/>
      <c r="DZ764" s="76"/>
      <c r="EA764" s="76"/>
      <c r="EB764" s="76"/>
      <c r="EC764" s="76"/>
      <c r="ED764" s="76"/>
      <c r="EE764" s="76"/>
      <c r="EF764" s="76"/>
      <c r="EG764" s="76"/>
      <c r="EH764" s="76"/>
      <c r="EI764" s="76"/>
      <c r="EJ764" s="76"/>
      <c r="EK764" s="76"/>
      <c r="EL764" s="76"/>
      <c r="EM764" s="76"/>
      <c r="EN764" s="76"/>
      <c r="EO764" s="76"/>
    </row>
    <row r="765">
      <c r="A765" s="74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5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  <c r="CM765" s="76"/>
      <c r="CN765" s="76"/>
      <c r="CO765" s="76"/>
      <c r="CP765" s="76"/>
      <c r="CQ765" s="76"/>
      <c r="CR765" s="76"/>
      <c r="CS765" s="76"/>
      <c r="CT765" s="76"/>
      <c r="CU765" s="76"/>
      <c r="CV765" s="76"/>
      <c r="CW765" s="76"/>
      <c r="CX765" s="76"/>
      <c r="CY765" s="76"/>
      <c r="CZ765" s="76"/>
      <c r="DA765" s="76"/>
      <c r="DB765" s="76"/>
      <c r="DC765" s="76"/>
      <c r="DD765" s="76"/>
      <c r="DE765" s="76"/>
      <c r="DF765" s="76"/>
      <c r="DG765" s="76"/>
      <c r="DH765" s="76"/>
      <c r="DI765" s="76"/>
      <c r="DJ765" s="76"/>
      <c r="DK765" s="76"/>
      <c r="DL765" s="76"/>
      <c r="DM765" s="76"/>
      <c r="DN765" s="76"/>
      <c r="DO765" s="76"/>
      <c r="DP765" s="76"/>
      <c r="DQ765" s="76"/>
      <c r="DR765" s="76"/>
      <c r="DS765" s="76"/>
      <c r="DT765" s="76"/>
      <c r="DU765" s="76"/>
      <c r="DV765" s="76"/>
      <c r="DW765" s="76"/>
      <c r="DX765" s="76"/>
      <c r="DY765" s="76"/>
      <c r="DZ765" s="76"/>
      <c r="EA765" s="76"/>
      <c r="EB765" s="76"/>
      <c r="EC765" s="76"/>
      <c r="ED765" s="76"/>
      <c r="EE765" s="76"/>
      <c r="EF765" s="76"/>
      <c r="EG765" s="76"/>
      <c r="EH765" s="76"/>
      <c r="EI765" s="76"/>
      <c r="EJ765" s="76"/>
      <c r="EK765" s="76"/>
      <c r="EL765" s="76"/>
      <c r="EM765" s="76"/>
      <c r="EN765" s="76"/>
      <c r="EO765" s="76"/>
    </row>
    <row r="766">
      <c r="A766" s="74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5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  <c r="CM766" s="76"/>
      <c r="CN766" s="76"/>
      <c r="CO766" s="76"/>
      <c r="CP766" s="76"/>
      <c r="CQ766" s="76"/>
      <c r="CR766" s="76"/>
      <c r="CS766" s="76"/>
      <c r="CT766" s="76"/>
      <c r="CU766" s="76"/>
      <c r="CV766" s="76"/>
      <c r="CW766" s="76"/>
      <c r="CX766" s="76"/>
      <c r="CY766" s="76"/>
      <c r="CZ766" s="76"/>
      <c r="DA766" s="76"/>
      <c r="DB766" s="76"/>
      <c r="DC766" s="76"/>
      <c r="DD766" s="76"/>
      <c r="DE766" s="76"/>
      <c r="DF766" s="76"/>
      <c r="DG766" s="76"/>
      <c r="DH766" s="76"/>
      <c r="DI766" s="76"/>
      <c r="DJ766" s="76"/>
      <c r="DK766" s="76"/>
      <c r="DL766" s="76"/>
      <c r="DM766" s="76"/>
      <c r="DN766" s="76"/>
      <c r="DO766" s="76"/>
      <c r="DP766" s="76"/>
      <c r="DQ766" s="76"/>
      <c r="DR766" s="76"/>
      <c r="DS766" s="76"/>
      <c r="DT766" s="76"/>
      <c r="DU766" s="76"/>
      <c r="DV766" s="76"/>
      <c r="DW766" s="76"/>
      <c r="DX766" s="76"/>
      <c r="DY766" s="76"/>
      <c r="DZ766" s="76"/>
      <c r="EA766" s="76"/>
      <c r="EB766" s="76"/>
      <c r="EC766" s="76"/>
      <c r="ED766" s="76"/>
      <c r="EE766" s="76"/>
      <c r="EF766" s="76"/>
      <c r="EG766" s="76"/>
      <c r="EH766" s="76"/>
      <c r="EI766" s="76"/>
      <c r="EJ766" s="76"/>
      <c r="EK766" s="76"/>
      <c r="EL766" s="76"/>
      <c r="EM766" s="76"/>
      <c r="EN766" s="76"/>
      <c r="EO766" s="76"/>
    </row>
    <row r="767">
      <c r="A767" s="74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5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  <c r="CM767" s="76"/>
      <c r="CN767" s="76"/>
      <c r="CO767" s="76"/>
      <c r="CP767" s="76"/>
      <c r="CQ767" s="76"/>
      <c r="CR767" s="76"/>
      <c r="CS767" s="76"/>
      <c r="CT767" s="76"/>
      <c r="CU767" s="76"/>
      <c r="CV767" s="76"/>
      <c r="CW767" s="76"/>
      <c r="CX767" s="76"/>
      <c r="CY767" s="76"/>
      <c r="CZ767" s="76"/>
      <c r="DA767" s="76"/>
      <c r="DB767" s="76"/>
      <c r="DC767" s="76"/>
      <c r="DD767" s="76"/>
      <c r="DE767" s="76"/>
      <c r="DF767" s="76"/>
      <c r="DG767" s="76"/>
      <c r="DH767" s="76"/>
      <c r="DI767" s="76"/>
      <c r="DJ767" s="76"/>
      <c r="DK767" s="76"/>
      <c r="DL767" s="76"/>
      <c r="DM767" s="76"/>
      <c r="DN767" s="76"/>
      <c r="DO767" s="76"/>
      <c r="DP767" s="76"/>
      <c r="DQ767" s="76"/>
      <c r="DR767" s="76"/>
      <c r="DS767" s="76"/>
      <c r="DT767" s="76"/>
      <c r="DU767" s="76"/>
      <c r="DV767" s="76"/>
      <c r="DW767" s="76"/>
      <c r="DX767" s="76"/>
      <c r="DY767" s="76"/>
      <c r="DZ767" s="76"/>
      <c r="EA767" s="76"/>
      <c r="EB767" s="76"/>
      <c r="EC767" s="76"/>
      <c r="ED767" s="76"/>
      <c r="EE767" s="76"/>
      <c r="EF767" s="76"/>
      <c r="EG767" s="76"/>
      <c r="EH767" s="76"/>
      <c r="EI767" s="76"/>
      <c r="EJ767" s="76"/>
      <c r="EK767" s="76"/>
      <c r="EL767" s="76"/>
      <c r="EM767" s="76"/>
      <c r="EN767" s="76"/>
      <c r="EO767" s="76"/>
    </row>
    <row r="768">
      <c r="A768" s="74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5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  <c r="CM768" s="76"/>
      <c r="CN768" s="76"/>
      <c r="CO768" s="76"/>
      <c r="CP768" s="76"/>
      <c r="CQ768" s="76"/>
      <c r="CR768" s="76"/>
      <c r="CS768" s="76"/>
      <c r="CT768" s="76"/>
      <c r="CU768" s="76"/>
      <c r="CV768" s="76"/>
      <c r="CW768" s="76"/>
      <c r="CX768" s="76"/>
      <c r="CY768" s="76"/>
      <c r="CZ768" s="76"/>
      <c r="DA768" s="76"/>
      <c r="DB768" s="76"/>
      <c r="DC768" s="76"/>
      <c r="DD768" s="76"/>
      <c r="DE768" s="76"/>
      <c r="DF768" s="76"/>
      <c r="DG768" s="76"/>
      <c r="DH768" s="76"/>
      <c r="DI768" s="76"/>
      <c r="DJ768" s="76"/>
      <c r="DK768" s="76"/>
      <c r="DL768" s="76"/>
      <c r="DM768" s="76"/>
      <c r="DN768" s="76"/>
      <c r="DO768" s="76"/>
      <c r="DP768" s="76"/>
      <c r="DQ768" s="76"/>
      <c r="DR768" s="76"/>
      <c r="DS768" s="76"/>
      <c r="DT768" s="76"/>
      <c r="DU768" s="76"/>
      <c r="DV768" s="76"/>
      <c r="DW768" s="76"/>
      <c r="DX768" s="76"/>
      <c r="DY768" s="76"/>
      <c r="DZ768" s="76"/>
      <c r="EA768" s="76"/>
      <c r="EB768" s="76"/>
      <c r="EC768" s="76"/>
      <c r="ED768" s="76"/>
      <c r="EE768" s="76"/>
      <c r="EF768" s="76"/>
      <c r="EG768" s="76"/>
      <c r="EH768" s="76"/>
      <c r="EI768" s="76"/>
      <c r="EJ768" s="76"/>
      <c r="EK768" s="76"/>
      <c r="EL768" s="76"/>
      <c r="EM768" s="76"/>
      <c r="EN768" s="76"/>
      <c r="EO768" s="76"/>
    </row>
    <row r="769">
      <c r="A769" s="74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5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  <c r="CM769" s="76"/>
      <c r="CN769" s="76"/>
      <c r="CO769" s="76"/>
      <c r="CP769" s="76"/>
      <c r="CQ769" s="76"/>
      <c r="CR769" s="76"/>
      <c r="CS769" s="76"/>
      <c r="CT769" s="76"/>
      <c r="CU769" s="76"/>
      <c r="CV769" s="76"/>
      <c r="CW769" s="76"/>
      <c r="CX769" s="76"/>
      <c r="CY769" s="76"/>
      <c r="CZ769" s="76"/>
      <c r="DA769" s="76"/>
      <c r="DB769" s="76"/>
      <c r="DC769" s="76"/>
      <c r="DD769" s="76"/>
      <c r="DE769" s="76"/>
      <c r="DF769" s="76"/>
      <c r="DG769" s="76"/>
      <c r="DH769" s="76"/>
      <c r="DI769" s="76"/>
      <c r="DJ769" s="76"/>
      <c r="DK769" s="76"/>
      <c r="DL769" s="76"/>
      <c r="DM769" s="76"/>
      <c r="DN769" s="76"/>
      <c r="DO769" s="76"/>
      <c r="DP769" s="76"/>
      <c r="DQ769" s="76"/>
      <c r="DR769" s="76"/>
      <c r="DS769" s="76"/>
      <c r="DT769" s="76"/>
      <c r="DU769" s="76"/>
      <c r="DV769" s="76"/>
      <c r="DW769" s="76"/>
      <c r="DX769" s="76"/>
      <c r="DY769" s="76"/>
      <c r="DZ769" s="76"/>
      <c r="EA769" s="76"/>
      <c r="EB769" s="76"/>
      <c r="EC769" s="76"/>
      <c r="ED769" s="76"/>
      <c r="EE769" s="76"/>
      <c r="EF769" s="76"/>
      <c r="EG769" s="76"/>
      <c r="EH769" s="76"/>
      <c r="EI769" s="76"/>
      <c r="EJ769" s="76"/>
      <c r="EK769" s="76"/>
      <c r="EL769" s="76"/>
      <c r="EM769" s="76"/>
      <c r="EN769" s="76"/>
      <c r="EO769" s="76"/>
    </row>
    <row r="770">
      <c r="A770" s="74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5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  <c r="CM770" s="76"/>
      <c r="CN770" s="76"/>
      <c r="CO770" s="76"/>
      <c r="CP770" s="76"/>
      <c r="CQ770" s="76"/>
      <c r="CR770" s="76"/>
      <c r="CS770" s="76"/>
      <c r="CT770" s="76"/>
      <c r="CU770" s="76"/>
      <c r="CV770" s="76"/>
      <c r="CW770" s="76"/>
      <c r="CX770" s="76"/>
      <c r="CY770" s="76"/>
      <c r="CZ770" s="76"/>
      <c r="DA770" s="76"/>
      <c r="DB770" s="76"/>
      <c r="DC770" s="76"/>
      <c r="DD770" s="76"/>
      <c r="DE770" s="76"/>
      <c r="DF770" s="76"/>
      <c r="DG770" s="76"/>
      <c r="DH770" s="76"/>
      <c r="DI770" s="76"/>
      <c r="DJ770" s="76"/>
      <c r="DK770" s="76"/>
      <c r="DL770" s="76"/>
      <c r="DM770" s="76"/>
      <c r="DN770" s="76"/>
      <c r="DO770" s="76"/>
      <c r="DP770" s="76"/>
      <c r="DQ770" s="76"/>
      <c r="DR770" s="76"/>
      <c r="DS770" s="76"/>
      <c r="DT770" s="76"/>
      <c r="DU770" s="76"/>
      <c r="DV770" s="76"/>
      <c r="DW770" s="76"/>
      <c r="DX770" s="76"/>
      <c r="DY770" s="76"/>
      <c r="DZ770" s="76"/>
      <c r="EA770" s="76"/>
      <c r="EB770" s="76"/>
      <c r="EC770" s="76"/>
      <c r="ED770" s="76"/>
      <c r="EE770" s="76"/>
      <c r="EF770" s="76"/>
      <c r="EG770" s="76"/>
      <c r="EH770" s="76"/>
      <c r="EI770" s="76"/>
      <c r="EJ770" s="76"/>
      <c r="EK770" s="76"/>
      <c r="EL770" s="76"/>
      <c r="EM770" s="76"/>
      <c r="EN770" s="76"/>
      <c r="EO770" s="76"/>
    </row>
    <row r="771">
      <c r="A771" s="74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5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  <c r="CM771" s="76"/>
      <c r="CN771" s="76"/>
      <c r="CO771" s="76"/>
      <c r="CP771" s="76"/>
      <c r="CQ771" s="76"/>
      <c r="CR771" s="76"/>
      <c r="CS771" s="76"/>
      <c r="CT771" s="76"/>
      <c r="CU771" s="76"/>
      <c r="CV771" s="76"/>
      <c r="CW771" s="76"/>
      <c r="CX771" s="76"/>
      <c r="CY771" s="76"/>
      <c r="CZ771" s="76"/>
      <c r="DA771" s="76"/>
      <c r="DB771" s="76"/>
      <c r="DC771" s="76"/>
      <c r="DD771" s="76"/>
      <c r="DE771" s="76"/>
      <c r="DF771" s="76"/>
      <c r="DG771" s="76"/>
      <c r="DH771" s="76"/>
      <c r="DI771" s="76"/>
      <c r="DJ771" s="76"/>
      <c r="DK771" s="76"/>
      <c r="DL771" s="76"/>
      <c r="DM771" s="76"/>
      <c r="DN771" s="76"/>
      <c r="DO771" s="76"/>
      <c r="DP771" s="76"/>
      <c r="DQ771" s="76"/>
      <c r="DR771" s="76"/>
      <c r="DS771" s="76"/>
      <c r="DT771" s="76"/>
      <c r="DU771" s="76"/>
      <c r="DV771" s="76"/>
      <c r="DW771" s="76"/>
      <c r="DX771" s="76"/>
      <c r="DY771" s="76"/>
      <c r="DZ771" s="76"/>
      <c r="EA771" s="76"/>
      <c r="EB771" s="76"/>
      <c r="EC771" s="76"/>
      <c r="ED771" s="76"/>
      <c r="EE771" s="76"/>
      <c r="EF771" s="76"/>
      <c r="EG771" s="76"/>
      <c r="EH771" s="76"/>
      <c r="EI771" s="76"/>
      <c r="EJ771" s="76"/>
      <c r="EK771" s="76"/>
      <c r="EL771" s="76"/>
      <c r="EM771" s="76"/>
      <c r="EN771" s="76"/>
      <c r="EO771" s="76"/>
    </row>
    <row r="772">
      <c r="A772" s="74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5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  <c r="CM772" s="76"/>
      <c r="CN772" s="76"/>
      <c r="CO772" s="76"/>
      <c r="CP772" s="76"/>
      <c r="CQ772" s="76"/>
      <c r="CR772" s="76"/>
      <c r="CS772" s="76"/>
      <c r="CT772" s="76"/>
      <c r="CU772" s="76"/>
      <c r="CV772" s="76"/>
      <c r="CW772" s="76"/>
      <c r="CX772" s="76"/>
      <c r="CY772" s="76"/>
      <c r="CZ772" s="76"/>
      <c r="DA772" s="76"/>
      <c r="DB772" s="76"/>
      <c r="DC772" s="76"/>
      <c r="DD772" s="76"/>
      <c r="DE772" s="76"/>
      <c r="DF772" s="76"/>
      <c r="DG772" s="76"/>
      <c r="DH772" s="76"/>
      <c r="DI772" s="76"/>
      <c r="DJ772" s="76"/>
      <c r="DK772" s="76"/>
      <c r="DL772" s="76"/>
      <c r="DM772" s="76"/>
      <c r="DN772" s="76"/>
      <c r="DO772" s="76"/>
      <c r="DP772" s="76"/>
      <c r="DQ772" s="76"/>
      <c r="DR772" s="76"/>
      <c r="DS772" s="76"/>
      <c r="DT772" s="76"/>
      <c r="DU772" s="76"/>
      <c r="DV772" s="76"/>
      <c r="DW772" s="76"/>
      <c r="DX772" s="76"/>
      <c r="DY772" s="76"/>
      <c r="DZ772" s="76"/>
      <c r="EA772" s="76"/>
      <c r="EB772" s="76"/>
      <c r="EC772" s="76"/>
      <c r="ED772" s="76"/>
      <c r="EE772" s="76"/>
      <c r="EF772" s="76"/>
      <c r="EG772" s="76"/>
      <c r="EH772" s="76"/>
      <c r="EI772" s="76"/>
      <c r="EJ772" s="76"/>
      <c r="EK772" s="76"/>
      <c r="EL772" s="76"/>
      <c r="EM772" s="76"/>
      <c r="EN772" s="76"/>
      <c r="EO772" s="76"/>
    </row>
    <row r="773">
      <c r="A773" s="74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5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  <c r="CM773" s="76"/>
      <c r="CN773" s="76"/>
      <c r="CO773" s="76"/>
      <c r="CP773" s="76"/>
      <c r="CQ773" s="76"/>
      <c r="CR773" s="76"/>
      <c r="CS773" s="76"/>
      <c r="CT773" s="76"/>
      <c r="CU773" s="76"/>
      <c r="CV773" s="76"/>
      <c r="CW773" s="76"/>
      <c r="CX773" s="76"/>
      <c r="CY773" s="76"/>
      <c r="CZ773" s="76"/>
      <c r="DA773" s="76"/>
      <c r="DB773" s="76"/>
      <c r="DC773" s="76"/>
      <c r="DD773" s="76"/>
      <c r="DE773" s="76"/>
      <c r="DF773" s="76"/>
      <c r="DG773" s="76"/>
      <c r="DH773" s="76"/>
      <c r="DI773" s="76"/>
      <c r="DJ773" s="76"/>
      <c r="DK773" s="76"/>
      <c r="DL773" s="76"/>
      <c r="DM773" s="76"/>
      <c r="DN773" s="76"/>
      <c r="DO773" s="76"/>
      <c r="DP773" s="76"/>
      <c r="DQ773" s="76"/>
      <c r="DR773" s="76"/>
      <c r="DS773" s="76"/>
      <c r="DT773" s="76"/>
      <c r="DU773" s="76"/>
      <c r="DV773" s="76"/>
      <c r="DW773" s="76"/>
      <c r="DX773" s="76"/>
      <c r="DY773" s="76"/>
      <c r="DZ773" s="76"/>
      <c r="EA773" s="76"/>
      <c r="EB773" s="76"/>
      <c r="EC773" s="76"/>
      <c r="ED773" s="76"/>
      <c r="EE773" s="76"/>
      <c r="EF773" s="76"/>
      <c r="EG773" s="76"/>
      <c r="EH773" s="76"/>
      <c r="EI773" s="76"/>
      <c r="EJ773" s="76"/>
      <c r="EK773" s="76"/>
      <c r="EL773" s="76"/>
      <c r="EM773" s="76"/>
      <c r="EN773" s="76"/>
      <c r="EO773" s="76"/>
    </row>
    <row r="774">
      <c r="A774" s="74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5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  <c r="CM774" s="76"/>
      <c r="CN774" s="76"/>
      <c r="CO774" s="76"/>
      <c r="CP774" s="76"/>
      <c r="CQ774" s="76"/>
      <c r="CR774" s="76"/>
      <c r="CS774" s="76"/>
      <c r="CT774" s="76"/>
      <c r="CU774" s="76"/>
      <c r="CV774" s="76"/>
      <c r="CW774" s="76"/>
      <c r="CX774" s="76"/>
      <c r="CY774" s="76"/>
      <c r="CZ774" s="76"/>
      <c r="DA774" s="76"/>
      <c r="DB774" s="76"/>
      <c r="DC774" s="76"/>
      <c r="DD774" s="76"/>
      <c r="DE774" s="76"/>
      <c r="DF774" s="76"/>
      <c r="DG774" s="76"/>
      <c r="DH774" s="76"/>
      <c r="DI774" s="76"/>
      <c r="DJ774" s="76"/>
      <c r="DK774" s="76"/>
      <c r="DL774" s="76"/>
      <c r="DM774" s="76"/>
      <c r="DN774" s="76"/>
      <c r="DO774" s="76"/>
      <c r="DP774" s="76"/>
      <c r="DQ774" s="76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  <c r="EF774" s="76"/>
      <c r="EG774" s="76"/>
      <c r="EH774" s="76"/>
      <c r="EI774" s="76"/>
      <c r="EJ774" s="76"/>
      <c r="EK774" s="76"/>
      <c r="EL774" s="76"/>
      <c r="EM774" s="76"/>
      <c r="EN774" s="76"/>
      <c r="EO774" s="76"/>
    </row>
    <row r="775">
      <c r="A775" s="74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5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  <c r="CM775" s="76"/>
      <c r="CN775" s="76"/>
      <c r="CO775" s="76"/>
      <c r="CP775" s="76"/>
      <c r="CQ775" s="76"/>
      <c r="CR775" s="76"/>
      <c r="CS775" s="76"/>
      <c r="CT775" s="76"/>
      <c r="CU775" s="76"/>
      <c r="CV775" s="76"/>
      <c r="CW775" s="76"/>
      <c r="CX775" s="76"/>
      <c r="CY775" s="76"/>
      <c r="CZ775" s="76"/>
      <c r="DA775" s="76"/>
      <c r="DB775" s="76"/>
      <c r="DC775" s="76"/>
      <c r="DD775" s="76"/>
      <c r="DE775" s="76"/>
      <c r="DF775" s="76"/>
      <c r="DG775" s="76"/>
      <c r="DH775" s="76"/>
      <c r="DI775" s="76"/>
      <c r="DJ775" s="76"/>
      <c r="DK775" s="76"/>
      <c r="DL775" s="76"/>
      <c r="DM775" s="76"/>
      <c r="DN775" s="76"/>
      <c r="DO775" s="76"/>
      <c r="DP775" s="76"/>
      <c r="DQ775" s="76"/>
      <c r="DR775" s="76"/>
      <c r="DS775" s="76"/>
      <c r="DT775" s="76"/>
      <c r="DU775" s="76"/>
      <c r="DV775" s="76"/>
      <c r="DW775" s="76"/>
      <c r="DX775" s="76"/>
      <c r="DY775" s="76"/>
      <c r="DZ775" s="76"/>
      <c r="EA775" s="76"/>
      <c r="EB775" s="76"/>
      <c r="EC775" s="76"/>
      <c r="ED775" s="76"/>
      <c r="EE775" s="76"/>
      <c r="EF775" s="76"/>
      <c r="EG775" s="76"/>
      <c r="EH775" s="76"/>
      <c r="EI775" s="76"/>
      <c r="EJ775" s="76"/>
      <c r="EK775" s="76"/>
      <c r="EL775" s="76"/>
      <c r="EM775" s="76"/>
      <c r="EN775" s="76"/>
      <c r="EO775" s="76"/>
    </row>
    <row r="776">
      <c r="A776" s="74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5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  <c r="CM776" s="76"/>
      <c r="CN776" s="76"/>
      <c r="CO776" s="76"/>
      <c r="CP776" s="76"/>
      <c r="CQ776" s="76"/>
      <c r="CR776" s="76"/>
      <c r="CS776" s="76"/>
      <c r="CT776" s="76"/>
      <c r="CU776" s="76"/>
      <c r="CV776" s="76"/>
      <c r="CW776" s="76"/>
      <c r="CX776" s="76"/>
      <c r="CY776" s="76"/>
      <c r="CZ776" s="76"/>
      <c r="DA776" s="76"/>
      <c r="DB776" s="76"/>
      <c r="DC776" s="76"/>
      <c r="DD776" s="76"/>
      <c r="DE776" s="76"/>
      <c r="DF776" s="76"/>
      <c r="DG776" s="76"/>
      <c r="DH776" s="76"/>
      <c r="DI776" s="76"/>
      <c r="DJ776" s="76"/>
      <c r="DK776" s="76"/>
      <c r="DL776" s="76"/>
      <c r="DM776" s="76"/>
      <c r="DN776" s="76"/>
      <c r="DO776" s="76"/>
      <c r="DP776" s="76"/>
      <c r="DQ776" s="76"/>
      <c r="DR776" s="76"/>
      <c r="DS776" s="76"/>
      <c r="DT776" s="76"/>
      <c r="DU776" s="76"/>
      <c r="DV776" s="76"/>
      <c r="DW776" s="76"/>
      <c r="DX776" s="76"/>
      <c r="DY776" s="76"/>
      <c r="DZ776" s="76"/>
      <c r="EA776" s="76"/>
      <c r="EB776" s="76"/>
      <c r="EC776" s="76"/>
      <c r="ED776" s="76"/>
      <c r="EE776" s="76"/>
      <c r="EF776" s="76"/>
      <c r="EG776" s="76"/>
      <c r="EH776" s="76"/>
      <c r="EI776" s="76"/>
      <c r="EJ776" s="76"/>
      <c r="EK776" s="76"/>
      <c r="EL776" s="76"/>
      <c r="EM776" s="76"/>
      <c r="EN776" s="76"/>
      <c r="EO776" s="76"/>
    </row>
    <row r="777">
      <c r="A777" s="74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5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  <c r="CM777" s="76"/>
      <c r="CN777" s="76"/>
      <c r="CO777" s="76"/>
      <c r="CP777" s="76"/>
      <c r="CQ777" s="76"/>
      <c r="CR777" s="76"/>
      <c r="CS777" s="76"/>
      <c r="CT777" s="76"/>
      <c r="CU777" s="76"/>
      <c r="CV777" s="76"/>
      <c r="CW777" s="76"/>
      <c r="CX777" s="76"/>
      <c r="CY777" s="76"/>
      <c r="CZ777" s="76"/>
      <c r="DA777" s="76"/>
      <c r="DB777" s="76"/>
      <c r="DC777" s="76"/>
      <c r="DD777" s="76"/>
      <c r="DE777" s="76"/>
      <c r="DF777" s="76"/>
      <c r="DG777" s="76"/>
      <c r="DH777" s="76"/>
      <c r="DI777" s="76"/>
      <c r="DJ777" s="76"/>
      <c r="DK777" s="76"/>
      <c r="DL777" s="76"/>
      <c r="DM777" s="76"/>
      <c r="DN777" s="76"/>
      <c r="DO777" s="76"/>
      <c r="DP777" s="76"/>
      <c r="DQ777" s="76"/>
      <c r="DR777" s="76"/>
      <c r="DS777" s="76"/>
      <c r="DT777" s="76"/>
      <c r="DU777" s="76"/>
      <c r="DV777" s="76"/>
      <c r="DW777" s="76"/>
      <c r="DX777" s="76"/>
      <c r="DY777" s="76"/>
      <c r="DZ777" s="76"/>
      <c r="EA777" s="76"/>
      <c r="EB777" s="76"/>
      <c r="EC777" s="76"/>
      <c r="ED777" s="76"/>
      <c r="EE777" s="76"/>
      <c r="EF777" s="76"/>
      <c r="EG777" s="76"/>
      <c r="EH777" s="76"/>
      <c r="EI777" s="76"/>
      <c r="EJ777" s="76"/>
      <c r="EK777" s="76"/>
      <c r="EL777" s="76"/>
      <c r="EM777" s="76"/>
      <c r="EN777" s="76"/>
      <c r="EO777" s="76"/>
    </row>
    <row r="778">
      <c r="A778" s="74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5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  <c r="CM778" s="76"/>
      <c r="CN778" s="76"/>
      <c r="CO778" s="76"/>
      <c r="CP778" s="76"/>
      <c r="CQ778" s="76"/>
      <c r="CR778" s="76"/>
      <c r="CS778" s="76"/>
      <c r="CT778" s="76"/>
      <c r="CU778" s="76"/>
      <c r="CV778" s="76"/>
      <c r="CW778" s="76"/>
      <c r="CX778" s="76"/>
      <c r="CY778" s="76"/>
      <c r="CZ778" s="76"/>
      <c r="DA778" s="76"/>
      <c r="DB778" s="76"/>
      <c r="DC778" s="76"/>
      <c r="DD778" s="76"/>
      <c r="DE778" s="76"/>
      <c r="DF778" s="76"/>
      <c r="DG778" s="76"/>
      <c r="DH778" s="76"/>
      <c r="DI778" s="76"/>
      <c r="DJ778" s="76"/>
      <c r="DK778" s="76"/>
      <c r="DL778" s="76"/>
      <c r="DM778" s="76"/>
      <c r="DN778" s="76"/>
      <c r="DO778" s="76"/>
      <c r="DP778" s="76"/>
      <c r="DQ778" s="76"/>
      <c r="DR778" s="76"/>
      <c r="DS778" s="76"/>
      <c r="DT778" s="76"/>
      <c r="DU778" s="76"/>
      <c r="DV778" s="76"/>
      <c r="DW778" s="76"/>
      <c r="DX778" s="76"/>
      <c r="DY778" s="76"/>
      <c r="DZ778" s="76"/>
      <c r="EA778" s="76"/>
      <c r="EB778" s="76"/>
      <c r="EC778" s="76"/>
      <c r="ED778" s="76"/>
      <c r="EE778" s="76"/>
      <c r="EF778" s="76"/>
      <c r="EG778" s="76"/>
      <c r="EH778" s="76"/>
      <c r="EI778" s="76"/>
      <c r="EJ778" s="76"/>
      <c r="EK778" s="76"/>
      <c r="EL778" s="76"/>
      <c r="EM778" s="76"/>
      <c r="EN778" s="76"/>
      <c r="EO778" s="76"/>
    </row>
    <row r="779">
      <c r="A779" s="74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5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  <c r="CM779" s="76"/>
      <c r="CN779" s="76"/>
      <c r="CO779" s="76"/>
      <c r="CP779" s="76"/>
      <c r="CQ779" s="76"/>
      <c r="CR779" s="76"/>
      <c r="CS779" s="76"/>
      <c r="CT779" s="76"/>
      <c r="CU779" s="76"/>
      <c r="CV779" s="76"/>
      <c r="CW779" s="76"/>
      <c r="CX779" s="76"/>
      <c r="CY779" s="76"/>
      <c r="CZ779" s="76"/>
      <c r="DA779" s="76"/>
      <c r="DB779" s="76"/>
      <c r="DC779" s="76"/>
      <c r="DD779" s="76"/>
      <c r="DE779" s="76"/>
      <c r="DF779" s="76"/>
      <c r="DG779" s="76"/>
      <c r="DH779" s="76"/>
      <c r="DI779" s="76"/>
      <c r="DJ779" s="76"/>
      <c r="DK779" s="76"/>
      <c r="DL779" s="76"/>
      <c r="DM779" s="76"/>
      <c r="DN779" s="76"/>
      <c r="DO779" s="76"/>
      <c r="DP779" s="76"/>
      <c r="DQ779" s="76"/>
      <c r="DR779" s="76"/>
      <c r="DS779" s="76"/>
      <c r="DT779" s="76"/>
      <c r="DU779" s="76"/>
      <c r="DV779" s="76"/>
      <c r="DW779" s="76"/>
      <c r="DX779" s="76"/>
      <c r="DY779" s="76"/>
      <c r="DZ779" s="76"/>
      <c r="EA779" s="76"/>
      <c r="EB779" s="76"/>
      <c r="EC779" s="76"/>
      <c r="ED779" s="76"/>
      <c r="EE779" s="76"/>
      <c r="EF779" s="76"/>
      <c r="EG779" s="76"/>
      <c r="EH779" s="76"/>
      <c r="EI779" s="76"/>
      <c r="EJ779" s="76"/>
      <c r="EK779" s="76"/>
      <c r="EL779" s="76"/>
      <c r="EM779" s="76"/>
      <c r="EN779" s="76"/>
      <c r="EO779" s="76"/>
    </row>
    <row r="780">
      <c r="A780" s="74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5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  <c r="CM780" s="76"/>
      <c r="CN780" s="76"/>
      <c r="CO780" s="76"/>
      <c r="CP780" s="76"/>
      <c r="CQ780" s="76"/>
      <c r="CR780" s="76"/>
      <c r="CS780" s="76"/>
      <c r="CT780" s="76"/>
      <c r="CU780" s="76"/>
      <c r="CV780" s="76"/>
      <c r="CW780" s="76"/>
      <c r="CX780" s="76"/>
      <c r="CY780" s="76"/>
      <c r="CZ780" s="76"/>
      <c r="DA780" s="76"/>
      <c r="DB780" s="76"/>
      <c r="DC780" s="76"/>
      <c r="DD780" s="76"/>
      <c r="DE780" s="76"/>
      <c r="DF780" s="76"/>
      <c r="DG780" s="76"/>
      <c r="DH780" s="76"/>
      <c r="DI780" s="76"/>
      <c r="DJ780" s="76"/>
      <c r="DK780" s="76"/>
      <c r="DL780" s="76"/>
      <c r="DM780" s="76"/>
      <c r="DN780" s="76"/>
      <c r="DO780" s="76"/>
      <c r="DP780" s="76"/>
      <c r="DQ780" s="76"/>
      <c r="DR780" s="76"/>
      <c r="DS780" s="76"/>
      <c r="DT780" s="76"/>
      <c r="DU780" s="76"/>
      <c r="DV780" s="76"/>
      <c r="DW780" s="76"/>
      <c r="DX780" s="76"/>
      <c r="DY780" s="76"/>
      <c r="DZ780" s="76"/>
      <c r="EA780" s="76"/>
      <c r="EB780" s="76"/>
      <c r="EC780" s="76"/>
      <c r="ED780" s="76"/>
      <c r="EE780" s="76"/>
      <c r="EF780" s="76"/>
      <c r="EG780" s="76"/>
      <c r="EH780" s="76"/>
      <c r="EI780" s="76"/>
      <c r="EJ780" s="76"/>
      <c r="EK780" s="76"/>
      <c r="EL780" s="76"/>
      <c r="EM780" s="76"/>
      <c r="EN780" s="76"/>
      <c r="EO780" s="76"/>
    </row>
    <row r="781">
      <c r="A781" s="74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5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  <c r="CM781" s="76"/>
      <c r="CN781" s="76"/>
      <c r="CO781" s="76"/>
      <c r="CP781" s="76"/>
      <c r="CQ781" s="76"/>
      <c r="CR781" s="76"/>
      <c r="CS781" s="76"/>
      <c r="CT781" s="76"/>
      <c r="CU781" s="76"/>
      <c r="CV781" s="76"/>
      <c r="CW781" s="76"/>
      <c r="CX781" s="76"/>
      <c r="CY781" s="76"/>
      <c r="CZ781" s="76"/>
      <c r="DA781" s="76"/>
      <c r="DB781" s="76"/>
      <c r="DC781" s="76"/>
      <c r="DD781" s="76"/>
      <c r="DE781" s="76"/>
      <c r="DF781" s="76"/>
      <c r="DG781" s="76"/>
      <c r="DH781" s="76"/>
      <c r="DI781" s="76"/>
      <c r="DJ781" s="76"/>
      <c r="DK781" s="76"/>
      <c r="DL781" s="76"/>
      <c r="DM781" s="76"/>
      <c r="DN781" s="76"/>
      <c r="DO781" s="76"/>
      <c r="DP781" s="76"/>
      <c r="DQ781" s="76"/>
      <c r="DR781" s="76"/>
      <c r="DS781" s="76"/>
      <c r="DT781" s="76"/>
      <c r="DU781" s="76"/>
      <c r="DV781" s="76"/>
      <c r="DW781" s="76"/>
      <c r="DX781" s="76"/>
      <c r="DY781" s="76"/>
      <c r="DZ781" s="76"/>
      <c r="EA781" s="76"/>
      <c r="EB781" s="76"/>
      <c r="EC781" s="76"/>
      <c r="ED781" s="76"/>
      <c r="EE781" s="76"/>
      <c r="EF781" s="76"/>
      <c r="EG781" s="76"/>
      <c r="EH781" s="76"/>
      <c r="EI781" s="76"/>
      <c r="EJ781" s="76"/>
      <c r="EK781" s="76"/>
      <c r="EL781" s="76"/>
      <c r="EM781" s="76"/>
      <c r="EN781" s="76"/>
      <c r="EO781" s="76"/>
    </row>
    <row r="782">
      <c r="A782" s="74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5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  <c r="CM782" s="76"/>
      <c r="CN782" s="76"/>
      <c r="CO782" s="76"/>
      <c r="CP782" s="76"/>
      <c r="CQ782" s="76"/>
      <c r="CR782" s="76"/>
      <c r="CS782" s="76"/>
      <c r="CT782" s="76"/>
      <c r="CU782" s="76"/>
      <c r="CV782" s="76"/>
      <c r="CW782" s="76"/>
      <c r="CX782" s="76"/>
      <c r="CY782" s="76"/>
      <c r="CZ782" s="76"/>
      <c r="DA782" s="76"/>
      <c r="DB782" s="76"/>
      <c r="DC782" s="76"/>
      <c r="DD782" s="76"/>
      <c r="DE782" s="76"/>
      <c r="DF782" s="76"/>
      <c r="DG782" s="76"/>
      <c r="DH782" s="76"/>
      <c r="DI782" s="76"/>
      <c r="DJ782" s="76"/>
      <c r="DK782" s="76"/>
      <c r="DL782" s="76"/>
      <c r="DM782" s="76"/>
      <c r="DN782" s="76"/>
      <c r="DO782" s="76"/>
      <c r="DP782" s="76"/>
      <c r="DQ782" s="76"/>
      <c r="DR782" s="76"/>
      <c r="DS782" s="76"/>
      <c r="DT782" s="76"/>
      <c r="DU782" s="76"/>
      <c r="DV782" s="76"/>
      <c r="DW782" s="76"/>
      <c r="DX782" s="76"/>
      <c r="DY782" s="76"/>
      <c r="DZ782" s="76"/>
      <c r="EA782" s="76"/>
      <c r="EB782" s="76"/>
      <c r="EC782" s="76"/>
      <c r="ED782" s="76"/>
      <c r="EE782" s="76"/>
      <c r="EF782" s="76"/>
      <c r="EG782" s="76"/>
      <c r="EH782" s="76"/>
      <c r="EI782" s="76"/>
      <c r="EJ782" s="76"/>
      <c r="EK782" s="76"/>
      <c r="EL782" s="76"/>
      <c r="EM782" s="76"/>
      <c r="EN782" s="76"/>
      <c r="EO782" s="76"/>
    </row>
    <row r="783">
      <c r="A783" s="74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5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  <c r="CM783" s="76"/>
      <c r="CN783" s="76"/>
      <c r="CO783" s="76"/>
      <c r="CP783" s="76"/>
      <c r="CQ783" s="76"/>
      <c r="CR783" s="76"/>
      <c r="CS783" s="76"/>
      <c r="CT783" s="76"/>
      <c r="CU783" s="76"/>
      <c r="CV783" s="76"/>
      <c r="CW783" s="76"/>
      <c r="CX783" s="76"/>
      <c r="CY783" s="76"/>
      <c r="CZ783" s="76"/>
      <c r="DA783" s="76"/>
      <c r="DB783" s="76"/>
      <c r="DC783" s="76"/>
      <c r="DD783" s="76"/>
      <c r="DE783" s="76"/>
      <c r="DF783" s="76"/>
      <c r="DG783" s="76"/>
      <c r="DH783" s="76"/>
      <c r="DI783" s="76"/>
      <c r="DJ783" s="76"/>
      <c r="DK783" s="76"/>
      <c r="DL783" s="76"/>
      <c r="DM783" s="76"/>
      <c r="DN783" s="76"/>
      <c r="DO783" s="76"/>
      <c r="DP783" s="76"/>
      <c r="DQ783" s="76"/>
      <c r="DR783" s="76"/>
      <c r="DS783" s="76"/>
      <c r="DT783" s="76"/>
      <c r="DU783" s="76"/>
      <c r="DV783" s="76"/>
      <c r="DW783" s="76"/>
      <c r="DX783" s="76"/>
      <c r="DY783" s="76"/>
      <c r="DZ783" s="76"/>
      <c r="EA783" s="76"/>
      <c r="EB783" s="76"/>
      <c r="EC783" s="76"/>
      <c r="ED783" s="76"/>
      <c r="EE783" s="76"/>
      <c r="EF783" s="76"/>
      <c r="EG783" s="76"/>
      <c r="EH783" s="76"/>
      <c r="EI783" s="76"/>
      <c r="EJ783" s="76"/>
      <c r="EK783" s="76"/>
      <c r="EL783" s="76"/>
      <c r="EM783" s="76"/>
      <c r="EN783" s="76"/>
      <c r="EO783" s="76"/>
    </row>
    <row r="784">
      <c r="A784" s="74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5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  <c r="CM784" s="76"/>
      <c r="CN784" s="76"/>
      <c r="CO784" s="76"/>
      <c r="CP784" s="76"/>
      <c r="CQ784" s="76"/>
      <c r="CR784" s="76"/>
      <c r="CS784" s="76"/>
      <c r="CT784" s="76"/>
      <c r="CU784" s="76"/>
      <c r="CV784" s="76"/>
      <c r="CW784" s="76"/>
      <c r="CX784" s="76"/>
      <c r="CY784" s="76"/>
      <c r="CZ784" s="76"/>
      <c r="DA784" s="76"/>
      <c r="DB784" s="76"/>
      <c r="DC784" s="76"/>
      <c r="DD784" s="76"/>
      <c r="DE784" s="76"/>
      <c r="DF784" s="76"/>
      <c r="DG784" s="76"/>
      <c r="DH784" s="76"/>
      <c r="DI784" s="76"/>
      <c r="DJ784" s="76"/>
      <c r="DK784" s="76"/>
      <c r="DL784" s="76"/>
      <c r="DM784" s="76"/>
      <c r="DN784" s="76"/>
      <c r="DO784" s="76"/>
      <c r="DP784" s="76"/>
      <c r="DQ784" s="76"/>
      <c r="DR784" s="76"/>
      <c r="DS784" s="76"/>
      <c r="DT784" s="76"/>
      <c r="DU784" s="76"/>
      <c r="DV784" s="76"/>
      <c r="DW784" s="76"/>
      <c r="DX784" s="76"/>
      <c r="DY784" s="76"/>
      <c r="DZ784" s="76"/>
      <c r="EA784" s="76"/>
      <c r="EB784" s="76"/>
      <c r="EC784" s="76"/>
      <c r="ED784" s="76"/>
      <c r="EE784" s="76"/>
      <c r="EF784" s="76"/>
      <c r="EG784" s="76"/>
      <c r="EH784" s="76"/>
      <c r="EI784" s="76"/>
      <c r="EJ784" s="76"/>
      <c r="EK784" s="76"/>
      <c r="EL784" s="76"/>
      <c r="EM784" s="76"/>
      <c r="EN784" s="76"/>
      <c r="EO784" s="76"/>
    </row>
    <row r="785">
      <c r="A785" s="74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5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  <c r="CM785" s="76"/>
      <c r="CN785" s="76"/>
      <c r="CO785" s="76"/>
      <c r="CP785" s="76"/>
      <c r="CQ785" s="76"/>
      <c r="CR785" s="76"/>
      <c r="CS785" s="76"/>
      <c r="CT785" s="76"/>
      <c r="CU785" s="76"/>
      <c r="CV785" s="76"/>
      <c r="CW785" s="76"/>
      <c r="CX785" s="76"/>
      <c r="CY785" s="76"/>
      <c r="CZ785" s="76"/>
      <c r="DA785" s="76"/>
      <c r="DB785" s="76"/>
      <c r="DC785" s="76"/>
      <c r="DD785" s="76"/>
      <c r="DE785" s="76"/>
      <c r="DF785" s="76"/>
      <c r="DG785" s="76"/>
      <c r="DH785" s="76"/>
      <c r="DI785" s="76"/>
      <c r="DJ785" s="76"/>
      <c r="DK785" s="76"/>
      <c r="DL785" s="76"/>
      <c r="DM785" s="76"/>
      <c r="DN785" s="76"/>
      <c r="DO785" s="76"/>
      <c r="DP785" s="76"/>
      <c r="DQ785" s="76"/>
      <c r="DR785" s="76"/>
      <c r="DS785" s="76"/>
      <c r="DT785" s="76"/>
      <c r="DU785" s="76"/>
      <c r="DV785" s="76"/>
      <c r="DW785" s="76"/>
      <c r="DX785" s="76"/>
      <c r="DY785" s="76"/>
      <c r="DZ785" s="76"/>
      <c r="EA785" s="76"/>
      <c r="EB785" s="76"/>
      <c r="EC785" s="76"/>
      <c r="ED785" s="76"/>
      <c r="EE785" s="76"/>
      <c r="EF785" s="76"/>
      <c r="EG785" s="76"/>
      <c r="EH785" s="76"/>
      <c r="EI785" s="76"/>
      <c r="EJ785" s="76"/>
      <c r="EK785" s="76"/>
      <c r="EL785" s="76"/>
      <c r="EM785" s="76"/>
      <c r="EN785" s="76"/>
      <c r="EO785" s="76"/>
    </row>
    <row r="786">
      <c r="A786" s="74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5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  <c r="CM786" s="76"/>
      <c r="CN786" s="76"/>
      <c r="CO786" s="76"/>
      <c r="CP786" s="76"/>
      <c r="CQ786" s="76"/>
      <c r="CR786" s="76"/>
      <c r="CS786" s="76"/>
      <c r="CT786" s="76"/>
      <c r="CU786" s="76"/>
      <c r="CV786" s="76"/>
      <c r="CW786" s="76"/>
      <c r="CX786" s="76"/>
      <c r="CY786" s="76"/>
      <c r="CZ786" s="76"/>
      <c r="DA786" s="76"/>
      <c r="DB786" s="76"/>
      <c r="DC786" s="76"/>
      <c r="DD786" s="76"/>
      <c r="DE786" s="76"/>
      <c r="DF786" s="76"/>
      <c r="DG786" s="76"/>
      <c r="DH786" s="76"/>
      <c r="DI786" s="76"/>
      <c r="DJ786" s="76"/>
      <c r="DK786" s="76"/>
      <c r="DL786" s="76"/>
      <c r="DM786" s="76"/>
      <c r="DN786" s="76"/>
      <c r="DO786" s="76"/>
      <c r="DP786" s="76"/>
      <c r="DQ786" s="76"/>
      <c r="DR786" s="76"/>
      <c r="DS786" s="76"/>
      <c r="DT786" s="76"/>
      <c r="DU786" s="76"/>
      <c r="DV786" s="76"/>
      <c r="DW786" s="76"/>
      <c r="DX786" s="76"/>
      <c r="DY786" s="76"/>
      <c r="DZ786" s="76"/>
      <c r="EA786" s="76"/>
      <c r="EB786" s="76"/>
      <c r="EC786" s="76"/>
      <c r="ED786" s="76"/>
      <c r="EE786" s="76"/>
      <c r="EF786" s="76"/>
      <c r="EG786" s="76"/>
      <c r="EH786" s="76"/>
      <c r="EI786" s="76"/>
      <c r="EJ786" s="76"/>
      <c r="EK786" s="76"/>
      <c r="EL786" s="76"/>
      <c r="EM786" s="76"/>
      <c r="EN786" s="76"/>
      <c r="EO786" s="76"/>
    </row>
    <row r="787">
      <c r="A787" s="74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5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  <c r="CM787" s="76"/>
      <c r="CN787" s="76"/>
      <c r="CO787" s="76"/>
      <c r="CP787" s="76"/>
      <c r="CQ787" s="76"/>
      <c r="CR787" s="76"/>
      <c r="CS787" s="76"/>
      <c r="CT787" s="76"/>
      <c r="CU787" s="76"/>
      <c r="CV787" s="76"/>
      <c r="CW787" s="76"/>
      <c r="CX787" s="76"/>
      <c r="CY787" s="76"/>
      <c r="CZ787" s="76"/>
      <c r="DA787" s="76"/>
      <c r="DB787" s="76"/>
      <c r="DC787" s="76"/>
      <c r="DD787" s="76"/>
      <c r="DE787" s="76"/>
      <c r="DF787" s="76"/>
      <c r="DG787" s="76"/>
      <c r="DH787" s="76"/>
      <c r="DI787" s="76"/>
      <c r="DJ787" s="76"/>
      <c r="DK787" s="76"/>
      <c r="DL787" s="76"/>
      <c r="DM787" s="76"/>
      <c r="DN787" s="76"/>
      <c r="DO787" s="76"/>
      <c r="DP787" s="76"/>
      <c r="DQ787" s="76"/>
      <c r="DR787" s="76"/>
      <c r="DS787" s="76"/>
      <c r="DT787" s="76"/>
      <c r="DU787" s="76"/>
      <c r="DV787" s="76"/>
      <c r="DW787" s="76"/>
      <c r="DX787" s="76"/>
      <c r="DY787" s="76"/>
      <c r="DZ787" s="76"/>
      <c r="EA787" s="76"/>
      <c r="EB787" s="76"/>
      <c r="EC787" s="76"/>
      <c r="ED787" s="76"/>
      <c r="EE787" s="76"/>
      <c r="EF787" s="76"/>
      <c r="EG787" s="76"/>
      <c r="EH787" s="76"/>
      <c r="EI787" s="76"/>
      <c r="EJ787" s="76"/>
      <c r="EK787" s="76"/>
      <c r="EL787" s="76"/>
      <c r="EM787" s="76"/>
      <c r="EN787" s="76"/>
      <c r="EO787" s="76"/>
    </row>
    <row r="788">
      <c r="A788" s="74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5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  <c r="CM788" s="76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  <c r="DB788" s="76"/>
      <c r="DC788" s="76"/>
      <c r="DD788" s="76"/>
      <c r="DE788" s="76"/>
      <c r="DF788" s="76"/>
      <c r="DG788" s="76"/>
      <c r="DH788" s="76"/>
      <c r="DI788" s="76"/>
      <c r="DJ788" s="76"/>
      <c r="DK788" s="76"/>
      <c r="DL788" s="76"/>
      <c r="DM788" s="76"/>
      <c r="DN788" s="76"/>
      <c r="DO788" s="76"/>
      <c r="DP788" s="76"/>
      <c r="DQ788" s="76"/>
      <c r="DR788" s="76"/>
      <c r="DS788" s="76"/>
      <c r="DT788" s="76"/>
      <c r="DU788" s="76"/>
      <c r="DV788" s="76"/>
      <c r="DW788" s="76"/>
      <c r="DX788" s="76"/>
      <c r="DY788" s="76"/>
      <c r="DZ788" s="76"/>
      <c r="EA788" s="76"/>
      <c r="EB788" s="76"/>
      <c r="EC788" s="76"/>
      <c r="ED788" s="76"/>
      <c r="EE788" s="76"/>
      <c r="EF788" s="76"/>
      <c r="EG788" s="76"/>
      <c r="EH788" s="76"/>
      <c r="EI788" s="76"/>
      <c r="EJ788" s="76"/>
      <c r="EK788" s="76"/>
      <c r="EL788" s="76"/>
      <c r="EM788" s="76"/>
      <c r="EN788" s="76"/>
      <c r="EO788" s="76"/>
    </row>
    <row r="789">
      <c r="A789" s="74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5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  <c r="CM789" s="76"/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  <c r="DB789" s="76"/>
      <c r="DC789" s="76"/>
      <c r="DD789" s="76"/>
      <c r="DE789" s="76"/>
      <c r="DF789" s="76"/>
      <c r="DG789" s="76"/>
      <c r="DH789" s="76"/>
      <c r="DI789" s="76"/>
      <c r="DJ789" s="76"/>
      <c r="DK789" s="76"/>
      <c r="DL789" s="76"/>
      <c r="DM789" s="76"/>
      <c r="DN789" s="76"/>
      <c r="DO789" s="76"/>
      <c r="DP789" s="76"/>
      <c r="DQ789" s="76"/>
      <c r="DR789" s="76"/>
      <c r="DS789" s="76"/>
      <c r="DT789" s="76"/>
      <c r="DU789" s="76"/>
      <c r="DV789" s="76"/>
      <c r="DW789" s="76"/>
      <c r="DX789" s="76"/>
      <c r="DY789" s="76"/>
      <c r="DZ789" s="76"/>
      <c r="EA789" s="76"/>
      <c r="EB789" s="76"/>
      <c r="EC789" s="76"/>
      <c r="ED789" s="76"/>
      <c r="EE789" s="76"/>
      <c r="EF789" s="76"/>
      <c r="EG789" s="76"/>
      <c r="EH789" s="76"/>
      <c r="EI789" s="76"/>
      <c r="EJ789" s="76"/>
      <c r="EK789" s="76"/>
      <c r="EL789" s="76"/>
      <c r="EM789" s="76"/>
      <c r="EN789" s="76"/>
      <c r="EO789" s="76"/>
    </row>
    <row r="790">
      <c r="A790" s="74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5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  <c r="CM790" s="76"/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  <c r="DB790" s="76"/>
      <c r="DC790" s="76"/>
      <c r="DD790" s="76"/>
      <c r="DE790" s="76"/>
      <c r="DF790" s="76"/>
      <c r="DG790" s="76"/>
      <c r="DH790" s="76"/>
      <c r="DI790" s="76"/>
      <c r="DJ790" s="76"/>
      <c r="DK790" s="76"/>
      <c r="DL790" s="76"/>
      <c r="DM790" s="76"/>
      <c r="DN790" s="76"/>
      <c r="DO790" s="76"/>
      <c r="DP790" s="76"/>
      <c r="DQ790" s="76"/>
      <c r="DR790" s="76"/>
      <c r="DS790" s="76"/>
      <c r="DT790" s="76"/>
      <c r="DU790" s="76"/>
      <c r="DV790" s="76"/>
      <c r="DW790" s="76"/>
      <c r="DX790" s="76"/>
      <c r="DY790" s="76"/>
      <c r="DZ790" s="76"/>
      <c r="EA790" s="76"/>
      <c r="EB790" s="76"/>
      <c r="EC790" s="76"/>
      <c r="ED790" s="76"/>
      <c r="EE790" s="76"/>
      <c r="EF790" s="76"/>
      <c r="EG790" s="76"/>
      <c r="EH790" s="76"/>
      <c r="EI790" s="76"/>
      <c r="EJ790" s="76"/>
      <c r="EK790" s="76"/>
      <c r="EL790" s="76"/>
      <c r="EM790" s="76"/>
      <c r="EN790" s="76"/>
      <c r="EO790" s="76"/>
    </row>
    <row r="791">
      <c r="A791" s="74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5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  <c r="CM791" s="76"/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  <c r="DB791" s="76"/>
      <c r="DC791" s="76"/>
      <c r="DD791" s="76"/>
      <c r="DE791" s="76"/>
      <c r="DF791" s="76"/>
      <c r="DG791" s="76"/>
      <c r="DH791" s="76"/>
      <c r="DI791" s="76"/>
      <c r="DJ791" s="76"/>
      <c r="DK791" s="76"/>
      <c r="DL791" s="76"/>
      <c r="DM791" s="76"/>
      <c r="DN791" s="76"/>
      <c r="DO791" s="76"/>
      <c r="DP791" s="76"/>
      <c r="DQ791" s="76"/>
      <c r="DR791" s="76"/>
      <c r="DS791" s="76"/>
      <c r="DT791" s="76"/>
      <c r="DU791" s="76"/>
      <c r="DV791" s="76"/>
      <c r="DW791" s="76"/>
      <c r="DX791" s="76"/>
      <c r="DY791" s="76"/>
      <c r="DZ791" s="76"/>
      <c r="EA791" s="76"/>
      <c r="EB791" s="76"/>
      <c r="EC791" s="76"/>
      <c r="ED791" s="76"/>
      <c r="EE791" s="76"/>
      <c r="EF791" s="76"/>
      <c r="EG791" s="76"/>
      <c r="EH791" s="76"/>
      <c r="EI791" s="76"/>
      <c r="EJ791" s="76"/>
      <c r="EK791" s="76"/>
      <c r="EL791" s="76"/>
      <c r="EM791" s="76"/>
      <c r="EN791" s="76"/>
      <c r="EO791" s="76"/>
    </row>
    <row r="792">
      <c r="A792" s="74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5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  <c r="CM792" s="76"/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  <c r="DB792" s="76"/>
      <c r="DC792" s="76"/>
      <c r="DD792" s="76"/>
      <c r="DE792" s="76"/>
      <c r="DF792" s="76"/>
      <c r="DG792" s="76"/>
      <c r="DH792" s="76"/>
      <c r="DI792" s="76"/>
      <c r="DJ792" s="76"/>
      <c r="DK792" s="76"/>
      <c r="DL792" s="76"/>
      <c r="DM792" s="76"/>
      <c r="DN792" s="76"/>
      <c r="DO792" s="76"/>
      <c r="DP792" s="76"/>
      <c r="DQ792" s="76"/>
      <c r="DR792" s="76"/>
      <c r="DS792" s="76"/>
      <c r="DT792" s="76"/>
      <c r="DU792" s="76"/>
      <c r="DV792" s="76"/>
      <c r="DW792" s="76"/>
      <c r="DX792" s="76"/>
      <c r="DY792" s="76"/>
      <c r="DZ792" s="76"/>
      <c r="EA792" s="76"/>
      <c r="EB792" s="76"/>
      <c r="EC792" s="76"/>
      <c r="ED792" s="76"/>
      <c r="EE792" s="76"/>
      <c r="EF792" s="76"/>
      <c r="EG792" s="76"/>
      <c r="EH792" s="76"/>
      <c r="EI792" s="76"/>
      <c r="EJ792" s="76"/>
      <c r="EK792" s="76"/>
      <c r="EL792" s="76"/>
      <c r="EM792" s="76"/>
      <c r="EN792" s="76"/>
      <c r="EO792" s="76"/>
    </row>
    <row r="793">
      <c r="A793" s="74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5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  <c r="CM793" s="76"/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  <c r="DB793" s="76"/>
      <c r="DC793" s="76"/>
      <c r="DD793" s="76"/>
      <c r="DE793" s="76"/>
      <c r="DF793" s="76"/>
      <c r="DG793" s="76"/>
      <c r="DH793" s="76"/>
      <c r="DI793" s="76"/>
      <c r="DJ793" s="76"/>
      <c r="DK793" s="76"/>
      <c r="DL793" s="76"/>
      <c r="DM793" s="76"/>
      <c r="DN793" s="76"/>
      <c r="DO793" s="76"/>
      <c r="DP793" s="76"/>
      <c r="DQ793" s="76"/>
      <c r="DR793" s="76"/>
      <c r="DS793" s="76"/>
      <c r="DT793" s="76"/>
      <c r="DU793" s="76"/>
      <c r="DV793" s="76"/>
      <c r="DW793" s="76"/>
      <c r="DX793" s="76"/>
      <c r="DY793" s="76"/>
      <c r="DZ793" s="76"/>
      <c r="EA793" s="76"/>
      <c r="EB793" s="76"/>
      <c r="EC793" s="76"/>
      <c r="ED793" s="76"/>
      <c r="EE793" s="76"/>
      <c r="EF793" s="76"/>
      <c r="EG793" s="76"/>
      <c r="EH793" s="76"/>
      <c r="EI793" s="76"/>
      <c r="EJ793" s="76"/>
      <c r="EK793" s="76"/>
      <c r="EL793" s="76"/>
      <c r="EM793" s="76"/>
      <c r="EN793" s="76"/>
      <c r="EO793" s="76"/>
    </row>
    <row r="794">
      <c r="A794" s="74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5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  <c r="CM794" s="76"/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  <c r="DB794" s="76"/>
      <c r="DC794" s="76"/>
      <c r="DD794" s="76"/>
      <c r="DE794" s="76"/>
      <c r="DF794" s="76"/>
      <c r="DG794" s="76"/>
      <c r="DH794" s="76"/>
      <c r="DI794" s="76"/>
      <c r="DJ794" s="76"/>
      <c r="DK794" s="76"/>
      <c r="DL794" s="76"/>
      <c r="DM794" s="76"/>
      <c r="DN794" s="76"/>
      <c r="DO794" s="76"/>
      <c r="DP794" s="76"/>
      <c r="DQ794" s="76"/>
      <c r="DR794" s="76"/>
      <c r="DS794" s="76"/>
      <c r="DT794" s="76"/>
      <c r="DU794" s="76"/>
      <c r="DV794" s="76"/>
      <c r="DW794" s="76"/>
      <c r="DX794" s="76"/>
      <c r="DY794" s="76"/>
      <c r="DZ794" s="76"/>
      <c r="EA794" s="76"/>
      <c r="EB794" s="76"/>
      <c r="EC794" s="76"/>
      <c r="ED794" s="76"/>
      <c r="EE794" s="76"/>
      <c r="EF794" s="76"/>
      <c r="EG794" s="76"/>
      <c r="EH794" s="76"/>
      <c r="EI794" s="76"/>
      <c r="EJ794" s="76"/>
      <c r="EK794" s="76"/>
      <c r="EL794" s="76"/>
      <c r="EM794" s="76"/>
      <c r="EN794" s="76"/>
      <c r="EO794" s="76"/>
    </row>
    <row r="795">
      <c r="A795" s="74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5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  <c r="CM795" s="76"/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  <c r="DB795" s="76"/>
      <c r="DC795" s="76"/>
      <c r="DD795" s="76"/>
      <c r="DE795" s="76"/>
      <c r="DF795" s="76"/>
      <c r="DG795" s="76"/>
      <c r="DH795" s="76"/>
      <c r="DI795" s="76"/>
      <c r="DJ795" s="76"/>
      <c r="DK795" s="76"/>
      <c r="DL795" s="76"/>
      <c r="DM795" s="76"/>
      <c r="DN795" s="76"/>
      <c r="DO795" s="76"/>
      <c r="DP795" s="76"/>
      <c r="DQ795" s="76"/>
      <c r="DR795" s="76"/>
      <c r="DS795" s="76"/>
      <c r="DT795" s="76"/>
      <c r="DU795" s="76"/>
      <c r="DV795" s="76"/>
      <c r="DW795" s="76"/>
      <c r="DX795" s="76"/>
      <c r="DY795" s="76"/>
      <c r="DZ795" s="76"/>
      <c r="EA795" s="76"/>
      <c r="EB795" s="76"/>
      <c r="EC795" s="76"/>
      <c r="ED795" s="76"/>
      <c r="EE795" s="76"/>
      <c r="EF795" s="76"/>
      <c r="EG795" s="76"/>
      <c r="EH795" s="76"/>
      <c r="EI795" s="76"/>
      <c r="EJ795" s="76"/>
      <c r="EK795" s="76"/>
      <c r="EL795" s="76"/>
      <c r="EM795" s="76"/>
      <c r="EN795" s="76"/>
      <c r="EO795" s="76"/>
    </row>
    <row r="796">
      <c r="A796" s="74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5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  <c r="CM796" s="76"/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  <c r="DB796" s="76"/>
      <c r="DC796" s="76"/>
      <c r="DD796" s="76"/>
      <c r="DE796" s="76"/>
      <c r="DF796" s="76"/>
      <c r="DG796" s="76"/>
      <c r="DH796" s="76"/>
      <c r="DI796" s="76"/>
      <c r="DJ796" s="76"/>
      <c r="DK796" s="76"/>
      <c r="DL796" s="76"/>
      <c r="DM796" s="76"/>
      <c r="DN796" s="76"/>
      <c r="DO796" s="76"/>
      <c r="DP796" s="76"/>
      <c r="DQ796" s="76"/>
      <c r="DR796" s="76"/>
      <c r="DS796" s="76"/>
      <c r="DT796" s="76"/>
      <c r="DU796" s="76"/>
      <c r="DV796" s="76"/>
      <c r="DW796" s="76"/>
      <c r="DX796" s="76"/>
      <c r="DY796" s="76"/>
      <c r="DZ796" s="76"/>
      <c r="EA796" s="76"/>
      <c r="EB796" s="76"/>
      <c r="EC796" s="76"/>
      <c r="ED796" s="76"/>
      <c r="EE796" s="76"/>
      <c r="EF796" s="76"/>
      <c r="EG796" s="76"/>
      <c r="EH796" s="76"/>
      <c r="EI796" s="76"/>
      <c r="EJ796" s="76"/>
      <c r="EK796" s="76"/>
      <c r="EL796" s="76"/>
      <c r="EM796" s="76"/>
      <c r="EN796" s="76"/>
      <c r="EO796" s="76"/>
    </row>
    <row r="797">
      <c r="A797" s="74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5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  <c r="CM797" s="76"/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  <c r="DB797" s="76"/>
      <c r="DC797" s="76"/>
      <c r="DD797" s="76"/>
      <c r="DE797" s="76"/>
      <c r="DF797" s="76"/>
      <c r="DG797" s="76"/>
      <c r="DH797" s="76"/>
      <c r="DI797" s="76"/>
      <c r="DJ797" s="76"/>
      <c r="DK797" s="76"/>
      <c r="DL797" s="76"/>
      <c r="DM797" s="76"/>
      <c r="DN797" s="76"/>
      <c r="DO797" s="76"/>
      <c r="DP797" s="76"/>
      <c r="DQ797" s="76"/>
      <c r="DR797" s="76"/>
      <c r="DS797" s="76"/>
      <c r="DT797" s="76"/>
      <c r="DU797" s="76"/>
      <c r="DV797" s="76"/>
      <c r="DW797" s="76"/>
      <c r="DX797" s="76"/>
      <c r="DY797" s="76"/>
      <c r="DZ797" s="76"/>
      <c r="EA797" s="76"/>
      <c r="EB797" s="76"/>
      <c r="EC797" s="76"/>
      <c r="ED797" s="76"/>
      <c r="EE797" s="76"/>
      <c r="EF797" s="76"/>
      <c r="EG797" s="76"/>
      <c r="EH797" s="76"/>
      <c r="EI797" s="76"/>
      <c r="EJ797" s="76"/>
      <c r="EK797" s="76"/>
      <c r="EL797" s="76"/>
      <c r="EM797" s="76"/>
      <c r="EN797" s="76"/>
      <c r="EO797" s="76"/>
    </row>
    <row r="798">
      <c r="A798" s="74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5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  <c r="CM798" s="76"/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  <c r="DB798" s="76"/>
      <c r="DC798" s="76"/>
      <c r="DD798" s="76"/>
      <c r="DE798" s="76"/>
      <c r="DF798" s="76"/>
      <c r="DG798" s="76"/>
      <c r="DH798" s="76"/>
      <c r="DI798" s="76"/>
      <c r="DJ798" s="76"/>
      <c r="DK798" s="76"/>
      <c r="DL798" s="76"/>
      <c r="DM798" s="76"/>
      <c r="DN798" s="76"/>
      <c r="DO798" s="76"/>
      <c r="DP798" s="76"/>
      <c r="DQ798" s="76"/>
      <c r="DR798" s="76"/>
      <c r="DS798" s="76"/>
      <c r="DT798" s="76"/>
      <c r="DU798" s="76"/>
      <c r="DV798" s="76"/>
      <c r="DW798" s="76"/>
      <c r="DX798" s="76"/>
      <c r="DY798" s="76"/>
      <c r="DZ798" s="76"/>
      <c r="EA798" s="76"/>
      <c r="EB798" s="76"/>
      <c r="EC798" s="76"/>
      <c r="ED798" s="76"/>
      <c r="EE798" s="76"/>
      <c r="EF798" s="76"/>
      <c r="EG798" s="76"/>
      <c r="EH798" s="76"/>
      <c r="EI798" s="76"/>
      <c r="EJ798" s="76"/>
      <c r="EK798" s="76"/>
      <c r="EL798" s="76"/>
      <c r="EM798" s="76"/>
      <c r="EN798" s="76"/>
      <c r="EO798" s="76"/>
    </row>
    <row r="799">
      <c r="A799" s="74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5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  <c r="CM799" s="76"/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  <c r="DB799" s="76"/>
      <c r="DC799" s="76"/>
      <c r="DD799" s="76"/>
      <c r="DE799" s="76"/>
      <c r="DF799" s="76"/>
      <c r="DG799" s="76"/>
      <c r="DH799" s="76"/>
      <c r="DI799" s="76"/>
      <c r="DJ799" s="76"/>
      <c r="DK799" s="76"/>
      <c r="DL799" s="76"/>
      <c r="DM799" s="76"/>
      <c r="DN799" s="76"/>
      <c r="DO799" s="76"/>
      <c r="DP799" s="76"/>
      <c r="DQ799" s="76"/>
      <c r="DR799" s="76"/>
      <c r="DS799" s="76"/>
      <c r="DT799" s="76"/>
      <c r="DU799" s="76"/>
      <c r="DV799" s="76"/>
      <c r="DW799" s="76"/>
      <c r="DX799" s="76"/>
      <c r="DY799" s="76"/>
      <c r="DZ799" s="76"/>
      <c r="EA799" s="76"/>
      <c r="EB799" s="76"/>
      <c r="EC799" s="76"/>
      <c r="ED799" s="76"/>
      <c r="EE799" s="76"/>
      <c r="EF799" s="76"/>
      <c r="EG799" s="76"/>
      <c r="EH799" s="76"/>
      <c r="EI799" s="76"/>
      <c r="EJ799" s="76"/>
      <c r="EK799" s="76"/>
      <c r="EL799" s="76"/>
      <c r="EM799" s="76"/>
      <c r="EN799" s="76"/>
      <c r="EO799" s="76"/>
    </row>
    <row r="800">
      <c r="A800" s="74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5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  <c r="CM800" s="76"/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  <c r="DB800" s="76"/>
      <c r="DC800" s="76"/>
      <c r="DD800" s="76"/>
      <c r="DE800" s="76"/>
      <c r="DF800" s="76"/>
      <c r="DG800" s="76"/>
      <c r="DH800" s="76"/>
      <c r="DI800" s="76"/>
      <c r="DJ800" s="76"/>
      <c r="DK800" s="76"/>
      <c r="DL800" s="76"/>
      <c r="DM800" s="76"/>
      <c r="DN800" s="76"/>
      <c r="DO800" s="76"/>
      <c r="DP800" s="76"/>
      <c r="DQ800" s="76"/>
      <c r="DR800" s="76"/>
      <c r="DS800" s="76"/>
      <c r="DT800" s="76"/>
      <c r="DU800" s="76"/>
      <c r="DV800" s="76"/>
      <c r="DW800" s="76"/>
      <c r="DX800" s="76"/>
      <c r="DY800" s="76"/>
      <c r="DZ800" s="76"/>
      <c r="EA800" s="76"/>
      <c r="EB800" s="76"/>
      <c r="EC800" s="76"/>
      <c r="ED800" s="76"/>
      <c r="EE800" s="76"/>
      <c r="EF800" s="76"/>
      <c r="EG800" s="76"/>
      <c r="EH800" s="76"/>
      <c r="EI800" s="76"/>
      <c r="EJ800" s="76"/>
      <c r="EK800" s="76"/>
      <c r="EL800" s="76"/>
      <c r="EM800" s="76"/>
      <c r="EN800" s="76"/>
      <c r="EO800" s="76"/>
    </row>
    <row r="801">
      <c r="A801" s="74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5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  <c r="CM801" s="76"/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  <c r="DB801" s="76"/>
      <c r="DC801" s="76"/>
      <c r="DD801" s="76"/>
      <c r="DE801" s="76"/>
      <c r="DF801" s="76"/>
      <c r="DG801" s="76"/>
      <c r="DH801" s="76"/>
      <c r="DI801" s="76"/>
      <c r="DJ801" s="76"/>
      <c r="DK801" s="76"/>
      <c r="DL801" s="76"/>
      <c r="DM801" s="76"/>
      <c r="DN801" s="76"/>
      <c r="DO801" s="76"/>
      <c r="DP801" s="76"/>
      <c r="DQ801" s="76"/>
      <c r="DR801" s="76"/>
      <c r="DS801" s="76"/>
      <c r="DT801" s="76"/>
      <c r="DU801" s="76"/>
      <c r="DV801" s="76"/>
      <c r="DW801" s="76"/>
      <c r="DX801" s="76"/>
      <c r="DY801" s="76"/>
      <c r="DZ801" s="76"/>
      <c r="EA801" s="76"/>
      <c r="EB801" s="76"/>
      <c r="EC801" s="76"/>
      <c r="ED801" s="76"/>
      <c r="EE801" s="76"/>
      <c r="EF801" s="76"/>
      <c r="EG801" s="76"/>
      <c r="EH801" s="76"/>
      <c r="EI801" s="76"/>
      <c r="EJ801" s="76"/>
      <c r="EK801" s="76"/>
      <c r="EL801" s="76"/>
      <c r="EM801" s="76"/>
      <c r="EN801" s="76"/>
      <c r="EO801" s="76"/>
    </row>
    <row r="802">
      <c r="A802" s="74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5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  <c r="CM802" s="76"/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  <c r="DB802" s="76"/>
      <c r="DC802" s="76"/>
      <c r="DD802" s="76"/>
      <c r="DE802" s="76"/>
      <c r="DF802" s="76"/>
      <c r="DG802" s="76"/>
      <c r="DH802" s="76"/>
      <c r="DI802" s="76"/>
      <c r="DJ802" s="76"/>
      <c r="DK802" s="76"/>
      <c r="DL802" s="76"/>
      <c r="DM802" s="76"/>
      <c r="DN802" s="76"/>
      <c r="DO802" s="76"/>
      <c r="DP802" s="76"/>
      <c r="DQ802" s="76"/>
      <c r="DR802" s="76"/>
      <c r="DS802" s="76"/>
      <c r="DT802" s="76"/>
      <c r="DU802" s="76"/>
      <c r="DV802" s="76"/>
      <c r="DW802" s="76"/>
      <c r="DX802" s="76"/>
      <c r="DY802" s="76"/>
      <c r="DZ802" s="76"/>
      <c r="EA802" s="76"/>
      <c r="EB802" s="76"/>
      <c r="EC802" s="76"/>
      <c r="ED802" s="76"/>
      <c r="EE802" s="76"/>
      <c r="EF802" s="76"/>
      <c r="EG802" s="76"/>
      <c r="EH802" s="76"/>
      <c r="EI802" s="76"/>
      <c r="EJ802" s="76"/>
      <c r="EK802" s="76"/>
      <c r="EL802" s="76"/>
      <c r="EM802" s="76"/>
      <c r="EN802" s="76"/>
      <c r="EO802" s="76"/>
    </row>
    <row r="803">
      <c r="A803" s="74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5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  <c r="CM803" s="76"/>
      <c r="CN803" s="76"/>
      <c r="CO803" s="76"/>
      <c r="CP803" s="76"/>
      <c r="CQ803" s="76"/>
      <c r="CR803" s="76"/>
      <c r="CS803" s="76"/>
      <c r="CT803" s="76"/>
      <c r="CU803" s="76"/>
      <c r="CV803" s="76"/>
      <c r="CW803" s="76"/>
      <c r="CX803" s="76"/>
      <c r="CY803" s="76"/>
      <c r="CZ803" s="76"/>
      <c r="DA803" s="76"/>
      <c r="DB803" s="76"/>
      <c r="DC803" s="76"/>
      <c r="DD803" s="76"/>
      <c r="DE803" s="76"/>
      <c r="DF803" s="76"/>
      <c r="DG803" s="76"/>
      <c r="DH803" s="76"/>
      <c r="DI803" s="76"/>
      <c r="DJ803" s="76"/>
      <c r="DK803" s="76"/>
      <c r="DL803" s="76"/>
      <c r="DM803" s="76"/>
      <c r="DN803" s="76"/>
      <c r="DO803" s="76"/>
      <c r="DP803" s="76"/>
      <c r="DQ803" s="76"/>
      <c r="DR803" s="76"/>
      <c r="DS803" s="76"/>
      <c r="DT803" s="76"/>
      <c r="DU803" s="76"/>
      <c r="DV803" s="76"/>
      <c r="DW803" s="76"/>
      <c r="DX803" s="76"/>
      <c r="DY803" s="76"/>
      <c r="DZ803" s="76"/>
      <c r="EA803" s="76"/>
      <c r="EB803" s="76"/>
      <c r="EC803" s="76"/>
      <c r="ED803" s="76"/>
      <c r="EE803" s="76"/>
      <c r="EF803" s="76"/>
      <c r="EG803" s="76"/>
      <c r="EH803" s="76"/>
      <c r="EI803" s="76"/>
      <c r="EJ803" s="76"/>
      <c r="EK803" s="76"/>
      <c r="EL803" s="76"/>
      <c r="EM803" s="76"/>
      <c r="EN803" s="76"/>
      <c r="EO803" s="76"/>
    </row>
    <row r="804">
      <c r="A804" s="74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5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  <c r="CM804" s="76"/>
      <c r="CN804" s="76"/>
      <c r="CO804" s="76"/>
      <c r="CP804" s="76"/>
      <c r="CQ804" s="76"/>
      <c r="CR804" s="76"/>
      <c r="CS804" s="76"/>
      <c r="CT804" s="76"/>
      <c r="CU804" s="76"/>
      <c r="CV804" s="76"/>
      <c r="CW804" s="76"/>
      <c r="CX804" s="76"/>
      <c r="CY804" s="76"/>
      <c r="CZ804" s="76"/>
      <c r="DA804" s="76"/>
      <c r="DB804" s="76"/>
      <c r="DC804" s="76"/>
      <c r="DD804" s="76"/>
      <c r="DE804" s="76"/>
      <c r="DF804" s="76"/>
      <c r="DG804" s="76"/>
      <c r="DH804" s="76"/>
      <c r="DI804" s="76"/>
      <c r="DJ804" s="76"/>
      <c r="DK804" s="76"/>
      <c r="DL804" s="76"/>
      <c r="DM804" s="76"/>
      <c r="DN804" s="76"/>
      <c r="DO804" s="76"/>
      <c r="DP804" s="76"/>
      <c r="DQ804" s="76"/>
      <c r="DR804" s="76"/>
      <c r="DS804" s="76"/>
      <c r="DT804" s="76"/>
      <c r="DU804" s="76"/>
      <c r="DV804" s="76"/>
      <c r="DW804" s="76"/>
      <c r="DX804" s="76"/>
      <c r="DY804" s="76"/>
      <c r="DZ804" s="76"/>
      <c r="EA804" s="76"/>
      <c r="EB804" s="76"/>
      <c r="EC804" s="76"/>
      <c r="ED804" s="76"/>
      <c r="EE804" s="76"/>
      <c r="EF804" s="76"/>
      <c r="EG804" s="76"/>
      <c r="EH804" s="76"/>
      <c r="EI804" s="76"/>
      <c r="EJ804" s="76"/>
      <c r="EK804" s="76"/>
      <c r="EL804" s="76"/>
      <c r="EM804" s="76"/>
      <c r="EN804" s="76"/>
      <c r="EO804" s="76"/>
    </row>
    <row r="805">
      <c r="A805" s="74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5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  <c r="CM805" s="76"/>
      <c r="CN805" s="76"/>
      <c r="CO805" s="76"/>
      <c r="CP805" s="76"/>
      <c r="CQ805" s="76"/>
      <c r="CR805" s="76"/>
      <c r="CS805" s="76"/>
      <c r="CT805" s="76"/>
      <c r="CU805" s="76"/>
      <c r="CV805" s="76"/>
      <c r="CW805" s="76"/>
      <c r="CX805" s="76"/>
      <c r="CY805" s="76"/>
      <c r="CZ805" s="76"/>
      <c r="DA805" s="76"/>
      <c r="DB805" s="76"/>
      <c r="DC805" s="76"/>
      <c r="DD805" s="76"/>
      <c r="DE805" s="76"/>
      <c r="DF805" s="76"/>
      <c r="DG805" s="76"/>
      <c r="DH805" s="76"/>
      <c r="DI805" s="76"/>
      <c r="DJ805" s="76"/>
      <c r="DK805" s="76"/>
      <c r="DL805" s="76"/>
      <c r="DM805" s="76"/>
      <c r="DN805" s="76"/>
      <c r="DO805" s="76"/>
      <c r="DP805" s="76"/>
      <c r="DQ805" s="76"/>
      <c r="DR805" s="76"/>
      <c r="DS805" s="76"/>
      <c r="DT805" s="76"/>
      <c r="DU805" s="76"/>
      <c r="DV805" s="76"/>
      <c r="DW805" s="76"/>
      <c r="DX805" s="76"/>
      <c r="DY805" s="76"/>
      <c r="DZ805" s="76"/>
      <c r="EA805" s="76"/>
      <c r="EB805" s="76"/>
      <c r="EC805" s="76"/>
      <c r="ED805" s="76"/>
      <c r="EE805" s="76"/>
      <c r="EF805" s="76"/>
      <c r="EG805" s="76"/>
      <c r="EH805" s="76"/>
      <c r="EI805" s="76"/>
      <c r="EJ805" s="76"/>
      <c r="EK805" s="76"/>
      <c r="EL805" s="76"/>
      <c r="EM805" s="76"/>
      <c r="EN805" s="76"/>
      <c r="EO805" s="76"/>
    </row>
    <row r="806">
      <c r="A806" s="74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5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  <c r="CM806" s="76"/>
      <c r="CN806" s="76"/>
      <c r="CO806" s="76"/>
      <c r="CP806" s="76"/>
      <c r="CQ806" s="76"/>
      <c r="CR806" s="76"/>
      <c r="CS806" s="76"/>
      <c r="CT806" s="76"/>
      <c r="CU806" s="76"/>
      <c r="CV806" s="76"/>
      <c r="CW806" s="76"/>
      <c r="CX806" s="76"/>
      <c r="CY806" s="76"/>
      <c r="CZ806" s="76"/>
      <c r="DA806" s="76"/>
      <c r="DB806" s="76"/>
      <c r="DC806" s="76"/>
      <c r="DD806" s="76"/>
      <c r="DE806" s="76"/>
      <c r="DF806" s="76"/>
      <c r="DG806" s="76"/>
      <c r="DH806" s="76"/>
      <c r="DI806" s="76"/>
      <c r="DJ806" s="76"/>
      <c r="DK806" s="76"/>
      <c r="DL806" s="76"/>
      <c r="DM806" s="76"/>
      <c r="DN806" s="76"/>
      <c r="DO806" s="76"/>
      <c r="DP806" s="76"/>
      <c r="DQ806" s="76"/>
      <c r="DR806" s="76"/>
      <c r="DS806" s="76"/>
      <c r="DT806" s="76"/>
      <c r="DU806" s="76"/>
      <c r="DV806" s="76"/>
      <c r="DW806" s="76"/>
      <c r="DX806" s="76"/>
      <c r="DY806" s="76"/>
      <c r="DZ806" s="76"/>
      <c r="EA806" s="76"/>
      <c r="EB806" s="76"/>
      <c r="EC806" s="76"/>
      <c r="ED806" s="76"/>
      <c r="EE806" s="76"/>
      <c r="EF806" s="76"/>
      <c r="EG806" s="76"/>
      <c r="EH806" s="76"/>
      <c r="EI806" s="76"/>
      <c r="EJ806" s="76"/>
      <c r="EK806" s="76"/>
      <c r="EL806" s="76"/>
      <c r="EM806" s="76"/>
      <c r="EN806" s="76"/>
      <c r="EO806" s="76"/>
    </row>
    <row r="807">
      <c r="A807" s="74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5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  <c r="CM807" s="76"/>
      <c r="CN807" s="76"/>
      <c r="CO807" s="76"/>
      <c r="CP807" s="76"/>
      <c r="CQ807" s="76"/>
      <c r="CR807" s="76"/>
      <c r="CS807" s="76"/>
      <c r="CT807" s="76"/>
      <c r="CU807" s="76"/>
      <c r="CV807" s="76"/>
      <c r="CW807" s="76"/>
      <c r="CX807" s="76"/>
      <c r="CY807" s="76"/>
      <c r="CZ807" s="76"/>
      <c r="DA807" s="76"/>
      <c r="DB807" s="76"/>
      <c r="DC807" s="76"/>
      <c r="DD807" s="76"/>
      <c r="DE807" s="76"/>
      <c r="DF807" s="76"/>
      <c r="DG807" s="76"/>
      <c r="DH807" s="76"/>
      <c r="DI807" s="76"/>
      <c r="DJ807" s="76"/>
      <c r="DK807" s="76"/>
      <c r="DL807" s="76"/>
      <c r="DM807" s="76"/>
      <c r="DN807" s="76"/>
      <c r="DO807" s="76"/>
      <c r="DP807" s="76"/>
      <c r="DQ807" s="76"/>
      <c r="DR807" s="76"/>
      <c r="DS807" s="76"/>
      <c r="DT807" s="76"/>
      <c r="DU807" s="76"/>
      <c r="DV807" s="76"/>
      <c r="DW807" s="76"/>
      <c r="DX807" s="76"/>
      <c r="DY807" s="76"/>
      <c r="DZ807" s="76"/>
      <c r="EA807" s="76"/>
      <c r="EB807" s="76"/>
      <c r="EC807" s="76"/>
      <c r="ED807" s="76"/>
      <c r="EE807" s="76"/>
      <c r="EF807" s="76"/>
      <c r="EG807" s="76"/>
      <c r="EH807" s="76"/>
      <c r="EI807" s="76"/>
      <c r="EJ807" s="76"/>
      <c r="EK807" s="76"/>
      <c r="EL807" s="76"/>
      <c r="EM807" s="76"/>
      <c r="EN807" s="76"/>
      <c r="EO807" s="76"/>
    </row>
    <row r="808">
      <c r="A808" s="74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5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  <c r="CM808" s="76"/>
      <c r="CN808" s="76"/>
      <c r="CO808" s="76"/>
      <c r="CP808" s="76"/>
      <c r="CQ808" s="76"/>
      <c r="CR808" s="76"/>
      <c r="CS808" s="76"/>
      <c r="CT808" s="76"/>
      <c r="CU808" s="76"/>
      <c r="CV808" s="76"/>
      <c r="CW808" s="76"/>
      <c r="CX808" s="76"/>
      <c r="CY808" s="76"/>
      <c r="CZ808" s="76"/>
      <c r="DA808" s="76"/>
      <c r="DB808" s="76"/>
      <c r="DC808" s="76"/>
      <c r="DD808" s="76"/>
      <c r="DE808" s="76"/>
      <c r="DF808" s="76"/>
      <c r="DG808" s="76"/>
      <c r="DH808" s="76"/>
      <c r="DI808" s="76"/>
      <c r="DJ808" s="76"/>
      <c r="DK808" s="76"/>
      <c r="DL808" s="76"/>
      <c r="DM808" s="76"/>
      <c r="DN808" s="76"/>
      <c r="DO808" s="76"/>
      <c r="DP808" s="76"/>
      <c r="DQ808" s="76"/>
      <c r="DR808" s="76"/>
      <c r="DS808" s="76"/>
      <c r="DT808" s="76"/>
      <c r="DU808" s="76"/>
      <c r="DV808" s="76"/>
      <c r="DW808" s="76"/>
      <c r="DX808" s="76"/>
      <c r="DY808" s="76"/>
      <c r="DZ808" s="76"/>
      <c r="EA808" s="76"/>
      <c r="EB808" s="76"/>
      <c r="EC808" s="76"/>
      <c r="ED808" s="76"/>
      <c r="EE808" s="76"/>
      <c r="EF808" s="76"/>
      <c r="EG808" s="76"/>
      <c r="EH808" s="76"/>
      <c r="EI808" s="76"/>
      <c r="EJ808" s="76"/>
      <c r="EK808" s="76"/>
      <c r="EL808" s="76"/>
      <c r="EM808" s="76"/>
      <c r="EN808" s="76"/>
      <c r="EO808" s="76"/>
    </row>
    <row r="809">
      <c r="A809" s="74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5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  <c r="CM809" s="76"/>
      <c r="CN809" s="76"/>
      <c r="CO809" s="76"/>
      <c r="CP809" s="76"/>
      <c r="CQ809" s="76"/>
      <c r="CR809" s="76"/>
      <c r="CS809" s="76"/>
      <c r="CT809" s="76"/>
      <c r="CU809" s="76"/>
      <c r="CV809" s="76"/>
      <c r="CW809" s="76"/>
      <c r="CX809" s="76"/>
      <c r="CY809" s="76"/>
      <c r="CZ809" s="76"/>
      <c r="DA809" s="76"/>
      <c r="DB809" s="76"/>
      <c r="DC809" s="76"/>
      <c r="DD809" s="76"/>
      <c r="DE809" s="76"/>
      <c r="DF809" s="76"/>
      <c r="DG809" s="76"/>
      <c r="DH809" s="76"/>
      <c r="DI809" s="76"/>
      <c r="DJ809" s="76"/>
      <c r="DK809" s="76"/>
      <c r="DL809" s="76"/>
      <c r="DM809" s="76"/>
      <c r="DN809" s="76"/>
      <c r="DO809" s="76"/>
      <c r="DP809" s="76"/>
      <c r="DQ809" s="76"/>
      <c r="DR809" s="76"/>
      <c r="DS809" s="76"/>
      <c r="DT809" s="76"/>
      <c r="DU809" s="76"/>
      <c r="DV809" s="76"/>
      <c r="DW809" s="76"/>
      <c r="DX809" s="76"/>
      <c r="DY809" s="76"/>
      <c r="DZ809" s="76"/>
      <c r="EA809" s="76"/>
      <c r="EB809" s="76"/>
      <c r="EC809" s="76"/>
      <c r="ED809" s="76"/>
      <c r="EE809" s="76"/>
      <c r="EF809" s="76"/>
      <c r="EG809" s="76"/>
      <c r="EH809" s="76"/>
      <c r="EI809" s="76"/>
      <c r="EJ809" s="76"/>
      <c r="EK809" s="76"/>
      <c r="EL809" s="76"/>
      <c r="EM809" s="76"/>
      <c r="EN809" s="76"/>
      <c r="EO809" s="76"/>
    </row>
    <row r="810">
      <c r="A810" s="74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5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  <c r="CM810" s="76"/>
      <c r="CN810" s="76"/>
      <c r="CO810" s="76"/>
      <c r="CP810" s="76"/>
      <c r="CQ810" s="76"/>
      <c r="CR810" s="76"/>
      <c r="CS810" s="76"/>
      <c r="CT810" s="76"/>
      <c r="CU810" s="76"/>
      <c r="CV810" s="76"/>
      <c r="CW810" s="76"/>
      <c r="CX810" s="76"/>
      <c r="CY810" s="76"/>
      <c r="CZ810" s="76"/>
      <c r="DA810" s="76"/>
      <c r="DB810" s="76"/>
      <c r="DC810" s="76"/>
      <c r="DD810" s="76"/>
      <c r="DE810" s="76"/>
      <c r="DF810" s="76"/>
      <c r="DG810" s="76"/>
      <c r="DH810" s="76"/>
      <c r="DI810" s="76"/>
      <c r="DJ810" s="76"/>
      <c r="DK810" s="76"/>
      <c r="DL810" s="76"/>
      <c r="DM810" s="76"/>
      <c r="DN810" s="76"/>
      <c r="DO810" s="76"/>
      <c r="DP810" s="76"/>
      <c r="DQ810" s="76"/>
      <c r="DR810" s="76"/>
      <c r="DS810" s="76"/>
      <c r="DT810" s="76"/>
      <c r="DU810" s="76"/>
      <c r="DV810" s="76"/>
      <c r="DW810" s="76"/>
      <c r="DX810" s="76"/>
      <c r="DY810" s="76"/>
      <c r="DZ810" s="76"/>
      <c r="EA810" s="76"/>
      <c r="EB810" s="76"/>
      <c r="EC810" s="76"/>
      <c r="ED810" s="76"/>
      <c r="EE810" s="76"/>
      <c r="EF810" s="76"/>
      <c r="EG810" s="76"/>
      <c r="EH810" s="76"/>
      <c r="EI810" s="76"/>
      <c r="EJ810" s="76"/>
      <c r="EK810" s="76"/>
      <c r="EL810" s="76"/>
      <c r="EM810" s="76"/>
      <c r="EN810" s="76"/>
      <c r="EO810" s="76"/>
    </row>
    <row r="811">
      <c r="A811" s="74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5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  <c r="CM811" s="76"/>
      <c r="CN811" s="76"/>
      <c r="CO811" s="76"/>
      <c r="CP811" s="76"/>
      <c r="CQ811" s="76"/>
      <c r="CR811" s="76"/>
      <c r="CS811" s="76"/>
      <c r="CT811" s="76"/>
      <c r="CU811" s="76"/>
      <c r="CV811" s="76"/>
      <c r="CW811" s="76"/>
      <c r="CX811" s="76"/>
      <c r="CY811" s="76"/>
      <c r="CZ811" s="76"/>
      <c r="DA811" s="76"/>
      <c r="DB811" s="76"/>
      <c r="DC811" s="76"/>
      <c r="DD811" s="76"/>
      <c r="DE811" s="76"/>
      <c r="DF811" s="76"/>
      <c r="DG811" s="76"/>
      <c r="DH811" s="76"/>
      <c r="DI811" s="76"/>
      <c r="DJ811" s="76"/>
      <c r="DK811" s="76"/>
      <c r="DL811" s="76"/>
      <c r="DM811" s="76"/>
      <c r="DN811" s="76"/>
      <c r="DO811" s="76"/>
      <c r="DP811" s="76"/>
      <c r="DQ811" s="76"/>
      <c r="DR811" s="76"/>
      <c r="DS811" s="76"/>
      <c r="DT811" s="76"/>
      <c r="DU811" s="76"/>
      <c r="DV811" s="76"/>
      <c r="DW811" s="76"/>
      <c r="DX811" s="76"/>
      <c r="DY811" s="76"/>
      <c r="DZ811" s="76"/>
      <c r="EA811" s="76"/>
      <c r="EB811" s="76"/>
      <c r="EC811" s="76"/>
      <c r="ED811" s="76"/>
      <c r="EE811" s="76"/>
      <c r="EF811" s="76"/>
      <c r="EG811" s="76"/>
      <c r="EH811" s="76"/>
      <c r="EI811" s="76"/>
      <c r="EJ811" s="76"/>
      <c r="EK811" s="76"/>
      <c r="EL811" s="76"/>
      <c r="EM811" s="76"/>
      <c r="EN811" s="76"/>
      <c r="EO811" s="76"/>
    </row>
    <row r="812">
      <c r="A812" s="74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5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  <c r="CM812" s="76"/>
      <c r="CN812" s="76"/>
      <c r="CO812" s="76"/>
      <c r="CP812" s="76"/>
      <c r="CQ812" s="76"/>
      <c r="CR812" s="76"/>
      <c r="CS812" s="76"/>
      <c r="CT812" s="76"/>
      <c r="CU812" s="76"/>
      <c r="CV812" s="76"/>
      <c r="CW812" s="76"/>
      <c r="CX812" s="76"/>
      <c r="CY812" s="76"/>
      <c r="CZ812" s="76"/>
      <c r="DA812" s="76"/>
      <c r="DB812" s="76"/>
      <c r="DC812" s="76"/>
      <c r="DD812" s="76"/>
      <c r="DE812" s="76"/>
      <c r="DF812" s="76"/>
      <c r="DG812" s="76"/>
      <c r="DH812" s="76"/>
      <c r="DI812" s="76"/>
      <c r="DJ812" s="76"/>
      <c r="DK812" s="76"/>
      <c r="DL812" s="76"/>
      <c r="DM812" s="76"/>
      <c r="DN812" s="76"/>
      <c r="DO812" s="76"/>
      <c r="DP812" s="76"/>
      <c r="DQ812" s="76"/>
      <c r="DR812" s="76"/>
      <c r="DS812" s="76"/>
      <c r="DT812" s="76"/>
      <c r="DU812" s="76"/>
      <c r="DV812" s="76"/>
      <c r="DW812" s="76"/>
      <c r="DX812" s="76"/>
      <c r="DY812" s="76"/>
      <c r="DZ812" s="76"/>
      <c r="EA812" s="76"/>
      <c r="EB812" s="76"/>
      <c r="EC812" s="76"/>
      <c r="ED812" s="76"/>
      <c r="EE812" s="76"/>
      <c r="EF812" s="76"/>
      <c r="EG812" s="76"/>
      <c r="EH812" s="76"/>
      <c r="EI812" s="76"/>
      <c r="EJ812" s="76"/>
      <c r="EK812" s="76"/>
      <c r="EL812" s="76"/>
      <c r="EM812" s="76"/>
      <c r="EN812" s="76"/>
      <c r="EO812" s="76"/>
    </row>
    <row r="813">
      <c r="A813" s="74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5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  <c r="CM813" s="76"/>
      <c r="CN813" s="76"/>
      <c r="CO813" s="76"/>
      <c r="CP813" s="76"/>
      <c r="CQ813" s="76"/>
      <c r="CR813" s="76"/>
      <c r="CS813" s="76"/>
      <c r="CT813" s="76"/>
      <c r="CU813" s="76"/>
      <c r="CV813" s="76"/>
      <c r="CW813" s="76"/>
      <c r="CX813" s="76"/>
      <c r="CY813" s="76"/>
      <c r="CZ813" s="76"/>
      <c r="DA813" s="76"/>
      <c r="DB813" s="76"/>
      <c r="DC813" s="76"/>
      <c r="DD813" s="76"/>
      <c r="DE813" s="76"/>
      <c r="DF813" s="76"/>
      <c r="DG813" s="76"/>
      <c r="DH813" s="76"/>
      <c r="DI813" s="76"/>
      <c r="DJ813" s="76"/>
      <c r="DK813" s="76"/>
      <c r="DL813" s="76"/>
      <c r="DM813" s="76"/>
      <c r="DN813" s="76"/>
      <c r="DO813" s="76"/>
      <c r="DP813" s="76"/>
      <c r="DQ813" s="76"/>
      <c r="DR813" s="76"/>
      <c r="DS813" s="76"/>
      <c r="DT813" s="76"/>
      <c r="DU813" s="76"/>
      <c r="DV813" s="76"/>
      <c r="DW813" s="76"/>
      <c r="DX813" s="76"/>
      <c r="DY813" s="76"/>
      <c r="DZ813" s="76"/>
      <c r="EA813" s="76"/>
      <c r="EB813" s="76"/>
      <c r="EC813" s="76"/>
      <c r="ED813" s="76"/>
      <c r="EE813" s="76"/>
      <c r="EF813" s="76"/>
      <c r="EG813" s="76"/>
      <c r="EH813" s="76"/>
      <c r="EI813" s="76"/>
      <c r="EJ813" s="76"/>
      <c r="EK813" s="76"/>
      <c r="EL813" s="76"/>
      <c r="EM813" s="76"/>
      <c r="EN813" s="76"/>
      <c r="EO813" s="76"/>
    </row>
    <row r="814">
      <c r="A814" s="74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5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  <c r="CM814" s="76"/>
      <c r="CN814" s="76"/>
      <c r="CO814" s="76"/>
      <c r="CP814" s="76"/>
      <c r="CQ814" s="76"/>
      <c r="CR814" s="76"/>
      <c r="CS814" s="76"/>
      <c r="CT814" s="76"/>
      <c r="CU814" s="76"/>
      <c r="CV814" s="76"/>
      <c r="CW814" s="76"/>
      <c r="CX814" s="76"/>
      <c r="CY814" s="76"/>
      <c r="CZ814" s="76"/>
      <c r="DA814" s="76"/>
      <c r="DB814" s="76"/>
      <c r="DC814" s="76"/>
      <c r="DD814" s="76"/>
      <c r="DE814" s="76"/>
      <c r="DF814" s="76"/>
      <c r="DG814" s="76"/>
      <c r="DH814" s="76"/>
      <c r="DI814" s="76"/>
      <c r="DJ814" s="76"/>
      <c r="DK814" s="76"/>
      <c r="DL814" s="76"/>
      <c r="DM814" s="76"/>
      <c r="DN814" s="76"/>
      <c r="DO814" s="76"/>
      <c r="DP814" s="76"/>
      <c r="DQ814" s="76"/>
      <c r="DR814" s="76"/>
      <c r="DS814" s="76"/>
      <c r="DT814" s="76"/>
      <c r="DU814" s="76"/>
      <c r="DV814" s="76"/>
      <c r="DW814" s="76"/>
      <c r="DX814" s="76"/>
      <c r="DY814" s="76"/>
      <c r="DZ814" s="76"/>
      <c r="EA814" s="76"/>
      <c r="EB814" s="76"/>
      <c r="EC814" s="76"/>
      <c r="ED814" s="76"/>
      <c r="EE814" s="76"/>
      <c r="EF814" s="76"/>
      <c r="EG814" s="76"/>
      <c r="EH814" s="76"/>
      <c r="EI814" s="76"/>
      <c r="EJ814" s="76"/>
      <c r="EK814" s="76"/>
      <c r="EL814" s="76"/>
      <c r="EM814" s="76"/>
      <c r="EN814" s="76"/>
      <c r="EO814" s="76"/>
    </row>
    <row r="815">
      <c r="A815" s="74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5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  <c r="CM815" s="76"/>
      <c r="CN815" s="76"/>
      <c r="CO815" s="76"/>
      <c r="CP815" s="76"/>
      <c r="CQ815" s="76"/>
      <c r="CR815" s="76"/>
      <c r="CS815" s="76"/>
      <c r="CT815" s="76"/>
      <c r="CU815" s="76"/>
      <c r="CV815" s="76"/>
      <c r="CW815" s="76"/>
      <c r="CX815" s="76"/>
      <c r="CY815" s="76"/>
      <c r="CZ815" s="76"/>
      <c r="DA815" s="76"/>
      <c r="DB815" s="76"/>
      <c r="DC815" s="76"/>
      <c r="DD815" s="76"/>
      <c r="DE815" s="76"/>
      <c r="DF815" s="76"/>
      <c r="DG815" s="76"/>
      <c r="DH815" s="76"/>
      <c r="DI815" s="76"/>
      <c r="DJ815" s="76"/>
      <c r="DK815" s="76"/>
      <c r="DL815" s="76"/>
      <c r="DM815" s="76"/>
      <c r="DN815" s="76"/>
      <c r="DO815" s="76"/>
      <c r="DP815" s="76"/>
      <c r="DQ815" s="76"/>
      <c r="DR815" s="76"/>
      <c r="DS815" s="76"/>
      <c r="DT815" s="76"/>
      <c r="DU815" s="76"/>
      <c r="DV815" s="76"/>
      <c r="DW815" s="76"/>
      <c r="DX815" s="76"/>
      <c r="DY815" s="76"/>
      <c r="DZ815" s="76"/>
      <c r="EA815" s="76"/>
      <c r="EB815" s="76"/>
      <c r="EC815" s="76"/>
      <c r="ED815" s="76"/>
      <c r="EE815" s="76"/>
      <c r="EF815" s="76"/>
      <c r="EG815" s="76"/>
      <c r="EH815" s="76"/>
      <c r="EI815" s="76"/>
      <c r="EJ815" s="76"/>
      <c r="EK815" s="76"/>
      <c r="EL815" s="76"/>
      <c r="EM815" s="76"/>
      <c r="EN815" s="76"/>
      <c r="EO815" s="76"/>
    </row>
    <row r="816">
      <c r="A816" s="74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5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  <c r="CM816" s="76"/>
      <c r="CN816" s="76"/>
      <c r="CO816" s="76"/>
      <c r="CP816" s="76"/>
      <c r="CQ816" s="76"/>
      <c r="CR816" s="76"/>
      <c r="CS816" s="76"/>
      <c r="CT816" s="76"/>
      <c r="CU816" s="76"/>
      <c r="CV816" s="76"/>
      <c r="CW816" s="76"/>
      <c r="CX816" s="76"/>
      <c r="CY816" s="76"/>
      <c r="CZ816" s="76"/>
      <c r="DA816" s="76"/>
      <c r="DB816" s="76"/>
      <c r="DC816" s="76"/>
      <c r="DD816" s="76"/>
      <c r="DE816" s="76"/>
      <c r="DF816" s="76"/>
      <c r="DG816" s="76"/>
      <c r="DH816" s="76"/>
      <c r="DI816" s="76"/>
      <c r="DJ816" s="76"/>
      <c r="DK816" s="76"/>
      <c r="DL816" s="76"/>
      <c r="DM816" s="76"/>
      <c r="DN816" s="76"/>
      <c r="DO816" s="76"/>
      <c r="DP816" s="76"/>
      <c r="DQ816" s="76"/>
      <c r="DR816" s="76"/>
      <c r="DS816" s="76"/>
      <c r="DT816" s="76"/>
      <c r="DU816" s="76"/>
      <c r="DV816" s="76"/>
      <c r="DW816" s="76"/>
      <c r="DX816" s="76"/>
      <c r="DY816" s="76"/>
      <c r="DZ816" s="76"/>
      <c r="EA816" s="76"/>
      <c r="EB816" s="76"/>
      <c r="EC816" s="76"/>
      <c r="ED816" s="76"/>
      <c r="EE816" s="76"/>
      <c r="EF816" s="76"/>
      <c r="EG816" s="76"/>
      <c r="EH816" s="76"/>
      <c r="EI816" s="76"/>
      <c r="EJ816" s="76"/>
      <c r="EK816" s="76"/>
      <c r="EL816" s="76"/>
      <c r="EM816" s="76"/>
      <c r="EN816" s="76"/>
      <c r="EO816" s="76"/>
    </row>
    <row r="817">
      <c r="A817" s="74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5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  <c r="CM817" s="76"/>
      <c r="CN817" s="76"/>
      <c r="CO817" s="76"/>
      <c r="CP817" s="76"/>
      <c r="CQ817" s="76"/>
      <c r="CR817" s="76"/>
      <c r="CS817" s="76"/>
      <c r="CT817" s="76"/>
      <c r="CU817" s="76"/>
      <c r="CV817" s="76"/>
      <c r="CW817" s="76"/>
      <c r="CX817" s="76"/>
      <c r="CY817" s="76"/>
      <c r="CZ817" s="76"/>
      <c r="DA817" s="76"/>
      <c r="DB817" s="76"/>
      <c r="DC817" s="76"/>
      <c r="DD817" s="76"/>
      <c r="DE817" s="76"/>
      <c r="DF817" s="76"/>
      <c r="DG817" s="76"/>
      <c r="DH817" s="76"/>
      <c r="DI817" s="76"/>
      <c r="DJ817" s="76"/>
      <c r="DK817" s="76"/>
      <c r="DL817" s="76"/>
      <c r="DM817" s="76"/>
      <c r="DN817" s="76"/>
      <c r="DO817" s="76"/>
      <c r="DP817" s="76"/>
      <c r="DQ817" s="76"/>
      <c r="DR817" s="76"/>
      <c r="DS817" s="76"/>
      <c r="DT817" s="76"/>
      <c r="DU817" s="76"/>
      <c r="DV817" s="76"/>
      <c r="DW817" s="76"/>
      <c r="DX817" s="76"/>
      <c r="DY817" s="76"/>
      <c r="DZ817" s="76"/>
      <c r="EA817" s="76"/>
      <c r="EB817" s="76"/>
      <c r="EC817" s="76"/>
      <c r="ED817" s="76"/>
      <c r="EE817" s="76"/>
      <c r="EF817" s="76"/>
      <c r="EG817" s="76"/>
      <c r="EH817" s="76"/>
      <c r="EI817" s="76"/>
      <c r="EJ817" s="76"/>
      <c r="EK817" s="76"/>
      <c r="EL817" s="76"/>
      <c r="EM817" s="76"/>
      <c r="EN817" s="76"/>
      <c r="EO817" s="76"/>
    </row>
    <row r="818">
      <c r="A818" s="74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5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  <c r="CM818" s="76"/>
      <c r="CN818" s="76"/>
      <c r="CO818" s="76"/>
      <c r="CP818" s="76"/>
      <c r="CQ818" s="76"/>
      <c r="CR818" s="76"/>
      <c r="CS818" s="76"/>
      <c r="CT818" s="76"/>
      <c r="CU818" s="76"/>
      <c r="CV818" s="76"/>
      <c r="CW818" s="76"/>
      <c r="CX818" s="76"/>
      <c r="CY818" s="76"/>
      <c r="CZ818" s="76"/>
      <c r="DA818" s="76"/>
      <c r="DB818" s="76"/>
      <c r="DC818" s="76"/>
      <c r="DD818" s="76"/>
      <c r="DE818" s="76"/>
      <c r="DF818" s="76"/>
      <c r="DG818" s="76"/>
      <c r="DH818" s="76"/>
      <c r="DI818" s="76"/>
      <c r="DJ818" s="76"/>
      <c r="DK818" s="76"/>
      <c r="DL818" s="76"/>
      <c r="DM818" s="76"/>
      <c r="DN818" s="76"/>
      <c r="DO818" s="76"/>
      <c r="DP818" s="76"/>
      <c r="DQ818" s="76"/>
      <c r="DR818" s="76"/>
      <c r="DS818" s="76"/>
      <c r="DT818" s="76"/>
      <c r="DU818" s="76"/>
      <c r="DV818" s="76"/>
      <c r="DW818" s="76"/>
      <c r="DX818" s="76"/>
      <c r="DY818" s="76"/>
      <c r="DZ818" s="76"/>
      <c r="EA818" s="76"/>
      <c r="EB818" s="76"/>
      <c r="EC818" s="76"/>
      <c r="ED818" s="76"/>
      <c r="EE818" s="76"/>
      <c r="EF818" s="76"/>
      <c r="EG818" s="76"/>
      <c r="EH818" s="76"/>
      <c r="EI818" s="76"/>
      <c r="EJ818" s="76"/>
      <c r="EK818" s="76"/>
      <c r="EL818" s="76"/>
      <c r="EM818" s="76"/>
      <c r="EN818" s="76"/>
      <c r="EO818" s="76"/>
    </row>
    <row r="819">
      <c r="A819" s="74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5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  <c r="CM819" s="76"/>
      <c r="CN819" s="76"/>
      <c r="CO819" s="76"/>
      <c r="CP819" s="76"/>
      <c r="CQ819" s="76"/>
      <c r="CR819" s="76"/>
      <c r="CS819" s="76"/>
      <c r="CT819" s="76"/>
      <c r="CU819" s="76"/>
      <c r="CV819" s="76"/>
      <c r="CW819" s="76"/>
      <c r="CX819" s="76"/>
      <c r="CY819" s="76"/>
      <c r="CZ819" s="76"/>
      <c r="DA819" s="76"/>
      <c r="DB819" s="76"/>
      <c r="DC819" s="76"/>
      <c r="DD819" s="76"/>
      <c r="DE819" s="76"/>
      <c r="DF819" s="76"/>
      <c r="DG819" s="76"/>
      <c r="DH819" s="76"/>
      <c r="DI819" s="76"/>
      <c r="DJ819" s="76"/>
      <c r="DK819" s="76"/>
      <c r="DL819" s="76"/>
      <c r="DM819" s="76"/>
      <c r="DN819" s="76"/>
      <c r="DO819" s="76"/>
      <c r="DP819" s="76"/>
      <c r="DQ819" s="76"/>
      <c r="DR819" s="76"/>
      <c r="DS819" s="76"/>
      <c r="DT819" s="76"/>
      <c r="DU819" s="76"/>
      <c r="DV819" s="76"/>
      <c r="DW819" s="76"/>
      <c r="DX819" s="76"/>
      <c r="DY819" s="76"/>
      <c r="DZ819" s="76"/>
      <c r="EA819" s="76"/>
      <c r="EB819" s="76"/>
      <c r="EC819" s="76"/>
      <c r="ED819" s="76"/>
      <c r="EE819" s="76"/>
      <c r="EF819" s="76"/>
      <c r="EG819" s="76"/>
      <c r="EH819" s="76"/>
      <c r="EI819" s="76"/>
      <c r="EJ819" s="76"/>
      <c r="EK819" s="76"/>
      <c r="EL819" s="76"/>
      <c r="EM819" s="76"/>
      <c r="EN819" s="76"/>
      <c r="EO819" s="76"/>
    </row>
    <row r="820">
      <c r="A820" s="74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5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  <c r="CM820" s="76"/>
      <c r="CN820" s="76"/>
      <c r="CO820" s="76"/>
      <c r="CP820" s="76"/>
      <c r="CQ820" s="76"/>
      <c r="CR820" s="76"/>
      <c r="CS820" s="76"/>
      <c r="CT820" s="76"/>
      <c r="CU820" s="76"/>
      <c r="CV820" s="76"/>
      <c r="CW820" s="76"/>
      <c r="CX820" s="76"/>
      <c r="CY820" s="76"/>
      <c r="CZ820" s="76"/>
      <c r="DA820" s="76"/>
      <c r="DB820" s="76"/>
      <c r="DC820" s="76"/>
      <c r="DD820" s="76"/>
      <c r="DE820" s="76"/>
      <c r="DF820" s="76"/>
      <c r="DG820" s="76"/>
      <c r="DH820" s="76"/>
      <c r="DI820" s="76"/>
      <c r="DJ820" s="76"/>
      <c r="DK820" s="76"/>
      <c r="DL820" s="76"/>
      <c r="DM820" s="76"/>
      <c r="DN820" s="76"/>
      <c r="DO820" s="76"/>
      <c r="DP820" s="76"/>
      <c r="DQ820" s="76"/>
      <c r="DR820" s="76"/>
      <c r="DS820" s="76"/>
      <c r="DT820" s="76"/>
      <c r="DU820" s="76"/>
      <c r="DV820" s="76"/>
      <c r="DW820" s="76"/>
      <c r="DX820" s="76"/>
      <c r="DY820" s="76"/>
      <c r="DZ820" s="76"/>
      <c r="EA820" s="76"/>
      <c r="EB820" s="76"/>
      <c r="EC820" s="76"/>
      <c r="ED820" s="76"/>
      <c r="EE820" s="76"/>
      <c r="EF820" s="76"/>
      <c r="EG820" s="76"/>
      <c r="EH820" s="76"/>
      <c r="EI820" s="76"/>
      <c r="EJ820" s="76"/>
      <c r="EK820" s="76"/>
      <c r="EL820" s="76"/>
      <c r="EM820" s="76"/>
      <c r="EN820" s="76"/>
      <c r="EO820" s="76"/>
    </row>
    <row r="821">
      <c r="A821" s="74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5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  <c r="CM821" s="76"/>
      <c r="CN821" s="76"/>
      <c r="CO821" s="76"/>
      <c r="CP821" s="76"/>
      <c r="CQ821" s="76"/>
      <c r="CR821" s="76"/>
      <c r="CS821" s="76"/>
      <c r="CT821" s="76"/>
      <c r="CU821" s="76"/>
      <c r="CV821" s="76"/>
      <c r="CW821" s="76"/>
      <c r="CX821" s="76"/>
      <c r="CY821" s="76"/>
      <c r="CZ821" s="76"/>
      <c r="DA821" s="76"/>
      <c r="DB821" s="76"/>
      <c r="DC821" s="76"/>
      <c r="DD821" s="76"/>
      <c r="DE821" s="76"/>
      <c r="DF821" s="76"/>
      <c r="DG821" s="76"/>
      <c r="DH821" s="76"/>
      <c r="DI821" s="76"/>
      <c r="DJ821" s="76"/>
      <c r="DK821" s="76"/>
      <c r="DL821" s="76"/>
      <c r="DM821" s="76"/>
      <c r="DN821" s="76"/>
      <c r="DO821" s="76"/>
      <c r="DP821" s="76"/>
      <c r="DQ821" s="76"/>
      <c r="DR821" s="76"/>
      <c r="DS821" s="76"/>
      <c r="DT821" s="76"/>
      <c r="DU821" s="76"/>
      <c r="DV821" s="76"/>
      <c r="DW821" s="76"/>
      <c r="DX821" s="76"/>
      <c r="DY821" s="76"/>
      <c r="DZ821" s="76"/>
      <c r="EA821" s="76"/>
      <c r="EB821" s="76"/>
      <c r="EC821" s="76"/>
      <c r="ED821" s="76"/>
      <c r="EE821" s="76"/>
      <c r="EF821" s="76"/>
      <c r="EG821" s="76"/>
      <c r="EH821" s="76"/>
      <c r="EI821" s="76"/>
      <c r="EJ821" s="76"/>
      <c r="EK821" s="76"/>
      <c r="EL821" s="76"/>
      <c r="EM821" s="76"/>
      <c r="EN821" s="76"/>
      <c r="EO821" s="76"/>
    </row>
    <row r="822">
      <c r="A822" s="74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5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  <c r="CM822" s="76"/>
      <c r="CN822" s="76"/>
      <c r="CO822" s="76"/>
      <c r="CP822" s="76"/>
      <c r="CQ822" s="76"/>
      <c r="CR822" s="76"/>
      <c r="CS822" s="76"/>
      <c r="CT822" s="76"/>
      <c r="CU822" s="76"/>
      <c r="CV822" s="76"/>
      <c r="CW822" s="76"/>
      <c r="CX822" s="76"/>
      <c r="CY822" s="76"/>
      <c r="CZ822" s="76"/>
      <c r="DA822" s="76"/>
      <c r="DB822" s="76"/>
      <c r="DC822" s="76"/>
      <c r="DD822" s="76"/>
      <c r="DE822" s="76"/>
      <c r="DF822" s="76"/>
      <c r="DG822" s="76"/>
      <c r="DH822" s="76"/>
      <c r="DI822" s="76"/>
      <c r="DJ822" s="76"/>
      <c r="DK822" s="76"/>
      <c r="DL822" s="76"/>
      <c r="DM822" s="76"/>
      <c r="DN822" s="76"/>
      <c r="DO822" s="76"/>
      <c r="DP822" s="76"/>
      <c r="DQ822" s="76"/>
      <c r="DR822" s="76"/>
      <c r="DS822" s="76"/>
      <c r="DT822" s="76"/>
      <c r="DU822" s="76"/>
      <c r="DV822" s="76"/>
      <c r="DW822" s="76"/>
      <c r="DX822" s="76"/>
      <c r="DY822" s="76"/>
      <c r="DZ822" s="76"/>
      <c r="EA822" s="76"/>
      <c r="EB822" s="76"/>
      <c r="EC822" s="76"/>
      <c r="ED822" s="76"/>
      <c r="EE822" s="76"/>
      <c r="EF822" s="76"/>
      <c r="EG822" s="76"/>
      <c r="EH822" s="76"/>
      <c r="EI822" s="76"/>
      <c r="EJ822" s="76"/>
      <c r="EK822" s="76"/>
      <c r="EL822" s="76"/>
      <c r="EM822" s="76"/>
      <c r="EN822" s="76"/>
      <c r="EO822" s="76"/>
    </row>
    <row r="823">
      <c r="A823" s="74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5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  <c r="CM823" s="76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  <c r="DB823" s="76"/>
      <c r="DC823" s="76"/>
      <c r="DD823" s="76"/>
      <c r="DE823" s="76"/>
      <c r="DF823" s="76"/>
      <c r="DG823" s="76"/>
      <c r="DH823" s="76"/>
      <c r="DI823" s="76"/>
      <c r="DJ823" s="76"/>
      <c r="DK823" s="76"/>
      <c r="DL823" s="76"/>
      <c r="DM823" s="76"/>
      <c r="DN823" s="76"/>
      <c r="DO823" s="76"/>
      <c r="DP823" s="76"/>
      <c r="DQ823" s="76"/>
      <c r="DR823" s="76"/>
      <c r="DS823" s="76"/>
      <c r="DT823" s="76"/>
      <c r="DU823" s="76"/>
      <c r="DV823" s="76"/>
      <c r="DW823" s="76"/>
      <c r="DX823" s="76"/>
      <c r="DY823" s="76"/>
      <c r="DZ823" s="76"/>
      <c r="EA823" s="76"/>
      <c r="EB823" s="76"/>
      <c r="EC823" s="76"/>
      <c r="ED823" s="76"/>
      <c r="EE823" s="76"/>
      <c r="EF823" s="76"/>
      <c r="EG823" s="76"/>
      <c r="EH823" s="76"/>
      <c r="EI823" s="76"/>
      <c r="EJ823" s="76"/>
      <c r="EK823" s="76"/>
      <c r="EL823" s="76"/>
      <c r="EM823" s="76"/>
      <c r="EN823" s="76"/>
      <c r="EO823" s="76"/>
    </row>
    <row r="824">
      <c r="A824" s="74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5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  <c r="CM824" s="76"/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  <c r="DB824" s="76"/>
      <c r="DC824" s="76"/>
      <c r="DD824" s="76"/>
      <c r="DE824" s="76"/>
      <c r="DF824" s="76"/>
      <c r="DG824" s="76"/>
      <c r="DH824" s="76"/>
      <c r="DI824" s="76"/>
      <c r="DJ824" s="76"/>
      <c r="DK824" s="76"/>
      <c r="DL824" s="76"/>
      <c r="DM824" s="76"/>
      <c r="DN824" s="76"/>
      <c r="DO824" s="76"/>
      <c r="DP824" s="76"/>
      <c r="DQ824" s="76"/>
      <c r="DR824" s="76"/>
      <c r="DS824" s="76"/>
      <c r="DT824" s="76"/>
      <c r="DU824" s="76"/>
      <c r="DV824" s="76"/>
      <c r="DW824" s="76"/>
      <c r="DX824" s="76"/>
      <c r="DY824" s="76"/>
      <c r="DZ824" s="76"/>
      <c r="EA824" s="76"/>
      <c r="EB824" s="76"/>
      <c r="EC824" s="76"/>
      <c r="ED824" s="76"/>
      <c r="EE824" s="76"/>
      <c r="EF824" s="76"/>
      <c r="EG824" s="76"/>
      <c r="EH824" s="76"/>
      <c r="EI824" s="76"/>
      <c r="EJ824" s="76"/>
      <c r="EK824" s="76"/>
      <c r="EL824" s="76"/>
      <c r="EM824" s="76"/>
      <c r="EN824" s="76"/>
      <c r="EO824" s="76"/>
    </row>
    <row r="825">
      <c r="A825" s="74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5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  <c r="CM825" s="76"/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  <c r="DB825" s="76"/>
      <c r="DC825" s="76"/>
      <c r="DD825" s="76"/>
      <c r="DE825" s="76"/>
      <c r="DF825" s="76"/>
      <c r="DG825" s="76"/>
      <c r="DH825" s="76"/>
      <c r="DI825" s="76"/>
      <c r="DJ825" s="76"/>
      <c r="DK825" s="76"/>
      <c r="DL825" s="76"/>
      <c r="DM825" s="76"/>
      <c r="DN825" s="76"/>
      <c r="DO825" s="76"/>
      <c r="DP825" s="76"/>
      <c r="DQ825" s="76"/>
      <c r="DR825" s="76"/>
      <c r="DS825" s="76"/>
      <c r="DT825" s="76"/>
      <c r="DU825" s="76"/>
      <c r="DV825" s="76"/>
      <c r="DW825" s="76"/>
      <c r="DX825" s="76"/>
      <c r="DY825" s="76"/>
      <c r="DZ825" s="76"/>
      <c r="EA825" s="76"/>
      <c r="EB825" s="76"/>
      <c r="EC825" s="76"/>
      <c r="ED825" s="76"/>
      <c r="EE825" s="76"/>
      <c r="EF825" s="76"/>
      <c r="EG825" s="76"/>
      <c r="EH825" s="76"/>
      <c r="EI825" s="76"/>
      <c r="EJ825" s="76"/>
      <c r="EK825" s="76"/>
      <c r="EL825" s="76"/>
      <c r="EM825" s="76"/>
      <c r="EN825" s="76"/>
      <c r="EO825" s="76"/>
    </row>
    <row r="826">
      <c r="A826" s="74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5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  <c r="CM826" s="76"/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  <c r="DB826" s="76"/>
      <c r="DC826" s="76"/>
      <c r="DD826" s="76"/>
      <c r="DE826" s="76"/>
      <c r="DF826" s="76"/>
      <c r="DG826" s="76"/>
      <c r="DH826" s="76"/>
      <c r="DI826" s="76"/>
      <c r="DJ826" s="76"/>
      <c r="DK826" s="76"/>
      <c r="DL826" s="76"/>
      <c r="DM826" s="76"/>
      <c r="DN826" s="76"/>
      <c r="DO826" s="76"/>
      <c r="DP826" s="76"/>
      <c r="DQ826" s="76"/>
      <c r="DR826" s="76"/>
      <c r="DS826" s="76"/>
      <c r="DT826" s="76"/>
      <c r="DU826" s="76"/>
      <c r="DV826" s="76"/>
      <c r="DW826" s="76"/>
      <c r="DX826" s="76"/>
      <c r="DY826" s="76"/>
      <c r="DZ826" s="76"/>
      <c r="EA826" s="76"/>
      <c r="EB826" s="76"/>
      <c r="EC826" s="76"/>
      <c r="ED826" s="76"/>
      <c r="EE826" s="76"/>
      <c r="EF826" s="76"/>
      <c r="EG826" s="76"/>
      <c r="EH826" s="76"/>
      <c r="EI826" s="76"/>
      <c r="EJ826" s="76"/>
      <c r="EK826" s="76"/>
      <c r="EL826" s="76"/>
      <c r="EM826" s="76"/>
      <c r="EN826" s="76"/>
      <c r="EO826" s="76"/>
    </row>
    <row r="827">
      <c r="A827" s="74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5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  <c r="CM827" s="76"/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  <c r="DB827" s="76"/>
      <c r="DC827" s="76"/>
      <c r="DD827" s="76"/>
      <c r="DE827" s="76"/>
      <c r="DF827" s="76"/>
      <c r="DG827" s="76"/>
      <c r="DH827" s="76"/>
      <c r="DI827" s="76"/>
      <c r="DJ827" s="76"/>
      <c r="DK827" s="76"/>
      <c r="DL827" s="76"/>
      <c r="DM827" s="76"/>
      <c r="DN827" s="76"/>
      <c r="DO827" s="76"/>
      <c r="DP827" s="76"/>
      <c r="DQ827" s="76"/>
      <c r="DR827" s="76"/>
      <c r="DS827" s="76"/>
      <c r="DT827" s="76"/>
      <c r="DU827" s="76"/>
      <c r="DV827" s="76"/>
      <c r="DW827" s="76"/>
      <c r="DX827" s="76"/>
      <c r="DY827" s="76"/>
      <c r="DZ827" s="76"/>
      <c r="EA827" s="76"/>
      <c r="EB827" s="76"/>
      <c r="EC827" s="76"/>
      <c r="ED827" s="76"/>
      <c r="EE827" s="76"/>
      <c r="EF827" s="76"/>
      <c r="EG827" s="76"/>
      <c r="EH827" s="76"/>
      <c r="EI827" s="76"/>
      <c r="EJ827" s="76"/>
      <c r="EK827" s="76"/>
      <c r="EL827" s="76"/>
      <c r="EM827" s="76"/>
      <c r="EN827" s="76"/>
      <c r="EO827" s="76"/>
    </row>
    <row r="828">
      <c r="A828" s="74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5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  <c r="CM828" s="76"/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  <c r="DB828" s="76"/>
      <c r="DC828" s="76"/>
      <c r="DD828" s="76"/>
      <c r="DE828" s="76"/>
      <c r="DF828" s="76"/>
      <c r="DG828" s="76"/>
      <c r="DH828" s="76"/>
      <c r="DI828" s="76"/>
      <c r="DJ828" s="76"/>
      <c r="DK828" s="76"/>
      <c r="DL828" s="76"/>
      <c r="DM828" s="76"/>
      <c r="DN828" s="76"/>
      <c r="DO828" s="76"/>
      <c r="DP828" s="76"/>
      <c r="DQ828" s="76"/>
      <c r="DR828" s="76"/>
      <c r="DS828" s="76"/>
      <c r="DT828" s="76"/>
      <c r="DU828" s="76"/>
      <c r="DV828" s="76"/>
      <c r="DW828" s="76"/>
      <c r="DX828" s="76"/>
      <c r="DY828" s="76"/>
      <c r="DZ828" s="76"/>
      <c r="EA828" s="76"/>
      <c r="EB828" s="76"/>
      <c r="EC828" s="76"/>
      <c r="ED828" s="76"/>
      <c r="EE828" s="76"/>
      <c r="EF828" s="76"/>
      <c r="EG828" s="76"/>
      <c r="EH828" s="76"/>
      <c r="EI828" s="76"/>
      <c r="EJ828" s="76"/>
      <c r="EK828" s="76"/>
      <c r="EL828" s="76"/>
      <c r="EM828" s="76"/>
      <c r="EN828" s="76"/>
      <c r="EO828" s="76"/>
    </row>
    <row r="829">
      <c r="A829" s="74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5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  <c r="CM829" s="76"/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  <c r="DB829" s="76"/>
      <c r="DC829" s="76"/>
      <c r="DD829" s="76"/>
      <c r="DE829" s="76"/>
      <c r="DF829" s="76"/>
      <c r="DG829" s="76"/>
      <c r="DH829" s="76"/>
      <c r="DI829" s="76"/>
      <c r="DJ829" s="76"/>
      <c r="DK829" s="76"/>
      <c r="DL829" s="76"/>
      <c r="DM829" s="76"/>
      <c r="DN829" s="76"/>
      <c r="DO829" s="76"/>
      <c r="DP829" s="76"/>
      <c r="DQ829" s="76"/>
      <c r="DR829" s="76"/>
      <c r="DS829" s="76"/>
      <c r="DT829" s="76"/>
      <c r="DU829" s="76"/>
      <c r="DV829" s="76"/>
      <c r="DW829" s="76"/>
      <c r="DX829" s="76"/>
      <c r="DY829" s="76"/>
      <c r="DZ829" s="76"/>
      <c r="EA829" s="76"/>
      <c r="EB829" s="76"/>
      <c r="EC829" s="76"/>
      <c r="ED829" s="76"/>
      <c r="EE829" s="76"/>
      <c r="EF829" s="76"/>
      <c r="EG829" s="76"/>
      <c r="EH829" s="76"/>
      <c r="EI829" s="76"/>
      <c r="EJ829" s="76"/>
      <c r="EK829" s="76"/>
      <c r="EL829" s="76"/>
      <c r="EM829" s="76"/>
      <c r="EN829" s="76"/>
      <c r="EO829" s="76"/>
    </row>
    <row r="830">
      <c r="A830" s="74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5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  <c r="CM830" s="76"/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  <c r="DB830" s="76"/>
      <c r="DC830" s="76"/>
      <c r="DD830" s="76"/>
      <c r="DE830" s="76"/>
      <c r="DF830" s="76"/>
      <c r="DG830" s="76"/>
      <c r="DH830" s="76"/>
      <c r="DI830" s="76"/>
      <c r="DJ830" s="76"/>
      <c r="DK830" s="76"/>
      <c r="DL830" s="76"/>
      <c r="DM830" s="76"/>
      <c r="DN830" s="76"/>
      <c r="DO830" s="76"/>
      <c r="DP830" s="76"/>
      <c r="DQ830" s="76"/>
      <c r="DR830" s="76"/>
      <c r="DS830" s="76"/>
      <c r="DT830" s="76"/>
      <c r="DU830" s="76"/>
      <c r="DV830" s="76"/>
      <c r="DW830" s="76"/>
      <c r="DX830" s="76"/>
      <c r="DY830" s="76"/>
      <c r="DZ830" s="76"/>
      <c r="EA830" s="76"/>
      <c r="EB830" s="76"/>
      <c r="EC830" s="76"/>
      <c r="ED830" s="76"/>
      <c r="EE830" s="76"/>
      <c r="EF830" s="76"/>
      <c r="EG830" s="76"/>
      <c r="EH830" s="76"/>
      <c r="EI830" s="76"/>
      <c r="EJ830" s="76"/>
      <c r="EK830" s="76"/>
      <c r="EL830" s="76"/>
      <c r="EM830" s="76"/>
      <c r="EN830" s="76"/>
      <c r="EO830" s="76"/>
    </row>
    <row r="831">
      <c r="A831" s="74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5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  <c r="CM831" s="76"/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  <c r="DB831" s="76"/>
      <c r="DC831" s="76"/>
      <c r="DD831" s="76"/>
      <c r="DE831" s="76"/>
      <c r="DF831" s="76"/>
      <c r="DG831" s="76"/>
      <c r="DH831" s="76"/>
      <c r="DI831" s="76"/>
      <c r="DJ831" s="76"/>
      <c r="DK831" s="76"/>
      <c r="DL831" s="76"/>
      <c r="DM831" s="76"/>
      <c r="DN831" s="76"/>
      <c r="DO831" s="76"/>
      <c r="DP831" s="76"/>
      <c r="DQ831" s="76"/>
      <c r="DR831" s="76"/>
      <c r="DS831" s="76"/>
      <c r="DT831" s="76"/>
      <c r="DU831" s="76"/>
      <c r="DV831" s="76"/>
      <c r="DW831" s="76"/>
      <c r="DX831" s="76"/>
      <c r="DY831" s="76"/>
      <c r="DZ831" s="76"/>
      <c r="EA831" s="76"/>
      <c r="EB831" s="76"/>
      <c r="EC831" s="76"/>
      <c r="ED831" s="76"/>
      <c r="EE831" s="76"/>
      <c r="EF831" s="76"/>
      <c r="EG831" s="76"/>
      <c r="EH831" s="76"/>
      <c r="EI831" s="76"/>
      <c r="EJ831" s="76"/>
      <c r="EK831" s="76"/>
      <c r="EL831" s="76"/>
      <c r="EM831" s="76"/>
      <c r="EN831" s="76"/>
      <c r="EO831" s="76"/>
    </row>
    <row r="832">
      <c r="A832" s="74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5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  <c r="CM832" s="76"/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  <c r="DB832" s="76"/>
      <c r="DC832" s="76"/>
      <c r="DD832" s="76"/>
      <c r="DE832" s="76"/>
      <c r="DF832" s="76"/>
      <c r="DG832" s="76"/>
      <c r="DH832" s="76"/>
      <c r="DI832" s="76"/>
      <c r="DJ832" s="76"/>
      <c r="DK832" s="76"/>
      <c r="DL832" s="76"/>
      <c r="DM832" s="76"/>
      <c r="DN832" s="76"/>
      <c r="DO832" s="76"/>
      <c r="DP832" s="76"/>
      <c r="DQ832" s="76"/>
      <c r="DR832" s="76"/>
      <c r="DS832" s="76"/>
      <c r="DT832" s="76"/>
      <c r="DU832" s="76"/>
      <c r="DV832" s="76"/>
      <c r="DW832" s="76"/>
      <c r="DX832" s="76"/>
      <c r="DY832" s="76"/>
      <c r="DZ832" s="76"/>
      <c r="EA832" s="76"/>
      <c r="EB832" s="76"/>
      <c r="EC832" s="76"/>
      <c r="ED832" s="76"/>
      <c r="EE832" s="76"/>
      <c r="EF832" s="76"/>
      <c r="EG832" s="76"/>
      <c r="EH832" s="76"/>
      <c r="EI832" s="76"/>
      <c r="EJ832" s="76"/>
      <c r="EK832" s="76"/>
      <c r="EL832" s="76"/>
      <c r="EM832" s="76"/>
      <c r="EN832" s="76"/>
      <c r="EO832" s="76"/>
    </row>
    <row r="833">
      <c r="A833" s="74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5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  <c r="CM833" s="76"/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  <c r="DB833" s="76"/>
      <c r="DC833" s="76"/>
      <c r="DD833" s="76"/>
      <c r="DE833" s="76"/>
      <c r="DF833" s="76"/>
      <c r="DG833" s="76"/>
      <c r="DH833" s="76"/>
      <c r="DI833" s="76"/>
      <c r="DJ833" s="76"/>
      <c r="DK833" s="76"/>
      <c r="DL833" s="76"/>
      <c r="DM833" s="76"/>
      <c r="DN833" s="76"/>
      <c r="DO833" s="76"/>
      <c r="DP833" s="76"/>
      <c r="DQ833" s="76"/>
      <c r="DR833" s="76"/>
      <c r="DS833" s="76"/>
      <c r="DT833" s="76"/>
      <c r="DU833" s="76"/>
      <c r="DV833" s="76"/>
      <c r="DW833" s="76"/>
      <c r="DX833" s="76"/>
      <c r="DY833" s="76"/>
      <c r="DZ833" s="76"/>
      <c r="EA833" s="76"/>
      <c r="EB833" s="76"/>
      <c r="EC833" s="76"/>
      <c r="ED833" s="76"/>
      <c r="EE833" s="76"/>
      <c r="EF833" s="76"/>
      <c r="EG833" s="76"/>
      <c r="EH833" s="76"/>
      <c r="EI833" s="76"/>
      <c r="EJ833" s="76"/>
      <c r="EK833" s="76"/>
      <c r="EL833" s="76"/>
      <c r="EM833" s="76"/>
      <c r="EN833" s="76"/>
      <c r="EO833" s="76"/>
    </row>
    <row r="834">
      <c r="A834" s="74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5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  <c r="CM834" s="76"/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  <c r="DB834" s="76"/>
      <c r="DC834" s="76"/>
      <c r="DD834" s="76"/>
      <c r="DE834" s="76"/>
      <c r="DF834" s="76"/>
      <c r="DG834" s="76"/>
      <c r="DH834" s="76"/>
      <c r="DI834" s="76"/>
      <c r="DJ834" s="76"/>
      <c r="DK834" s="76"/>
      <c r="DL834" s="76"/>
      <c r="DM834" s="76"/>
      <c r="DN834" s="76"/>
      <c r="DO834" s="76"/>
      <c r="DP834" s="76"/>
      <c r="DQ834" s="76"/>
      <c r="DR834" s="76"/>
      <c r="DS834" s="76"/>
      <c r="DT834" s="76"/>
      <c r="DU834" s="76"/>
      <c r="DV834" s="76"/>
      <c r="DW834" s="76"/>
      <c r="DX834" s="76"/>
      <c r="DY834" s="76"/>
      <c r="DZ834" s="76"/>
      <c r="EA834" s="76"/>
      <c r="EB834" s="76"/>
      <c r="EC834" s="76"/>
      <c r="ED834" s="76"/>
      <c r="EE834" s="76"/>
      <c r="EF834" s="76"/>
      <c r="EG834" s="76"/>
      <c r="EH834" s="76"/>
      <c r="EI834" s="76"/>
      <c r="EJ834" s="76"/>
      <c r="EK834" s="76"/>
      <c r="EL834" s="76"/>
      <c r="EM834" s="76"/>
      <c r="EN834" s="76"/>
      <c r="EO834" s="76"/>
    </row>
    <row r="835">
      <c r="A835" s="74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5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  <c r="CM835" s="76"/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  <c r="DB835" s="76"/>
      <c r="DC835" s="76"/>
      <c r="DD835" s="76"/>
      <c r="DE835" s="76"/>
      <c r="DF835" s="76"/>
      <c r="DG835" s="76"/>
      <c r="DH835" s="76"/>
      <c r="DI835" s="76"/>
      <c r="DJ835" s="76"/>
      <c r="DK835" s="76"/>
      <c r="DL835" s="76"/>
      <c r="DM835" s="76"/>
      <c r="DN835" s="76"/>
      <c r="DO835" s="76"/>
      <c r="DP835" s="76"/>
      <c r="DQ835" s="76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  <c r="EF835" s="76"/>
      <c r="EG835" s="76"/>
      <c r="EH835" s="76"/>
      <c r="EI835" s="76"/>
      <c r="EJ835" s="76"/>
      <c r="EK835" s="76"/>
      <c r="EL835" s="76"/>
      <c r="EM835" s="76"/>
      <c r="EN835" s="76"/>
      <c r="EO835" s="76"/>
    </row>
    <row r="836">
      <c r="A836" s="74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5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  <c r="CM836" s="76"/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  <c r="DB836" s="76"/>
      <c r="DC836" s="76"/>
      <c r="DD836" s="76"/>
      <c r="DE836" s="76"/>
      <c r="DF836" s="76"/>
      <c r="DG836" s="76"/>
      <c r="DH836" s="76"/>
      <c r="DI836" s="76"/>
      <c r="DJ836" s="76"/>
      <c r="DK836" s="76"/>
      <c r="DL836" s="76"/>
      <c r="DM836" s="76"/>
      <c r="DN836" s="76"/>
      <c r="DO836" s="76"/>
      <c r="DP836" s="76"/>
      <c r="DQ836" s="76"/>
      <c r="DR836" s="76"/>
      <c r="DS836" s="76"/>
      <c r="DT836" s="76"/>
      <c r="DU836" s="76"/>
      <c r="DV836" s="76"/>
      <c r="DW836" s="76"/>
      <c r="DX836" s="76"/>
      <c r="DY836" s="76"/>
      <c r="DZ836" s="76"/>
      <c r="EA836" s="76"/>
      <c r="EB836" s="76"/>
      <c r="EC836" s="76"/>
      <c r="ED836" s="76"/>
      <c r="EE836" s="76"/>
      <c r="EF836" s="76"/>
      <c r="EG836" s="76"/>
      <c r="EH836" s="76"/>
      <c r="EI836" s="76"/>
      <c r="EJ836" s="76"/>
      <c r="EK836" s="76"/>
      <c r="EL836" s="76"/>
      <c r="EM836" s="76"/>
      <c r="EN836" s="76"/>
      <c r="EO836" s="76"/>
    </row>
    <row r="837">
      <c r="A837" s="74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5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  <c r="CM837" s="76"/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  <c r="DB837" s="76"/>
      <c r="DC837" s="76"/>
      <c r="DD837" s="76"/>
      <c r="DE837" s="76"/>
      <c r="DF837" s="76"/>
      <c r="DG837" s="76"/>
      <c r="DH837" s="76"/>
      <c r="DI837" s="76"/>
      <c r="DJ837" s="76"/>
      <c r="DK837" s="76"/>
      <c r="DL837" s="76"/>
      <c r="DM837" s="76"/>
      <c r="DN837" s="76"/>
      <c r="DO837" s="76"/>
      <c r="DP837" s="76"/>
      <c r="DQ837" s="76"/>
      <c r="DR837" s="76"/>
      <c r="DS837" s="76"/>
      <c r="DT837" s="76"/>
      <c r="DU837" s="76"/>
      <c r="DV837" s="76"/>
      <c r="DW837" s="76"/>
      <c r="DX837" s="76"/>
      <c r="DY837" s="76"/>
      <c r="DZ837" s="76"/>
      <c r="EA837" s="76"/>
      <c r="EB837" s="76"/>
      <c r="EC837" s="76"/>
      <c r="ED837" s="76"/>
      <c r="EE837" s="76"/>
      <c r="EF837" s="76"/>
      <c r="EG837" s="76"/>
      <c r="EH837" s="76"/>
      <c r="EI837" s="76"/>
      <c r="EJ837" s="76"/>
      <c r="EK837" s="76"/>
      <c r="EL837" s="76"/>
      <c r="EM837" s="76"/>
      <c r="EN837" s="76"/>
      <c r="EO837" s="76"/>
    </row>
    <row r="838">
      <c r="A838" s="74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5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  <c r="CM838" s="76"/>
      <c r="CN838" s="76"/>
      <c r="CO838" s="76"/>
      <c r="CP838" s="76"/>
      <c r="CQ838" s="76"/>
      <c r="CR838" s="76"/>
      <c r="CS838" s="76"/>
      <c r="CT838" s="76"/>
      <c r="CU838" s="76"/>
      <c r="CV838" s="76"/>
      <c r="CW838" s="76"/>
      <c r="CX838" s="76"/>
      <c r="CY838" s="76"/>
      <c r="CZ838" s="76"/>
      <c r="DA838" s="76"/>
      <c r="DB838" s="76"/>
      <c r="DC838" s="76"/>
      <c r="DD838" s="76"/>
      <c r="DE838" s="76"/>
      <c r="DF838" s="76"/>
      <c r="DG838" s="76"/>
      <c r="DH838" s="76"/>
      <c r="DI838" s="76"/>
      <c r="DJ838" s="76"/>
      <c r="DK838" s="76"/>
      <c r="DL838" s="76"/>
      <c r="DM838" s="76"/>
      <c r="DN838" s="76"/>
      <c r="DO838" s="76"/>
      <c r="DP838" s="76"/>
      <c r="DQ838" s="76"/>
      <c r="DR838" s="76"/>
      <c r="DS838" s="76"/>
      <c r="DT838" s="76"/>
      <c r="DU838" s="76"/>
      <c r="DV838" s="76"/>
      <c r="DW838" s="76"/>
      <c r="DX838" s="76"/>
      <c r="DY838" s="76"/>
      <c r="DZ838" s="76"/>
      <c r="EA838" s="76"/>
      <c r="EB838" s="76"/>
      <c r="EC838" s="76"/>
      <c r="ED838" s="76"/>
      <c r="EE838" s="76"/>
      <c r="EF838" s="76"/>
      <c r="EG838" s="76"/>
      <c r="EH838" s="76"/>
      <c r="EI838" s="76"/>
      <c r="EJ838" s="76"/>
      <c r="EK838" s="76"/>
      <c r="EL838" s="76"/>
      <c r="EM838" s="76"/>
      <c r="EN838" s="76"/>
      <c r="EO838" s="76"/>
    </row>
    <row r="839">
      <c r="A839" s="74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5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  <c r="CM839" s="76"/>
      <c r="CN839" s="76"/>
      <c r="CO839" s="76"/>
      <c r="CP839" s="76"/>
      <c r="CQ839" s="76"/>
      <c r="CR839" s="76"/>
      <c r="CS839" s="76"/>
      <c r="CT839" s="76"/>
      <c r="CU839" s="76"/>
      <c r="CV839" s="76"/>
      <c r="CW839" s="76"/>
      <c r="CX839" s="76"/>
      <c r="CY839" s="76"/>
      <c r="CZ839" s="76"/>
      <c r="DA839" s="76"/>
      <c r="DB839" s="76"/>
      <c r="DC839" s="76"/>
      <c r="DD839" s="76"/>
      <c r="DE839" s="76"/>
      <c r="DF839" s="76"/>
      <c r="DG839" s="76"/>
      <c r="DH839" s="76"/>
      <c r="DI839" s="76"/>
      <c r="DJ839" s="76"/>
      <c r="DK839" s="76"/>
      <c r="DL839" s="76"/>
      <c r="DM839" s="76"/>
      <c r="DN839" s="76"/>
      <c r="DO839" s="76"/>
      <c r="DP839" s="76"/>
      <c r="DQ839" s="76"/>
      <c r="DR839" s="76"/>
      <c r="DS839" s="76"/>
      <c r="DT839" s="76"/>
      <c r="DU839" s="76"/>
      <c r="DV839" s="76"/>
      <c r="DW839" s="76"/>
      <c r="DX839" s="76"/>
      <c r="DY839" s="76"/>
      <c r="DZ839" s="76"/>
      <c r="EA839" s="76"/>
      <c r="EB839" s="76"/>
      <c r="EC839" s="76"/>
      <c r="ED839" s="76"/>
      <c r="EE839" s="76"/>
      <c r="EF839" s="76"/>
      <c r="EG839" s="76"/>
      <c r="EH839" s="76"/>
      <c r="EI839" s="76"/>
      <c r="EJ839" s="76"/>
      <c r="EK839" s="76"/>
      <c r="EL839" s="76"/>
      <c r="EM839" s="76"/>
      <c r="EN839" s="76"/>
      <c r="EO839" s="76"/>
    </row>
    <row r="840">
      <c r="A840" s="74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5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  <c r="CM840" s="76"/>
      <c r="CN840" s="76"/>
      <c r="CO840" s="76"/>
      <c r="CP840" s="76"/>
      <c r="CQ840" s="76"/>
      <c r="CR840" s="76"/>
      <c r="CS840" s="76"/>
      <c r="CT840" s="76"/>
      <c r="CU840" s="76"/>
      <c r="CV840" s="76"/>
      <c r="CW840" s="76"/>
      <c r="CX840" s="76"/>
      <c r="CY840" s="76"/>
      <c r="CZ840" s="76"/>
      <c r="DA840" s="76"/>
      <c r="DB840" s="76"/>
      <c r="DC840" s="76"/>
      <c r="DD840" s="76"/>
      <c r="DE840" s="76"/>
      <c r="DF840" s="76"/>
      <c r="DG840" s="76"/>
      <c r="DH840" s="76"/>
      <c r="DI840" s="76"/>
      <c r="DJ840" s="76"/>
      <c r="DK840" s="76"/>
      <c r="DL840" s="76"/>
      <c r="DM840" s="76"/>
      <c r="DN840" s="76"/>
      <c r="DO840" s="76"/>
      <c r="DP840" s="76"/>
      <c r="DQ840" s="76"/>
      <c r="DR840" s="76"/>
      <c r="DS840" s="76"/>
      <c r="DT840" s="76"/>
      <c r="DU840" s="76"/>
      <c r="DV840" s="76"/>
      <c r="DW840" s="76"/>
      <c r="DX840" s="76"/>
      <c r="DY840" s="76"/>
      <c r="DZ840" s="76"/>
      <c r="EA840" s="76"/>
      <c r="EB840" s="76"/>
      <c r="EC840" s="76"/>
      <c r="ED840" s="76"/>
      <c r="EE840" s="76"/>
      <c r="EF840" s="76"/>
      <c r="EG840" s="76"/>
      <c r="EH840" s="76"/>
      <c r="EI840" s="76"/>
      <c r="EJ840" s="76"/>
      <c r="EK840" s="76"/>
      <c r="EL840" s="76"/>
      <c r="EM840" s="76"/>
      <c r="EN840" s="76"/>
      <c r="EO840" s="76"/>
    </row>
    <row r="841">
      <c r="A841" s="74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5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  <c r="CM841" s="76"/>
      <c r="CN841" s="76"/>
      <c r="CO841" s="76"/>
      <c r="CP841" s="76"/>
      <c r="CQ841" s="76"/>
      <c r="CR841" s="76"/>
      <c r="CS841" s="76"/>
      <c r="CT841" s="76"/>
      <c r="CU841" s="76"/>
      <c r="CV841" s="76"/>
      <c r="CW841" s="76"/>
      <c r="CX841" s="76"/>
      <c r="CY841" s="76"/>
      <c r="CZ841" s="76"/>
      <c r="DA841" s="76"/>
      <c r="DB841" s="76"/>
      <c r="DC841" s="76"/>
      <c r="DD841" s="76"/>
      <c r="DE841" s="76"/>
      <c r="DF841" s="76"/>
      <c r="DG841" s="76"/>
      <c r="DH841" s="76"/>
      <c r="DI841" s="76"/>
      <c r="DJ841" s="76"/>
      <c r="DK841" s="76"/>
      <c r="DL841" s="76"/>
      <c r="DM841" s="76"/>
      <c r="DN841" s="76"/>
      <c r="DO841" s="76"/>
      <c r="DP841" s="76"/>
      <c r="DQ841" s="76"/>
      <c r="DR841" s="76"/>
      <c r="DS841" s="76"/>
      <c r="DT841" s="76"/>
      <c r="DU841" s="76"/>
      <c r="DV841" s="76"/>
      <c r="DW841" s="76"/>
      <c r="DX841" s="76"/>
      <c r="DY841" s="76"/>
      <c r="DZ841" s="76"/>
      <c r="EA841" s="76"/>
      <c r="EB841" s="76"/>
      <c r="EC841" s="76"/>
      <c r="ED841" s="76"/>
      <c r="EE841" s="76"/>
      <c r="EF841" s="76"/>
      <c r="EG841" s="76"/>
      <c r="EH841" s="76"/>
      <c r="EI841" s="76"/>
      <c r="EJ841" s="76"/>
      <c r="EK841" s="76"/>
      <c r="EL841" s="76"/>
      <c r="EM841" s="76"/>
      <c r="EN841" s="76"/>
      <c r="EO841" s="76"/>
    </row>
    <row r="842">
      <c r="A842" s="74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5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  <c r="CM842" s="76"/>
      <c r="CN842" s="76"/>
      <c r="CO842" s="76"/>
      <c r="CP842" s="76"/>
      <c r="CQ842" s="76"/>
      <c r="CR842" s="76"/>
      <c r="CS842" s="76"/>
      <c r="CT842" s="76"/>
      <c r="CU842" s="76"/>
      <c r="CV842" s="76"/>
      <c r="CW842" s="76"/>
      <c r="CX842" s="76"/>
      <c r="CY842" s="76"/>
      <c r="CZ842" s="76"/>
      <c r="DA842" s="76"/>
      <c r="DB842" s="76"/>
      <c r="DC842" s="76"/>
      <c r="DD842" s="76"/>
      <c r="DE842" s="76"/>
      <c r="DF842" s="76"/>
      <c r="DG842" s="76"/>
      <c r="DH842" s="76"/>
      <c r="DI842" s="76"/>
      <c r="DJ842" s="76"/>
      <c r="DK842" s="76"/>
      <c r="DL842" s="76"/>
      <c r="DM842" s="76"/>
      <c r="DN842" s="76"/>
      <c r="DO842" s="76"/>
      <c r="DP842" s="76"/>
      <c r="DQ842" s="76"/>
      <c r="DR842" s="76"/>
      <c r="DS842" s="76"/>
      <c r="DT842" s="76"/>
      <c r="DU842" s="76"/>
      <c r="DV842" s="76"/>
      <c r="DW842" s="76"/>
      <c r="DX842" s="76"/>
      <c r="DY842" s="76"/>
      <c r="DZ842" s="76"/>
      <c r="EA842" s="76"/>
      <c r="EB842" s="76"/>
      <c r="EC842" s="76"/>
      <c r="ED842" s="76"/>
      <c r="EE842" s="76"/>
      <c r="EF842" s="76"/>
      <c r="EG842" s="76"/>
      <c r="EH842" s="76"/>
      <c r="EI842" s="76"/>
      <c r="EJ842" s="76"/>
      <c r="EK842" s="76"/>
      <c r="EL842" s="76"/>
      <c r="EM842" s="76"/>
      <c r="EN842" s="76"/>
      <c r="EO842" s="76"/>
    </row>
    <row r="843">
      <c r="A843" s="74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5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  <c r="CM843" s="76"/>
      <c r="CN843" s="76"/>
      <c r="CO843" s="76"/>
      <c r="CP843" s="76"/>
      <c r="CQ843" s="76"/>
      <c r="CR843" s="76"/>
      <c r="CS843" s="76"/>
      <c r="CT843" s="76"/>
      <c r="CU843" s="76"/>
      <c r="CV843" s="76"/>
      <c r="CW843" s="76"/>
      <c r="CX843" s="76"/>
      <c r="CY843" s="76"/>
      <c r="CZ843" s="76"/>
      <c r="DA843" s="76"/>
      <c r="DB843" s="76"/>
      <c r="DC843" s="76"/>
      <c r="DD843" s="76"/>
      <c r="DE843" s="76"/>
      <c r="DF843" s="76"/>
      <c r="DG843" s="76"/>
      <c r="DH843" s="76"/>
      <c r="DI843" s="76"/>
      <c r="DJ843" s="76"/>
      <c r="DK843" s="76"/>
      <c r="DL843" s="76"/>
      <c r="DM843" s="76"/>
      <c r="DN843" s="76"/>
      <c r="DO843" s="76"/>
      <c r="DP843" s="76"/>
      <c r="DQ843" s="76"/>
      <c r="DR843" s="76"/>
      <c r="DS843" s="76"/>
      <c r="DT843" s="76"/>
      <c r="DU843" s="76"/>
      <c r="DV843" s="76"/>
      <c r="DW843" s="76"/>
      <c r="DX843" s="76"/>
      <c r="DY843" s="76"/>
      <c r="DZ843" s="76"/>
      <c r="EA843" s="76"/>
      <c r="EB843" s="76"/>
      <c r="EC843" s="76"/>
      <c r="ED843" s="76"/>
      <c r="EE843" s="76"/>
      <c r="EF843" s="76"/>
      <c r="EG843" s="76"/>
      <c r="EH843" s="76"/>
      <c r="EI843" s="76"/>
      <c r="EJ843" s="76"/>
      <c r="EK843" s="76"/>
      <c r="EL843" s="76"/>
      <c r="EM843" s="76"/>
      <c r="EN843" s="76"/>
      <c r="EO843" s="76"/>
    </row>
    <row r="844">
      <c r="A844" s="74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5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  <c r="CM844" s="76"/>
      <c r="CN844" s="76"/>
      <c r="CO844" s="76"/>
      <c r="CP844" s="76"/>
      <c r="CQ844" s="76"/>
      <c r="CR844" s="76"/>
      <c r="CS844" s="76"/>
      <c r="CT844" s="76"/>
      <c r="CU844" s="76"/>
      <c r="CV844" s="76"/>
      <c r="CW844" s="76"/>
      <c r="CX844" s="76"/>
      <c r="CY844" s="76"/>
      <c r="CZ844" s="76"/>
      <c r="DA844" s="76"/>
      <c r="DB844" s="76"/>
      <c r="DC844" s="76"/>
      <c r="DD844" s="76"/>
      <c r="DE844" s="76"/>
      <c r="DF844" s="76"/>
      <c r="DG844" s="76"/>
      <c r="DH844" s="76"/>
      <c r="DI844" s="76"/>
      <c r="DJ844" s="76"/>
      <c r="DK844" s="76"/>
      <c r="DL844" s="76"/>
      <c r="DM844" s="76"/>
      <c r="DN844" s="76"/>
      <c r="DO844" s="76"/>
      <c r="DP844" s="76"/>
      <c r="DQ844" s="76"/>
      <c r="DR844" s="76"/>
      <c r="DS844" s="76"/>
      <c r="DT844" s="76"/>
      <c r="DU844" s="76"/>
      <c r="DV844" s="76"/>
      <c r="DW844" s="76"/>
      <c r="DX844" s="76"/>
      <c r="DY844" s="76"/>
      <c r="DZ844" s="76"/>
      <c r="EA844" s="76"/>
      <c r="EB844" s="76"/>
      <c r="EC844" s="76"/>
      <c r="ED844" s="76"/>
      <c r="EE844" s="76"/>
      <c r="EF844" s="76"/>
      <c r="EG844" s="76"/>
      <c r="EH844" s="76"/>
      <c r="EI844" s="76"/>
      <c r="EJ844" s="76"/>
      <c r="EK844" s="76"/>
      <c r="EL844" s="76"/>
      <c r="EM844" s="76"/>
      <c r="EN844" s="76"/>
      <c r="EO844" s="76"/>
    </row>
    <row r="845">
      <c r="A845" s="74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5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  <c r="CM845" s="76"/>
      <c r="CN845" s="76"/>
      <c r="CO845" s="76"/>
      <c r="CP845" s="76"/>
      <c r="CQ845" s="76"/>
      <c r="CR845" s="76"/>
      <c r="CS845" s="76"/>
      <c r="CT845" s="76"/>
      <c r="CU845" s="76"/>
      <c r="CV845" s="76"/>
      <c r="CW845" s="76"/>
      <c r="CX845" s="76"/>
      <c r="CY845" s="76"/>
      <c r="CZ845" s="76"/>
      <c r="DA845" s="76"/>
      <c r="DB845" s="76"/>
      <c r="DC845" s="76"/>
      <c r="DD845" s="76"/>
      <c r="DE845" s="76"/>
      <c r="DF845" s="76"/>
      <c r="DG845" s="76"/>
      <c r="DH845" s="76"/>
      <c r="DI845" s="76"/>
      <c r="DJ845" s="76"/>
      <c r="DK845" s="76"/>
      <c r="DL845" s="76"/>
      <c r="DM845" s="76"/>
      <c r="DN845" s="76"/>
      <c r="DO845" s="76"/>
      <c r="DP845" s="76"/>
      <c r="DQ845" s="76"/>
      <c r="DR845" s="76"/>
      <c r="DS845" s="76"/>
      <c r="DT845" s="76"/>
      <c r="DU845" s="76"/>
      <c r="DV845" s="76"/>
      <c r="DW845" s="76"/>
      <c r="DX845" s="76"/>
      <c r="DY845" s="76"/>
      <c r="DZ845" s="76"/>
      <c r="EA845" s="76"/>
      <c r="EB845" s="76"/>
      <c r="EC845" s="76"/>
      <c r="ED845" s="76"/>
      <c r="EE845" s="76"/>
      <c r="EF845" s="76"/>
      <c r="EG845" s="76"/>
      <c r="EH845" s="76"/>
      <c r="EI845" s="76"/>
      <c r="EJ845" s="76"/>
      <c r="EK845" s="76"/>
      <c r="EL845" s="76"/>
      <c r="EM845" s="76"/>
      <c r="EN845" s="76"/>
      <c r="EO845" s="76"/>
    </row>
    <row r="846">
      <c r="A846" s="74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5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  <c r="CM846" s="76"/>
      <c r="CN846" s="76"/>
      <c r="CO846" s="76"/>
      <c r="CP846" s="76"/>
      <c r="CQ846" s="76"/>
      <c r="CR846" s="76"/>
      <c r="CS846" s="76"/>
      <c r="CT846" s="76"/>
      <c r="CU846" s="76"/>
      <c r="CV846" s="76"/>
      <c r="CW846" s="76"/>
      <c r="CX846" s="76"/>
      <c r="CY846" s="76"/>
      <c r="CZ846" s="76"/>
      <c r="DA846" s="76"/>
      <c r="DB846" s="76"/>
      <c r="DC846" s="76"/>
      <c r="DD846" s="76"/>
      <c r="DE846" s="76"/>
      <c r="DF846" s="76"/>
      <c r="DG846" s="76"/>
      <c r="DH846" s="76"/>
      <c r="DI846" s="76"/>
      <c r="DJ846" s="76"/>
      <c r="DK846" s="76"/>
      <c r="DL846" s="76"/>
      <c r="DM846" s="76"/>
      <c r="DN846" s="76"/>
      <c r="DO846" s="76"/>
      <c r="DP846" s="76"/>
      <c r="DQ846" s="76"/>
      <c r="DR846" s="76"/>
      <c r="DS846" s="76"/>
      <c r="DT846" s="76"/>
      <c r="DU846" s="76"/>
      <c r="DV846" s="76"/>
      <c r="DW846" s="76"/>
      <c r="DX846" s="76"/>
      <c r="DY846" s="76"/>
      <c r="DZ846" s="76"/>
      <c r="EA846" s="76"/>
      <c r="EB846" s="76"/>
      <c r="EC846" s="76"/>
      <c r="ED846" s="76"/>
      <c r="EE846" s="76"/>
      <c r="EF846" s="76"/>
      <c r="EG846" s="76"/>
      <c r="EH846" s="76"/>
      <c r="EI846" s="76"/>
      <c r="EJ846" s="76"/>
      <c r="EK846" s="76"/>
      <c r="EL846" s="76"/>
      <c r="EM846" s="76"/>
      <c r="EN846" s="76"/>
      <c r="EO846" s="76"/>
    </row>
    <row r="847">
      <c r="A847" s="74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5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  <c r="CM847" s="76"/>
      <c r="CN847" s="76"/>
      <c r="CO847" s="76"/>
      <c r="CP847" s="76"/>
      <c r="CQ847" s="76"/>
      <c r="CR847" s="76"/>
      <c r="CS847" s="76"/>
      <c r="CT847" s="76"/>
      <c r="CU847" s="76"/>
      <c r="CV847" s="76"/>
      <c r="CW847" s="76"/>
      <c r="CX847" s="76"/>
      <c r="CY847" s="76"/>
      <c r="CZ847" s="76"/>
      <c r="DA847" s="76"/>
      <c r="DB847" s="76"/>
      <c r="DC847" s="76"/>
      <c r="DD847" s="76"/>
      <c r="DE847" s="76"/>
      <c r="DF847" s="76"/>
      <c r="DG847" s="76"/>
      <c r="DH847" s="76"/>
      <c r="DI847" s="76"/>
      <c r="DJ847" s="76"/>
      <c r="DK847" s="76"/>
      <c r="DL847" s="76"/>
      <c r="DM847" s="76"/>
      <c r="DN847" s="76"/>
      <c r="DO847" s="76"/>
      <c r="DP847" s="76"/>
      <c r="DQ847" s="76"/>
      <c r="DR847" s="76"/>
      <c r="DS847" s="76"/>
      <c r="DT847" s="76"/>
      <c r="DU847" s="76"/>
      <c r="DV847" s="76"/>
      <c r="DW847" s="76"/>
      <c r="DX847" s="76"/>
      <c r="DY847" s="76"/>
      <c r="DZ847" s="76"/>
      <c r="EA847" s="76"/>
      <c r="EB847" s="76"/>
      <c r="EC847" s="76"/>
      <c r="ED847" s="76"/>
      <c r="EE847" s="76"/>
      <c r="EF847" s="76"/>
      <c r="EG847" s="76"/>
      <c r="EH847" s="76"/>
      <c r="EI847" s="76"/>
      <c r="EJ847" s="76"/>
      <c r="EK847" s="76"/>
      <c r="EL847" s="76"/>
      <c r="EM847" s="76"/>
      <c r="EN847" s="76"/>
      <c r="EO847" s="76"/>
    </row>
    <row r="848">
      <c r="A848" s="74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5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  <c r="CM848" s="76"/>
      <c r="CN848" s="76"/>
      <c r="CO848" s="76"/>
      <c r="CP848" s="76"/>
      <c r="CQ848" s="76"/>
      <c r="CR848" s="76"/>
      <c r="CS848" s="76"/>
      <c r="CT848" s="76"/>
      <c r="CU848" s="76"/>
      <c r="CV848" s="76"/>
      <c r="CW848" s="76"/>
      <c r="CX848" s="76"/>
      <c r="CY848" s="76"/>
      <c r="CZ848" s="76"/>
      <c r="DA848" s="76"/>
      <c r="DB848" s="76"/>
      <c r="DC848" s="76"/>
      <c r="DD848" s="76"/>
      <c r="DE848" s="76"/>
      <c r="DF848" s="76"/>
      <c r="DG848" s="76"/>
      <c r="DH848" s="76"/>
      <c r="DI848" s="76"/>
      <c r="DJ848" s="76"/>
      <c r="DK848" s="76"/>
      <c r="DL848" s="76"/>
      <c r="DM848" s="76"/>
      <c r="DN848" s="76"/>
      <c r="DO848" s="76"/>
      <c r="DP848" s="76"/>
      <c r="DQ848" s="76"/>
      <c r="DR848" s="76"/>
      <c r="DS848" s="76"/>
      <c r="DT848" s="76"/>
      <c r="DU848" s="76"/>
      <c r="DV848" s="76"/>
      <c r="DW848" s="76"/>
      <c r="DX848" s="76"/>
      <c r="DY848" s="76"/>
      <c r="DZ848" s="76"/>
      <c r="EA848" s="76"/>
      <c r="EB848" s="76"/>
      <c r="EC848" s="76"/>
      <c r="ED848" s="76"/>
      <c r="EE848" s="76"/>
      <c r="EF848" s="76"/>
      <c r="EG848" s="76"/>
      <c r="EH848" s="76"/>
      <c r="EI848" s="76"/>
      <c r="EJ848" s="76"/>
      <c r="EK848" s="76"/>
      <c r="EL848" s="76"/>
      <c r="EM848" s="76"/>
      <c r="EN848" s="76"/>
      <c r="EO848" s="76"/>
    </row>
    <row r="849">
      <c r="A849" s="74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5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  <c r="CM849" s="76"/>
      <c r="CN849" s="76"/>
      <c r="CO849" s="76"/>
      <c r="CP849" s="76"/>
      <c r="CQ849" s="76"/>
      <c r="CR849" s="76"/>
      <c r="CS849" s="76"/>
      <c r="CT849" s="76"/>
      <c r="CU849" s="76"/>
      <c r="CV849" s="76"/>
      <c r="CW849" s="76"/>
      <c r="CX849" s="76"/>
      <c r="CY849" s="76"/>
      <c r="CZ849" s="76"/>
      <c r="DA849" s="76"/>
      <c r="DB849" s="76"/>
      <c r="DC849" s="76"/>
      <c r="DD849" s="76"/>
      <c r="DE849" s="76"/>
      <c r="DF849" s="76"/>
      <c r="DG849" s="76"/>
      <c r="DH849" s="76"/>
      <c r="DI849" s="76"/>
      <c r="DJ849" s="76"/>
      <c r="DK849" s="76"/>
      <c r="DL849" s="76"/>
      <c r="DM849" s="76"/>
      <c r="DN849" s="76"/>
      <c r="DO849" s="76"/>
      <c r="DP849" s="76"/>
      <c r="DQ849" s="76"/>
      <c r="DR849" s="76"/>
      <c r="DS849" s="76"/>
      <c r="DT849" s="76"/>
      <c r="DU849" s="76"/>
      <c r="DV849" s="76"/>
      <c r="DW849" s="76"/>
      <c r="DX849" s="76"/>
      <c r="DY849" s="76"/>
      <c r="DZ849" s="76"/>
      <c r="EA849" s="76"/>
      <c r="EB849" s="76"/>
      <c r="EC849" s="76"/>
      <c r="ED849" s="76"/>
      <c r="EE849" s="76"/>
      <c r="EF849" s="76"/>
      <c r="EG849" s="76"/>
      <c r="EH849" s="76"/>
      <c r="EI849" s="76"/>
      <c r="EJ849" s="76"/>
      <c r="EK849" s="76"/>
      <c r="EL849" s="76"/>
      <c r="EM849" s="76"/>
      <c r="EN849" s="76"/>
      <c r="EO849" s="76"/>
    </row>
    <row r="850">
      <c r="A850" s="74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5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  <c r="CM850" s="76"/>
      <c r="CN850" s="76"/>
      <c r="CO850" s="76"/>
      <c r="CP850" s="76"/>
      <c r="CQ850" s="76"/>
      <c r="CR850" s="76"/>
      <c r="CS850" s="76"/>
      <c r="CT850" s="76"/>
      <c r="CU850" s="76"/>
      <c r="CV850" s="76"/>
      <c r="CW850" s="76"/>
      <c r="CX850" s="76"/>
      <c r="CY850" s="76"/>
      <c r="CZ850" s="76"/>
      <c r="DA850" s="76"/>
      <c r="DB850" s="76"/>
      <c r="DC850" s="76"/>
      <c r="DD850" s="76"/>
      <c r="DE850" s="76"/>
      <c r="DF850" s="76"/>
      <c r="DG850" s="76"/>
      <c r="DH850" s="76"/>
      <c r="DI850" s="76"/>
      <c r="DJ850" s="76"/>
      <c r="DK850" s="76"/>
      <c r="DL850" s="76"/>
      <c r="DM850" s="76"/>
      <c r="DN850" s="76"/>
      <c r="DO850" s="76"/>
      <c r="DP850" s="76"/>
      <c r="DQ850" s="76"/>
      <c r="DR850" s="76"/>
      <c r="DS850" s="76"/>
      <c r="DT850" s="76"/>
      <c r="DU850" s="76"/>
      <c r="DV850" s="76"/>
      <c r="DW850" s="76"/>
      <c r="DX850" s="76"/>
      <c r="DY850" s="76"/>
      <c r="DZ850" s="76"/>
      <c r="EA850" s="76"/>
      <c r="EB850" s="76"/>
      <c r="EC850" s="76"/>
      <c r="ED850" s="76"/>
      <c r="EE850" s="76"/>
      <c r="EF850" s="76"/>
      <c r="EG850" s="76"/>
      <c r="EH850" s="76"/>
      <c r="EI850" s="76"/>
      <c r="EJ850" s="76"/>
      <c r="EK850" s="76"/>
      <c r="EL850" s="76"/>
      <c r="EM850" s="76"/>
      <c r="EN850" s="76"/>
      <c r="EO850" s="76"/>
    </row>
    <row r="851">
      <c r="A851" s="74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5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  <c r="CM851" s="76"/>
      <c r="CN851" s="76"/>
      <c r="CO851" s="76"/>
      <c r="CP851" s="76"/>
      <c r="CQ851" s="76"/>
      <c r="CR851" s="76"/>
      <c r="CS851" s="76"/>
      <c r="CT851" s="76"/>
      <c r="CU851" s="76"/>
      <c r="CV851" s="76"/>
      <c r="CW851" s="76"/>
      <c r="CX851" s="76"/>
      <c r="CY851" s="76"/>
      <c r="CZ851" s="76"/>
      <c r="DA851" s="76"/>
      <c r="DB851" s="76"/>
      <c r="DC851" s="76"/>
      <c r="DD851" s="76"/>
      <c r="DE851" s="76"/>
      <c r="DF851" s="76"/>
      <c r="DG851" s="76"/>
      <c r="DH851" s="76"/>
      <c r="DI851" s="76"/>
      <c r="DJ851" s="76"/>
      <c r="DK851" s="76"/>
      <c r="DL851" s="76"/>
      <c r="DM851" s="76"/>
      <c r="DN851" s="76"/>
      <c r="DO851" s="76"/>
      <c r="DP851" s="76"/>
      <c r="DQ851" s="76"/>
      <c r="DR851" s="76"/>
      <c r="DS851" s="76"/>
      <c r="DT851" s="76"/>
      <c r="DU851" s="76"/>
      <c r="DV851" s="76"/>
      <c r="DW851" s="76"/>
      <c r="DX851" s="76"/>
      <c r="DY851" s="76"/>
      <c r="DZ851" s="76"/>
      <c r="EA851" s="76"/>
      <c r="EB851" s="76"/>
      <c r="EC851" s="76"/>
      <c r="ED851" s="76"/>
      <c r="EE851" s="76"/>
      <c r="EF851" s="76"/>
      <c r="EG851" s="76"/>
      <c r="EH851" s="76"/>
      <c r="EI851" s="76"/>
      <c r="EJ851" s="76"/>
      <c r="EK851" s="76"/>
      <c r="EL851" s="76"/>
      <c r="EM851" s="76"/>
      <c r="EN851" s="76"/>
      <c r="EO851" s="76"/>
    </row>
    <row r="852">
      <c r="A852" s="74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5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  <c r="CM852" s="76"/>
      <c r="CN852" s="76"/>
      <c r="CO852" s="76"/>
      <c r="CP852" s="76"/>
      <c r="CQ852" s="76"/>
      <c r="CR852" s="76"/>
      <c r="CS852" s="76"/>
      <c r="CT852" s="76"/>
      <c r="CU852" s="76"/>
      <c r="CV852" s="76"/>
      <c r="CW852" s="76"/>
      <c r="CX852" s="76"/>
      <c r="CY852" s="76"/>
      <c r="CZ852" s="76"/>
      <c r="DA852" s="76"/>
      <c r="DB852" s="76"/>
      <c r="DC852" s="76"/>
      <c r="DD852" s="76"/>
      <c r="DE852" s="76"/>
      <c r="DF852" s="76"/>
      <c r="DG852" s="76"/>
      <c r="DH852" s="76"/>
      <c r="DI852" s="76"/>
      <c r="DJ852" s="76"/>
      <c r="DK852" s="76"/>
      <c r="DL852" s="76"/>
      <c r="DM852" s="76"/>
      <c r="DN852" s="76"/>
      <c r="DO852" s="76"/>
      <c r="DP852" s="76"/>
      <c r="DQ852" s="76"/>
      <c r="DR852" s="76"/>
      <c r="DS852" s="76"/>
      <c r="DT852" s="76"/>
      <c r="DU852" s="76"/>
      <c r="DV852" s="76"/>
      <c r="DW852" s="76"/>
      <c r="DX852" s="76"/>
      <c r="DY852" s="76"/>
      <c r="DZ852" s="76"/>
      <c r="EA852" s="76"/>
      <c r="EB852" s="76"/>
      <c r="EC852" s="76"/>
      <c r="ED852" s="76"/>
      <c r="EE852" s="76"/>
      <c r="EF852" s="76"/>
      <c r="EG852" s="76"/>
      <c r="EH852" s="76"/>
      <c r="EI852" s="76"/>
      <c r="EJ852" s="76"/>
      <c r="EK852" s="76"/>
      <c r="EL852" s="76"/>
      <c r="EM852" s="76"/>
      <c r="EN852" s="76"/>
      <c r="EO852" s="76"/>
    </row>
    <row r="853">
      <c r="A853" s="74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5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  <c r="CM853" s="76"/>
      <c r="CN853" s="76"/>
      <c r="CO853" s="76"/>
      <c r="CP853" s="76"/>
      <c r="CQ853" s="76"/>
      <c r="CR853" s="76"/>
      <c r="CS853" s="76"/>
      <c r="CT853" s="76"/>
      <c r="CU853" s="76"/>
      <c r="CV853" s="76"/>
      <c r="CW853" s="76"/>
      <c r="CX853" s="76"/>
      <c r="CY853" s="76"/>
      <c r="CZ853" s="76"/>
      <c r="DA853" s="76"/>
      <c r="DB853" s="76"/>
      <c r="DC853" s="76"/>
      <c r="DD853" s="76"/>
      <c r="DE853" s="76"/>
      <c r="DF853" s="76"/>
      <c r="DG853" s="76"/>
      <c r="DH853" s="76"/>
      <c r="DI853" s="76"/>
      <c r="DJ853" s="76"/>
      <c r="DK853" s="76"/>
      <c r="DL853" s="76"/>
      <c r="DM853" s="76"/>
      <c r="DN853" s="76"/>
      <c r="DO853" s="76"/>
      <c r="DP853" s="76"/>
      <c r="DQ853" s="76"/>
      <c r="DR853" s="76"/>
      <c r="DS853" s="76"/>
      <c r="DT853" s="76"/>
      <c r="DU853" s="76"/>
      <c r="DV853" s="76"/>
      <c r="DW853" s="76"/>
      <c r="DX853" s="76"/>
      <c r="DY853" s="76"/>
      <c r="DZ853" s="76"/>
      <c r="EA853" s="76"/>
      <c r="EB853" s="76"/>
      <c r="EC853" s="76"/>
      <c r="ED853" s="76"/>
      <c r="EE853" s="76"/>
      <c r="EF853" s="76"/>
      <c r="EG853" s="76"/>
      <c r="EH853" s="76"/>
      <c r="EI853" s="76"/>
      <c r="EJ853" s="76"/>
      <c r="EK853" s="76"/>
      <c r="EL853" s="76"/>
      <c r="EM853" s="76"/>
      <c r="EN853" s="76"/>
      <c r="EO853" s="76"/>
    </row>
    <row r="854">
      <c r="A854" s="74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5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  <c r="CM854" s="76"/>
      <c r="CN854" s="76"/>
      <c r="CO854" s="76"/>
      <c r="CP854" s="76"/>
      <c r="CQ854" s="76"/>
      <c r="CR854" s="76"/>
      <c r="CS854" s="76"/>
      <c r="CT854" s="76"/>
      <c r="CU854" s="76"/>
      <c r="CV854" s="76"/>
      <c r="CW854" s="76"/>
      <c r="CX854" s="76"/>
      <c r="CY854" s="76"/>
      <c r="CZ854" s="76"/>
      <c r="DA854" s="76"/>
      <c r="DB854" s="76"/>
      <c r="DC854" s="76"/>
      <c r="DD854" s="76"/>
      <c r="DE854" s="76"/>
      <c r="DF854" s="76"/>
      <c r="DG854" s="76"/>
      <c r="DH854" s="76"/>
      <c r="DI854" s="76"/>
      <c r="DJ854" s="76"/>
      <c r="DK854" s="76"/>
      <c r="DL854" s="76"/>
      <c r="DM854" s="76"/>
      <c r="DN854" s="76"/>
      <c r="DO854" s="76"/>
      <c r="DP854" s="76"/>
      <c r="DQ854" s="76"/>
      <c r="DR854" s="76"/>
      <c r="DS854" s="76"/>
      <c r="DT854" s="76"/>
      <c r="DU854" s="76"/>
      <c r="DV854" s="76"/>
      <c r="DW854" s="76"/>
      <c r="DX854" s="76"/>
      <c r="DY854" s="76"/>
      <c r="DZ854" s="76"/>
      <c r="EA854" s="76"/>
      <c r="EB854" s="76"/>
      <c r="EC854" s="76"/>
      <c r="ED854" s="76"/>
      <c r="EE854" s="76"/>
      <c r="EF854" s="76"/>
      <c r="EG854" s="76"/>
      <c r="EH854" s="76"/>
      <c r="EI854" s="76"/>
      <c r="EJ854" s="76"/>
      <c r="EK854" s="76"/>
      <c r="EL854" s="76"/>
      <c r="EM854" s="76"/>
      <c r="EN854" s="76"/>
      <c r="EO854" s="76"/>
    </row>
    <row r="855">
      <c r="A855" s="74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5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  <c r="CM855" s="76"/>
      <c r="CN855" s="76"/>
      <c r="CO855" s="76"/>
      <c r="CP855" s="76"/>
      <c r="CQ855" s="76"/>
      <c r="CR855" s="76"/>
      <c r="CS855" s="76"/>
      <c r="CT855" s="76"/>
      <c r="CU855" s="76"/>
      <c r="CV855" s="76"/>
      <c r="CW855" s="76"/>
      <c r="CX855" s="76"/>
      <c r="CY855" s="76"/>
      <c r="CZ855" s="76"/>
      <c r="DA855" s="76"/>
      <c r="DB855" s="76"/>
      <c r="DC855" s="76"/>
      <c r="DD855" s="76"/>
      <c r="DE855" s="76"/>
      <c r="DF855" s="76"/>
      <c r="DG855" s="76"/>
      <c r="DH855" s="76"/>
      <c r="DI855" s="76"/>
      <c r="DJ855" s="76"/>
      <c r="DK855" s="76"/>
      <c r="DL855" s="76"/>
      <c r="DM855" s="76"/>
      <c r="DN855" s="76"/>
      <c r="DO855" s="76"/>
      <c r="DP855" s="76"/>
      <c r="DQ855" s="76"/>
      <c r="DR855" s="76"/>
      <c r="DS855" s="76"/>
      <c r="DT855" s="76"/>
      <c r="DU855" s="76"/>
      <c r="DV855" s="76"/>
      <c r="DW855" s="76"/>
      <c r="DX855" s="76"/>
      <c r="DY855" s="76"/>
      <c r="DZ855" s="76"/>
      <c r="EA855" s="76"/>
      <c r="EB855" s="76"/>
      <c r="EC855" s="76"/>
      <c r="ED855" s="76"/>
      <c r="EE855" s="76"/>
      <c r="EF855" s="76"/>
      <c r="EG855" s="76"/>
      <c r="EH855" s="76"/>
      <c r="EI855" s="76"/>
      <c r="EJ855" s="76"/>
      <c r="EK855" s="76"/>
      <c r="EL855" s="76"/>
      <c r="EM855" s="76"/>
      <c r="EN855" s="76"/>
      <c r="EO855" s="76"/>
    </row>
    <row r="856">
      <c r="A856" s="74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5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  <c r="CM856" s="76"/>
      <c r="CN856" s="76"/>
      <c r="CO856" s="76"/>
      <c r="CP856" s="76"/>
      <c r="CQ856" s="76"/>
      <c r="CR856" s="76"/>
      <c r="CS856" s="76"/>
      <c r="CT856" s="76"/>
      <c r="CU856" s="76"/>
      <c r="CV856" s="76"/>
      <c r="CW856" s="76"/>
      <c r="CX856" s="76"/>
      <c r="CY856" s="76"/>
      <c r="CZ856" s="76"/>
      <c r="DA856" s="76"/>
      <c r="DB856" s="76"/>
      <c r="DC856" s="76"/>
      <c r="DD856" s="76"/>
      <c r="DE856" s="76"/>
      <c r="DF856" s="76"/>
      <c r="DG856" s="76"/>
      <c r="DH856" s="76"/>
      <c r="DI856" s="76"/>
      <c r="DJ856" s="76"/>
      <c r="DK856" s="76"/>
      <c r="DL856" s="76"/>
      <c r="DM856" s="76"/>
      <c r="DN856" s="76"/>
      <c r="DO856" s="76"/>
      <c r="DP856" s="76"/>
      <c r="DQ856" s="76"/>
      <c r="DR856" s="76"/>
      <c r="DS856" s="76"/>
      <c r="DT856" s="76"/>
      <c r="DU856" s="76"/>
      <c r="DV856" s="76"/>
      <c r="DW856" s="76"/>
      <c r="DX856" s="76"/>
      <c r="DY856" s="76"/>
      <c r="DZ856" s="76"/>
      <c r="EA856" s="76"/>
      <c r="EB856" s="76"/>
      <c r="EC856" s="76"/>
      <c r="ED856" s="76"/>
      <c r="EE856" s="76"/>
      <c r="EF856" s="76"/>
      <c r="EG856" s="76"/>
      <c r="EH856" s="76"/>
      <c r="EI856" s="76"/>
      <c r="EJ856" s="76"/>
      <c r="EK856" s="76"/>
      <c r="EL856" s="76"/>
      <c r="EM856" s="76"/>
      <c r="EN856" s="76"/>
      <c r="EO856" s="76"/>
    </row>
    <row r="857">
      <c r="A857" s="74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5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  <c r="CM857" s="76"/>
      <c r="CN857" s="76"/>
      <c r="CO857" s="76"/>
      <c r="CP857" s="76"/>
      <c r="CQ857" s="76"/>
      <c r="CR857" s="76"/>
      <c r="CS857" s="76"/>
      <c r="CT857" s="76"/>
      <c r="CU857" s="76"/>
      <c r="CV857" s="76"/>
      <c r="CW857" s="76"/>
      <c r="CX857" s="76"/>
      <c r="CY857" s="76"/>
      <c r="CZ857" s="76"/>
      <c r="DA857" s="76"/>
      <c r="DB857" s="76"/>
      <c r="DC857" s="76"/>
      <c r="DD857" s="76"/>
      <c r="DE857" s="76"/>
      <c r="DF857" s="76"/>
      <c r="DG857" s="76"/>
      <c r="DH857" s="76"/>
      <c r="DI857" s="76"/>
      <c r="DJ857" s="76"/>
      <c r="DK857" s="76"/>
      <c r="DL857" s="76"/>
      <c r="DM857" s="76"/>
      <c r="DN857" s="76"/>
      <c r="DO857" s="76"/>
      <c r="DP857" s="76"/>
      <c r="DQ857" s="76"/>
      <c r="DR857" s="76"/>
      <c r="DS857" s="76"/>
      <c r="DT857" s="76"/>
      <c r="DU857" s="76"/>
      <c r="DV857" s="76"/>
      <c r="DW857" s="76"/>
      <c r="DX857" s="76"/>
      <c r="DY857" s="76"/>
      <c r="DZ857" s="76"/>
      <c r="EA857" s="76"/>
      <c r="EB857" s="76"/>
      <c r="EC857" s="76"/>
      <c r="ED857" s="76"/>
      <c r="EE857" s="76"/>
      <c r="EF857" s="76"/>
      <c r="EG857" s="76"/>
      <c r="EH857" s="76"/>
      <c r="EI857" s="76"/>
      <c r="EJ857" s="76"/>
      <c r="EK857" s="76"/>
      <c r="EL857" s="76"/>
      <c r="EM857" s="76"/>
      <c r="EN857" s="76"/>
      <c r="EO857" s="76"/>
    </row>
    <row r="858">
      <c r="A858" s="74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5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  <c r="CM858" s="76"/>
      <c r="CN858" s="76"/>
      <c r="CO858" s="76"/>
      <c r="CP858" s="76"/>
      <c r="CQ858" s="76"/>
      <c r="CR858" s="76"/>
      <c r="CS858" s="76"/>
      <c r="CT858" s="76"/>
      <c r="CU858" s="76"/>
      <c r="CV858" s="76"/>
      <c r="CW858" s="76"/>
      <c r="CX858" s="76"/>
      <c r="CY858" s="76"/>
      <c r="CZ858" s="76"/>
      <c r="DA858" s="76"/>
      <c r="DB858" s="76"/>
      <c r="DC858" s="76"/>
      <c r="DD858" s="76"/>
      <c r="DE858" s="76"/>
      <c r="DF858" s="76"/>
      <c r="DG858" s="76"/>
      <c r="DH858" s="76"/>
      <c r="DI858" s="76"/>
      <c r="DJ858" s="76"/>
      <c r="DK858" s="76"/>
      <c r="DL858" s="76"/>
      <c r="DM858" s="76"/>
      <c r="DN858" s="76"/>
      <c r="DO858" s="76"/>
      <c r="DP858" s="76"/>
      <c r="DQ858" s="76"/>
      <c r="DR858" s="76"/>
      <c r="DS858" s="76"/>
      <c r="DT858" s="76"/>
      <c r="DU858" s="76"/>
      <c r="DV858" s="76"/>
      <c r="DW858" s="76"/>
      <c r="DX858" s="76"/>
      <c r="DY858" s="76"/>
      <c r="DZ858" s="76"/>
      <c r="EA858" s="76"/>
      <c r="EB858" s="76"/>
      <c r="EC858" s="76"/>
      <c r="ED858" s="76"/>
      <c r="EE858" s="76"/>
      <c r="EF858" s="76"/>
      <c r="EG858" s="76"/>
      <c r="EH858" s="76"/>
      <c r="EI858" s="76"/>
      <c r="EJ858" s="76"/>
      <c r="EK858" s="76"/>
      <c r="EL858" s="76"/>
      <c r="EM858" s="76"/>
      <c r="EN858" s="76"/>
      <c r="EO858" s="76"/>
    </row>
    <row r="859">
      <c r="A859" s="74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5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  <c r="CM859" s="76"/>
      <c r="CN859" s="76"/>
      <c r="CO859" s="76"/>
      <c r="CP859" s="76"/>
      <c r="CQ859" s="76"/>
      <c r="CR859" s="76"/>
      <c r="CS859" s="76"/>
      <c r="CT859" s="76"/>
      <c r="CU859" s="76"/>
      <c r="CV859" s="76"/>
      <c r="CW859" s="76"/>
      <c r="CX859" s="76"/>
      <c r="CY859" s="76"/>
      <c r="CZ859" s="76"/>
      <c r="DA859" s="76"/>
      <c r="DB859" s="76"/>
      <c r="DC859" s="76"/>
      <c r="DD859" s="76"/>
      <c r="DE859" s="76"/>
      <c r="DF859" s="76"/>
      <c r="DG859" s="76"/>
      <c r="DH859" s="76"/>
      <c r="DI859" s="76"/>
      <c r="DJ859" s="76"/>
      <c r="DK859" s="76"/>
      <c r="DL859" s="76"/>
      <c r="DM859" s="76"/>
      <c r="DN859" s="76"/>
      <c r="DO859" s="76"/>
      <c r="DP859" s="76"/>
      <c r="DQ859" s="76"/>
      <c r="DR859" s="76"/>
      <c r="DS859" s="76"/>
      <c r="DT859" s="76"/>
      <c r="DU859" s="76"/>
      <c r="DV859" s="76"/>
      <c r="DW859" s="76"/>
      <c r="DX859" s="76"/>
      <c r="DY859" s="76"/>
      <c r="DZ859" s="76"/>
      <c r="EA859" s="76"/>
      <c r="EB859" s="76"/>
      <c r="EC859" s="76"/>
      <c r="ED859" s="76"/>
      <c r="EE859" s="76"/>
      <c r="EF859" s="76"/>
      <c r="EG859" s="76"/>
      <c r="EH859" s="76"/>
      <c r="EI859" s="76"/>
      <c r="EJ859" s="76"/>
      <c r="EK859" s="76"/>
      <c r="EL859" s="76"/>
      <c r="EM859" s="76"/>
      <c r="EN859" s="76"/>
      <c r="EO859" s="76"/>
    </row>
    <row r="860">
      <c r="A860" s="74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5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  <c r="CM860" s="76"/>
      <c r="CN860" s="76"/>
      <c r="CO860" s="76"/>
      <c r="CP860" s="76"/>
      <c r="CQ860" s="76"/>
      <c r="CR860" s="76"/>
      <c r="CS860" s="76"/>
      <c r="CT860" s="76"/>
      <c r="CU860" s="76"/>
      <c r="CV860" s="76"/>
      <c r="CW860" s="76"/>
      <c r="CX860" s="76"/>
      <c r="CY860" s="76"/>
      <c r="CZ860" s="76"/>
      <c r="DA860" s="76"/>
      <c r="DB860" s="76"/>
      <c r="DC860" s="76"/>
      <c r="DD860" s="76"/>
      <c r="DE860" s="76"/>
      <c r="DF860" s="76"/>
      <c r="DG860" s="76"/>
      <c r="DH860" s="76"/>
      <c r="DI860" s="76"/>
      <c r="DJ860" s="76"/>
      <c r="DK860" s="76"/>
      <c r="DL860" s="76"/>
      <c r="DM860" s="76"/>
      <c r="DN860" s="76"/>
      <c r="DO860" s="76"/>
      <c r="DP860" s="76"/>
      <c r="DQ860" s="76"/>
      <c r="DR860" s="76"/>
      <c r="DS860" s="76"/>
      <c r="DT860" s="76"/>
      <c r="DU860" s="76"/>
      <c r="DV860" s="76"/>
      <c r="DW860" s="76"/>
      <c r="DX860" s="76"/>
      <c r="DY860" s="76"/>
      <c r="DZ860" s="76"/>
      <c r="EA860" s="76"/>
      <c r="EB860" s="76"/>
      <c r="EC860" s="76"/>
      <c r="ED860" s="76"/>
      <c r="EE860" s="76"/>
      <c r="EF860" s="76"/>
      <c r="EG860" s="76"/>
      <c r="EH860" s="76"/>
      <c r="EI860" s="76"/>
      <c r="EJ860" s="76"/>
      <c r="EK860" s="76"/>
      <c r="EL860" s="76"/>
      <c r="EM860" s="76"/>
      <c r="EN860" s="76"/>
      <c r="EO860" s="76"/>
    </row>
    <row r="861">
      <c r="A861" s="74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5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  <c r="CM861" s="76"/>
      <c r="CN861" s="76"/>
      <c r="CO861" s="76"/>
      <c r="CP861" s="76"/>
      <c r="CQ861" s="76"/>
      <c r="CR861" s="76"/>
      <c r="CS861" s="76"/>
      <c r="CT861" s="76"/>
      <c r="CU861" s="76"/>
      <c r="CV861" s="76"/>
      <c r="CW861" s="76"/>
      <c r="CX861" s="76"/>
      <c r="CY861" s="76"/>
      <c r="CZ861" s="76"/>
      <c r="DA861" s="76"/>
      <c r="DB861" s="76"/>
      <c r="DC861" s="76"/>
      <c r="DD861" s="76"/>
      <c r="DE861" s="76"/>
      <c r="DF861" s="76"/>
      <c r="DG861" s="76"/>
      <c r="DH861" s="76"/>
      <c r="DI861" s="76"/>
      <c r="DJ861" s="76"/>
      <c r="DK861" s="76"/>
      <c r="DL861" s="76"/>
      <c r="DM861" s="76"/>
      <c r="DN861" s="76"/>
      <c r="DO861" s="76"/>
      <c r="DP861" s="76"/>
      <c r="DQ861" s="76"/>
      <c r="DR861" s="76"/>
      <c r="DS861" s="76"/>
      <c r="DT861" s="76"/>
      <c r="DU861" s="76"/>
      <c r="DV861" s="76"/>
      <c r="DW861" s="76"/>
      <c r="DX861" s="76"/>
      <c r="DY861" s="76"/>
      <c r="DZ861" s="76"/>
      <c r="EA861" s="76"/>
      <c r="EB861" s="76"/>
      <c r="EC861" s="76"/>
      <c r="ED861" s="76"/>
      <c r="EE861" s="76"/>
      <c r="EF861" s="76"/>
      <c r="EG861" s="76"/>
      <c r="EH861" s="76"/>
      <c r="EI861" s="76"/>
      <c r="EJ861" s="76"/>
      <c r="EK861" s="76"/>
      <c r="EL861" s="76"/>
      <c r="EM861" s="76"/>
      <c r="EN861" s="76"/>
      <c r="EO861" s="76"/>
    </row>
    <row r="862">
      <c r="A862" s="74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5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  <c r="CM862" s="76"/>
      <c r="CN862" s="76"/>
      <c r="CO862" s="76"/>
      <c r="CP862" s="76"/>
      <c r="CQ862" s="76"/>
      <c r="CR862" s="76"/>
      <c r="CS862" s="76"/>
      <c r="CT862" s="76"/>
      <c r="CU862" s="76"/>
      <c r="CV862" s="76"/>
      <c r="CW862" s="76"/>
      <c r="CX862" s="76"/>
      <c r="CY862" s="76"/>
      <c r="CZ862" s="76"/>
      <c r="DA862" s="76"/>
      <c r="DB862" s="76"/>
      <c r="DC862" s="76"/>
      <c r="DD862" s="76"/>
      <c r="DE862" s="76"/>
      <c r="DF862" s="76"/>
      <c r="DG862" s="76"/>
      <c r="DH862" s="76"/>
      <c r="DI862" s="76"/>
      <c r="DJ862" s="76"/>
      <c r="DK862" s="76"/>
      <c r="DL862" s="76"/>
      <c r="DM862" s="76"/>
      <c r="DN862" s="76"/>
      <c r="DO862" s="76"/>
      <c r="DP862" s="76"/>
      <c r="DQ862" s="76"/>
      <c r="DR862" s="76"/>
      <c r="DS862" s="76"/>
      <c r="DT862" s="76"/>
      <c r="DU862" s="76"/>
      <c r="DV862" s="76"/>
      <c r="DW862" s="76"/>
      <c r="DX862" s="76"/>
      <c r="DY862" s="76"/>
      <c r="DZ862" s="76"/>
      <c r="EA862" s="76"/>
      <c r="EB862" s="76"/>
      <c r="EC862" s="76"/>
      <c r="ED862" s="76"/>
      <c r="EE862" s="76"/>
      <c r="EF862" s="76"/>
      <c r="EG862" s="76"/>
      <c r="EH862" s="76"/>
      <c r="EI862" s="76"/>
      <c r="EJ862" s="76"/>
      <c r="EK862" s="76"/>
      <c r="EL862" s="76"/>
      <c r="EM862" s="76"/>
      <c r="EN862" s="76"/>
      <c r="EO862" s="76"/>
    </row>
    <row r="863">
      <c r="A863" s="74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5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  <c r="CM863" s="76"/>
      <c r="CN863" s="76"/>
      <c r="CO863" s="76"/>
      <c r="CP863" s="76"/>
      <c r="CQ863" s="76"/>
      <c r="CR863" s="76"/>
      <c r="CS863" s="76"/>
      <c r="CT863" s="76"/>
      <c r="CU863" s="76"/>
      <c r="CV863" s="76"/>
      <c r="CW863" s="76"/>
      <c r="CX863" s="76"/>
      <c r="CY863" s="76"/>
      <c r="CZ863" s="76"/>
      <c r="DA863" s="76"/>
      <c r="DB863" s="76"/>
      <c r="DC863" s="76"/>
      <c r="DD863" s="76"/>
      <c r="DE863" s="76"/>
      <c r="DF863" s="76"/>
      <c r="DG863" s="76"/>
      <c r="DH863" s="76"/>
      <c r="DI863" s="76"/>
      <c r="DJ863" s="76"/>
      <c r="DK863" s="76"/>
      <c r="DL863" s="76"/>
      <c r="DM863" s="76"/>
      <c r="DN863" s="76"/>
      <c r="DO863" s="76"/>
      <c r="DP863" s="76"/>
      <c r="DQ863" s="76"/>
      <c r="DR863" s="76"/>
      <c r="DS863" s="76"/>
      <c r="DT863" s="76"/>
      <c r="DU863" s="76"/>
      <c r="DV863" s="76"/>
      <c r="DW863" s="76"/>
      <c r="DX863" s="76"/>
      <c r="DY863" s="76"/>
      <c r="DZ863" s="76"/>
      <c r="EA863" s="76"/>
      <c r="EB863" s="76"/>
      <c r="EC863" s="76"/>
      <c r="ED863" s="76"/>
      <c r="EE863" s="76"/>
      <c r="EF863" s="76"/>
      <c r="EG863" s="76"/>
      <c r="EH863" s="76"/>
      <c r="EI863" s="76"/>
      <c r="EJ863" s="76"/>
      <c r="EK863" s="76"/>
      <c r="EL863" s="76"/>
      <c r="EM863" s="76"/>
      <c r="EN863" s="76"/>
      <c r="EO863" s="76"/>
    </row>
    <row r="864">
      <c r="A864" s="74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5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  <c r="CM864" s="76"/>
      <c r="CN864" s="76"/>
      <c r="CO864" s="76"/>
      <c r="CP864" s="76"/>
      <c r="CQ864" s="76"/>
      <c r="CR864" s="76"/>
      <c r="CS864" s="76"/>
      <c r="CT864" s="76"/>
      <c r="CU864" s="76"/>
      <c r="CV864" s="76"/>
      <c r="CW864" s="76"/>
      <c r="CX864" s="76"/>
      <c r="CY864" s="76"/>
      <c r="CZ864" s="76"/>
      <c r="DA864" s="76"/>
      <c r="DB864" s="76"/>
      <c r="DC864" s="76"/>
      <c r="DD864" s="76"/>
      <c r="DE864" s="76"/>
      <c r="DF864" s="76"/>
      <c r="DG864" s="76"/>
      <c r="DH864" s="76"/>
      <c r="DI864" s="76"/>
      <c r="DJ864" s="76"/>
      <c r="DK864" s="76"/>
      <c r="DL864" s="76"/>
      <c r="DM864" s="76"/>
      <c r="DN864" s="76"/>
      <c r="DO864" s="76"/>
      <c r="DP864" s="76"/>
      <c r="DQ864" s="76"/>
      <c r="DR864" s="76"/>
      <c r="DS864" s="76"/>
      <c r="DT864" s="76"/>
      <c r="DU864" s="76"/>
      <c r="DV864" s="76"/>
      <c r="DW864" s="76"/>
      <c r="DX864" s="76"/>
      <c r="DY864" s="76"/>
      <c r="DZ864" s="76"/>
      <c r="EA864" s="76"/>
      <c r="EB864" s="76"/>
      <c r="EC864" s="76"/>
      <c r="ED864" s="76"/>
      <c r="EE864" s="76"/>
      <c r="EF864" s="76"/>
      <c r="EG864" s="76"/>
      <c r="EH864" s="76"/>
      <c r="EI864" s="76"/>
      <c r="EJ864" s="76"/>
      <c r="EK864" s="76"/>
      <c r="EL864" s="76"/>
      <c r="EM864" s="76"/>
      <c r="EN864" s="76"/>
      <c r="EO864" s="76"/>
    </row>
    <row r="865">
      <c r="A865" s="74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5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  <c r="CM865" s="76"/>
      <c r="CN865" s="76"/>
      <c r="CO865" s="76"/>
      <c r="CP865" s="76"/>
      <c r="CQ865" s="76"/>
      <c r="CR865" s="76"/>
      <c r="CS865" s="76"/>
      <c r="CT865" s="76"/>
      <c r="CU865" s="76"/>
      <c r="CV865" s="76"/>
      <c r="CW865" s="76"/>
      <c r="CX865" s="76"/>
      <c r="CY865" s="76"/>
      <c r="CZ865" s="76"/>
      <c r="DA865" s="76"/>
      <c r="DB865" s="76"/>
      <c r="DC865" s="76"/>
      <c r="DD865" s="76"/>
      <c r="DE865" s="76"/>
      <c r="DF865" s="76"/>
      <c r="DG865" s="76"/>
      <c r="DH865" s="76"/>
      <c r="DI865" s="76"/>
      <c r="DJ865" s="76"/>
      <c r="DK865" s="76"/>
      <c r="DL865" s="76"/>
      <c r="DM865" s="76"/>
      <c r="DN865" s="76"/>
      <c r="DO865" s="76"/>
      <c r="DP865" s="76"/>
      <c r="DQ865" s="76"/>
      <c r="DR865" s="76"/>
      <c r="DS865" s="76"/>
      <c r="DT865" s="76"/>
      <c r="DU865" s="76"/>
      <c r="DV865" s="76"/>
      <c r="DW865" s="76"/>
      <c r="DX865" s="76"/>
      <c r="DY865" s="76"/>
      <c r="DZ865" s="76"/>
      <c r="EA865" s="76"/>
      <c r="EB865" s="76"/>
      <c r="EC865" s="76"/>
      <c r="ED865" s="76"/>
      <c r="EE865" s="76"/>
      <c r="EF865" s="76"/>
      <c r="EG865" s="76"/>
      <c r="EH865" s="76"/>
      <c r="EI865" s="76"/>
      <c r="EJ865" s="76"/>
      <c r="EK865" s="76"/>
      <c r="EL865" s="76"/>
      <c r="EM865" s="76"/>
      <c r="EN865" s="76"/>
      <c r="EO865" s="76"/>
    </row>
    <row r="866">
      <c r="A866" s="74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5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  <c r="CM866" s="76"/>
      <c r="CN866" s="76"/>
      <c r="CO866" s="76"/>
      <c r="CP866" s="76"/>
      <c r="CQ866" s="76"/>
      <c r="CR866" s="76"/>
      <c r="CS866" s="76"/>
      <c r="CT866" s="76"/>
      <c r="CU866" s="76"/>
      <c r="CV866" s="76"/>
      <c r="CW866" s="76"/>
      <c r="CX866" s="76"/>
      <c r="CY866" s="76"/>
      <c r="CZ866" s="76"/>
      <c r="DA866" s="76"/>
      <c r="DB866" s="76"/>
      <c r="DC866" s="76"/>
      <c r="DD866" s="76"/>
      <c r="DE866" s="76"/>
      <c r="DF866" s="76"/>
      <c r="DG866" s="76"/>
      <c r="DH866" s="76"/>
      <c r="DI866" s="76"/>
      <c r="DJ866" s="76"/>
      <c r="DK866" s="76"/>
      <c r="DL866" s="76"/>
      <c r="DM866" s="76"/>
      <c r="DN866" s="76"/>
      <c r="DO866" s="76"/>
      <c r="DP866" s="76"/>
      <c r="DQ866" s="76"/>
      <c r="DR866" s="76"/>
      <c r="DS866" s="76"/>
      <c r="DT866" s="76"/>
      <c r="DU866" s="76"/>
      <c r="DV866" s="76"/>
      <c r="DW866" s="76"/>
      <c r="DX866" s="76"/>
      <c r="DY866" s="76"/>
      <c r="DZ866" s="76"/>
      <c r="EA866" s="76"/>
      <c r="EB866" s="76"/>
      <c r="EC866" s="76"/>
      <c r="ED866" s="76"/>
      <c r="EE866" s="76"/>
      <c r="EF866" s="76"/>
      <c r="EG866" s="76"/>
      <c r="EH866" s="76"/>
      <c r="EI866" s="76"/>
      <c r="EJ866" s="76"/>
      <c r="EK866" s="76"/>
      <c r="EL866" s="76"/>
      <c r="EM866" s="76"/>
      <c r="EN866" s="76"/>
      <c r="EO866" s="76"/>
    </row>
    <row r="867">
      <c r="A867" s="74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5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  <c r="CM867" s="76"/>
      <c r="CN867" s="76"/>
      <c r="CO867" s="76"/>
      <c r="CP867" s="76"/>
      <c r="CQ867" s="76"/>
      <c r="CR867" s="76"/>
      <c r="CS867" s="76"/>
      <c r="CT867" s="76"/>
      <c r="CU867" s="76"/>
      <c r="CV867" s="76"/>
      <c r="CW867" s="76"/>
      <c r="CX867" s="76"/>
      <c r="CY867" s="76"/>
      <c r="CZ867" s="76"/>
      <c r="DA867" s="76"/>
      <c r="DB867" s="76"/>
      <c r="DC867" s="76"/>
      <c r="DD867" s="76"/>
      <c r="DE867" s="76"/>
      <c r="DF867" s="76"/>
      <c r="DG867" s="76"/>
      <c r="DH867" s="76"/>
      <c r="DI867" s="76"/>
      <c r="DJ867" s="76"/>
      <c r="DK867" s="76"/>
      <c r="DL867" s="76"/>
      <c r="DM867" s="76"/>
      <c r="DN867" s="76"/>
      <c r="DO867" s="76"/>
      <c r="DP867" s="76"/>
      <c r="DQ867" s="76"/>
      <c r="DR867" s="76"/>
      <c r="DS867" s="76"/>
      <c r="DT867" s="76"/>
      <c r="DU867" s="76"/>
      <c r="DV867" s="76"/>
      <c r="DW867" s="76"/>
      <c r="DX867" s="76"/>
      <c r="DY867" s="76"/>
      <c r="DZ867" s="76"/>
      <c r="EA867" s="76"/>
      <c r="EB867" s="76"/>
      <c r="EC867" s="76"/>
      <c r="ED867" s="76"/>
      <c r="EE867" s="76"/>
      <c r="EF867" s="76"/>
      <c r="EG867" s="76"/>
      <c r="EH867" s="76"/>
      <c r="EI867" s="76"/>
      <c r="EJ867" s="76"/>
      <c r="EK867" s="76"/>
      <c r="EL867" s="76"/>
      <c r="EM867" s="76"/>
      <c r="EN867" s="76"/>
      <c r="EO867" s="76"/>
    </row>
    <row r="868">
      <c r="A868" s="74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5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  <c r="CM868" s="76"/>
      <c r="CN868" s="76"/>
      <c r="CO868" s="76"/>
      <c r="CP868" s="76"/>
      <c r="CQ868" s="76"/>
      <c r="CR868" s="76"/>
      <c r="CS868" s="76"/>
      <c r="CT868" s="76"/>
      <c r="CU868" s="76"/>
      <c r="CV868" s="76"/>
      <c r="CW868" s="76"/>
      <c r="CX868" s="76"/>
      <c r="CY868" s="76"/>
      <c r="CZ868" s="76"/>
      <c r="DA868" s="76"/>
      <c r="DB868" s="76"/>
      <c r="DC868" s="76"/>
      <c r="DD868" s="76"/>
      <c r="DE868" s="76"/>
      <c r="DF868" s="76"/>
      <c r="DG868" s="76"/>
      <c r="DH868" s="76"/>
      <c r="DI868" s="76"/>
      <c r="DJ868" s="76"/>
      <c r="DK868" s="76"/>
      <c r="DL868" s="76"/>
      <c r="DM868" s="76"/>
      <c r="DN868" s="76"/>
      <c r="DO868" s="76"/>
      <c r="DP868" s="76"/>
      <c r="DQ868" s="76"/>
      <c r="DR868" s="76"/>
      <c r="DS868" s="76"/>
      <c r="DT868" s="76"/>
      <c r="DU868" s="76"/>
      <c r="DV868" s="76"/>
      <c r="DW868" s="76"/>
      <c r="DX868" s="76"/>
      <c r="DY868" s="76"/>
      <c r="DZ868" s="76"/>
      <c r="EA868" s="76"/>
      <c r="EB868" s="76"/>
      <c r="EC868" s="76"/>
      <c r="ED868" s="76"/>
      <c r="EE868" s="76"/>
      <c r="EF868" s="76"/>
      <c r="EG868" s="76"/>
      <c r="EH868" s="76"/>
      <c r="EI868" s="76"/>
      <c r="EJ868" s="76"/>
      <c r="EK868" s="76"/>
      <c r="EL868" s="76"/>
      <c r="EM868" s="76"/>
      <c r="EN868" s="76"/>
      <c r="EO868" s="76"/>
    </row>
    <row r="869">
      <c r="A869" s="74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5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  <c r="CM869" s="76"/>
      <c r="CN869" s="76"/>
      <c r="CO869" s="76"/>
      <c r="CP869" s="76"/>
      <c r="CQ869" s="76"/>
      <c r="CR869" s="76"/>
      <c r="CS869" s="76"/>
      <c r="CT869" s="76"/>
      <c r="CU869" s="76"/>
      <c r="CV869" s="76"/>
      <c r="CW869" s="76"/>
      <c r="CX869" s="76"/>
      <c r="CY869" s="76"/>
      <c r="CZ869" s="76"/>
      <c r="DA869" s="76"/>
      <c r="DB869" s="76"/>
      <c r="DC869" s="76"/>
      <c r="DD869" s="76"/>
      <c r="DE869" s="76"/>
      <c r="DF869" s="76"/>
      <c r="DG869" s="76"/>
      <c r="DH869" s="76"/>
      <c r="DI869" s="76"/>
      <c r="DJ869" s="76"/>
      <c r="DK869" s="76"/>
      <c r="DL869" s="76"/>
      <c r="DM869" s="76"/>
      <c r="DN869" s="76"/>
      <c r="DO869" s="76"/>
      <c r="DP869" s="76"/>
      <c r="DQ869" s="76"/>
      <c r="DR869" s="76"/>
      <c r="DS869" s="76"/>
      <c r="DT869" s="76"/>
      <c r="DU869" s="76"/>
      <c r="DV869" s="76"/>
      <c r="DW869" s="76"/>
      <c r="DX869" s="76"/>
      <c r="DY869" s="76"/>
      <c r="DZ869" s="76"/>
      <c r="EA869" s="76"/>
      <c r="EB869" s="76"/>
      <c r="EC869" s="76"/>
      <c r="ED869" s="76"/>
      <c r="EE869" s="76"/>
      <c r="EF869" s="76"/>
      <c r="EG869" s="76"/>
      <c r="EH869" s="76"/>
      <c r="EI869" s="76"/>
      <c r="EJ869" s="76"/>
      <c r="EK869" s="76"/>
      <c r="EL869" s="76"/>
      <c r="EM869" s="76"/>
      <c r="EN869" s="76"/>
      <c r="EO869" s="76"/>
    </row>
    <row r="870">
      <c r="A870" s="74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5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  <c r="CM870" s="76"/>
      <c r="CN870" s="76"/>
      <c r="CO870" s="76"/>
      <c r="CP870" s="76"/>
      <c r="CQ870" s="76"/>
      <c r="CR870" s="76"/>
      <c r="CS870" s="76"/>
      <c r="CT870" s="76"/>
      <c r="CU870" s="76"/>
      <c r="CV870" s="76"/>
      <c r="CW870" s="76"/>
      <c r="CX870" s="76"/>
      <c r="CY870" s="76"/>
      <c r="CZ870" s="76"/>
      <c r="DA870" s="76"/>
      <c r="DB870" s="76"/>
      <c r="DC870" s="76"/>
      <c r="DD870" s="76"/>
      <c r="DE870" s="76"/>
      <c r="DF870" s="76"/>
      <c r="DG870" s="76"/>
      <c r="DH870" s="76"/>
      <c r="DI870" s="76"/>
      <c r="DJ870" s="76"/>
      <c r="DK870" s="76"/>
      <c r="DL870" s="76"/>
      <c r="DM870" s="76"/>
      <c r="DN870" s="76"/>
      <c r="DO870" s="76"/>
      <c r="DP870" s="76"/>
      <c r="DQ870" s="76"/>
      <c r="DR870" s="76"/>
      <c r="DS870" s="76"/>
      <c r="DT870" s="76"/>
      <c r="DU870" s="76"/>
      <c r="DV870" s="76"/>
      <c r="DW870" s="76"/>
      <c r="DX870" s="76"/>
      <c r="DY870" s="76"/>
      <c r="DZ870" s="76"/>
      <c r="EA870" s="76"/>
      <c r="EB870" s="76"/>
      <c r="EC870" s="76"/>
      <c r="ED870" s="76"/>
      <c r="EE870" s="76"/>
      <c r="EF870" s="76"/>
      <c r="EG870" s="76"/>
      <c r="EH870" s="76"/>
      <c r="EI870" s="76"/>
      <c r="EJ870" s="76"/>
      <c r="EK870" s="76"/>
      <c r="EL870" s="76"/>
      <c r="EM870" s="76"/>
      <c r="EN870" s="76"/>
      <c r="EO870" s="76"/>
    </row>
    <row r="871">
      <c r="A871" s="74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5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  <c r="CM871" s="76"/>
      <c r="CN871" s="76"/>
      <c r="CO871" s="76"/>
      <c r="CP871" s="76"/>
      <c r="CQ871" s="76"/>
      <c r="CR871" s="76"/>
      <c r="CS871" s="76"/>
      <c r="CT871" s="76"/>
      <c r="CU871" s="76"/>
      <c r="CV871" s="76"/>
      <c r="CW871" s="76"/>
      <c r="CX871" s="76"/>
      <c r="CY871" s="76"/>
      <c r="CZ871" s="76"/>
      <c r="DA871" s="76"/>
      <c r="DB871" s="76"/>
      <c r="DC871" s="76"/>
      <c r="DD871" s="76"/>
      <c r="DE871" s="76"/>
      <c r="DF871" s="76"/>
      <c r="DG871" s="76"/>
      <c r="DH871" s="76"/>
      <c r="DI871" s="76"/>
      <c r="DJ871" s="76"/>
      <c r="DK871" s="76"/>
      <c r="DL871" s="76"/>
      <c r="DM871" s="76"/>
      <c r="DN871" s="76"/>
      <c r="DO871" s="76"/>
      <c r="DP871" s="76"/>
      <c r="DQ871" s="76"/>
      <c r="DR871" s="76"/>
      <c r="DS871" s="76"/>
      <c r="DT871" s="76"/>
      <c r="DU871" s="76"/>
      <c r="DV871" s="76"/>
      <c r="DW871" s="76"/>
      <c r="DX871" s="76"/>
      <c r="DY871" s="76"/>
      <c r="DZ871" s="76"/>
      <c r="EA871" s="76"/>
      <c r="EB871" s="76"/>
      <c r="EC871" s="76"/>
      <c r="ED871" s="76"/>
      <c r="EE871" s="76"/>
      <c r="EF871" s="76"/>
      <c r="EG871" s="76"/>
      <c r="EH871" s="76"/>
      <c r="EI871" s="76"/>
      <c r="EJ871" s="76"/>
      <c r="EK871" s="76"/>
      <c r="EL871" s="76"/>
      <c r="EM871" s="76"/>
      <c r="EN871" s="76"/>
      <c r="EO871" s="76"/>
    </row>
    <row r="872">
      <c r="A872" s="74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5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  <c r="CM872" s="76"/>
      <c r="CN872" s="76"/>
      <c r="CO872" s="76"/>
      <c r="CP872" s="76"/>
      <c r="CQ872" s="76"/>
      <c r="CR872" s="76"/>
      <c r="CS872" s="76"/>
      <c r="CT872" s="76"/>
      <c r="CU872" s="76"/>
      <c r="CV872" s="76"/>
      <c r="CW872" s="76"/>
      <c r="CX872" s="76"/>
      <c r="CY872" s="76"/>
      <c r="CZ872" s="76"/>
      <c r="DA872" s="76"/>
      <c r="DB872" s="76"/>
      <c r="DC872" s="76"/>
      <c r="DD872" s="76"/>
      <c r="DE872" s="76"/>
      <c r="DF872" s="76"/>
      <c r="DG872" s="76"/>
      <c r="DH872" s="76"/>
      <c r="DI872" s="76"/>
      <c r="DJ872" s="76"/>
      <c r="DK872" s="76"/>
      <c r="DL872" s="76"/>
      <c r="DM872" s="76"/>
      <c r="DN872" s="76"/>
      <c r="DO872" s="76"/>
      <c r="DP872" s="76"/>
      <c r="DQ872" s="76"/>
      <c r="DR872" s="76"/>
      <c r="DS872" s="76"/>
      <c r="DT872" s="76"/>
      <c r="DU872" s="76"/>
      <c r="DV872" s="76"/>
      <c r="DW872" s="76"/>
      <c r="DX872" s="76"/>
      <c r="DY872" s="76"/>
      <c r="DZ872" s="76"/>
      <c r="EA872" s="76"/>
      <c r="EB872" s="76"/>
      <c r="EC872" s="76"/>
      <c r="ED872" s="76"/>
      <c r="EE872" s="76"/>
      <c r="EF872" s="76"/>
      <c r="EG872" s="76"/>
      <c r="EH872" s="76"/>
      <c r="EI872" s="76"/>
      <c r="EJ872" s="76"/>
      <c r="EK872" s="76"/>
      <c r="EL872" s="76"/>
      <c r="EM872" s="76"/>
      <c r="EN872" s="76"/>
      <c r="EO872" s="76"/>
    </row>
    <row r="873">
      <c r="A873" s="74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5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  <c r="CM873" s="76"/>
      <c r="CN873" s="76"/>
      <c r="CO873" s="76"/>
      <c r="CP873" s="76"/>
      <c r="CQ873" s="76"/>
      <c r="CR873" s="76"/>
      <c r="CS873" s="76"/>
      <c r="CT873" s="76"/>
      <c r="CU873" s="76"/>
      <c r="CV873" s="76"/>
      <c r="CW873" s="76"/>
      <c r="CX873" s="76"/>
      <c r="CY873" s="76"/>
      <c r="CZ873" s="76"/>
      <c r="DA873" s="76"/>
      <c r="DB873" s="76"/>
      <c r="DC873" s="76"/>
      <c r="DD873" s="76"/>
      <c r="DE873" s="76"/>
      <c r="DF873" s="76"/>
      <c r="DG873" s="76"/>
      <c r="DH873" s="76"/>
      <c r="DI873" s="76"/>
      <c r="DJ873" s="76"/>
      <c r="DK873" s="76"/>
      <c r="DL873" s="76"/>
      <c r="DM873" s="76"/>
      <c r="DN873" s="76"/>
      <c r="DO873" s="76"/>
      <c r="DP873" s="76"/>
      <c r="DQ873" s="76"/>
      <c r="DR873" s="76"/>
      <c r="DS873" s="76"/>
      <c r="DT873" s="76"/>
      <c r="DU873" s="76"/>
      <c r="DV873" s="76"/>
      <c r="DW873" s="76"/>
      <c r="DX873" s="76"/>
      <c r="DY873" s="76"/>
      <c r="DZ873" s="76"/>
      <c r="EA873" s="76"/>
      <c r="EB873" s="76"/>
      <c r="EC873" s="76"/>
      <c r="ED873" s="76"/>
      <c r="EE873" s="76"/>
      <c r="EF873" s="76"/>
      <c r="EG873" s="76"/>
      <c r="EH873" s="76"/>
      <c r="EI873" s="76"/>
      <c r="EJ873" s="76"/>
      <c r="EK873" s="76"/>
      <c r="EL873" s="76"/>
      <c r="EM873" s="76"/>
      <c r="EN873" s="76"/>
      <c r="EO873" s="76"/>
    </row>
    <row r="874">
      <c r="A874" s="74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5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  <c r="CM874" s="76"/>
      <c r="CN874" s="76"/>
      <c r="CO874" s="76"/>
      <c r="CP874" s="76"/>
      <c r="CQ874" s="76"/>
      <c r="CR874" s="76"/>
      <c r="CS874" s="76"/>
      <c r="CT874" s="76"/>
      <c r="CU874" s="76"/>
      <c r="CV874" s="76"/>
      <c r="CW874" s="76"/>
      <c r="CX874" s="76"/>
      <c r="CY874" s="76"/>
      <c r="CZ874" s="76"/>
      <c r="DA874" s="76"/>
      <c r="DB874" s="76"/>
      <c r="DC874" s="76"/>
      <c r="DD874" s="76"/>
      <c r="DE874" s="76"/>
      <c r="DF874" s="76"/>
      <c r="DG874" s="76"/>
      <c r="DH874" s="76"/>
      <c r="DI874" s="76"/>
      <c r="DJ874" s="76"/>
      <c r="DK874" s="76"/>
      <c r="DL874" s="76"/>
      <c r="DM874" s="76"/>
      <c r="DN874" s="76"/>
      <c r="DO874" s="76"/>
      <c r="DP874" s="76"/>
      <c r="DQ874" s="76"/>
      <c r="DR874" s="76"/>
      <c r="DS874" s="76"/>
      <c r="DT874" s="76"/>
      <c r="DU874" s="76"/>
      <c r="DV874" s="76"/>
      <c r="DW874" s="76"/>
      <c r="DX874" s="76"/>
      <c r="DY874" s="76"/>
      <c r="DZ874" s="76"/>
      <c r="EA874" s="76"/>
      <c r="EB874" s="76"/>
      <c r="EC874" s="76"/>
      <c r="ED874" s="76"/>
      <c r="EE874" s="76"/>
      <c r="EF874" s="76"/>
      <c r="EG874" s="76"/>
      <c r="EH874" s="76"/>
      <c r="EI874" s="76"/>
      <c r="EJ874" s="76"/>
      <c r="EK874" s="76"/>
      <c r="EL874" s="76"/>
      <c r="EM874" s="76"/>
      <c r="EN874" s="76"/>
      <c r="EO874" s="76"/>
    </row>
    <row r="875">
      <c r="A875" s="74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5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  <c r="CM875" s="76"/>
      <c r="CN875" s="76"/>
      <c r="CO875" s="76"/>
      <c r="CP875" s="76"/>
      <c r="CQ875" s="76"/>
      <c r="CR875" s="76"/>
      <c r="CS875" s="76"/>
      <c r="CT875" s="76"/>
      <c r="CU875" s="76"/>
      <c r="CV875" s="76"/>
      <c r="CW875" s="76"/>
      <c r="CX875" s="76"/>
      <c r="CY875" s="76"/>
      <c r="CZ875" s="76"/>
      <c r="DA875" s="76"/>
      <c r="DB875" s="76"/>
      <c r="DC875" s="76"/>
      <c r="DD875" s="76"/>
      <c r="DE875" s="76"/>
      <c r="DF875" s="76"/>
      <c r="DG875" s="76"/>
      <c r="DH875" s="76"/>
      <c r="DI875" s="76"/>
      <c r="DJ875" s="76"/>
      <c r="DK875" s="76"/>
      <c r="DL875" s="76"/>
      <c r="DM875" s="76"/>
      <c r="DN875" s="76"/>
      <c r="DO875" s="76"/>
      <c r="DP875" s="76"/>
      <c r="DQ875" s="76"/>
      <c r="DR875" s="76"/>
      <c r="DS875" s="76"/>
      <c r="DT875" s="76"/>
      <c r="DU875" s="76"/>
      <c r="DV875" s="76"/>
      <c r="DW875" s="76"/>
      <c r="DX875" s="76"/>
      <c r="DY875" s="76"/>
      <c r="DZ875" s="76"/>
      <c r="EA875" s="76"/>
      <c r="EB875" s="76"/>
      <c r="EC875" s="76"/>
      <c r="ED875" s="76"/>
      <c r="EE875" s="76"/>
      <c r="EF875" s="76"/>
      <c r="EG875" s="76"/>
      <c r="EH875" s="76"/>
      <c r="EI875" s="76"/>
      <c r="EJ875" s="76"/>
      <c r="EK875" s="76"/>
      <c r="EL875" s="76"/>
      <c r="EM875" s="76"/>
      <c r="EN875" s="76"/>
      <c r="EO875" s="76"/>
    </row>
    <row r="876">
      <c r="A876" s="74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5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  <c r="CM876" s="76"/>
      <c r="CN876" s="76"/>
      <c r="CO876" s="76"/>
      <c r="CP876" s="76"/>
      <c r="CQ876" s="76"/>
      <c r="CR876" s="76"/>
      <c r="CS876" s="76"/>
      <c r="CT876" s="76"/>
      <c r="CU876" s="76"/>
      <c r="CV876" s="76"/>
      <c r="CW876" s="76"/>
      <c r="CX876" s="76"/>
      <c r="CY876" s="76"/>
      <c r="CZ876" s="76"/>
      <c r="DA876" s="76"/>
      <c r="DB876" s="76"/>
      <c r="DC876" s="76"/>
      <c r="DD876" s="76"/>
      <c r="DE876" s="76"/>
      <c r="DF876" s="76"/>
      <c r="DG876" s="76"/>
      <c r="DH876" s="76"/>
      <c r="DI876" s="76"/>
      <c r="DJ876" s="76"/>
      <c r="DK876" s="76"/>
      <c r="DL876" s="76"/>
      <c r="DM876" s="76"/>
      <c r="DN876" s="76"/>
      <c r="DO876" s="76"/>
      <c r="DP876" s="76"/>
      <c r="DQ876" s="76"/>
      <c r="DR876" s="76"/>
      <c r="DS876" s="76"/>
      <c r="DT876" s="76"/>
      <c r="DU876" s="76"/>
      <c r="DV876" s="76"/>
      <c r="DW876" s="76"/>
      <c r="DX876" s="76"/>
      <c r="DY876" s="76"/>
      <c r="DZ876" s="76"/>
      <c r="EA876" s="76"/>
      <c r="EB876" s="76"/>
      <c r="EC876" s="76"/>
      <c r="ED876" s="76"/>
      <c r="EE876" s="76"/>
      <c r="EF876" s="76"/>
      <c r="EG876" s="76"/>
      <c r="EH876" s="76"/>
      <c r="EI876" s="76"/>
      <c r="EJ876" s="76"/>
      <c r="EK876" s="76"/>
      <c r="EL876" s="76"/>
      <c r="EM876" s="76"/>
      <c r="EN876" s="76"/>
      <c r="EO876" s="76"/>
    </row>
    <row r="877">
      <c r="A877" s="74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5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  <c r="CM877" s="76"/>
      <c r="CN877" s="76"/>
      <c r="CO877" s="76"/>
      <c r="CP877" s="76"/>
      <c r="CQ877" s="76"/>
      <c r="CR877" s="76"/>
      <c r="CS877" s="76"/>
      <c r="CT877" s="76"/>
      <c r="CU877" s="76"/>
      <c r="CV877" s="76"/>
      <c r="CW877" s="76"/>
      <c r="CX877" s="76"/>
      <c r="CY877" s="76"/>
      <c r="CZ877" s="76"/>
      <c r="DA877" s="76"/>
      <c r="DB877" s="76"/>
      <c r="DC877" s="76"/>
      <c r="DD877" s="76"/>
      <c r="DE877" s="76"/>
      <c r="DF877" s="76"/>
      <c r="DG877" s="76"/>
      <c r="DH877" s="76"/>
      <c r="DI877" s="76"/>
      <c r="DJ877" s="76"/>
      <c r="DK877" s="76"/>
      <c r="DL877" s="76"/>
      <c r="DM877" s="76"/>
      <c r="DN877" s="76"/>
      <c r="DO877" s="76"/>
      <c r="DP877" s="76"/>
      <c r="DQ877" s="76"/>
      <c r="DR877" s="76"/>
      <c r="DS877" s="76"/>
      <c r="DT877" s="76"/>
      <c r="DU877" s="76"/>
      <c r="DV877" s="76"/>
      <c r="DW877" s="76"/>
      <c r="DX877" s="76"/>
      <c r="DY877" s="76"/>
      <c r="DZ877" s="76"/>
      <c r="EA877" s="76"/>
      <c r="EB877" s="76"/>
      <c r="EC877" s="76"/>
      <c r="ED877" s="76"/>
      <c r="EE877" s="76"/>
      <c r="EF877" s="76"/>
      <c r="EG877" s="76"/>
      <c r="EH877" s="76"/>
      <c r="EI877" s="76"/>
      <c r="EJ877" s="76"/>
      <c r="EK877" s="76"/>
      <c r="EL877" s="76"/>
      <c r="EM877" s="76"/>
      <c r="EN877" s="76"/>
      <c r="EO877" s="76"/>
    </row>
    <row r="878">
      <c r="A878" s="74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5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  <c r="CM878" s="76"/>
      <c r="CN878" s="76"/>
      <c r="CO878" s="76"/>
      <c r="CP878" s="76"/>
      <c r="CQ878" s="76"/>
      <c r="CR878" s="76"/>
      <c r="CS878" s="76"/>
      <c r="CT878" s="76"/>
      <c r="CU878" s="76"/>
      <c r="CV878" s="76"/>
      <c r="CW878" s="76"/>
      <c r="CX878" s="76"/>
      <c r="CY878" s="76"/>
      <c r="CZ878" s="76"/>
      <c r="DA878" s="76"/>
      <c r="DB878" s="76"/>
      <c r="DC878" s="76"/>
      <c r="DD878" s="76"/>
      <c r="DE878" s="76"/>
      <c r="DF878" s="76"/>
      <c r="DG878" s="76"/>
      <c r="DH878" s="76"/>
      <c r="DI878" s="76"/>
      <c r="DJ878" s="76"/>
      <c r="DK878" s="76"/>
      <c r="DL878" s="76"/>
      <c r="DM878" s="76"/>
      <c r="DN878" s="76"/>
      <c r="DO878" s="76"/>
      <c r="DP878" s="76"/>
      <c r="DQ878" s="76"/>
      <c r="DR878" s="76"/>
      <c r="DS878" s="76"/>
      <c r="DT878" s="76"/>
      <c r="DU878" s="76"/>
      <c r="DV878" s="76"/>
      <c r="DW878" s="76"/>
      <c r="DX878" s="76"/>
      <c r="DY878" s="76"/>
      <c r="DZ878" s="76"/>
      <c r="EA878" s="76"/>
      <c r="EB878" s="76"/>
      <c r="EC878" s="76"/>
      <c r="ED878" s="76"/>
      <c r="EE878" s="76"/>
      <c r="EF878" s="76"/>
      <c r="EG878" s="76"/>
      <c r="EH878" s="76"/>
      <c r="EI878" s="76"/>
      <c r="EJ878" s="76"/>
      <c r="EK878" s="76"/>
      <c r="EL878" s="76"/>
      <c r="EM878" s="76"/>
      <c r="EN878" s="76"/>
      <c r="EO878" s="76"/>
    </row>
    <row r="879">
      <c r="A879" s="74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5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  <c r="CM879" s="76"/>
      <c r="CN879" s="76"/>
      <c r="CO879" s="76"/>
      <c r="CP879" s="76"/>
      <c r="CQ879" s="76"/>
      <c r="CR879" s="76"/>
      <c r="CS879" s="76"/>
      <c r="CT879" s="76"/>
      <c r="CU879" s="76"/>
      <c r="CV879" s="76"/>
      <c r="CW879" s="76"/>
      <c r="CX879" s="76"/>
      <c r="CY879" s="76"/>
      <c r="CZ879" s="76"/>
      <c r="DA879" s="76"/>
      <c r="DB879" s="76"/>
      <c r="DC879" s="76"/>
      <c r="DD879" s="76"/>
      <c r="DE879" s="76"/>
      <c r="DF879" s="76"/>
      <c r="DG879" s="76"/>
      <c r="DH879" s="76"/>
      <c r="DI879" s="76"/>
      <c r="DJ879" s="76"/>
      <c r="DK879" s="76"/>
      <c r="DL879" s="76"/>
      <c r="DM879" s="76"/>
      <c r="DN879" s="76"/>
      <c r="DO879" s="76"/>
      <c r="DP879" s="76"/>
      <c r="DQ879" s="76"/>
      <c r="DR879" s="76"/>
      <c r="DS879" s="76"/>
      <c r="DT879" s="76"/>
      <c r="DU879" s="76"/>
      <c r="DV879" s="76"/>
      <c r="DW879" s="76"/>
      <c r="DX879" s="76"/>
      <c r="DY879" s="76"/>
      <c r="DZ879" s="76"/>
      <c r="EA879" s="76"/>
      <c r="EB879" s="76"/>
      <c r="EC879" s="76"/>
      <c r="ED879" s="76"/>
      <c r="EE879" s="76"/>
      <c r="EF879" s="76"/>
      <c r="EG879" s="76"/>
      <c r="EH879" s="76"/>
      <c r="EI879" s="76"/>
      <c r="EJ879" s="76"/>
      <c r="EK879" s="76"/>
      <c r="EL879" s="76"/>
      <c r="EM879" s="76"/>
      <c r="EN879" s="76"/>
      <c r="EO879" s="76"/>
    </row>
    <row r="880">
      <c r="A880" s="74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5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  <c r="CM880" s="76"/>
      <c r="CN880" s="76"/>
      <c r="CO880" s="76"/>
      <c r="CP880" s="76"/>
      <c r="CQ880" s="76"/>
      <c r="CR880" s="76"/>
      <c r="CS880" s="76"/>
      <c r="CT880" s="76"/>
      <c r="CU880" s="76"/>
      <c r="CV880" s="76"/>
      <c r="CW880" s="76"/>
      <c r="CX880" s="76"/>
      <c r="CY880" s="76"/>
      <c r="CZ880" s="76"/>
      <c r="DA880" s="76"/>
      <c r="DB880" s="76"/>
      <c r="DC880" s="76"/>
      <c r="DD880" s="76"/>
      <c r="DE880" s="76"/>
      <c r="DF880" s="76"/>
      <c r="DG880" s="76"/>
      <c r="DH880" s="76"/>
      <c r="DI880" s="76"/>
      <c r="DJ880" s="76"/>
      <c r="DK880" s="76"/>
      <c r="DL880" s="76"/>
      <c r="DM880" s="76"/>
      <c r="DN880" s="76"/>
      <c r="DO880" s="76"/>
      <c r="DP880" s="76"/>
      <c r="DQ880" s="76"/>
      <c r="DR880" s="76"/>
      <c r="DS880" s="76"/>
      <c r="DT880" s="76"/>
      <c r="DU880" s="76"/>
      <c r="DV880" s="76"/>
      <c r="DW880" s="76"/>
      <c r="DX880" s="76"/>
      <c r="DY880" s="76"/>
      <c r="DZ880" s="76"/>
      <c r="EA880" s="76"/>
      <c r="EB880" s="76"/>
      <c r="EC880" s="76"/>
      <c r="ED880" s="76"/>
      <c r="EE880" s="76"/>
      <c r="EF880" s="76"/>
      <c r="EG880" s="76"/>
      <c r="EH880" s="76"/>
      <c r="EI880" s="76"/>
      <c r="EJ880" s="76"/>
      <c r="EK880" s="76"/>
      <c r="EL880" s="76"/>
      <c r="EM880" s="76"/>
      <c r="EN880" s="76"/>
      <c r="EO880" s="76"/>
    </row>
    <row r="881">
      <c r="A881" s="74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5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  <c r="CM881" s="76"/>
      <c r="CN881" s="76"/>
      <c r="CO881" s="76"/>
      <c r="CP881" s="76"/>
      <c r="CQ881" s="76"/>
      <c r="CR881" s="76"/>
      <c r="CS881" s="76"/>
      <c r="CT881" s="76"/>
      <c r="CU881" s="76"/>
      <c r="CV881" s="76"/>
      <c r="CW881" s="76"/>
      <c r="CX881" s="76"/>
      <c r="CY881" s="76"/>
      <c r="CZ881" s="76"/>
      <c r="DA881" s="76"/>
      <c r="DB881" s="76"/>
      <c r="DC881" s="76"/>
      <c r="DD881" s="76"/>
      <c r="DE881" s="76"/>
      <c r="DF881" s="76"/>
      <c r="DG881" s="76"/>
      <c r="DH881" s="76"/>
      <c r="DI881" s="76"/>
      <c r="DJ881" s="76"/>
      <c r="DK881" s="76"/>
      <c r="DL881" s="76"/>
      <c r="DM881" s="76"/>
      <c r="DN881" s="76"/>
      <c r="DO881" s="76"/>
      <c r="DP881" s="76"/>
      <c r="DQ881" s="76"/>
      <c r="DR881" s="76"/>
      <c r="DS881" s="76"/>
      <c r="DT881" s="76"/>
      <c r="DU881" s="76"/>
      <c r="DV881" s="76"/>
      <c r="DW881" s="76"/>
      <c r="DX881" s="76"/>
      <c r="DY881" s="76"/>
      <c r="DZ881" s="76"/>
      <c r="EA881" s="76"/>
      <c r="EB881" s="76"/>
      <c r="EC881" s="76"/>
      <c r="ED881" s="76"/>
      <c r="EE881" s="76"/>
      <c r="EF881" s="76"/>
      <c r="EG881" s="76"/>
      <c r="EH881" s="76"/>
      <c r="EI881" s="76"/>
      <c r="EJ881" s="76"/>
      <c r="EK881" s="76"/>
      <c r="EL881" s="76"/>
      <c r="EM881" s="76"/>
      <c r="EN881" s="76"/>
      <c r="EO881" s="76"/>
    </row>
    <row r="882">
      <c r="A882" s="74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5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  <c r="CM882" s="76"/>
      <c r="CN882" s="76"/>
      <c r="CO882" s="76"/>
      <c r="CP882" s="76"/>
      <c r="CQ882" s="76"/>
      <c r="CR882" s="76"/>
      <c r="CS882" s="76"/>
      <c r="CT882" s="76"/>
      <c r="CU882" s="76"/>
      <c r="CV882" s="76"/>
      <c r="CW882" s="76"/>
      <c r="CX882" s="76"/>
      <c r="CY882" s="76"/>
      <c r="CZ882" s="76"/>
      <c r="DA882" s="76"/>
      <c r="DB882" s="76"/>
      <c r="DC882" s="76"/>
      <c r="DD882" s="76"/>
      <c r="DE882" s="76"/>
      <c r="DF882" s="76"/>
      <c r="DG882" s="76"/>
      <c r="DH882" s="76"/>
      <c r="DI882" s="76"/>
      <c r="DJ882" s="76"/>
      <c r="DK882" s="76"/>
      <c r="DL882" s="76"/>
      <c r="DM882" s="76"/>
      <c r="DN882" s="76"/>
      <c r="DO882" s="76"/>
      <c r="DP882" s="76"/>
      <c r="DQ882" s="76"/>
      <c r="DR882" s="76"/>
      <c r="DS882" s="76"/>
      <c r="DT882" s="76"/>
      <c r="DU882" s="76"/>
      <c r="DV882" s="76"/>
      <c r="DW882" s="76"/>
      <c r="DX882" s="76"/>
      <c r="DY882" s="76"/>
      <c r="DZ882" s="76"/>
      <c r="EA882" s="76"/>
      <c r="EB882" s="76"/>
      <c r="EC882" s="76"/>
      <c r="ED882" s="76"/>
      <c r="EE882" s="76"/>
      <c r="EF882" s="76"/>
      <c r="EG882" s="76"/>
      <c r="EH882" s="76"/>
      <c r="EI882" s="76"/>
      <c r="EJ882" s="76"/>
      <c r="EK882" s="76"/>
      <c r="EL882" s="76"/>
      <c r="EM882" s="76"/>
      <c r="EN882" s="76"/>
      <c r="EO882" s="76"/>
    </row>
    <row r="883">
      <c r="A883" s="74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5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  <c r="CM883" s="76"/>
      <c r="CN883" s="76"/>
      <c r="CO883" s="76"/>
      <c r="CP883" s="76"/>
      <c r="CQ883" s="76"/>
      <c r="CR883" s="76"/>
      <c r="CS883" s="76"/>
      <c r="CT883" s="76"/>
      <c r="CU883" s="76"/>
      <c r="CV883" s="76"/>
      <c r="CW883" s="76"/>
      <c r="CX883" s="76"/>
      <c r="CY883" s="76"/>
      <c r="CZ883" s="76"/>
      <c r="DA883" s="76"/>
      <c r="DB883" s="76"/>
      <c r="DC883" s="76"/>
      <c r="DD883" s="76"/>
      <c r="DE883" s="76"/>
      <c r="DF883" s="76"/>
      <c r="DG883" s="76"/>
      <c r="DH883" s="76"/>
      <c r="DI883" s="76"/>
      <c r="DJ883" s="76"/>
      <c r="DK883" s="76"/>
      <c r="DL883" s="76"/>
      <c r="DM883" s="76"/>
      <c r="DN883" s="76"/>
      <c r="DO883" s="76"/>
      <c r="DP883" s="76"/>
      <c r="DQ883" s="76"/>
      <c r="DR883" s="76"/>
      <c r="DS883" s="76"/>
      <c r="DT883" s="76"/>
      <c r="DU883" s="76"/>
      <c r="DV883" s="76"/>
      <c r="DW883" s="76"/>
      <c r="DX883" s="76"/>
      <c r="DY883" s="76"/>
      <c r="DZ883" s="76"/>
      <c r="EA883" s="76"/>
      <c r="EB883" s="76"/>
      <c r="EC883" s="76"/>
      <c r="ED883" s="76"/>
      <c r="EE883" s="76"/>
      <c r="EF883" s="76"/>
      <c r="EG883" s="76"/>
      <c r="EH883" s="76"/>
      <c r="EI883" s="76"/>
      <c r="EJ883" s="76"/>
      <c r="EK883" s="76"/>
      <c r="EL883" s="76"/>
      <c r="EM883" s="76"/>
      <c r="EN883" s="76"/>
      <c r="EO883" s="76"/>
    </row>
    <row r="884">
      <c r="A884" s="74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5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  <c r="CM884" s="76"/>
      <c r="CN884" s="76"/>
      <c r="CO884" s="76"/>
      <c r="CP884" s="76"/>
      <c r="CQ884" s="76"/>
      <c r="CR884" s="76"/>
      <c r="CS884" s="76"/>
      <c r="CT884" s="76"/>
      <c r="CU884" s="76"/>
      <c r="CV884" s="76"/>
      <c r="CW884" s="76"/>
      <c r="CX884" s="76"/>
      <c r="CY884" s="76"/>
      <c r="CZ884" s="76"/>
      <c r="DA884" s="76"/>
      <c r="DB884" s="76"/>
      <c r="DC884" s="76"/>
      <c r="DD884" s="76"/>
      <c r="DE884" s="76"/>
      <c r="DF884" s="76"/>
      <c r="DG884" s="76"/>
      <c r="DH884" s="76"/>
      <c r="DI884" s="76"/>
      <c r="DJ884" s="76"/>
      <c r="DK884" s="76"/>
      <c r="DL884" s="76"/>
      <c r="DM884" s="76"/>
      <c r="DN884" s="76"/>
      <c r="DO884" s="76"/>
      <c r="DP884" s="76"/>
      <c r="DQ884" s="76"/>
      <c r="DR884" s="76"/>
      <c r="DS884" s="76"/>
      <c r="DT884" s="76"/>
      <c r="DU884" s="76"/>
      <c r="DV884" s="76"/>
      <c r="DW884" s="76"/>
      <c r="DX884" s="76"/>
      <c r="DY884" s="76"/>
      <c r="DZ884" s="76"/>
      <c r="EA884" s="76"/>
      <c r="EB884" s="76"/>
      <c r="EC884" s="76"/>
      <c r="ED884" s="76"/>
      <c r="EE884" s="76"/>
      <c r="EF884" s="76"/>
      <c r="EG884" s="76"/>
      <c r="EH884" s="76"/>
      <c r="EI884" s="76"/>
      <c r="EJ884" s="76"/>
      <c r="EK884" s="76"/>
      <c r="EL884" s="76"/>
      <c r="EM884" s="76"/>
      <c r="EN884" s="76"/>
      <c r="EO884" s="76"/>
    </row>
    <row r="885">
      <c r="A885" s="74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5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  <c r="CM885" s="76"/>
      <c r="CN885" s="76"/>
      <c r="CO885" s="76"/>
      <c r="CP885" s="76"/>
      <c r="CQ885" s="76"/>
      <c r="CR885" s="76"/>
      <c r="CS885" s="76"/>
      <c r="CT885" s="76"/>
      <c r="CU885" s="76"/>
      <c r="CV885" s="76"/>
      <c r="CW885" s="76"/>
      <c r="CX885" s="76"/>
      <c r="CY885" s="76"/>
      <c r="CZ885" s="76"/>
      <c r="DA885" s="76"/>
      <c r="DB885" s="76"/>
      <c r="DC885" s="76"/>
      <c r="DD885" s="76"/>
      <c r="DE885" s="76"/>
      <c r="DF885" s="76"/>
      <c r="DG885" s="76"/>
      <c r="DH885" s="76"/>
      <c r="DI885" s="76"/>
      <c r="DJ885" s="76"/>
      <c r="DK885" s="76"/>
      <c r="DL885" s="76"/>
      <c r="DM885" s="76"/>
      <c r="DN885" s="76"/>
      <c r="DO885" s="76"/>
      <c r="DP885" s="76"/>
      <c r="DQ885" s="76"/>
      <c r="DR885" s="76"/>
      <c r="DS885" s="76"/>
      <c r="DT885" s="76"/>
      <c r="DU885" s="76"/>
      <c r="DV885" s="76"/>
      <c r="DW885" s="76"/>
      <c r="DX885" s="76"/>
      <c r="DY885" s="76"/>
      <c r="DZ885" s="76"/>
      <c r="EA885" s="76"/>
      <c r="EB885" s="76"/>
      <c r="EC885" s="76"/>
      <c r="ED885" s="76"/>
      <c r="EE885" s="76"/>
      <c r="EF885" s="76"/>
      <c r="EG885" s="76"/>
      <c r="EH885" s="76"/>
      <c r="EI885" s="76"/>
      <c r="EJ885" s="76"/>
      <c r="EK885" s="76"/>
      <c r="EL885" s="76"/>
      <c r="EM885" s="76"/>
      <c r="EN885" s="76"/>
      <c r="EO885" s="76"/>
    </row>
    <row r="886">
      <c r="A886" s="74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5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  <c r="CM886" s="76"/>
      <c r="CN886" s="76"/>
      <c r="CO886" s="76"/>
      <c r="CP886" s="76"/>
      <c r="CQ886" s="76"/>
      <c r="CR886" s="76"/>
      <c r="CS886" s="76"/>
      <c r="CT886" s="76"/>
      <c r="CU886" s="76"/>
      <c r="CV886" s="76"/>
      <c r="CW886" s="76"/>
      <c r="CX886" s="76"/>
      <c r="CY886" s="76"/>
      <c r="CZ886" s="76"/>
      <c r="DA886" s="76"/>
      <c r="DB886" s="76"/>
      <c r="DC886" s="76"/>
      <c r="DD886" s="76"/>
      <c r="DE886" s="76"/>
      <c r="DF886" s="76"/>
      <c r="DG886" s="76"/>
      <c r="DH886" s="76"/>
      <c r="DI886" s="76"/>
      <c r="DJ886" s="76"/>
      <c r="DK886" s="76"/>
      <c r="DL886" s="76"/>
      <c r="DM886" s="76"/>
      <c r="DN886" s="76"/>
      <c r="DO886" s="76"/>
      <c r="DP886" s="76"/>
      <c r="DQ886" s="76"/>
      <c r="DR886" s="76"/>
      <c r="DS886" s="76"/>
      <c r="DT886" s="76"/>
      <c r="DU886" s="76"/>
      <c r="DV886" s="76"/>
      <c r="DW886" s="76"/>
      <c r="DX886" s="76"/>
      <c r="DY886" s="76"/>
      <c r="DZ886" s="76"/>
      <c r="EA886" s="76"/>
      <c r="EB886" s="76"/>
      <c r="EC886" s="76"/>
      <c r="ED886" s="76"/>
      <c r="EE886" s="76"/>
      <c r="EF886" s="76"/>
      <c r="EG886" s="76"/>
      <c r="EH886" s="76"/>
      <c r="EI886" s="76"/>
      <c r="EJ886" s="76"/>
      <c r="EK886" s="76"/>
      <c r="EL886" s="76"/>
      <c r="EM886" s="76"/>
      <c r="EN886" s="76"/>
      <c r="EO886" s="76"/>
    </row>
    <row r="887">
      <c r="A887" s="74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5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  <c r="CM887" s="76"/>
      <c r="CN887" s="76"/>
      <c r="CO887" s="76"/>
      <c r="CP887" s="76"/>
      <c r="CQ887" s="76"/>
      <c r="CR887" s="76"/>
      <c r="CS887" s="76"/>
      <c r="CT887" s="76"/>
      <c r="CU887" s="76"/>
      <c r="CV887" s="76"/>
      <c r="CW887" s="76"/>
      <c r="CX887" s="76"/>
      <c r="CY887" s="76"/>
      <c r="CZ887" s="76"/>
      <c r="DA887" s="76"/>
      <c r="DB887" s="76"/>
      <c r="DC887" s="76"/>
      <c r="DD887" s="76"/>
      <c r="DE887" s="76"/>
      <c r="DF887" s="76"/>
      <c r="DG887" s="76"/>
      <c r="DH887" s="76"/>
      <c r="DI887" s="76"/>
      <c r="DJ887" s="76"/>
      <c r="DK887" s="76"/>
      <c r="DL887" s="76"/>
      <c r="DM887" s="76"/>
      <c r="DN887" s="76"/>
      <c r="DO887" s="76"/>
      <c r="DP887" s="76"/>
      <c r="DQ887" s="76"/>
      <c r="DR887" s="76"/>
      <c r="DS887" s="76"/>
      <c r="DT887" s="76"/>
      <c r="DU887" s="76"/>
      <c r="DV887" s="76"/>
      <c r="DW887" s="76"/>
      <c r="DX887" s="76"/>
      <c r="DY887" s="76"/>
      <c r="DZ887" s="76"/>
      <c r="EA887" s="76"/>
      <c r="EB887" s="76"/>
      <c r="EC887" s="76"/>
      <c r="ED887" s="76"/>
      <c r="EE887" s="76"/>
      <c r="EF887" s="76"/>
      <c r="EG887" s="76"/>
      <c r="EH887" s="76"/>
      <c r="EI887" s="76"/>
      <c r="EJ887" s="76"/>
      <c r="EK887" s="76"/>
      <c r="EL887" s="76"/>
      <c r="EM887" s="76"/>
      <c r="EN887" s="76"/>
      <c r="EO887" s="76"/>
    </row>
    <row r="888">
      <c r="A888" s="74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5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  <c r="CM888" s="76"/>
      <c r="CN888" s="76"/>
      <c r="CO888" s="76"/>
      <c r="CP888" s="76"/>
      <c r="CQ888" s="76"/>
      <c r="CR888" s="76"/>
      <c r="CS888" s="76"/>
      <c r="CT888" s="76"/>
      <c r="CU888" s="76"/>
      <c r="CV888" s="76"/>
      <c r="CW888" s="76"/>
      <c r="CX888" s="76"/>
      <c r="CY888" s="76"/>
      <c r="CZ888" s="76"/>
      <c r="DA888" s="76"/>
      <c r="DB888" s="76"/>
      <c r="DC888" s="76"/>
      <c r="DD888" s="76"/>
      <c r="DE888" s="76"/>
      <c r="DF888" s="76"/>
      <c r="DG888" s="76"/>
      <c r="DH888" s="76"/>
      <c r="DI888" s="76"/>
      <c r="DJ888" s="76"/>
      <c r="DK888" s="76"/>
      <c r="DL888" s="76"/>
      <c r="DM888" s="76"/>
      <c r="DN888" s="76"/>
      <c r="DO888" s="76"/>
      <c r="DP888" s="76"/>
      <c r="DQ888" s="76"/>
      <c r="DR888" s="76"/>
      <c r="DS888" s="76"/>
      <c r="DT888" s="76"/>
      <c r="DU888" s="76"/>
      <c r="DV888" s="76"/>
      <c r="DW888" s="76"/>
      <c r="DX888" s="76"/>
      <c r="DY888" s="76"/>
      <c r="DZ888" s="76"/>
      <c r="EA888" s="76"/>
      <c r="EB888" s="76"/>
      <c r="EC888" s="76"/>
      <c r="ED888" s="76"/>
      <c r="EE888" s="76"/>
      <c r="EF888" s="76"/>
      <c r="EG888" s="76"/>
      <c r="EH888" s="76"/>
      <c r="EI888" s="76"/>
      <c r="EJ888" s="76"/>
      <c r="EK888" s="76"/>
      <c r="EL888" s="76"/>
      <c r="EM888" s="76"/>
      <c r="EN888" s="76"/>
      <c r="EO888" s="76"/>
    </row>
    <row r="889">
      <c r="A889" s="74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5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  <c r="CM889" s="76"/>
      <c r="CN889" s="76"/>
      <c r="CO889" s="76"/>
      <c r="CP889" s="76"/>
      <c r="CQ889" s="76"/>
      <c r="CR889" s="76"/>
      <c r="CS889" s="76"/>
      <c r="CT889" s="76"/>
      <c r="CU889" s="76"/>
      <c r="CV889" s="76"/>
      <c r="CW889" s="76"/>
      <c r="CX889" s="76"/>
      <c r="CY889" s="76"/>
      <c r="CZ889" s="76"/>
      <c r="DA889" s="76"/>
      <c r="DB889" s="76"/>
      <c r="DC889" s="76"/>
      <c r="DD889" s="76"/>
      <c r="DE889" s="76"/>
      <c r="DF889" s="76"/>
      <c r="DG889" s="76"/>
      <c r="DH889" s="76"/>
      <c r="DI889" s="76"/>
      <c r="DJ889" s="76"/>
      <c r="DK889" s="76"/>
      <c r="DL889" s="76"/>
      <c r="DM889" s="76"/>
      <c r="DN889" s="76"/>
      <c r="DO889" s="76"/>
      <c r="DP889" s="76"/>
      <c r="DQ889" s="76"/>
      <c r="DR889" s="76"/>
      <c r="DS889" s="76"/>
      <c r="DT889" s="76"/>
      <c r="DU889" s="76"/>
      <c r="DV889" s="76"/>
      <c r="DW889" s="76"/>
      <c r="DX889" s="76"/>
      <c r="DY889" s="76"/>
      <c r="DZ889" s="76"/>
      <c r="EA889" s="76"/>
      <c r="EB889" s="76"/>
      <c r="EC889" s="76"/>
      <c r="ED889" s="76"/>
      <c r="EE889" s="76"/>
      <c r="EF889" s="76"/>
      <c r="EG889" s="76"/>
      <c r="EH889" s="76"/>
      <c r="EI889" s="76"/>
      <c r="EJ889" s="76"/>
      <c r="EK889" s="76"/>
      <c r="EL889" s="76"/>
      <c r="EM889" s="76"/>
      <c r="EN889" s="76"/>
      <c r="EO889" s="76"/>
    </row>
    <row r="890">
      <c r="A890" s="74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5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  <c r="CM890" s="76"/>
      <c r="CN890" s="76"/>
      <c r="CO890" s="76"/>
      <c r="CP890" s="76"/>
      <c r="CQ890" s="76"/>
      <c r="CR890" s="76"/>
      <c r="CS890" s="76"/>
      <c r="CT890" s="76"/>
      <c r="CU890" s="76"/>
      <c r="CV890" s="76"/>
      <c r="CW890" s="76"/>
      <c r="CX890" s="76"/>
      <c r="CY890" s="76"/>
      <c r="CZ890" s="76"/>
      <c r="DA890" s="76"/>
      <c r="DB890" s="76"/>
      <c r="DC890" s="76"/>
      <c r="DD890" s="76"/>
      <c r="DE890" s="76"/>
      <c r="DF890" s="76"/>
      <c r="DG890" s="76"/>
      <c r="DH890" s="76"/>
      <c r="DI890" s="76"/>
      <c r="DJ890" s="76"/>
      <c r="DK890" s="76"/>
      <c r="DL890" s="76"/>
      <c r="DM890" s="76"/>
      <c r="DN890" s="76"/>
      <c r="DO890" s="76"/>
      <c r="DP890" s="76"/>
      <c r="DQ890" s="76"/>
      <c r="DR890" s="76"/>
      <c r="DS890" s="76"/>
      <c r="DT890" s="76"/>
      <c r="DU890" s="76"/>
      <c r="DV890" s="76"/>
      <c r="DW890" s="76"/>
      <c r="DX890" s="76"/>
      <c r="DY890" s="76"/>
      <c r="DZ890" s="76"/>
      <c r="EA890" s="76"/>
      <c r="EB890" s="76"/>
      <c r="EC890" s="76"/>
      <c r="ED890" s="76"/>
      <c r="EE890" s="76"/>
      <c r="EF890" s="76"/>
      <c r="EG890" s="76"/>
      <c r="EH890" s="76"/>
      <c r="EI890" s="76"/>
      <c r="EJ890" s="76"/>
      <c r="EK890" s="76"/>
      <c r="EL890" s="76"/>
      <c r="EM890" s="76"/>
      <c r="EN890" s="76"/>
      <c r="EO890" s="76"/>
    </row>
    <row r="891">
      <c r="A891" s="74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5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  <c r="CM891" s="76"/>
      <c r="CN891" s="76"/>
      <c r="CO891" s="76"/>
      <c r="CP891" s="76"/>
      <c r="CQ891" s="76"/>
      <c r="CR891" s="76"/>
      <c r="CS891" s="76"/>
      <c r="CT891" s="76"/>
      <c r="CU891" s="76"/>
      <c r="CV891" s="76"/>
      <c r="CW891" s="76"/>
      <c r="CX891" s="76"/>
      <c r="CY891" s="76"/>
      <c r="CZ891" s="76"/>
      <c r="DA891" s="76"/>
      <c r="DB891" s="76"/>
      <c r="DC891" s="76"/>
      <c r="DD891" s="76"/>
      <c r="DE891" s="76"/>
      <c r="DF891" s="76"/>
      <c r="DG891" s="76"/>
      <c r="DH891" s="76"/>
      <c r="DI891" s="76"/>
      <c r="DJ891" s="76"/>
      <c r="DK891" s="76"/>
      <c r="DL891" s="76"/>
      <c r="DM891" s="76"/>
      <c r="DN891" s="76"/>
      <c r="DO891" s="76"/>
      <c r="DP891" s="76"/>
      <c r="DQ891" s="76"/>
      <c r="DR891" s="76"/>
      <c r="DS891" s="76"/>
      <c r="DT891" s="76"/>
      <c r="DU891" s="76"/>
      <c r="DV891" s="76"/>
      <c r="DW891" s="76"/>
      <c r="DX891" s="76"/>
      <c r="DY891" s="76"/>
      <c r="DZ891" s="76"/>
      <c r="EA891" s="76"/>
      <c r="EB891" s="76"/>
      <c r="EC891" s="76"/>
      <c r="ED891" s="76"/>
      <c r="EE891" s="76"/>
      <c r="EF891" s="76"/>
      <c r="EG891" s="76"/>
      <c r="EH891" s="76"/>
      <c r="EI891" s="76"/>
      <c r="EJ891" s="76"/>
      <c r="EK891" s="76"/>
      <c r="EL891" s="76"/>
      <c r="EM891" s="76"/>
      <c r="EN891" s="76"/>
      <c r="EO891" s="76"/>
    </row>
    <row r="892">
      <c r="A892" s="74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5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  <c r="CM892" s="7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  <c r="DB892" s="76"/>
      <c r="DC892" s="76"/>
      <c r="DD892" s="76"/>
      <c r="DE892" s="76"/>
      <c r="DF892" s="76"/>
      <c r="DG892" s="76"/>
      <c r="DH892" s="76"/>
      <c r="DI892" s="76"/>
      <c r="DJ892" s="76"/>
      <c r="DK892" s="76"/>
      <c r="DL892" s="76"/>
      <c r="DM892" s="76"/>
      <c r="DN892" s="76"/>
      <c r="DO892" s="76"/>
      <c r="DP892" s="76"/>
      <c r="DQ892" s="76"/>
      <c r="DR892" s="76"/>
      <c r="DS892" s="76"/>
      <c r="DT892" s="76"/>
      <c r="DU892" s="76"/>
      <c r="DV892" s="76"/>
      <c r="DW892" s="76"/>
      <c r="DX892" s="76"/>
      <c r="DY892" s="76"/>
      <c r="DZ892" s="76"/>
      <c r="EA892" s="76"/>
      <c r="EB892" s="76"/>
      <c r="EC892" s="76"/>
      <c r="ED892" s="76"/>
      <c r="EE892" s="76"/>
      <c r="EF892" s="76"/>
      <c r="EG892" s="76"/>
      <c r="EH892" s="76"/>
      <c r="EI892" s="76"/>
      <c r="EJ892" s="76"/>
      <c r="EK892" s="76"/>
      <c r="EL892" s="76"/>
      <c r="EM892" s="76"/>
      <c r="EN892" s="76"/>
      <c r="EO892" s="76"/>
    </row>
    <row r="893">
      <c r="A893" s="74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5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  <c r="CM893" s="76"/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  <c r="DB893" s="76"/>
      <c r="DC893" s="76"/>
      <c r="DD893" s="76"/>
      <c r="DE893" s="76"/>
      <c r="DF893" s="76"/>
      <c r="DG893" s="76"/>
      <c r="DH893" s="76"/>
      <c r="DI893" s="76"/>
      <c r="DJ893" s="76"/>
      <c r="DK893" s="76"/>
      <c r="DL893" s="76"/>
      <c r="DM893" s="76"/>
      <c r="DN893" s="76"/>
      <c r="DO893" s="76"/>
      <c r="DP893" s="76"/>
      <c r="DQ893" s="76"/>
      <c r="DR893" s="76"/>
      <c r="DS893" s="76"/>
      <c r="DT893" s="76"/>
      <c r="DU893" s="76"/>
      <c r="DV893" s="76"/>
      <c r="DW893" s="76"/>
      <c r="DX893" s="76"/>
      <c r="DY893" s="76"/>
      <c r="DZ893" s="76"/>
      <c r="EA893" s="76"/>
      <c r="EB893" s="76"/>
      <c r="EC893" s="76"/>
      <c r="ED893" s="76"/>
      <c r="EE893" s="76"/>
      <c r="EF893" s="76"/>
      <c r="EG893" s="76"/>
      <c r="EH893" s="76"/>
      <c r="EI893" s="76"/>
      <c r="EJ893" s="76"/>
      <c r="EK893" s="76"/>
      <c r="EL893" s="76"/>
      <c r="EM893" s="76"/>
      <c r="EN893" s="76"/>
      <c r="EO893" s="76"/>
    </row>
    <row r="894">
      <c r="A894" s="74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5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  <c r="CM894" s="76"/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  <c r="DB894" s="76"/>
      <c r="DC894" s="76"/>
      <c r="DD894" s="76"/>
      <c r="DE894" s="76"/>
      <c r="DF894" s="76"/>
      <c r="DG894" s="76"/>
      <c r="DH894" s="76"/>
      <c r="DI894" s="76"/>
      <c r="DJ894" s="76"/>
      <c r="DK894" s="76"/>
      <c r="DL894" s="76"/>
      <c r="DM894" s="76"/>
      <c r="DN894" s="76"/>
      <c r="DO894" s="76"/>
      <c r="DP894" s="76"/>
      <c r="DQ894" s="76"/>
      <c r="DR894" s="76"/>
      <c r="DS894" s="76"/>
      <c r="DT894" s="76"/>
      <c r="DU894" s="76"/>
      <c r="DV894" s="76"/>
      <c r="DW894" s="76"/>
      <c r="DX894" s="76"/>
      <c r="DY894" s="76"/>
      <c r="DZ894" s="76"/>
      <c r="EA894" s="76"/>
      <c r="EB894" s="76"/>
      <c r="EC894" s="76"/>
      <c r="ED894" s="76"/>
      <c r="EE894" s="76"/>
      <c r="EF894" s="76"/>
      <c r="EG894" s="76"/>
      <c r="EH894" s="76"/>
      <c r="EI894" s="76"/>
      <c r="EJ894" s="76"/>
      <c r="EK894" s="76"/>
      <c r="EL894" s="76"/>
      <c r="EM894" s="76"/>
      <c r="EN894" s="76"/>
      <c r="EO894" s="76"/>
    </row>
    <row r="895">
      <c r="A895" s="74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5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  <c r="CM895" s="76"/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  <c r="DB895" s="76"/>
      <c r="DC895" s="76"/>
      <c r="DD895" s="76"/>
      <c r="DE895" s="76"/>
      <c r="DF895" s="76"/>
      <c r="DG895" s="76"/>
      <c r="DH895" s="76"/>
      <c r="DI895" s="76"/>
      <c r="DJ895" s="76"/>
      <c r="DK895" s="76"/>
      <c r="DL895" s="76"/>
      <c r="DM895" s="76"/>
      <c r="DN895" s="76"/>
      <c r="DO895" s="76"/>
      <c r="DP895" s="76"/>
      <c r="DQ895" s="76"/>
      <c r="DR895" s="76"/>
      <c r="DS895" s="76"/>
      <c r="DT895" s="76"/>
      <c r="DU895" s="76"/>
      <c r="DV895" s="76"/>
      <c r="DW895" s="76"/>
      <c r="DX895" s="76"/>
      <c r="DY895" s="76"/>
      <c r="DZ895" s="76"/>
      <c r="EA895" s="76"/>
      <c r="EB895" s="76"/>
      <c r="EC895" s="76"/>
      <c r="ED895" s="76"/>
      <c r="EE895" s="76"/>
      <c r="EF895" s="76"/>
      <c r="EG895" s="76"/>
      <c r="EH895" s="76"/>
      <c r="EI895" s="76"/>
      <c r="EJ895" s="76"/>
      <c r="EK895" s="76"/>
      <c r="EL895" s="76"/>
      <c r="EM895" s="76"/>
      <c r="EN895" s="76"/>
      <c r="EO895" s="76"/>
    </row>
    <row r="896">
      <c r="A896" s="74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5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  <c r="CM896" s="76"/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  <c r="DB896" s="76"/>
      <c r="DC896" s="76"/>
      <c r="DD896" s="76"/>
      <c r="DE896" s="76"/>
      <c r="DF896" s="76"/>
      <c r="DG896" s="76"/>
      <c r="DH896" s="76"/>
      <c r="DI896" s="76"/>
      <c r="DJ896" s="76"/>
      <c r="DK896" s="76"/>
      <c r="DL896" s="76"/>
      <c r="DM896" s="76"/>
      <c r="DN896" s="76"/>
      <c r="DO896" s="76"/>
      <c r="DP896" s="76"/>
      <c r="DQ896" s="76"/>
      <c r="DR896" s="76"/>
      <c r="DS896" s="76"/>
      <c r="DT896" s="76"/>
      <c r="DU896" s="76"/>
      <c r="DV896" s="76"/>
      <c r="DW896" s="76"/>
      <c r="DX896" s="76"/>
      <c r="DY896" s="76"/>
      <c r="DZ896" s="76"/>
      <c r="EA896" s="76"/>
      <c r="EB896" s="76"/>
      <c r="EC896" s="76"/>
      <c r="ED896" s="76"/>
      <c r="EE896" s="76"/>
      <c r="EF896" s="76"/>
      <c r="EG896" s="76"/>
      <c r="EH896" s="76"/>
      <c r="EI896" s="76"/>
      <c r="EJ896" s="76"/>
      <c r="EK896" s="76"/>
      <c r="EL896" s="76"/>
      <c r="EM896" s="76"/>
      <c r="EN896" s="76"/>
      <c r="EO896" s="76"/>
    </row>
    <row r="897">
      <c r="A897" s="74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5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  <c r="CM897" s="76"/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  <c r="DB897" s="76"/>
      <c r="DC897" s="76"/>
      <c r="DD897" s="76"/>
      <c r="DE897" s="76"/>
      <c r="DF897" s="76"/>
      <c r="DG897" s="76"/>
      <c r="DH897" s="76"/>
      <c r="DI897" s="76"/>
      <c r="DJ897" s="76"/>
      <c r="DK897" s="76"/>
      <c r="DL897" s="76"/>
      <c r="DM897" s="76"/>
      <c r="DN897" s="76"/>
      <c r="DO897" s="76"/>
      <c r="DP897" s="76"/>
      <c r="DQ897" s="76"/>
      <c r="DR897" s="76"/>
      <c r="DS897" s="76"/>
      <c r="DT897" s="76"/>
      <c r="DU897" s="76"/>
      <c r="DV897" s="76"/>
      <c r="DW897" s="76"/>
      <c r="DX897" s="76"/>
      <c r="DY897" s="76"/>
      <c r="DZ897" s="76"/>
      <c r="EA897" s="76"/>
      <c r="EB897" s="76"/>
      <c r="EC897" s="76"/>
      <c r="ED897" s="76"/>
      <c r="EE897" s="76"/>
      <c r="EF897" s="76"/>
      <c r="EG897" s="76"/>
      <c r="EH897" s="76"/>
      <c r="EI897" s="76"/>
      <c r="EJ897" s="76"/>
      <c r="EK897" s="76"/>
      <c r="EL897" s="76"/>
      <c r="EM897" s="76"/>
      <c r="EN897" s="76"/>
      <c r="EO897" s="76"/>
    </row>
    <row r="898">
      <c r="A898" s="74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5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  <c r="CM898" s="76"/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  <c r="DB898" s="76"/>
      <c r="DC898" s="76"/>
      <c r="DD898" s="76"/>
      <c r="DE898" s="76"/>
      <c r="DF898" s="76"/>
      <c r="DG898" s="76"/>
      <c r="DH898" s="76"/>
      <c r="DI898" s="76"/>
      <c r="DJ898" s="76"/>
      <c r="DK898" s="76"/>
      <c r="DL898" s="76"/>
      <c r="DM898" s="76"/>
      <c r="DN898" s="76"/>
      <c r="DO898" s="76"/>
      <c r="DP898" s="76"/>
      <c r="DQ898" s="76"/>
      <c r="DR898" s="76"/>
      <c r="DS898" s="76"/>
      <c r="DT898" s="76"/>
      <c r="DU898" s="76"/>
      <c r="DV898" s="76"/>
      <c r="DW898" s="76"/>
      <c r="DX898" s="76"/>
      <c r="DY898" s="76"/>
      <c r="DZ898" s="76"/>
      <c r="EA898" s="76"/>
      <c r="EB898" s="76"/>
      <c r="EC898" s="76"/>
      <c r="ED898" s="76"/>
      <c r="EE898" s="76"/>
      <c r="EF898" s="76"/>
      <c r="EG898" s="76"/>
      <c r="EH898" s="76"/>
      <c r="EI898" s="76"/>
      <c r="EJ898" s="76"/>
      <c r="EK898" s="76"/>
      <c r="EL898" s="76"/>
      <c r="EM898" s="76"/>
      <c r="EN898" s="76"/>
      <c r="EO898" s="76"/>
    </row>
    <row r="899">
      <c r="A899" s="74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5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  <c r="CM899" s="76"/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  <c r="DB899" s="76"/>
      <c r="DC899" s="76"/>
      <c r="DD899" s="76"/>
      <c r="DE899" s="76"/>
      <c r="DF899" s="76"/>
      <c r="DG899" s="76"/>
      <c r="DH899" s="76"/>
      <c r="DI899" s="76"/>
      <c r="DJ899" s="76"/>
      <c r="DK899" s="76"/>
      <c r="DL899" s="76"/>
      <c r="DM899" s="76"/>
      <c r="DN899" s="76"/>
      <c r="DO899" s="76"/>
      <c r="DP899" s="76"/>
      <c r="DQ899" s="76"/>
      <c r="DR899" s="76"/>
      <c r="DS899" s="76"/>
      <c r="DT899" s="76"/>
      <c r="DU899" s="76"/>
      <c r="DV899" s="76"/>
      <c r="DW899" s="76"/>
      <c r="DX899" s="76"/>
      <c r="DY899" s="76"/>
      <c r="DZ899" s="76"/>
      <c r="EA899" s="76"/>
      <c r="EB899" s="76"/>
      <c r="EC899" s="76"/>
      <c r="ED899" s="76"/>
      <c r="EE899" s="76"/>
      <c r="EF899" s="76"/>
      <c r="EG899" s="76"/>
      <c r="EH899" s="76"/>
      <c r="EI899" s="76"/>
      <c r="EJ899" s="76"/>
      <c r="EK899" s="76"/>
      <c r="EL899" s="76"/>
      <c r="EM899" s="76"/>
      <c r="EN899" s="76"/>
      <c r="EO899" s="76"/>
    </row>
    <row r="900">
      <c r="A900" s="74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5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  <c r="CM900" s="76"/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  <c r="DB900" s="76"/>
      <c r="DC900" s="76"/>
      <c r="DD900" s="76"/>
      <c r="DE900" s="76"/>
      <c r="DF900" s="76"/>
      <c r="DG900" s="76"/>
      <c r="DH900" s="76"/>
      <c r="DI900" s="76"/>
      <c r="DJ900" s="76"/>
      <c r="DK900" s="76"/>
      <c r="DL900" s="76"/>
      <c r="DM900" s="76"/>
      <c r="DN900" s="76"/>
      <c r="DO900" s="76"/>
      <c r="DP900" s="76"/>
      <c r="DQ900" s="76"/>
      <c r="DR900" s="76"/>
      <c r="DS900" s="76"/>
      <c r="DT900" s="76"/>
      <c r="DU900" s="76"/>
      <c r="DV900" s="76"/>
      <c r="DW900" s="76"/>
      <c r="DX900" s="76"/>
      <c r="DY900" s="76"/>
      <c r="DZ900" s="76"/>
      <c r="EA900" s="76"/>
      <c r="EB900" s="76"/>
      <c r="EC900" s="76"/>
      <c r="ED900" s="76"/>
      <c r="EE900" s="76"/>
      <c r="EF900" s="76"/>
      <c r="EG900" s="76"/>
      <c r="EH900" s="76"/>
      <c r="EI900" s="76"/>
      <c r="EJ900" s="76"/>
      <c r="EK900" s="76"/>
      <c r="EL900" s="76"/>
      <c r="EM900" s="76"/>
      <c r="EN900" s="76"/>
      <c r="EO900" s="76"/>
    </row>
    <row r="901">
      <c r="A901" s="74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5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  <c r="CM901" s="76"/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  <c r="DB901" s="76"/>
      <c r="DC901" s="76"/>
      <c r="DD901" s="76"/>
      <c r="DE901" s="76"/>
      <c r="DF901" s="76"/>
      <c r="DG901" s="76"/>
      <c r="DH901" s="76"/>
      <c r="DI901" s="76"/>
      <c r="DJ901" s="76"/>
      <c r="DK901" s="76"/>
      <c r="DL901" s="76"/>
      <c r="DM901" s="76"/>
      <c r="DN901" s="76"/>
      <c r="DO901" s="76"/>
      <c r="DP901" s="76"/>
      <c r="DQ901" s="76"/>
      <c r="DR901" s="76"/>
      <c r="DS901" s="76"/>
      <c r="DT901" s="76"/>
      <c r="DU901" s="76"/>
      <c r="DV901" s="76"/>
      <c r="DW901" s="76"/>
      <c r="DX901" s="76"/>
      <c r="DY901" s="76"/>
      <c r="DZ901" s="76"/>
      <c r="EA901" s="76"/>
      <c r="EB901" s="76"/>
      <c r="EC901" s="76"/>
      <c r="ED901" s="76"/>
      <c r="EE901" s="76"/>
      <c r="EF901" s="76"/>
      <c r="EG901" s="76"/>
      <c r="EH901" s="76"/>
      <c r="EI901" s="76"/>
      <c r="EJ901" s="76"/>
      <c r="EK901" s="76"/>
      <c r="EL901" s="76"/>
      <c r="EM901" s="76"/>
      <c r="EN901" s="76"/>
      <c r="EO901" s="76"/>
    </row>
    <row r="902">
      <c r="A902" s="74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5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  <c r="CM902" s="76"/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  <c r="DB902" s="76"/>
      <c r="DC902" s="76"/>
      <c r="DD902" s="76"/>
      <c r="DE902" s="76"/>
      <c r="DF902" s="76"/>
      <c r="DG902" s="76"/>
      <c r="DH902" s="76"/>
      <c r="DI902" s="76"/>
      <c r="DJ902" s="76"/>
      <c r="DK902" s="76"/>
      <c r="DL902" s="76"/>
      <c r="DM902" s="76"/>
      <c r="DN902" s="76"/>
      <c r="DO902" s="76"/>
      <c r="DP902" s="76"/>
      <c r="DQ902" s="76"/>
      <c r="DR902" s="76"/>
      <c r="DS902" s="76"/>
      <c r="DT902" s="76"/>
      <c r="DU902" s="76"/>
      <c r="DV902" s="76"/>
      <c r="DW902" s="76"/>
      <c r="DX902" s="76"/>
      <c r="DY902" s="76"/>
      <c r="DZ902" s="76"/>
      <c r="EA902" s="76"/>
      <c r="EB902" s="76"/>
      <c r="EC902" s="76"/>
      <c r="ED902" s="76"/>
      <c r="EE902" s="76"/>
      <c r="EF902" s="76"/>
      <c r="EG902" s="76"/>
      <c r="EH902" s="76"/>
      <c r="EI902" s="76"/>
      <c r="EJ902" s="76"/>
      <c r="EK902" s="76"/>
      <c r="EL902" s="76"/>
      <c r="EM902" s="76"/>
      <c r="EN902" s="76"/>
      <c r="EO902" s="76"/>
    </row>
    <row r="903">
      <c r="A903" s="74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5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  <c r="CM903" s="76"/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  <c r="DB903" s="76"/>
      <c r="DC903" s="76"/>
      <c r="DD903" s="76"/>
      <c r="DE903" s="76"/>
      <c r="DF903" s="76"/>
      <c r="DG903" s="76"/>
      <c r="DH903" s="76"/>
      <c r="DI903" s="76"/>
      <c r="DJ903" s="76"/>
      <c r="DK903" s="76"/>
      <c r="DL903" s="76"/>
      <c r="DM903" s="76"/>
      <c r="DN903" s="76"/>
      <c r="DO903" s="76"/>
      <c r="DP903" s="76"/>
      <c r="DQ903" s="76"/>
      <c r="DR903" s="76"/>
      <c r="DS903" s="76"/>
      <c r="DT903" s="76"/>
      <c r="DU903" s="76"/>
      <c r="DV903" s="76"/>
      <c r="DW903" s="76"/>
      <c r="DX903" s="76"/>
      <c r="DY903" s="76"/>
      <c r="DZ903" s="76"/>
      <c r="EA903" s="76"/>
      <c r="EB903" s="76"/>
      <c r="EC903" s="76"/>
      <c r="ED903" s="76"/>
      <c r="EE903" s="76"/>
      <c r="EF903" s="76"/>
      <c r="EG903" s="76"/>
      <c r="EH903" s="76"/>
      <c r="EI903" s="76"/>
      <c r="EJ903" s="76"/>
      <c r="EK903" s="76"/>
      <c r="EL903" s="76"/>
      <c r="EM903" s="76"/>
      <c r="EN903" s="76"/>
      <c r="EO903" s="76"/>
    </row>
    <row r="904">
      <c r="A904" s="74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5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  <c r="CM904" s="76"/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  <c r="DB904" s="76"/>
      <c r="DC904" s="76"/>
      <c r="DD904" s="76"/>
      <c r="DE904" s="76"/>
      <c r="DF904" s="76"/>
      <c r="DG904" s="76"/>
      <c r="DH904" s="76"/>
      <c r="DI904" s="76"/>
      <c r="DJ904" s="76"/>
      <c r="DK904" s="76"/>
      <c r="DL904" s="76"/>
      <c r="DM904" s="76"/>
      <c r="DN904" s="76"/>
      <c r="DO904" s="76"/>
      <c r="DP904" s="76"/>
      <c r="DQ904" s="76"/>
      <c r="DR904" s="76"/>
      <c r="DS904" s="76"/>
      <c r="DT904" s="76"/>
      <c r="DU904" s="76"/>
      <c r="DV904" s="76"/>
      <c r="DW904" s="76"/>
      <c r="DX904" s="76"/>
      <c r="DY904" s="76"/>
      <c r="DZ904" s="76"/>
      <c r="EA904" s="76"/>
      <c r="EB904" s="76"/>
      <c r="EC904" s="76"/>
      <c r="ED904" s="76"/>
      <c r="EE904" s="76"/>
      <c r="EF904" s="76"/>
      <c r="EG904" s="76"/>
      <c r="EH904" s="76"/>
      <c r="EI904" s="76"/>
      <c r="EJ904" s="76"/>
      <c r="EK904" s="76"/>
      <c r="EL904" s="76"/>
      <c r="EM904" s="76"/>
      <c r="EN904" s="76"/>
      <c r="EO904" s="76"/>
    </row>
    <row r="905">
      <c r="A905" s="74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5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  <c r="CM905" s="76"/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  <c r="DB905" s="76"/>
      <c r="DC905" s="76"/>
      <c r="DD905" s="76"/>
      <c r="DE905" s="76"/>
      <c r="DF905" s="76"/>
      <c r="DG905" s="76"/>
      <c r="DH905" s="76"/>
      <c r="DI905" s="76"/>
      <c r="DJ905" s="76"/>
      <c r="DK905" s="76"/>
      <c r="DL905" s="76"/>
      <c r="DM905" s="76"/>
      <c r="DN905" s="76"/>
      <c r="DO905" s="76"/>
      <c r="DP905" s="76"/>
      <c r="DQ905" s="76"/>
      <c r="DR905" s="76"/>
      <c r="DS905" s="76"/>
      <c r="DT905" s="76"/>
      <c r="DU905" s="76"/>
      <c r="DV905" s="76"/>
      <c r="DW905" s="76"/>
      <c r="DX905" s="76"/>
      <c r="DY905" s="76"/>
      <c r="DZ905" s="76"/>
      <c r="EA905" s="76"/>
      <c r="EB905" s="76"/>
      <c r="EC905" s="76"/>
      <c r="ED905" s="76"/>
      <c r="EE905" s="76"/>
      <c r="EF905" s="76"/>
      <c r="EG905" s="76"/>
      <c r="EH905" s="76"/>
      <c r="EI905" s="76"/>
      <c r="EJ905" s="76"/>
      <c r="EK905" s="76"/>
      <c r="EL905" s="76"/>
      <c r="EM905" s="76"/>
      <c r="EN905" s="76"/>
      <c r="EO905" s="76"/>
    </row>
    <row r="906">
      <c r="A906" s="74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5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  <c r="CM906" s="76"/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  <c r="DB906" s="76"/>
      <c r="DC906" s="76"/>
      <c r="DD906" s="76"/>
      <c r="DE906" s="76"/>
      <c r="DF906" s="76"/>
      <c r="DG906" s="76"/>
      <c r="DH906" s="76"/>
      <c r="DI906" s="76"/>
      <c r="DJ906" s="76"/>
      <c r="DK906" s="76"/>
      <c r="DL906" s="76"/>
      <c r="DM906" s="76"/>
      <c r="DN906" s="76"/>
      <c r="DO906" s="76"/>
      <c r="DP906" s="76"/>
      <c r="DQ906" s="76"/>
      <c r="DR906" s="76"/>
      <c r="DS906" s="76"/>
      <c r="DT906" s="76"/>
      <c r="DU906" s="76"/>
      <c r="DV906" s="76"/>
      <c r="DW906" s="76"/>
      <c r="DX906" s="76"/>
      <c r="DY906" s="76"/>
      <c r="DZ906" s="76"/>
      <c r="EA906" s="76"/>
      <c r="EB906" s="76"/>
      <c r="EC906" s="76"/>
      <c r="ED906" s="76"/>
      <c r="EE906" s="76"/>
      <c r="EF906" s="76"/>
      <c r="EG906" s="76"/>
      <c r="EH906" s="76"/>
      <c r="EI906" s="76"/>
      <c r="EJ906" s="76"/>
      <c r="EK906" s="76"/>
      <c r="EL906" s="76"/>
      <c r="EM906" s="76"/>
      <c r="EN906" s="76"/>
      <c r="EO906" s="76"/>
    </row>
    <row r="907">
      <c r="A907" s="74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5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  <c r="CM907" s="76"/>
      <c r="CN907" s="76"/>
      <c r="CO907" s="76"/>
      <c r="CP907" s="76"/>
      <c r="CQ907" s="76"/>
      <c r="CR907" s="76"/>
      <c r="CS907" s="76"/>
      <c r="CT907" s="76"/>
      <c r="CU907" s="76"/>
      <c r="CV907" s="76"/>
      <c r="CW907" s="76"/>
      <c r="CX907" s="76"/>
      <c r="CY907" s="76"/>
      <c r="CZ907" s="76"/>
      <c r="DA907" s="76"/>
      <c r="DB907" s="76"/>
      <c r="DC907" s="76"/>
      <c r="DD907" s="76"/>
      <c r="DE907" s="76"/>
      <c r="DF907" s="76"/>
      <c r="DG907" s="76"/>
      <c r="DH907" s="76"/>
      <c r="DI907" s="76"/>
      <c r="DJ907" s="76"/>
      <c r="DK907" s="76"/>
      <c r="DL907" s="76"/>
      <c r="DM907" s="76"/>
      <c r="DN907" s="76"/>
      <c r="DO907" s="76"/>
      <c r="DP907" s="76"/>
      <c r="DQ907" s="76"/>
      <c r="DR907" s="76"/>
      <c r="DS907" s="76"/>
      <c r="DT907" s="76"/>
      <c r="DU907" s="76"/>
      <c r="DV907" s="76"/>
      <c r="DW907" s="76"/>
      <c r="DX907" s="76"/>
      <c r="DY907" s="76"/>
      <c r="DZ907" s="76"/>
      <c r="EA907" s="76"/>
      <c r="EB907" s="76"/>
      <c r="EC907" s="76"/>
      <c r="ED907" s="76"/>
      <c r="EE907" s="76"/>
      <c r="EF907" s="76"/>
      <c r="EG907" s="76"/>
      <c r="EH907" s="76"/>
      <c r="EI907" s="76"/>
      <c r="EJ907" s="76"/>
      <c r="EK907" s="76"/>
      <c r="EL907" s="76"/>
      <c r="EM907" s="76"/>
      <c r="EN907" s="76"/>
      <c r="EO907" s="76"/>
    </row>
    <row r="908">
      <c r="A908" s="74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5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  <c r="CM908" s="76"/>
      <c r="CN908" s="76"/>
      <c r="CO908" s="76"/>
      <c r="CP908" s="76"/>
      <c r="CQ908" s="76"/>
      <c r="CR908" s="76"/>
      <c r="CS908" s="76"/>
      <c r="CT908" s="76"/>
      <c r="CU908" s="76"/>
      <c r="CV908" s="76"/>
      <c r="CW908" s="76"/>
      <c r="CX908" s="76"/>
      <c r="CY908" s="76"/>
      <c r="CZ908" s="76"/>
      <c r="DA908" s="76"/>
      <c r="DB908" s="76"/>
      <c r="DC908" s="76"/>
      <c r="DD908" s="76"/>
      <c r="DE908" s="76"/>
      <c r="DF908" s="76"/>
      <c r="DG908" s="76"/>
      <c r="DH908" s="76"/>
      <c r="DI908" s="76"/>
      <c r="DJ908" s="76"/>
      <c r="DK908" s="76"/>
      <c r="DL908" s="76"/>
      <c r="DM908" s="76"/>
      <c r="DN908" s="76"/>
      <c r="DO908" s="76"/>
      <c r="DP908" s="76"/>
      <c r="DQ908" s="76"/>
      <c r="DR908" s="76"/>
      <c r="DS908" s="76"/>
      <c r="DT908" s="76"/>
      <c r="DU908" s="76"/>
      <c r="DV908" s="76"/>
      <c r="DW908" s="76"/>
      <c r="DX908" s="76"/>
      <c r="DY908" s="76"/>
      <c r="DZ908" s="76"/>
      <c r="EA908" s="76"/>
      <c r="EB908" s="76"/>
      <c r="EC908" s="76"/>
      <c r="ED908" s="76"/>
      <c r="EE908" s="76"/>
      <c r="EF908" s="76"/>
      <c r="EG908" s="76"/>
      <c r="EH908" s="76"/>
      <c r="EI908" s="76"/>
      <c r="EJ908" s="76"/>
      <c r="EK908" s="76"/>
      <c r="EL908" s="76"/>
      <c r="EM908" s="76"/>
      <c r="EN908" s="76"/>
      <c r="EO908" s="76"/>
    </row>
    <row r="909">
      <c r="A909" s="74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5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  <c r="CM909" s="76"/>
      <c r="CN909" s="76"/>
      <c r="CO909" s="76"/>
      <c r="CP909" s="76"/>
      <c r="CQ909" s="76"/>
      <c r="CR909" s="76"/>
      <c r="CS909" s="76"/>
      <c r="CT909" s="76"/>
      <c r="CU909" s="76"/>
      <c r="CV909" s="76"/>
      <c r="CW909" s="76"/>
      <c r="CX909" s="76"/>
      <c r="CY909" s="76"/>
      <c r="CZ909" s="76"/>
      <c r="DA909" s="76"/>
      <c r="DB909" s="76"/>
      <c r="DC909" s="76"/>
      <c r="DD909" s="76"/>
      <c r="DE909" s="76"/>
      <c r="DF909" s="76"/>
      <c r="DG909" s="76"/>
      <c r="DH909" s="76"/>
      <c r="DI909" s="76"/>
      <c r="DJ909" s="76"/>
      <c r="DK909" s="76"/>
      <c r="DL909" s="76"/>
      <c r="DM909" s="76"/>
      <c r="DN909" s="76"/>
      <c r="DO909" s="76"/>
      <c r="DP909" s="76"/>
      <c r="DQ909" s="76"/>
      <c r="DR909" s="76"/>
      <c r="DS909" s="76"/>
      <c r="DT909" s="76"/>
      <c r="DU909" s="76"/>
      <c r="DV909" s="76"/>
      <c r="DW909" s="76"/>
      <c r="DX909" s="76"/>
      <c r="DY909" s="76"/>
      <c r="DZ909" s="76"/>
      <c r="EA909" s="76"/>
      <c r="EB909" s="76"/>
      <c r="EC909" s="76"/>
      <c r="ED909" s="76"/>
      <c r="EE909" s="76"/>
      <c r="EF909" s="76"/>
      <c r="EG909" s="76"/>
      <c r="EH909" s="76"/>
      <c r="EI909" s="76"/>
      <c r="EJ909" s="76"/>
      <c r="EK909" s="76"/>
      <c r="EL909" s="76"/>
      <c r="EM909" s="76"/>
      <c r="EN909" s="76"/>
      <c r="EO909" s="76"/>
    </row>
    <row r="910">
      <c r="A910" s="74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5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  <c r="CM910" s="76"/>
      <c r="CN910" s="76"/>
      <c r="CO910" s="76"/>
      <c r="CP910" s="76"/>
      <c r="CQ910" s="76"/>
      <c r="CR910" s="76"/>
      <c r="CS910" s="76"/>
      <c r="CT910" s="76"/>
      <c r="CU910" s="76"/>
      <c r="CV910" s="76"/>
      <c r="CW910" s="76"/>
      <c r="CX910" s="76"/>
      <c r="CY910" s="76"/>
      <c r="CZ910" s="76"/>
      <c r="DA910" s="76"/>
      <c r="DB910" s="76"/>
      <c r="DC910" s="76"/>
      <c r="DD910" s="76"/>
      <c r="DE910" s="76"/>
      <c r="DF910" s="76"/>
      <c r="DG910" s="76"/>
      <c r="DH910" s="76"/>
      <c r="DI910" s="76"/>
      <c r="DJ910" s="76"/>
      <c r="DK910" s="76"/>
      <c r="DL910" s="76"/>
      <c r="DM910" s="76"/>
      <c r="DN910" s="76"/>
      <c r="DO910" s="76"/>
      <c r="DP910" s="76"/>
      <c r="DQ910" s="76"/>
      <c r="DR910" s="76"/>
      <c r="DS910" s="76"/>
      <c r="DT910" s="76"/>
      <c r="DU910" s="76"/>
      <c r="DV910" s="76"/>
      <c r="DW910" s="76"/>
      <c r="DX910" s="76"/>
      <c r="DY910" s="76"/>
      <c r="DZ910" s="76"/>
      <c r="EA910" s="76"/>
      <c r="EB910" s="76"/>
      <c r="EC910" s="76"/>
      <c r="ED910" s="76"/>
      <c r="EE910" s="76"/>
      <c r="EF910" s="76"/>
      <c r="EG910" s="76"/>
      <c r="EH910" s="76"/>
      <c r="EI910" s="76"/>
      <c r="EJ910" s="76"/>
      <c r="EK910" s="76"/>
      <c r="EL910" s="76"/>
      <c r="EM910" s="76"/>
      <c r="EN910" s="76"/>
      <c r="EO910" s="76"/>
    </row>
    <row r="911">
      <c r="A911" s="74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5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  <c r="CM911" s="76"/>
      <c r="CN911" s="76"/>
      <c r="CO911" s="76"/>
      <c r="CP911" s="76"/>
      <c r="CQ911" s="76"/>
      <c r="CR911" s="76"/>
      <c r="CS911" s="76"/>
      <c r="CT911" s="76"/>
      <c r="CU911" s="76"/>
      <c r="CV911" s="76"/>
      <c r="CW911" s="76"/>
      <c r="CX911" s="76"/>
      <c r="CY911" s="76"/>
      <c r="CZ911" s="76"/>
      <c r="DA911" s="76"/>
      <c r="DB911" s="76"/>
      <c r="DC911" s="76"/>
      <c r="DD911" s="76"/>
      <c r="DE911" s="76"/>
      <c r="DF911" s="76"/>
      <c r="DG911" s="76"/>
      <c r="DH911" s="76"/>
      <c r="DI911" s="76"/>
      <c r="DJ911" s="76"/>
      <c r="DK911" s="76"/>
      <c r="DL911" s="76"/>
      <c r="DM911" s="76"/>
      <c r="DN911" s="76"/>
      <c r="DO911" s="76"/>
      <c r="DP911" s="76"/>
      <c r="DQ911" s="76"/>
      <c r="DR911" s="76"/>
      <c r="DS911" s="76"/>
      <c r="DT911" s="76"/>
      <c r="DU911" s="76"/>
      <c r="DV911" s="76"/>
      <c r="DW911" s="76"/>
      <c r="DX911" s="76"/>
      <c r="DY911" s="76"/>
      <c r="DZ911" s="76"/>
      <c r="EA911" s="76"/>
      <c r="EB911" s="76"/>
      <c r="EC911" s="76"/>
      <c r="ED911" s="76"/>
      <c r="EE911" s="76"/>
      <c r="EF911" s="76"/>
      <c r="EG911" s="76"/>
      <c r="EH911" s="76"/>
      <c r="EI911" s="76"/>
      <c r="EJ911" s="76"/>
      <c r="EK911" s="76"/>
      <c r="EL911" s="76"/>
      <c r="EM911" s="76"/>
      <c r="EN911" s="76"/>
      <c r="EO911" s="76"/>
    </row>
    <row r="912">
      <c r="A912" s="74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5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  <c r="CM912" s="76"/>
      <c r="CN912" s="76"/>
      <c r="CO912" s="76"/>
      <c r="CP912" s="76"/>
      <c r="CQ912" s="76"/>
      <c r="CR912" s="76"/>
      <c r="CS912" s="76"/>
      <c r="CT912" s="76"/>
      <c r="CU912" s="76"/>
      <c r="CV912" s="76"/>
      <c r="CW912" s="76"/>
      <c r="CX912" s="76"/>
      <c r="CY912" s="76"/>
      <c r="CZ912" s="76"/>
      <c r="DA912" s="76"/>
      <c r="DB912" s="76"/>
      <c r="DC912" s="76"/>
      <c r="DD912" s="76"/>
      <c r="DE912" s="76"/>
      <c r="DF912" s="76"/>
      <c r="DG912" s="76"/>
      <c r="DH912" s="76"/>
      <c r="DI912" s="76"/>
      <c r="DJ912" s="76"/>
      <c r="DK912" s="76"/>
      <c r="DL912" s="76"/>
      <c r="DM912" s="76"/>
      <c r="DN912" s="76"/>
      <c r="DO912" s="76"/>
      <c r="DP912" s="76"/>
      <c r="DQ912" s="76"/>
      <c r="DR912" s="76"/>
      <c r="DS912" s="76"/>
      <c r="DT912" s="76"/>
      <c r="DU912" s="76"/>
      <c r="DV912" s="76"/>
      <c r="DW912" s="76"/>
      <c r="DX912" s="76"/>
      <c r="DY912" s="76"/>
      <c r="DZ912" s="76"/>
      <c r="EA912" s="76"/>
      <c r="EB912" s="76"/>
      <c r="EC912" s="76"/>
      <c r="ED912" s="76"/>
      <c r="EE912" s="76"/>
      <c r="EF912" s="76"/>
      <c r="EG912" s="76"/>
      <c r="EH912" s="76"/>
      <c r="EI912" s="76"/>
      <c r="EJ912" s="76"/>
      <c r="EK912" s="76"/>
      <c r="EL912" s="76"/>
      <c r="EM912" s="76"/>
      <c r="EN912" s="76"/>
      <c r="EO912" s="76"/>
    </row>
    <row r="913">
      <c r="A913" s="74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5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  <c r="CM913" s="76"/>
      <c r="CN913" s="76"/>
      <c r="CO913" s="76"/>
      <c r="CP913" s="76"/>
      <c r="CQ913" s="76"/>
      <c r="CR913" s="76"/>
      <c r="CS913" s="76"/>
      <c r="CT913" s="76"/>
      <c r="CU913" s="76"/>
      <c r="CV913" s="76"/>
      <c r="CW913" s="76"/>
      <c r="CX913" s="76"/>
      <c r="CY913" s="76"/>
      <c r="CZ913" s="76"/>
      <c r="DA913" s="76"/>
      <c r="DB913" s="76"/>
      <c r="DC913" s="76"/>
      <c r="DD913" s="76"/>
      <c r="DE913" s="76"/>
      <c r="DF913" s="76"/>
      <c r="DG913" s="76"/>
      <c r="DH913" s="76"/>
      <c r="DI913" s="76"/>
      <c r="DJ913" s="76"/>
      <c r="DK913" s="76"/>
      <c r="DL913" s="76"/>
      <c r="DM913" s="76"/>
      <c r="DN913" s="76"/>
      <c r="DO913" s="76"/>
      <c r="DP913" s="76"/>
      <c r="DQ913" s="76"/>
      <c r="DR913" s="76"/>
      <c r="DS913" s="76"/>
      <c r="DT913" s="76"/>
      <c r="DU913" s="76"/>
      <c r="DV913" s="76"/>
      <c r="DW913" s="76"/>
      <c r="DX913" s="76"/>
      <c r="DY913" s="76"/>
      <c r="DZ913" s="76"/>
      <c r="EA913" s="76"/>
      <c r="EB913" s="76"/>
      <c r="EC913" s="76"/>
      <c r="ED913" s="76"/>
      <c r="EE913" s="76"/>
      <c r="EF913" s="76"/>
      <c r="EG913" s="76"/>
      <c r="EH913" s="76"/>
      <c r="EI913" s="76"/>
      <c r="EJ913" s="76"/>
      <c r="EK913" s="76"/>
      <c r="EL913" s="76"/>
      <c r="EM913" s="76"/>
      <c r="EN913" s="76"/>
      <c r="EO913" s="76"/>
    </row>
    <row r="914">
      <c r="A914" s="74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5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  <c r="CM914" s="76"/>
      <c r="CN914" s="76"/>
      <c r="CO914" s="76"/>
      <c r="CP914" s="76"/>
      <c r="CQ914" s="76"/>
      <c r="CR914" s="76"/>
      <c r="CS914" s="76"/>
      <c r="CT914" s="76"/>
      <c r="CU914" s="76"/>
      <c r="CV914" s="76"/>
      <c r="CW914" s="76"/>
      <c r="CX914" s="76"/>
      <c r="CY914" s="76"/>
      <c r="CZ914" s="76"/>
      <c r="DA914" s="76"/>
      <c r="DB914" s="76"/>
      <c r="DC914" s="76"/>
      <c r="DD914" s="76"/>
      <c r="DE914" s="76"/>
      <c r="DF914" s="76"/>
      <c r="DG914" s="76"/>
      <c r="DH914" s="76"/>
      <c r="DI914" s="76"/>
      <c r="DJ914" s="76"/>
      <c r="DK914" s="76"/>
      <c r="DL914" s="76"/>
      <c r="DM914" s="76"/>
      <c r="DN914" s="76"/>
      <c r="DO914" s="76"/>
      <c r="DP914" s="76"/>
      <c r="DQ914" s="76"/>
      <c r="DR914" s="76"/>
      <c r="DS914" s="76"/>
      <c r="DT914" s="76"/>
      <c r="DU914" s="76"/>
      <c r="DV914" s="76"/>
      <c r="DW914" s="76"/>
      <c r="DX914" s="76"/>
      <c r="DY914" s="76"/>
      <c r="DZ914" s="76"/>
      <c r="EA914" s="76"/>
      <c r="EB914" s="76"/>
      <c r="EC914" s="76"/>
      <c r="ED914" s="76"/>
      <c r="EE914" s="76"/>
      <c r="EF914" s="76"/>
      <c r="EG914" s="76"/>
      <c r="EH914" s="76"/>
      <c r="EI914" s="76"/>
      <c r="EJ914" s="76"/>
      <c r="EK914" s="76"/>
      <c r="EL914" s="76"/>
      <c r="EM914" s="76"/>
      <c r="EN914" s="76"/>
      <c r="EO914" s="76"/>
    </row>
    <row r="915">
      <c r="A915" s="74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5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  <c r="CM915" s="76"/>
      <c r="CN915" s="76"/>
      <c r="CO915" s="76"/>
      <c r="CP915" s="76"/>
      <c r="CQ915" s="76"/>
      <c r="CR915" s="76"/>
      <c r="CS915" s="76"/>
      <c r="CT915" s="76"/>
      <c r="CU915" s="76"/>
      <c r="CV915" s="76"/>
      <c r="CW915" s="76"/>
      <c r="CX915" s="76"/>
      <c r="CY915" s="76"/>
      <c r="CZ915" s="76"/>
      <c r="DA915" s="76"/>
      <c r="DB915" s="76"/>
      <c r="DC915" s="76"/>
      <c r="DD915" s="76"/>
      <c r="DE915" s="76"/>
      <c r="DF915" s="76"/>
      <c r="DG915" s="76"/>
      <c r="DH915" s="76"/>
      <c r="DI915" s="76"/>
      <c r="DJ915" s="76"/>
      <c r="DK915" s="76"/>
      <c r="DL915" s="76"/>
      <c r="DM915" s="76"/>
      <c r="DN915" s="76"/>
      <c r="DO915" s="76"/>
      <c r="DP915" s="76"/>
      <c r="DQ915" s="76"/>
      <c r="DR915" s="76"/>
      <c r="DS915" s="76"/>
      <c r="DT915" s="76"/>
      <c r="DU915" s="76"/>
      <c r="DV915" s="76"/>
      <c r="DW915" s="76"/>
      <c r="DX915" s="76"/>
      <c r="DY915" s="76"/>
      <c r="DZ915" s="76"/>
      <c r="EA915" s="76"/>
      <c r="EB915" s="76"/>
      <c r="EC915" s="76"/>
      <c r="ED915" s="76"/>
      <c r="EE915" s="76"/>
      <c r="EF915" s="76"/>
      <c r="EG915" s="76"/>
      <c r="EH915" s="76"/>
      <c r="EI915" s="76"/>
      <c r="EJ915" s="76"/>
      <c r="EK915" s="76"/>
      <c r="EL915" s="76"/>
      <c r="EM915" s="76"/>
      <c r="EN915" s="76"/>
      <c r="EO915" s="76"/>
    </row>
    <row r="916">
      <c r="A916" s="74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5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  <c r="CM916" s="76"/>
      <c r="CN916" s="76"/>
      <c r="CO916" s="76"/>
      <c r="CP916" s="76"/>
      <c r="CQ916" s="76"/>
      <c r="CR916" s="76"/>
      <c r="CS916" s="76"/>
      <c r="CT916" s="76"/>
      <c r="CU916" s="76"/>
      <c r="CV916" s="76"/>
      <c r="CW916" s="76"/>
      <c r="CX916" s="76"/>
      <c r="CY916" s="76"/>
      <c r="CZ916" s="76"/>
      <c r="DA916" s="76"/>
      <c r="DB916" s="76"/>
      <c r="DC916" s="76"/>
      <c r="DD916" s="76"/>
      <c r="DE916" s="76"/>
      <c r="DF916" s="76"/>
      <c r="DG916" s="76"/>
      <c r="DH916" s="76"/>
      <c r="DI916" s="76"/>
      <c r="DJ916" s="76"/>
      <c r="DK916" s="76"/>
      <c r="DL916" s="76"/>
      <c r="DM916" s="76"/>
      <c r="DN916" s="76"/>
      <c r="DO916" s="76"/>
      <c r="DP916" s="76"/>
      <c r="DQ916" s="76"/>
      <c r="DR916" s="76"/>
      <c r="DS916" s="76"/>
      <c r="DT916" s="76"/>
      <c r="DU916" s="76"/>
      <c r="DV916" s="76"/>
      <c r="DW916" s="76"/>
      <c r="DX916" s="76"/>
      <c r="DY916" s="76"/>
      <c r="DZ916" s="76"/>
      <c r="EA916" s="76"/>
      <c r="EB916" s="76"/>
      <c r="EC916" s="76"/>
      <c r="ED916" s="76"/>
      <c r="EE916" s="76"/>
      <c r="EF916" s="76"/>
      <c r="EG916" s="76"/>
      <c r="EH916" s="76"/>
      <c r="EI916" s="76"/>
      <c r="EJ916" s="76"/>
      <c r="EK916" s="76"/>
      <c r="EL916" s="76"/>
      <c r="EM916" s="76"/>
      <c r="EN916" s="76"/>
      <c r="EO916" s="76"/>
    </row>
    <row r="917">
      <c r="A917" s="74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5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  <c r="CM917" s="76"/>
      <c r="CN917" s="76"/>
      <c r="CO917" s="76"/>
      <c r="CP917" s="76"/>
      <c r="CQ917" s="76"/>
      <c r="CR917" s="76"/>
      <c r="CS917" s="76"/>
      <c r="CT917" s="76"/>
      <c r="CU917" s="76"/>
      <c r="CV917" s="76"/>
      <c r="CW917" s="76"/>
      <c r="CX917" s="76"/>
      <c r="CY917" s="76"/>
      <c r="CZ917" s="76"/>
      <c r="DA917" s="76"/>
      <c r="DB917" s="76"/>
      <c r="DC917" s="76"/>
      <c r="DD917" s="76"/>
      <c r="DE917" s="76"/>
      <c r="DF917" s="76"/>
      <c r="DG917" s="76"/>
      <c r="DH917" s="76"/>
      <c r="DI917" s="76"/>
      <c r="DJ917" s="76"/>
      <c r="DK917" s="76"/>
      <c r="DL917" s="76"/>
      <c r="DM917" s="76"/>
      <c r="DN917" s="76"/>
      <c r="DO917" s="76"/>
      <c r="DP917" s="76"/>
      <c r="DQ917" s="76"/>
      <c r="DR917" s="76"/>
      <c r="DS917" s="76"/>
      <c r="DT917" s="76"/>
      <c r="DU917" s="76"/>
      <c r="DV917" s="76"/>
      <c r="DW917" s="76"/>
      <c r="DX917" s="76"/>
      <c r="DY917" s="76"/>
      <c r="DZ917" s="76"/>
      <c r="EA917" s="76"/>
      <c r="EB917" s="76"/>
      <c r="EC917" s="76"/>
      <c r="ED917" s="76"/>
      <c r="EE917" s="76"/>
      <c r="EF917" s="76"/>
      <c r="EG917" s="76"/>
      <c r="EH917" s="76"/>
      <c r="EI917" s="76"/>
      <c r="EJ917" s="76"/>
      <c r="EK917" s="76"/>
      <c r="EL917" s="76"/>
      <c r="EM917" s="76"/>
      <c r="EN917" s="76"/>
      <c r="EO917" s="76"/>
    </row>
    <row r="918">
      <c r="A918" s="74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5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  <c r="CM918" s="76"/>
      <c r="CN918" s="76"/>
      <c r="CO918" s="76"/>
      <c r="CP918" s="76"/>
      <c r="CQ918" s="76"/>
      <c r="CR918" s="76"/>
      <c r="CS918" s="76"/>
      <c r="CT918" s="76"/>
      <c r="CU918" s="76"/>
      <c r="CV918" s="76"/>
      <c r="CW918" s="76"/>
      <c r="CX918" s="76"/>
      <c r="CY918" s="76"/>
      <c r="CZ918" s="76"/>
      <c r="DA918" s="76"/>
      <c r="DB918" s="76"/>
      <c r="DC918" s="76"/>
      <c r="DD918" s="76"/>
      <c r="DE918" s="76"/>
      <c r="DF918" s="76"/>
      <c r="DG918" s="76"/>
      <c r="DH918" s="76"/>
      <c r="DI918" s="76"/>
      <c r="DJ918" s="76"/>
      <c r="DK918" s="76"/>
      <c r="DL918" s="76"/>
      <c r="DM918" s="76"/>
      <c r="DN918" s="76"/>
      <c r="DO918" s="76"/>
      <c r="DP918" s="76"/>
      <c r="DQ918" s="76"/>
      <c r="DR918" s="76"/>
      <c r="DS918" s="76"/>
      <c r="DT918" s="76"/>
      <c r="DU918" s="76"/>
      <c r="DV918" s="76"/>
      <c r="DW918" s="76"/>
      <c r="DX918" s="76"/>
      <c r="DY918" s="76"/>
      <c r="DZ918" s="76"/>
      <c r="EA918" s="76"/>
      <c r="EB918" s="76"/>
      <c r="EC918" s="76"/>
      <c r="ED918" s="76"/>
      <c r="EE918" s="76"/>
      <c r="EF918" s="76"/>
      <c r="EG918" s="76"/>
      <c r="EH918" s="76"/>
      <c r="EI918" s="76"/>
      <c r="EJ918" s="76"/>
      <c r="EK918" s="76"/>
      <c r="EL918" s="76"/>
      <c r="EM918" s="76"/>
      <c r="EN918" s="76"/>
      <c r="EO918" s="76"/>
    </row>
    <row r="919">
      <c r="A919" s="74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5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  <c r="CM919" s="76"/>
      <c r="CN919" s="76"/>
      <c r="CO919" s="76"/>
      <c r="CP919" s="76"/>
      <c r="CQ919" s="76"/>
      <c r="CR919" s="76"/>
      <c r="CS919" s="76"/>
      <c r="CT919" s="76"/>
      <c r="CU919" s="76"/>
      <c r="CV919" s="76"/>
      <c r="CW919" s="76"/>
      <c r="CX919" s="76"/>
      <c r="CY919" s="76"/>
      <c r="CZ919" s="76"/>
      <c r="DA919" s="76"/>
      <c r="DB919" s="76"/>
      <c r="DC919" s="76"/>
      <c r="DD919" s="76"/>
      <c r="DE919" s="76"/>
      <c r="DF919" s="76"/>
      <c r="DG919" s="76"/>
      <c r="DH919" s="76"/>
      <c r="DI919" s="76"/>
      <c r="DJ919" s="76"/>
      <c r="DK919" s="76"/>
      <c r="DL919" s="76"/>
      <c r="DM919" s="76"/>
      <c r="DN919" s="76"/>
      <c r="DO919" s="76"/>
      <c r="DP919" s="76"/>
      <c r="DQ919" s="76"/>
      <c r="DR919" s="76"/>
      <c r="DS919" s="76"/>
      <c r="DT919" s="76"/>
      <c r="DU919" s="76"/>
      <c r="DV919" s="76"/>
      <c r="DW919" s="76"/>
      <c r="DX919" s="76"/>
      <c r="DY919" s="76"/>
      <c r="DZ919" s="76"/>
      <c r="EA919" s="76"/>
      <c r="EB919" s="76"/>
      <c r="EC919" s="76"/>
      <c r="ED919" s="76"/>
      <c r="EE919" s="76"/>
      <c r="EF919" s="76"/>
      <c r="EG919" s="76"/>
      <c r="EH919" s="76"/>
      <c r="EI919" s="76"/>
      <c r="EJ919" s="76"/>
      <c r="EK919" s="76"/>
      <c r="EL919" s="76"/>
      <c r="EM919" s="76"/>
      <c r="EN919" s="76"/>
      <c r="EO919" s="76"/>
    </row>
    <row r="920">
      <c r="A920" s="74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5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  <c r="CM920" s="76"/>
      <c r="CN920" s="76"/>
      <c r="CO920" s="76"/>
      <c r="CP920" s="76"/>
      <c r="CQ920" s="76"/>
      <c r="CR920" s="76"/>
      <c r="CS920" s="76"/>
      <c r="CT920" s="76"/>
      <c r="CU920" s="76"/>
      <c r="CV920" s="76"/>
      <c r="CW920" s="76"/>
      <c r="CX920" s="76"/>
      <c r="CY920" s="76"/>
      <c r="CZ920" s="76"/>
      <c r="DA920" s="76"/>
      <c r="DB920" s="76"/>
      <c r="DC920" s="76"/>
      <c r="DD920" s="76"/>
      <c r="DE920" s="76"/>
      <c r="DF920" s="76"/>
      <c r="DG920" s="76"/>
      <c r="DH920" s="76"/>
      <c r="DI920" s="76"/>
      <c r="DJ920" s="76"/>
      <c r="DK920" s="76"/>
      <c r="DL920" s="76"/>
      <c r="DM920" s="76"/>
      <c r="DN920" s="76"/>
      <c r="DO920" s="76"/>
      <c r="DP920" s="76"/>
      <c r="DQ920" s="76"/>
      <c r="DR920" s="76"/>
      <c r="DS920" s="76"/>
      <c r="DT920" s="76"/>
      <c r="DU920" s="76"/>
      <c r="DV920" s="76"/>
      <c r="DW920" s="76"/>
      <c r="DX920" s="76"/>
      <c r="DY920" s="76"/>
      <c r="DZ920" s="76"/>
      <c r="EA920" s="76"/>
      <c r="EB920" s="76"/>
      <c r="EC920" s="76"/>
      <c r="ED920" s="76"/>
      <c r="EE920" s="76"/>
      <c r="EF920" s="76"/>
      <c r="EG920" s="76"/>
      <c r="EH920" s="76"/>
      <c r="EI920" s="76"/>
      <c r="EJ920" s="76"/>
      <c r="EK920" s="76"/>
      <c r="EL920" s="76"/>
      <c r="EM920" s="76"/>
      <c r="EN920" s="76"/>
      <c r="EO920" s="76"/>
    </row>
    <row r="921">
      <c r="A921" s="74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5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  <c r="CM921" s="76"/>
      <c r="CN921" s="76"/>
      <c r="CO921" s="76"/>
      <c r="CP921" s="76"/>
      <c r="CQ921" s="76"/>
      <c r="CR921" s="76"/>
      <c r="CS921" s="76"/>
      <c r="CT921" s="76"/>
      <c r="CU921" s="76"/>
      <c r="CV921" s="76"/>
      <c r="CW921" s="76"/>
      <c r="CX921" s="76"/>
      <c r="CY921" s="76"/>
      <c r="CZ921" s="76"/>
      <c r="DA921" s="76"/>
      <c r="DB921" s="76"/>
      <c r="DC921" s="76"/>
      <c r="DD921" s="76"/>
      <c r="DE921" s="76"/>
      <c r="DF921" s="76"/>
      <c r="DG921" s="76"/>
      <c r="DH921" s="76"/>
      <c r="DI921" s="76"/>
      <c r="DJ921" s="76"/>
      <c r="DK921" s="76"/>
      <c r="DL921" s="76"/>
      <c r="DM921" s="76"/>
      <c r="DN921" s="76"/>
      <c r="DO921" s="76"/>
      <c r="DP921" s="76"/>
      <c r="DQ921" s="76"/>
      <c r="DR921" s="76"/>
      <c r="DS921" s="76"/>
      <c r="DT921" s="76"/>
      <c r="DU921" s="76"/>
      <c r="DV921" s="76"/>
      <c r="DW921" s="76"/>
      <c r="DX921" s="76"/>
      <c r="DY921" s="76"/>
      <c r="DZ921" s="76"/>
      <c r="EA921" s="76"/>
      <c r="EB921" s="76"/>
      <c r="EC921" s="76"/>
      <c r="ED921" s="76"/>
      <c r="EE921" s="76"/>
      <c r="EF921" s="76"/>
      <c r="EG921" s="76"/>
      <c r="EH921" s="76"/>
      <c r="EI921" s="76"/>
      <c r="EJ921" s="76"/>
      <c r="EK921" s="76"/>
      <c r="EL921" s="76"/>
      <c r="EM921" s="76"/>
      <c r="EN921" s="76"/>
      <c r="EO921" s="76"/>
    </row>
    <row r="922">
      <c r="A922" s="74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5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  <c r="CM922" s="76"/>
      <c r="CN922" s="76"/>
      <c r="CO922" s="76"/>
      <c r="CP922" s="76"/>
      <c r="CQ922" s="76"/>
      <c r="CR922" s="76"/>
      <c r="CS922" s="76"/>
      <c r="CT922" s="76"/>
      <c r="CU922" s="76"/>
      <c r="CV922" s="76"/>
      <c r="CW922" s="76"/>
      <c r="CX922" s="76"/>
      <c r="CY922" s="76"/>
      <c r="CZ922" s="76"/>
      <c r="DA922" s="76"/>
      <c r="DB922" s="76"/>
      <c r="DC922" s="76"/>
      <c r="DD922" s="76"/>
      <c r="DE922" s="76"/>
      <c r="DF922" s="76"/>
      <c r="DG922" s="76"/>
      <c r="DH922" s="76"/>
      <c r="DI922" s="76"/>
      <c r="DJ922" s="76"/>
      <c r="DK922" s="76"/>
      <c r="DL922" s="76"/>
      <c r="DM922" s="76"/>
      <c r="DN922" s="76"/>
      <c r="DO922" s="76"/>
      <c r="DP922" s="76"/>
      <c r="DQ922" s="76"/>
      <c r="DR922" s="76"/>
      <c r="DS922" s="76"/>
      <c r="DT922" s="76"/>
      <c r="DU922" s="76"/>
      <c r="DV922" s="76"/>
      <c r="DW922" s="76"/>
      <c r="DX922" s="76"/>
      <c r="DY922" s="76"/>
      <c r="DZ922" s="76"/>
      <c r="EA922" s="76"/>
      <c r="EB922" s="76"/>
      <c r="EC922" s="76"/>
      <c r="ED922" s="76"/>
      <c r="EE922" s="76"/>
      <c r="EF922" s="76"/>
      <c r="EG922" s="76"/>
      <c r="EH922" s="76"/>
      <c r="EI922" s="76"/>
      <c r="EJ922" s="76"/>
      <c r="EK922" s="76"/>
      <c r="EL922" s="76"/>
      <c r="EM922" s="76"/>
      <c r="EN922" s="76"/>
      <c r="EO922" s="76"/>
    </row>
    <row r="923">
      <c r="A923" s="74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5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  <c r="CM923" s="76"/>
      <c r="CN923" s="76"/>
      <c r="CO923" s="76"/>
      <c r="CP923" s="76"/>
      <c r="CQ923" s="76"/>
      <c r="CR923" s="76"/>
      <c r="CS923" s="76"/>
      <c r="CT923" s="76"/>
      <c r="CU923" s="76"/>
      <c r="CV923" s="76"/>
      <c r="CW923" s="76"/>
      <c r="CX923" s="76"/>
      <c r="CY923" s="76"/>
      <c r="CZ923" s="76"/>
      <c r="DA923" s="76"/>
      <c r="DB923" s="76"/>
      <c r="DC923" s="76"/>
      <c r="DD923" s="76"/>
      <c r="DE923" s="76"/>
      <c r="DF923" s="76"/>
      <c r="DG923" s="76"/>
      <c r="DH923" s="76"/>
      <c r="DI923" s="76"/>
      <c r="DJ923" s="76"/>
      <c r="DK923" s="76"/>
      <c r="DL923" s="76"/>
      <c r="DM923" s="76"/>
      <c r="DN923" s="76"/>
      <c r="DO923" s="76"/>
      <c r="DP923" s="76"/>
      <c r="DQ923" s="76"/>
      <c r="DR923" s="76"/>
      <c r="DS923" s="76"/>
      <c r="DT923" s="76"/>
      <c r="DU923" s="76"/>
      <c r="DV923" s="76"/>
      <c r="DW923" s="76"/>
      <c r="DX923" s="76"/>
      <c r="DY923" s="76"/>
      <c r="DZ923" s="76"/>
      <c r="EA923" s="76"/>
      <c r="EB923" s="76"/>
      <c r="EC923" s="76"/>
      <c r="ED923" s="76"/>
      <c r="EE923" s="76"/>
      <c r="EF923" s="76"/>
      <c r="EG923" s="76"/>
      <c r="EH923" s="76"/>
      <c r="EI923" s="76"/>
      <c r="EJ923" s="76"/>
      <c r="EK923" s="76"/>
      <c r="EL923" s="76"/>
      <c r="EM923" s="76"/>
      <c r="EN923" s="76"/>
      <c r="EO923" s="76"/>
    </row>
    <row r="924">
      <c r="A924" s="74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5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  <c r="CM924" s="76"/>
      <c r="CN924" s="76"/>
      <c r="CO924" s="76"/>
      <c r="CP924" s="76"/>
      <c r="CQ924" s="76"/>
      <c r="CR924" s="76"/>
      <c r="CS924" s="76"/>
      <c r="CT924" s="76"/>
      <c r="CU924" s="76"/>
      <c r="CV924" s="76"/>
      <c r="CW924" s="76"/>
      <c r="CX924" s="76"/>
      <c r="CY924" s="76"/>
      <c r="CZ924" s="76"/>
      <c r="DA924" s="76"/>
      <c r="DB924" s="76"/>
      <c r="DC924" s="76"/>
      <c r="DD924" s="76"/>
      <c r="DE924" s="76"/>
      <c r="DF924" s="76"/>
      <c r="DG924" s="76"/>
      <c r="DH924" s="76"/>
      <c r="DI924" s="76"/>
      <c r="DJ924" s="76"/>
      <c r="DK924" s="76"/>
      <c r="DL924" s="76"/>
      <c r="DM924" s="76"/>
      <c r="DN924" s="76"/>
      <c r="DO924" s="76"/>
      <c r="DP924" s="76"/>
      <c r="DQ924" s="76"/>
      <c r="DR924" s="76"/>
      <c r="DS924" s="76"/>
      <c r="DT924" s="76"/>
      <c r="DU924" s="76"/>
      <c r="DV924" s="76"/>
      <c r="DW924" s="76"/>
      <c r="DX924" s="76"/>
      <c r="DY924" s="76"/>
      <c r="DZ924" s="76"/>
      <c r="EA924" s="76"/>
      <c r="EB924" s="76"/>
      <c r="EC924" s="76"/>
      <c r="ED924" s="76"/>
      <c r="EE924" s="76"/>
      <c r="EF924" s="76"/>
      <c r="EG924" s="76"/>
      <c r="EH924" s="76"/>
      <c r="EI924" s="76"/>
      <c r="EJ924" s="76"/>
      <c r="EK924" s="76"/>
      <c r="EL924" s="76"/>
      <c r="EM924" s="76"/>
      <c r="EN924" s="76"/>
      <c r="EO924" s="76"/>
    </row>
    <row r="925">
      <c r="A925" s="74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5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  <c r="CM925" s="76"/>
      <c r="CN925" s="76"/>
      <c r="CO925" s="76"/>
      <c r="CP925" s="76"/>
      <c r="CQ925" s="76"/>
      <c r="CR925" s="76"/>
      <c r="CS925" s="76"/>
      <c r="CT925" s="76"/>
      <c r="CU925" s="76"/>
      <c r="CV925" s="76"/>
      <c r="CW925" s="76"/>
      <c r="CX925" s="76"/>
      <c r="CY925" s="76"/>
      <c r="CZ925" s="76"/>
      <c r="DA925" s="76"/>
      <c r="DB925" s="76"/>
      <c r="DC925" s="76"/>
      <c r="DD925" s="76"/>
      <c r="DE925" s="76"/>
      <c r="DF925" s="76"/>
      <c r="DG925" s="76"/>
      <c r="DH925" s="76"/>
      <c r="DI925" s="76"/>
      <c r="DJ925" s="76"/>
      <c r="DK925" s="76"/>
      <c r="DL925" s="76"/>
      <c r="DM925" s="76"/>
      <c r="DN925" s="76"/>
      <c r="DO925" s="76"/>
      <c r="DP925" s="76"/>
      <c r="DQ925" s="76"/>
      <c r="DR925" s="76"/>
      <c r="DS925" s="76"/>
      <c r="DT925" s="76"/>
      <c r="DU925" s="76"/>
      <c r="DV925" s="76"/>
      <c r="DW925" s="76"/>
      <c r="DX925" s="76"/>
      <c r="DY925" s="76"/>
      <c r="DZ925" s="76"/>
      <c r="EA925" s="76"/>
      <c r="EB925" s="76"/>
      <c r="EC925" s="76"/>
      <c r="ED925" s="76"/>
      <c r="EE925" s="76"/>
      <c r="EF925" s="76"/>
      <c r="EG925" s="76"/>
      <c r="EH925" s="76"/>
      <c r="EI925" s="76"/>
      <c r="EJ925" s="76"/>
      <c r="EK925" s="76"/>
      <c r="EL925" s="76"/>
      <c r="EM925" s="76"/>
      <c r="EN925" s="76"/>
      <c r="EO925" s="76"/>
    </row>
    <row r="926">
      <c r="A926" s="74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5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  <c r="CM926" s="76"/>
      <c r="CN926" s="76"/>
      <c r="CO926" s="76"/>
      <c r="CP926" s="76"/>
      <c r="CQ926" s="76"/>
      <c r="CR926" s="76"/>
      <c r="CS926" s="76"/>
      <c r="CT926" s="76"/>
      <c r="CU926" s="76"/>
      <c r="CV926" s="76"/>
      <c r="CW926" s="76"/>
      <c r="CX926" s="76"/>
      <c r="CY926" s="76"/>
      <c r="CZ926" s="76"/>
      <c r="DA926" s="76"/>
      <c r="DB926" s="76"/>
      <c r="DC926" s="76"/>
      <c r="DD926" s="76"/>
      <c r="DE926" s="76"/>
      <c r="DF926" s="76"/>
      <c r="DG926" s="76"/>
      <c r="DH926" s="76"/>
      <c r="DI926" s="76"/>
      <c r="DJ926" s="76"/>
      <c r="DK926" s="76"/>
      <c r="DL926" s="76"/>
      <c r="DM926" s="76"/>
      <c r="DN926" s="76"/>
      <c r="DO926" s="76"/>
      <c r="DP926" s="76"/>
      <c r="DQ926" s="76"/>
      <c r="DR926" s="76"/>
      <c r="DS926" s="76"/>
      <c r="DT926" s="76"/>
      <c r="DU926" s="76"/>
      <c r="DV926" s="76"/>
      <c r="DW926" s="76"/>
      <c r="DX926" s="76"/>
      <c r="DY926" s="76"/>
      <c r="DZ926" s="76"/>
      <c r="EA926" s="76"/>
      <c r="EB926" s="76"/>
      <c r="EC926" s="76"/>
      <c r="ED926" s="76"/>
      <c r="EE926" s="76"/>
      <c r="EF926" s="76"/>
      <c r="EG926" s="76"/>
      <c r="EH926" s="76"/>
      <c r="EI926" s="76"/>
      <c r="EJ926" s="76"/>
      <c r="EK926" s="76"/>
      <c r="EL926" s="76"/>
      <c r="EM926" s="76"/>
      <c r="EN926" s="76"/>
      <c r="EO926" s="76"/>
    </row>
    <row r="927">
      <c r="A927" s="74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5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  <c r="CM927" s="76"/>
      <c r="CN927" s="76"/>
      <c r="CO927" s="76"/>
      <c r="CP927" s="76"/>
      <c r="CQ927" s="76"/>
      <c r="CR927" s="76"/>
      <c r="CS927" s="76"/>
      <c r="CT927" s="76"/>
      <c r="CU927" s="76"/>
      <c r="CV927" s="76"/>
      <c r="CW927" s="76"/>
      <c r="CX927" s="76"/>
      <c r="CY927" s="76"/>
      <c r="CZ927" s="76"/>
      <c r="DA927" s="76"/>
      <c r="DB927" s="76"/>
      <c r="DC927" s="76"/>
      <c r="DD927" s="76"/>
      <c r="DE927" s="76"/>
      <c r="DF927" s="76"/>
      <c r="DG927" s="76"/>
      <c r="DH927" s="76"/>
      <c r="DI927" s="76"/>
      <c r="DJ927" s="76"/>
      <c r="DK927" s="76"/>
      <c r="DL927" s="76"/>
      <c r="DM927" s="76"/>
      <c r="DN927" s="76"/>
      <c r="DO927" s="76"/>
      <c r="DP927" s="76"/>
      <c r="DQ927" s="76"/>
      <c r="DR927" s="76"/>
      <c r="DS927" s="76"/>
      <c r="DT927" s="76"/>
      <c r="DU927" s="76"/>
      <c r="DV927" s="76"/>
      <c r="DW927" s="76"/>
      <c r="DX927" s="76"/>
      <c r="DY927" s="76"/>
      <c r="DZ927" s="76"/>
      <c r="EA927" s="76"/>
      <c r="EB927" s="76"/>
      <c r="EC927" s="76"/>
      <c r="ED927" s="76"/>
      <c r="EE927" s="76"/>
      <c r="EF927" s="76"/>
      <c r="EG927" s="76"/>
      <c r="EH927" s="76"/>
      <c r="EI927" s="76"/>
      <c r="EJ927" s="76"/>
      <c r="EK927" s="76"/>
      <c r="EL927" s="76"/>
      <c r="EM927" s="76"/>
      <c r="EN927" s="76"/>
      <c r="EO927" s="76"/>
    </row>
    <row r="928">
      <c r="A928" s="74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5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  <c r="CM928" s="76"/>
      <c r="CN928" s="76"/>
      <c r="CO928" s="76"/>
      <c r="CP928" s="76"/>
      <c r="CQ928" s="76"/>
      <c r="CR928" s="76"/>
      <c r="CS928" s="76"/>
      <c r="CT928" s="76"/>
      <c r="CU928" s="76"/>
      <c r="CV928" s="76"/>
      <c r="CW928" s="76"/>
      <c r="CX928" s="76"/>
      <c r="CY928" s="76"/>
      <c r="CZ928" s="76"/>
      <c r="DA928" s="76"/>
      <c r="DB928" s="76"/>
      <c r="DC928" s="76"/>
      <c r="DD928" s="76"/>
      <c r="DE928" s="76"/>
      <c r="DF928" s="76"/>
      <c r="DG928" s="76"/>
      <c r="DH928" s="76"/>
      <c r="DI928" s="76"/>
      <c r="DJ928" s="76"/>
      <c r="DK928" s="76"/>
      <c r="DL928" s="76"/>
      <c r="DM928" s="76"/>
      <c r="DN928" s="76"/>
      <c r="DO928" s="76"/>
      <c r="DP928" s="76"/>
      <c r="DQ928" s="76"/>
      <c r="DR928" s="76"/>
      <c r="DS928" s="76"/>
      <c r="DT928" s="76"/>
      <c r="DU928" s="76"/>
      <c r="DV928" s="76"/>
      <c r="DW928" s="76"/>
      <c r="DX928" s="76"/>
      <c r="DY928" s="76"/>
      <c r="DZ928" s="76"/>
      <c r="EA928" s="76"/>
      <c r="EB928" s="76"/>
      <c r="EC928" s="76"/>
      <c r="ED928" s="76"/>
      <c r="EE928" s="76"/>
      <c r="EF928" s="76"/>
      <c r="EG928" s="76"/>
      <c r="EH928" s="76"/>
      <c r="EI928" s="76"/>
      <c r="EJ928" s="76"/>
      <c r="EK928" s="76"/>
      <c r="EL928" s="76"/>
      <c r="EM928" s="76"/>
      <c r="EN928" s="76"/>
      <c r="EO928" s="76"/>
    </row>
    <row r="929">
      <c r="A929" s="74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5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  <c r="CM929" s="76"/>
      <c r="CN929" s="76"/>
      <c r="CO929" s="76"/>
      <c r="CP929" s="76"/>
      <c r="CQ929" s="76"/>
      <c r="CR929" s="76"/>
      <c r="CS929" s="76"/>
      <c r="CT929" s="76"/>
      <c r="CU929" s="76"/>
      <c r="CV929" s="76"/>
      <c r="CW929" s="76"/>
      <c r="CX929" s="76"/>
      <c r="CY929" s="76"/>
      <c r="CZ929" s="76"/>
      <c r="DA929" s="76"/>
      <c r="DB929" s="76"/>
      <c r="DC929" s="76"/>
      <c r="DD929" s="76"/>
      <c r="DE929" s="76"/>
      <c r="DF929" s="76"/>
      <c r="DG929" s="76"/>
      <c r="DH929" s="76"/>
      <c r="DI929" s="76"/>
      <c r="DJ929" s="76"/>
      <c r="DK929" s="76"/>
      <c r="DL929" s="76"/>
      <c r="DM929" s="76"/>
      <c r="DN929" s="76"/>
      <c r="DO929" s="76"/>
      <c r="DP929" s="76"/>
      <c r="DQ929" s="76"/>
      <c r="DR929" s="76"/>
      <c r="DS929" s="76"/>
      <c r="DT929" s="76"/>
      <c r="DU929" s="76"/>
      <c r="DV929" s="76"/>
      <c r="DW929" s="76"/>
      <c r="DX929" s="76"/>
      <c r="DY929" s="76"/>
      <c r="DZ929" s="76"/>
      <c r="EA929" s="76"/>
      <c r="EB929" s="76"/>
      <c r="EC929" s="76"/>
      <c r="ED929" s="76"/>
      <c r="EE929" s="76"/>
      <c r="EF929" s="76"/>
      <c r="EG929" s="76"/>
      <c r="EH929" s="76"/>
      <c r="EI929" s="76"/>
      <c r="EJ929" s="76"/>
      <c r="EK929" s="76"/>
      <c r="EL929" s="76"/>
      <c r="EM929" s="76"/>
      <c r="EN929" s="76"/>
      <c r="EO929" s="76"/>
    </row>
    <row r="930">
      <c r="A930" s="74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5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  <c r="CM930" s="76"/>
      <c r="CN930" s="76"/>
      <c r="CO930" s="76"/>
      <c r="CP930" s="76"/>
      <c r="CQ930" s="76"/>
      <c r="CR930" s="76"/>
      <c r="CS930" s="76"/>
      <c r="CT930" s="76"/>
      <c r="CU930" s="76"/>
      <c r="CV930" s="76"/>
      <c r="CW930" s="76"/>
      <c r="CX930" s="76"/>
      <c r="CY930" s="76"/>
      <c r="CZ930" s="76"/>
      <c r="DA930" s="76"/>
      <c r="DB930" s="76"/>
      <c r="DC930" s="76"/>
      <c r="DD930" s="76"/>
      <c r="DE930" s="76"/>
      <c r="DF930" s="76"/>
      <c r="DG930" s="76"/>
      <c r="DH930" s="76"/>
      <c r="DI930" s="76"/>
      <c r="DJ930" s="76"/>
      <c r="DK930" s="76"/>
      <c r="DL930" s="76"/>
      <c r="DM930" s="76"/>
      <c r="DN930" s="76"/>
      <c r="DO930" s="76"/>
      <c r="DP930" s="76"/>
      <c r="DQ930" s="76"/>
      <c r="DR930" s="76"/>
      <c r="DS930" s="76"/>
      <c r="DT930" s="76"/>
      <c r="DU930" s="76"/>
      <c r="DV930" s="76"/>
      <c r="DW930" s="76"/>
      <c r="DX930" s="76"/>
      <c r="DY930" s="76"/>
      <c r="DZ930" s="76"/>
      <c r="EA930" s="76"/>
      <c r="EB930" s="76"/>
      <c r="EC930" s="76"/>
      <c r="ED930" s="76"/>
      <c r="EE930" s="76"/>
      <c r="EF930" s="76"/>
      <c r="EG930" s="76"/>
      <c r="EH930" s="76"/>
      <c r="EI930" s="76"/>
      <c r="EJ930" s="76"/>
      <c r="EK930" s="76"/>
      <c r="EL930" s="76"/>
      <c r="EM930" s="76"/>
      <c r="EN930" s="76"/>
      <c r="EO930" s="76"/>
    </row>
    <row r="931">
      <c r="A931" s="74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5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  <c r="CM931" s="76"/>
      <c r="CN931" s="76"/>
      <c r="CO931" s="76"/>
      <c r="CP931" s="76"/>
      <c r="CQ931" s="76"/>
      <c r="CR931" s="76"/>
      <c r="CS931" s="76"/>
      <c r="CT931" s="76"/>
      <c r="CU931" s="76"/>
      <c r="CV931" s="76"/>
      <c r="CW931" s="76"/>
      <c r="CX931" s="76"/>
      <c r="CY931" s="76"/>
      <c r="CZ931" s="76"/>
      <c r="DA931" s="76"/>
      <c r="DB931" s="76"/>
      <c r="DC931" s="76"/>
      <c r="DD931" s="76"/>
      <c r="DE931" s="76"/>
      <c r="DF931" s="76"/>
      <c r="DG931" s="76"/>
      <c r="DH931" s="76"/>
      <c r="DI931" s="76"/>
      <c r="DJ931" s="76"/>
      <c r="DK931" s="76"/>
      <c r="DL931" s="76"/>
      <c r="DM931" s="76"/>
      <c r="DN931" s="76"/>
      <c r="DO931" s="76"/>
      <c r="DP931" s="76"/>
      <c r="DQ931" s="76"/>
      <c r="DR931" s="76"/>
      <c r="DS931" s="76"/>
      <c r="DT931" s="76"/>
      <c r="DU931" s="76"/>
      <c r="DV931" s="76"/>
      <c r="DW931" s="76"/>
      <c r="DX931" s="76"/>
      <c r="DY931" s="76"/>
      <c r="DZ931" s="76"/>
      <c r="EA931" s="76"/>
      <c r="EB931" s="76"/>
      <c r="EC931" s="76"/>
      <c r="ED931" s="76"/>
      <c r="EE931" s="76"/>
      <c r="EF931" s="76"/>
      <c r="EG931" s="76"/>
      <c r="EH931" s="76"/>
      <c r="EI931" s="76"/>
      <c r="EJ931" s="76"/>
      <c r="EK931" s="76"/>
      <c r="EL931" s="76"/>
      <c r="EM931" s="76"/>
      <c r="EN931" s="76"/>
      <c r="EO931" s="76"/>
    </row>
    <row r="932">
      <c r="A932" s="74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5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  <c r="CM932" s="76"/>
      <c r="CN932" s="76"/>
      <c r="CO932" s="76"/>
      <c r="CP932" s="76"/>
      <c r="CQ932" s="76"/>
      <c r="CR932" s="76"/>
      <c r="CS932" s="76"/>
      <c r="CT932" s="76"/>
      <c r="CU932" s="76"/>
      <c r="CV932" s="76"/>
      <c r="CW932" s="76"/>
      <c r="CX932" s="76"/>
      <c r="CY932" s="76"/>
      <c r="CZ932" s="76"/>
      <c r="DA932" s="76"/>
      <c r="DB932" s="76"/>
      <c r="DC932" s="76"/>
      <c r="DD932" s="76"/>
      <c r="DE932" s="76"/>
      <c r="DF932" s="76"/>
      <c r="DG932" s="76"/>
      <c r="DH932" s="76"/>
      <c r="DI932" s="76"/>
      <c r="DJ932" s="76"/>
      <c r="DK932" s="76"/>
      <c r="DL932" s="76"/>
      <c r="DM932" s="76"/>
      <c r="DN932" s="76"/>
      <c r="DO932" s="76"/>
      <c r="DP932" s="76"/>
      <c r="DQ932" s="76"/>
      <c r="DR932" s="76"/>
      <c r="DS932" s="76"/>
      <c r="DT932" s="76"/>
      <c r="DU932" s="76"/>
      <c r="DV932" s="76"/>
      <c r="DW932" s="76"/>
      <c r="DX932" s="76"/>
      <c r="DY932" s="76"/>
      <c r="DZ932" s="76"/>
      <c r="EA932" s="76"/>
      <c r="EB932" s="76"/>
      <c r="EC932" s="76"/>
      <c r="ED932" s="76"/>
      <c r="EE932" s="76"/>
      <c r="EF932" s="76"/>
      <c r="EG932" s="76"/>
      <c r="EH932" s="76"/>
      <c r="EI932" s="76"/>
      <c r="EJ932" s="76"/>
      <c r="EK932" s="76"/>
      <c r="EL932" s="76"/>
      <c r="EM932" s="76"/>
      <c r="EN932" s="76"/>
      <c r="EO932" s="76"/>
    </row>
    <row r="933">
      <c r="A933" s="74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5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  <c r="CM933" s="76"/>
      <c r="CN933" s="76"/>
      <c r="CO933" s="76"/>
      <c r="CP933" s="76"/>
      <c r="CQ933" s="76"/>
      <c r="CR933" s="76"/>
      <c r="CS933" s="76"/>
      <c r="CT933" s="76"/>
      <c r="CU933" s="76"/>
      <c r="CV933" s="76"/>
      <c r="CW933" s="76"/>
      <c r="CX933" s="76"/>
      <c r="CY933" s="76"/>
      <c r="CZ933" s="76"/>
      <c r="DA933" s="76"/>
      <c r="DB933" s="76"/>
      <c r="DC933" s="76"/>
      <c r="DD933" s="76"/>
      <c r="DE933" s="76"/>
      <c r="DF933" s="76"/>
      <c r="DG933" s="76"/>
      <c r="DH933" s="76"/>
      <c r="DI933" s="76"/>
      <c r="DJ933" s="76"/>
      <c r="DK933" s="76"/>
      <c r="DL933" s="76"/>
      <c r="DM933" s="76"/>
      <c r="DN933" s="76"/>
      <c r="DO933" s="76"/>
      <c r="DP933" s="76"/>
      <c r="DQ933" s="76"/>
      <c r="DR933" s="76"/>
      <c r="DS933" s="76"/>
      <c r="DT933" s="76"/>
      <c r="DU933" s="76"/>
      <c r="DV933" s="76"/>
      <c r="DW933" s="76"/>
      <c r="DX933" s="76"/>
      <c r="DY933" s="76"/>
      <c r="DZ933" s="76"/>
      <c r="EA933" s="76"/>
      <c r="EB933" s="76"/>
      <c r="EC933" s="76"/>
      <c r="ED933" s="76"/>
      <c r="EE933" s="76"/>
      <c r="EF933" s="76"/>
      <c r="EG933" s="76"/>
      <c r="EH933" s="76"/>
      <c r="EI933" s="76"/>
      <c r="EJ933" s="76"/>
      <c r="EK933" s="76"/>
      <c r="EL933" s="76"/>
      <c r="EM933" s="76"/>
      <c r="EN933" s="76"/>
      <c r="EO933" s="76"/>
    </row>
    <row r="934">
      <c r="A934" s="74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5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  <c r="CM934" s="76"/>
      <c r="CN934" s="76"/>
      <c r="CO934" s="76"/>
      <c r="CP934" s="76"/>
      <c r="CQ934" s="76"/>
      <c r="CR934" s="76"/>
      <c r="CS934" s="76"/>
      <c r="CT934" s="76"/>
      <c r="CU934" s="76"/>
      <c r="CV934" s="76"/>
      <c r="CW934" s="76"/>
      <c r="CX934" s="76"/>
      <c r="CY934" s="76"/>
      <c r="CZ934" s="76"/>
      <c r="DA934" s="76"/>
      <c r="DB934" s="76"/>
      <c r="DC934" s="76"/>
      <c r="DD934" s="76"/>
      <c r="DE934" s="76"/>
      <c r="DF934" s="76"/>
      <c r="DG934" s="76"/>
      <c r="DH934" s="76"/>
      <c r="DI934" s="76"/>
      <c r="DJ934" s="76"/>
      <c r="DK934" s="76"/>
      <c r="DL934" s="76"/>
      <c r="DM934" s="76"/>
      <c r="DN934" s="76"/>
      <c r="DO934" s="76"/>
      <c r="DP934" s="76"/>
      <c r="DQ934" s="76"/>
      <c r="DR934" s="76"/>
      <c r="DS934" s="76"/>
      <c r="DT934" s="76"/>
      <c r="DU934" s="76"/>
      <c r="DV934" s="76"/>
      <c r="DW934" s="76"/>
      <c r="DX934" s="76"/>
      <c r="DY934" s="76"/>
      <c r="DZ934" s="76"/>
      <c r="EA934" s="76"/>
      <c r="EB934" s="76"/>
      <c r="EC934" s="76"/>
      <c r="ED934" s="76"/>
      <c r="EE934" s="76"/>
      <c r="EF934" s="76"/>
      <c r="EG934" s="76"/>
      <c r="EH934" s="76"/>
      <c r="EI934" s="76"/>
      <c r="EJ934" s="76"/>
      <c r="EK934" s="76"/>
      <c r="EL934" s="76"/>
      <c r="EM934" s="76"/>
      <c r="EN934" s="76"/>
      <c r="EO934" s="76"/>
    </row>
    <row r="935">
      <c r="A935" s="74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5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  <c r="CM935" s="76"/>
      <c r="CN935" s="76"/>
      <c r="CO935" s="76"/>
      <c r="CP935" s="76"/>
      <c r="CQ935" s="76"/>
      <c r="CR935" s="76"/>
      <c r="CS935" s="76"/>
      <c r="CT935" s="76"/>
      <c r="CU935" s="76"/>
      <c r="CV935" s="76"/>
      <c r="CW935" s="76"/>
      <c r="CX935" s="76"/>
      <c r="CY935" s="76"/>
      <c r="CZ935" s="76"/>
      <c r="DA935" s="76"/>
      <c r="DB935" s="76"/>
      <c r="DC935" s="76"/>
      <c r="DD935" s="76"/>
      <c r="DE935" s="76"/>
      <c r="DF935" s="76"/>
      <c r="DG935" s="76"/>
      <c r="DH935" s="76"/>
      <c r="DI935" s="76"/>
      <c r="DJ935" s="76"/>
      <c r="DK935" s="76"/>
      <c r="DL935" s="76"/>
      <c r="DM935" s="76"/>
      <c r="DN935" s="76"/>
      <c r="DO935" s="76"/>
      <c r="DP935" s="76"/>
      <c r="DQ935" s="76"/>
      <c r="DR935" s="76"/>
      <c r="DS935" s="76"/>
      <c r="DT935" s="76"/>
      <c r="DU935" s="76"/>
      <c r="DV935" s="76"/>
      <c r="DW935" s="76"/>
      <c r="DX935" s="76"/>
      <c r="DY935" s="76"/>
      <c r="DZ935" s="76"/>
      <c r="EA935" s="76"/>
      <c r="EB935" s="76"/>
      <c r="EC935" s="76"/>
      <c r="ED935" s="76"/>
      <c r="EE935" s="76"/>
      <c r="EF935" s="76"/>
      <c r="EG935" s="76"/>
      <c r="EH935" s="76"/>
      <c r="EI935" s="76"/>
      <c r="EJ935" s="76"/>
      <c r="EK935" s="76"/>
      <c r="EL935" s="76"/>
      <c r="EM935" s="76"/>
      <c r="EN935" s="76"/>
      <c r="EO935" s="76"/>
    </row>
    <row r="936">
      <c r="A936" s="74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5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  <c r="CM936" s="76"/>
      <c r="CN936" s="76"/>
      <c r="CO936" s="76"/>
      <c r="CP936" s="76"/>
      <c r="CQ936" s="76"/>
      <c r="CR936" s="76"/>
      <c r="CS936" s="76"/>
      <c r="CT936" s="76"/>
      <c r="CU936" s="76"/>
      <c r="CV936" s="76"/>
      <c r="CW936" s="76"/>
      <c r="CX936" s="76"/>
      <c r="CY936" s="76"/>
      <c r="CZ936" s="76"/>
      <c r="DA936" s="76"/>
      <c r="DB936" s="76"/>
      <c r="DC936" s="76"/>
      <c r="DD936" s="76"/>
      <c r="DE936" s="76"/>
      <c r="DF936" s="76"/>
      <c r="DG936" s="76"/>
      <c r="DH936" s="76"/>
      <c r="DI936" s="76"/>
      <c r="DJ936" s="76"/>
      <c r="DK936" s="76"/>
      <c r="DL936" s="76"/>
      <c r="DM936" s="76"/>
      <c r="DN936" s="76"/>
      <c r="DO936" s="76"/>
      <c r="DP936" s="76"/>
      <c r="DQ936" s="76"/>
      <c r="DR936" s="76"/>
      <c r="DS936" s="76"/>
      <c r="DT936" s="76"/>
      <c r="DU936" s="76"/>
      <c r="DV936" s="76"/>
      <c r="DW936" s="76"/>
      <c r="DX936" s="76"/>
      <c r="DY936" s="76"/>
      <c r="DZ936" s="76"/>
      <c r="EA936" s="76"/>
      <c r="EB936" s="76"/>
      <c r="EC936" s="76"/>
      <c r="ED936" s="76"/>
      <c r="EE936" s="76"/>
      <c r="EF936" s="76"/>
      <c r="EG936" s="76"/>
      <c r="EH936" s="76"/>
      <c r="EI936" s="76"/>
      <c r="EJ936" s="76"/>
      <c r="EK936" s="76"/>
      <c r="EL936" s="76"/>
      <c r="EM936" s="76"/>
      <c r="EN936" s="76"/>
      <c r="EO936" s="76"/>
    </row>
    <row r="937">
      <c r="A937" s="74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5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  <c r="CM937" s="76"/>
      <c r="CN937" s="76"/>
      <c r="CO937" s="76"/>
      <c r="CP937" s="76"/>
      <c r="CQ937" s="76"/>
      <c r="CR937" s="76"/>
      <c r="CS937" s="76"/>
      <c r="CT937" s="76"/>
      <c r="CU937" s="76"/>
      <c r="CV937" s="76"/>
      <c r="CW937" s="76"/>
      <c r="CX937" s="76"/>
      <c r="CY937" s="76"/>
      <c r="CZ937" s="76"/>
      <c r="DA937" s="76"/>
      <c r="DB937" s="76"/>
      <c r="DC937" s="76"/>
      <c r="DD937" s="76"/>
      <c r="DE937" s="76"/>
      <c r="DF937" s="76"/>
      <c r="DG937" s="76"/>
      <c r="DH937" s="76"/>
      <c r="DI937" s="76"/>
      <c r="DJ937" s="76"/>
      <c r="DK937" s="76"/>
      <c r="DL937" s="76"/>
      <c r="DM937" s="76"/>
      <c r="DN937" s="76"/>
      <c r="DO937" s="76"/>
      <c r="DP937" s="76"/>
      <c r="DQ937" s="76"/>
      <c r="DR937" s="76"/>
      <c r="DS937" s="76"/>
      <c r="DT937" s="76"/>
      <c r="DU937" s="76"/>
      <c r="DV937" s="76"/>
      <c r="DW937" s="76"/>
      <c r="DX937" s="76"/>
      <c r="DY937" s="76"/>
      <c r="DZ937" s="76"/>
      <c r="EA937" s="76"/>
      <c r="EB937" s="76"/>
      <c r="EC937" s="76"/>
      <c r="ED937" s="76"/>
      <c r="EE937" s="76"/>
      <c r="EF937" s="76"/>
      <c r="EG937" s="76"/>
      <c r="EH937" s="76"/>
      <c r="EI937" s="76"/>
      <c r="EJ937" s="76"/>
      <c r="EK937" s="76"/>
      <c r="EL937" s="76"/>
      <c r="EM937" s="76"/>
      <c r="EN937" s="76"/>
      <c r="EO937" s="76"/>
    </row>
    <row r="938">
      <c r="A938" s="74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5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  <c r="CM938" s="76"/>
      <c r="CN938" s="76"/>
      <c r="CO938" s="76"/>
      <c r="CP938" s="76"/>
      <c r="CQ938" s="76"/>
      <c r="CR938" s="76"/>
      <c r="CS938" s="76"/>
      <c r="CT938" s="76"/>
      <c r="CU938" s="76"/>
      <c r="CV938" s="76"/>
      <c r="CW938" s="76"/>
      <c r="CX938" s="76"/>
      <c r="CY938" s="76"/>
      <c r="CZ938" s="76"/>
      <c r="DA938" s="76"/>
      <c r="DB938" s="76"/>
      <c r="DC938" s="76"/>
      <c r="DD938" s="76"/>
      <c r="DE938" s="76"/>
      <c r="DF938" s="76"/>
      <c r="DG938" s="76"/>
      <c r="DH938" s="76"/>
      <c r="DI938" s="76"/>
      <c r="DJ938" s="76"/>
      <c r="DK938" s="76"/>
      <c r="DL938" s="76"/>
      <c r="DM938" s="76"/>
      <c r="DN938" s="76"/>
      <c r="DO938" s="76"/>
      <c r="DP938" s="76"/>
      <c r="DQ938" s="76"/>
      <c r="DR938" s="76"/>
      <c r="DS938" s="76"/>
      <c r="DT938" s="76"/>
      <c r="DU938" s="76"/>
      <c r="DV938" s="76"/>
      <c r="DW938" s="76"/>
      <c r="DX938" s="76"/>
      <c r="DY938" s="76"/>
      <c r="DZ938" s="76"/>
      <c r="EA938" s="76"/>
      <c r="EB938" s="76"/>
      <c r="EC938" s="76"/>
      <c r="ED938" s="76"/>
      <c r="EE938" s="76"/>
      <c r="EF938" s="76"/>
      <c r="EG938" s="76"/>
      <c r="EH938" s="76"/>
      <c r="EI938" s="76"/>
      <c r="EJ938" s="76"/>
      <c r="EK938" s="76"/>
      <c r="EL938" s="76"/>
      <c r="EM938" s="76"/>
      <c r="EN938" s="76"/>
      <c r="EO938" s="76"/>
    </row>
    <row r="939">
      <c r="A939" s="74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5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  <c r="CM939" s="76"/>
      <c r="CN939" s="76"/>
      <c r="CO939" s="76"/>
      <c r="CP939" s="76"/>
      <c r="CQ939" s="76"/>
      <c r="CR939" s="76"/>
      <c r="CS939" s="76"/>
      <c r="CT939" s="76"/>
      <c r="CU939" s="76"/>
      <c r="CV939" s="76"/>
      <c r="CW939" s="76"/>
      <c r="CX939" s="76"/>
      <c r="CY939" s="76"/>
      <c r="CZ939" s="76"/>
      <c r="DA939" s="76"/>
      <c r="DB939" s="76"/>
      <c r="DC939" s="76"/>
      <c r="DD939" s="76"/>
      <c r="DE939" s="76"/>
      <c r="DF939" s="76"/>
      <c r="DG939" s="76"/>
      <c r="DH939" s="76"/>
      <c r="DI939" s="76"/>
      <c r="DJ939" s="76"/>
      <c r="DK939" s="76"/>
      <c r="DL939" s="76"/>
      <c r="DM939" s="76"/>
      <c r="DN939" s="76"/>
      <c r="DO939" s="76"/>
      <c r="DP939" s="76"/>
      <c r="DQ939" s="76"/>
      <c r="DR939" s="76"/>
      <c r="DS939" s="76"/>
      <c r="DT939" s="76"/>
      <c r="DU939" s="76"/>
      <c r="DV939" s="76"/>
      <c r="DW939" s="76"/>
      <c r="DX939" s="76"/>
      <c r="DY939" s="76"/>
      <c r="DZ939" s="76"/>
      <c r="EA939" s="76"/>
      <c r="EB939" s="76"/>
      <c r="EC939" s="76"/>
      <c r="ED939" s="76"/>
      <c r="EE939" s="76"/>
      <c r="EF939" s="76"/>
      <c r="EG939" s="76"/>
      <c r="EH939" s="76"/>
      <c r="EI939" s="76"/>
      <c r="EJ939" s="76"/>
      <c r="EK939" s="76"/>
      <c r="EL939" s="76"/>
      <c r="EM939" s="76"/>
      <c r="EN939" s="76"/>
      <c r="EO939" s="76"/>
    </row>
    <row r="940">
      <c r="A940" s="74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5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  <c r="CM940" s="76"/>
      <c r="CN940" s="76"/>
      <c r="CO940" s="76"/>
      <c r="CP940" s="76"/>
      <c r="CQ940" s="76"/>
      <c r="CR940" s="76"/>
      <c r="CS940" s="76"/>
      <c r="CT940" s="76"/>
      <c r="CU940" s="76"/>
      <c r="CV940" s="76"/>
      <c r="CW940" s="76"/>
      <c r="CX940" s="76"/>
      <c r="CY940" s="76"/>
      <c r="CZ940" s="76"/>
      <c r="DA940" s="76"/>
      <c r="DB940" s="76"/>
      <c r="DC940" s="76"/>
      <c r="DD940" s="76"/>
      <c r="DE940" s="76"/>
      <c r="DF940" s="76"/>
      <c r="DG940" s="76"/>
      <c r="DH940" s="76"/>
      <c r="DI940" s="76"/>
      <c r="DJ940" s="76"/>
      <c r="DK940" s="76"/>
      <c r="DL940" s="76"/>
      <c r="DM940" s="76"/>
      <c r="DN940" s="76"/>
      <c r="DO940" s="76"/>
      <c r="DP940" s="76"/>
      <c r="DQ940" s="76"/>
      <c r="DR940" s="76"/>
      <c r="DS940" s="76"/>
      <c r="DT940" s="76"/>
      <c r="DU940" s="76"/>
      <c r="DV940" s="76"/>
      <c r="DW940" s="76"/>
      <c r="DX940" s="76"/>
      <c r="DY940" s="76"/>
      <c r="DZ940" s="76"/>
      <c r="EA940" s="76"/>
      <c r="EB940" s="76"/>
      <c r="EC940" s="76"/>
      <c r="ED940" s="76"/>
      <c r="EE940" s="76"/>
      <c r="EF940" s="76"/>
      <c r="EG940" s="76"/>
      <c r="EH940" s="76"/>
      <c r="EI940" s="76"/>
      <c r="EJ940" s="76"/>
      <c r="EK940" s="76"/>
      <c r="EL940" s="76"/>
      <c r="EM940" s="76"/>
      <c r="EN940" s="76"/>
      <c r="EO940" s="76"/>
    </row>
    <row r="941">
      <c r="A941" s="74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5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  <c r="CM941" s="76"/>
      <c r="CN941" s="76"/>
      <c r="CO941" s="76"/>
      <c r="CP941" s="76"/>
      <c r="CQ941" s="76"/>
      <c r="CR941" s="76"/>
      <c r="CS941" s="76"/>
      <c r="CT941" s="76"/>
      <c r="CU941" s="76"/>
      <c r="CV941" s="76"/>
      <c r="CW941" s="76"/>
      <c r="CX941" s="76"/>
      <c r="CY941" s="76"/>
      <c r="CZ941" s="76"/>
      <c r="DA941" s="76"/>
      <c r="DB941" s="76"/>
      <c r="DC941" s="76"/>
      <c r="DD941" s="76"/>
      <c r="DE941" s="76"/>
      <c r="DF941" s="76"/>
      <c r="DG941" s="76"/>
      <c r="DH941" s="76"/>
      <c r="DI941" s="76"/>
      <c r="DJ941" s="76"/>
      <c r="DK941" s="76"/>
      <c r="DL941" s="76"/>
      <c r="DM941" s="76"/>
      <c r="DN941" s="76"/>
      <c r="DO941" s="76"/>
      <c r="DP941" s="76"/>
      <c r="DQ941" s="76"/>
      <c r="DR941" s="76"/>
      <c r="DS941" s="76"/>
      <c r="DT941" s="76"/>
      <c r="DU941" s="76"/>
      <c r="DV941" s="76"/>
      <c r="DW941" s="76"/>
      <c r="DX941" s="76"/>
      <c r="DY941" s="76"/>
      <c r="DZ941" s="76"/>
      <c r="EA941" s="76"/>
      <c r="EB941" s="76"/>
      <c r="EC941" s="76"/>
      <c r="ED941" s="76"/>
      <c r="EE941" s="76"/>
      <c r="EF941" s="76"/>
      <c r="EG941" s="76"/>
      <c r="EH941" s="76"/>
      <c r="EI941" s="76"/>
      <c r="EJ941" s="76"/>
      <c r="EK941" s="76"/>
      <c r="EL941" s="76"/>
      <c r="EM941" s="76"/>
      <c r="EN941" s="76"/>
      <c r="EO941" s="76"/>
    </row>
    <row r="942">
      <c r="A942" s="74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5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  <c r="CM942" s="76"/>
      <c r="CN942" s="76"/>
      <c r="CO942" s="76"/>
      <c r="CP942" s="76"/>
      <c r="CQ942" s="76"/>
      <c r="CR942" s="76"/>
      <c r="CS942" s="76"/>
      <c r="CT942" s="76"/>
      <c r="CU942" s="76"/>
      <c r="CV942" s="76"/>
      <c r="CW942" s="76"/>
      <c r="CX942" s="76"/>
      <c r="CY942" s="76"/>
      <c r="CZ942" s="76"/>
      <c r="DA942" s="76"/>
      <c r="DB942" s="76"/>
      <c r="DC942" s="76"/>
      <c r="DD942" s="76"/>
      <c r="DE942" s="76"/>
      <c r="DF942" s="76"/>
      <c r="DG942" s="76"/>
      <c r="DH942" s="76"/>
      <c r="DI942" s="76"/>
      <c r="DJ942" s="76"/>
      <c r="DK942" s="76"/>
      <c r="DL942" s="76"/>
      <c r="DM942" s="76"/>
      <c r="DN942" s="76"/>
      <c r="DO942" s="76"/>
      <c r="DP942" s="76"/>
      <c r="DQ942" s="76"/>
      <c r="DR942" s="76"/>
      <c r="DS942" s="76"/>
      <c r="DT942" s="76"/>
      <c r="DU942" s="76"/>
      <c r="DV942" s="76"/>
      <c r="DW942" s="76"/>
      <c r="DX942" s="76"/>
      <c r="DY942" s="76"/>
      <c r="DZ942" s="76"/>
      <c r="EA942" s="76"/>
      <c r="EB942" s="76"/>
      <c r="EC942" s="76"/>
      <c r="ED942" s="76"/>
      <c r="EE942" s="76"/>
      <c r="EF942" s="76"/>
      <c r="EG942" s="76"/>
      <c r="EH942" s="76"/>
      <c r="EI942" s="76"/>
      <c r="EJ942" s="76"/>
      <c r="EK942" s="76"/>
      <c r="EL942" s="76"/>
      <c r="EM942" s="76"/>
      <c r="EN942" s="76"/>
      <c r="EO942" s="76"/>
    </row>
    <row r="943">
      <c r="A943" s="74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5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  <c r="CM943" s="76"/>
      <c r="CN943" s="76"/>
      <c r="CO943" s="76"/>
      <c r="CP943" s="76"/>
      <c r="CQ943" s="76"/>
      <c r="CR943" s="76"/>
      <c r="CS943" s="76"/>
      <c r="CT943" s="76"/>
      <c r="CU943" s="76"/>
      <c r="CV943" s="76"/>
      <c r="CW943" s="76"/>
      <c r="CX943" s="76"/>
      <c r="CY943" s="76"/>
      <c r="CZ943" s="76"/>
      <c r="DA943" s="76"/>
      <c r="DB943" s="76"/>
      <c r="DC943" s="76"/>
      <c r="DD943" s="76"/>
      <c r="DE943" s="76"/>
      <c r="DF943" s="76"/>
      <c r="DG943" s="76"/>
      <c r="DH943" s="76"/>
      <c r="DI943" s="76"/>
      <c r="DJ943" s="76"/>
      <c r="DK943" s="76"/>
      <c r="DL943" s="76"/>
      <c r="DM943" s="76"/>
      <c r="DN943" s="76"/>
      <c r="DO943" s="76"/>
      <c r="DP943" s="76"/>
      <c r="DQ943" s="76"/>
      <c r="DR943" s="76"/>
      <c r="DS943" s="76"/>
      <c r="DT943" s="76"/>
      <c r="DU943" s="76"/>
      <c r="DV943" s="76"/>
      <c r="DW943" s="76"/>
      <c r="DX943" s="76"/>
      <c r="DY943" s="76"/>
      <c r="DZ943" s="76"/>
      <c r="EA943" s="76"/>
      <c r="EB943" s="76"/>
      <c r="EC943" s="76"/>
      <c r="ED943" s="76"/>
      <c r="EE943" s="76"/>
      <c r="EF943" s="76"/>
      <c r="EG943" s="76"/>
      <c r="EH943" s="76"/>
      <c r="EI943" s="76"/>
      <c r="EJ943" s="76"/>
      <c r="EK943" s="76"/>
      <c r="EL943" s="76"/>
      <c r="EM943" s="76"/>
      <c r="EN943" s="76"/>
      <c r="EO943" s="76"/>
    </row>
    <row r="944">
      <c r="A944" s="74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5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  <c r="CM944" s="76"/>
      <c r="CN944" s="76"/>
      <c r="CO944" s="76"/>
      <c r="CP944" s="76"/>
      <c r="CQ944" s="76"/>
      <c r="CR944" s="76"/>
      <c r="CS944" s="76"/>
      <c r="CT944" s="76"/>
      <c r="CU944" s="76"/>
      <c r="CV944" s="76"/>
      <c r="CW944" s="76"/>
      <c r="CX944" s="76"/>
      <c r="CY944" s="76"/>
      <c r="CZ944" s="76"/>
      <c r="DA944" s="76"/>
      <c r="DB944" s="76"/>
      <c r="DC944" s="76"/>
      <c r="DD944" s="76"/>
      <c r="DE944" s="76"/>
      <c r="DF944" s="76"/>
      <c r="DG944" s="76"/>
      <c r="DH944" s="76"/>
      <c r="DI944" s="76"/>
      <c r="DJ944" s="76"/>
      <c r="DK944" s="76"/>
      <c r="DL944" s="76"/>
      <c r="DM944" s="76"/>
      <c r="DN944" s="76"/>
      <c r="DO944" s="76"/>
      <c r="DP944" s="76"/>
      <c r="DQ944" s="76"/>
      <c r="DR944" s="76"/>
      <c r="DS944" s="76"/>
      <c r="DT944" s="76"/>
      <c r="DU944" s="76"/>
      <c r="DV944" s="76"/>
      <c r="DW944" s="76"/>
      <c r="DX944" s="76"/>
      <c r="DY944" s="76"/>
      <c r="DZ944" s="76"/>
      <c r="EA944" s="76"/>
      <c r="EB944" s="76"/>
      <c r="EC944" s="76"/>
      <c r="ED944" s="76"/>
      <c r="EE944" s="76"/>
      <c r="EF944" s="76"/>
      <c r="EG944" s="76"/>
      <c r="EH944" s="76"/>
      <c r="EI944" s="76"/>
      <c r="EJ944" s="76"/>
      <c r="EK944" s="76"/>
      <c r="EL944" s="76"/>
      <c r="EM944" s="76"/>
      <c r="EN944" s="76"/>
      <c r="EO944" s="76"/>
    </row>
    <row r="945">
      <c r="A945" s="74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5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  <c r="CM945" s="76"/>
      <c r="CN945" s="76"/>
      <c r="CO945" s="76"/>
      <c r="CP945" s="76"/>
      <c r="CQ945" s="76"/>
      <c r="CR945" s="76"/>
      <c r="CS945" s="76"/>
      <c r="CT945" s="76"/>
      <c r="CU945" s="76"/>
      <c r="CV945" s="76"/>
      <c r="CW945" s="76"/>
      <c r="CX945" s="76"/>
      <c r="CY945" s="76"/>
      <c r="CZ945" s="76"/>
      <c r="DA945" s="76"/>
      <c r="DB945" s="76"/>
      <c r="DC945" s="76"/>
      <c r="DD945" s="76"/>
      <c r="DE945" s="76"/>
      <c r="DF945" s="76"/>
      <c r="DG945" s="76"/>
      <c r="DH945" s="76"/>
      <c r="DI945" s="76"/>
      <c r="DJ945" s="76"/>
      <c r="DK945" s="76"/>
      <c r="DL945" s="76"/>
      <c r="DM945" s="76"/>
      <c r="DN945" s="76"/>
      <c r="DO945" s="76"/>
      <c r="DP945" s="76"/>
      <c r="DQ945" s="76"/>
      <c r="DR945" s="76"/>
      <c r="DS945" s="76"/>
      <c r="DT945" s="76"/>
      <c r="DU945" s="76"/>
      <c r="DV945" s="76"/>
      <c r="DW945" s="76"/>
      <c r="DX945" s="76"/>
      <c r="DY945" s="76"/>
      <c r="DZ945" s="76"/>
      <c r="EA945" s="76"/>
      <c r="EB945" s="76"/>
      <c r="EC945" s="76"/>
      <c r="ED945" s="76"/>
      <c r="EE945" s="76"/>
      <c r="EF945" s="76"/>
      <c r="EG945" s="76"/>
      <c r="EH945" s="76"/>
      <c r="EI945" s="76"/>
      <c r="EJ945" s="76"/>
      <c r="EK945" s="76"/>
      <c r="EL945" s="76"/>
      <c r="EM945" s="76"/>
      <c r="EN945" s="76"/>
      <c r="EO945" s="76"/>
    </row>
    <row r="946">
      <c r="A946" s="74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5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  <c r="CM946" s="76"/>
      <c r="CN946" s="76"/>
      <c r="CO946" s="76"/>
      <c r="CP946" s="76"/>
      <c r="CQ946" s="76"/>
      <c r="CR946" s="76"/>
      <c r="CS946" s="76"/>
      <c r="CT946" s="76"/>
      <c r="CU946" s="76"/>
      <c r="CV946" s="76"/>
      <c r="CW946" s="76"/>
      <c r="CX946" s="76"/>
      <c r="CY946" s="76"/>
      <c r="CZ946" s="76"/>
      <c r="DA946" s="76"/>
      <c r="DB946" s="76"/>
      <c r="DC946" s="76"/>
      <c r="DD946" s="76"/>
      <c r="DE946" s="76"/>
      <c r="DF946" s="76"/>
      <c r="DG946" s="76"/>
      <c r="DH946" s="76"/>
      <c r="DI946" s="76"/>
      <c r="DJ946" s="76"/>
      <c r="DK946" s="76"/>
      <c r="DL946" s="76"/>
      <c r="DM946" s="76"/>
      <c r="DN946" s="76"/>
      <c r="DO946" s="76"/>
      <c r="DP946" s="76"/>
      <c r="DQ946" s="76"/>
      <c r="DR946" s="76"/>
      <c r="DS946" s="76"/>
      <c r="DT946" s="76"/>
      <c r="DU946" s="76"/>
      <c r="DV946" s="76"/>
      <c r="DW946" s="76"/>
      <c r="DX946" s="76"/>
      <c r="DY946" s="76"/>
      <c r="DZ946" s="76"/>
      <c r="EA946" s="76"/>
      <c r="EB946" s="76"/>
      <c r="EC946" s="76"/>
      <c r="ED946" s="76"/>
      <c r="EE946" s="76"/>
      <c r="EF946" s="76"/>
      <c r="EG946" s="76"/>
      <c r="EH946" s="76"/>
      <c r="EI946" s="76"/>
      <c r="EJ946" s="76"/>
      <c r="EK946" s="76"/>
      <c r="EL946" s="76"/>
      <c r="EM946" s="76"/>
      <c r="EN946" s="76"/>
      <c r="EO946" s="76"/>
    </row>
    <row r="947">
      <c r="A947" s="74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5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  <c r="CM947" s="76"/>
      <c r="CN947" s="76"/>
      <c r="CO947" s="76"/>
      <c r="CP947" s="76"/>
      <c r="CQ947" s="76"/>
      <c r="CR947" s="76"/>
      <c r="CS947" s="76"/>
      <c r="CT947" s="76"/>
      <c r="CU947" s="76"/>
      <c r="CV947" s="76"/>
      <c r="CW947" s="76"/>
      <c r="CX947" s="76"/>
      <c r="CY947" s="76"/>
      <c r="CZ947" s="76"/>
      <c r="DA947" s="76"/>
      <c r="DB947" s="76"/>
      <c r="DC947" s="76"/>
      <c r="DD947" s="76"/>
      <c r="DE947" s="76"/>
      <c r="DF947" s="76"/>
      <c r="DG947" s="76"/>
      <c r="DH947" s="76"/>
      <c r="DI947" s="76"/>
      <c r="DJ947" s="76"/>
      <c r="DK947" s="76"/>
      <c r="DL947" s="76"/>
      <c r="DM947" s="76"/>
      <c r="DN947" s="76"/>
      <c r="DO947" s="76"/>
      <c r="DP947" s="76"/>
      <c r="DQ947" s="76"/>
      <c r="DR947" s="76"/>
      <c r="DS947" s="76"/>
      <c r="DT947" s="76"/>
      <c r="DU947" s="76"/>
      <c r="DV947" s="76"/>
      <c r="DW947" s="76"/>
      <c r="DX947" s="76"/>
      <c r="DY947" s="76"/>
      <c r="DZ947" s="76"/>
      <c r="EA947" s="76"/>
      <c r="EB947" s="76"/>
      <c r="EC947" s="76"/>
      <c r="ED947" s="76"/>
      <c r="EE947" s="76"/>
      <c r="EF947" s="76"/>
      <c r="EG947" s="76"/>
      <c r="EH947" s="76"/>
      <c r="EI947" s="76"/>
      <c r="EJ947" s="76"/>
      <c r="EK947" s="76"/>
      <c r="EL947" s="76"/>
      <c r="EM947" s="76"/>
      <c r="EN947" s="76"/>
      <c r="EO947" s="76"/>
    </row>
    <row r="948">
      <c r="A948" s="74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5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  <c r="CM948" s="76"/>
      <c r="CN948" s="76"/>
      <c r="CO948" s="76"/>
      <c r="CP948" s="76"/>
      <c r="CQ948" s="76"/>
      <c r="CR948" s="76"/>
      <c r="CS948" s="76"/>
      <c r="CT948" s="76"/>
      <c r="CU948" s="76"/>
      <c r="CV948" s="76"/>
      <c r="CW948" s="76"/>
      <c r="CX948" s="76"/>
      <c r="CY948" s="76"/>
      <c r="CZ948" s="76"/>
      <c r="DA948" s="76"/>
      <c r="DB948" s="76"/>
      <c r="DC948" s="76"/>
      <c r="DD948" s="76"/>
      <c r="DE948" s="76"/>
      <c r="DF948" s="76"/>
      <c r="DG948" s="76"/>
      <c r="DH948" s="76"/>
      <c r="DI948" s="76"/>
      <c r="DJ948" s="76"/>
      <c r="DK948" s="76"/>
      <c r="DL948" s="76"/>
      <c r="DM948" s="76"/>
      <c r="DN948" s="76"/>
      <c r="DO948" s="76"/>
      <c r="DP948" s="76"/>
      <c r="DQ948" s="76"/>
      <c r="DR948" s="76"/>
      <c r="DS948" s="76"/>
      <c r="DT948" s="76"/>
      <c r="DU948" s="76"/>
      <c r="DV948" s="76"/>
      <c r="DW948" s="76"/>
      <c r="DX948" s="76"/>
      <c r="DY948" s="76"/>
      <c r="DZ948" s="76"/>
      <c r="EA948" s="76"/>
      <c r="EB948" s="76"/>
      <c r="EC948" s="76"/>
      <c r="ED948" s="76"/>
      <c r="EE948" s="76"/>
      <c r="EF948" s="76"/>
      <c r="EG948" s="76"/>
      <c r="EH948" s="76"/>
      <c r="EI948" s="76"/>
      <c r="EJ948" s="76"/>
      <c r="EK948" s="76"/>
      <c r="EL948" s="76"/>
      <c r="EM948" s="76"/>
      <c r="EN948" s="76"/>
      <c r="EO948" s="76"/>
    </row>
    <row r="949">
      <c r="A949" s="74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5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  <c r="CM949" s="76"/>
      <c r="CN949" s="76"/>
      <c r="CO949" s="76"/>
      <c r="CP949" s="76"/>
      <c r="CQ949" s="76"/>
      <c r="CR949" s="76"/>
      <c r="CS949" s="76"/>
      <c r="CT949" s="76"/>
      <c r="CU949" s="76"/>
      <c r="CV949" s="76"/>
      <c r="CW949" s="76"/>
      <c r="CX949" s="76"/>
      <c r="CY949" s="76"/>
      <c r="CZ949" s="76"/>
      <c r="DA949" s="76"/>
      <c r="DB949" s="76"/>
      <c r="DC949" s="76"/>
      <c r="DD949" s="76"/>
      <c r="DE949" s="76"/>
      <c r="DF949" s="76"/>
      <c r="DG949" s="76"/>
      <c r="DH949" s="76"/>
      <c r="DI949" s="76"/>
      <c r="DJ949" s="76"/>
      <c r="DK949" s="76"/>
      <c r="DL949" s="76"/>
      <c r="DM949" s="76"/>
      <c r="DN949" s="76"/>
      <c r="DO949" s="76"/>
      <c r="DP949" s="76"/>
      <c r="DQ949" s="76"/>
      <c r="DR949" s="76"/>
      <c r="DS949" s="76"/>
      <c r="DT949" s="76"/>
      <c r="DU949" s="76"/>
      <c r="DV949" s="76"/>
      <c r="DW949" s="76"/>
      <c r="DX949" s="76"/>
      <c r="DY949" s="76"/>
      <c r="DZ949" s="76"/>
      <c r="EA949" s="76"/>
      <c r="EB949" s="76"/>
      <c r="EC949" s="76"/>
      <c r="ED949" s="76"/>
      <c r="EE949" s="76"/>
      <c r="EF949" s="76"/>
      <c r="EG949" s="76"/>
      <c r="EH949" s="76"/>
      <c r="EI949" s="76"/>
      <c r="EJ949" s="76"/>
      <c r="EK949" s="76"/>
      <c r="EL949" s="76"/>
      <c r="EM949" s="76"/>
      <c r="EN949" s="76"/>
      <c r="EO949" s="76"/>
    </row>
    <row r="950">
      <c r="A950" s="74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5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  <c r="CM950" s="76"/>
      <c r="CN950" s="76"/>
      <c r="CO950" s="76"/>
      <c r="CP950" s="76"/>
      <c r="CQ950" s="76"/>
      <c r="CR950" s="76"/>
      <c r="CS950" s="76"/>
      <c r="CT950" s="76"/>
      <c r="CU950" s="76"/>
      <c r="CV950" s="76"/>
      <c r="CW950" s="76"/>
      <c r="CX950" s="76"/>
      <c r="CY950" s="76"/>
      <c r="CZ950" s="76"/>
      <c r="DA950" s="76"/>
      <c r="DB950" s="76"/>
      <c r="DC950" s="76"/>
      <c r="DD950" s="76"/>
      <c r="DE950" s="76"/>
      <c r="DF950" s="76"/>
      <c r="DG950" s="76"/>
      <c r="DH950" s="76"/>
      <c r="DI950" s="76"/>
      <c r="DJ950" s="76"/>
      <c r="DK950" s="76"/>
      <c r="DL950" s="76"/>
      <c r="DM950" s="76"/>
      <c r="DN950" s="76"/>
      <c r="DO950" s="76"/>
      <c r="DP950" s="76"/>
      <c r="DQ950" s="76"/>
      <c r="DR950" s="76"/>
      <c r="DS950" s="76"/>
      <c r="DT950" s="76"/>
      <c r="DU950" s="76"/>
      <c r="DV950" s="76"/>
      <c r="DW950" s="76"/>
      <c r="DX950" s="76"/>
      <c r="DY950" s="76"/>
      <c r="DZ950" s="76"/>
      <c r="EA950" s="76"/>
      <c r="EB950" s="76"/>
      <c r="EC950" s="76"/>
      <c r="ED950" s="76"/>
      <c r="EE950" s="76"/>
      <c r="EF950" s="76"/>
      <c r="EG950" s="76"/>
      <c r="EH950" s="76"/>
      <c r="EI950" s="76"/>
      <c r="EJ950" s="76"/>
      <c r="EK950" s="76"/>
      <c r="EL950" s="76"/>
      <c r="EM950" s="76"/>
      <c r="EN950" s="76"/>
      <c r="EO950" s="76"/>
    </row>
    <row r="951">
      <c r="A951" s="74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5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  <c r="CM951" s="76"/>
      <c r="CN951" s="76"/>
      <c r="CO951" s="76"/>
      <c r="CP951" s="76"/>
      <c r="CQ951" s="76"/>
      <c r="CR951" s="76"/>
      <c r="CS951" s="76"/>
      <c r="CT951" s="76"/>
      <c r="CU951" s="76"/>
      <c r="CV951" s="76"/>
      <c r="CW951" s="76"/>
      <c r="CX951" s="76"/>
      <c r="CY951" s="76"/>
      <c r="CZ951" s="76"/>
      <c r="DA951" s="76"/>
      <c r="DB951" s="76"/>
      <c r="DC951" s="76"/>
      <c r="DD951" s="76"/>
      <c r="DE951" s="76"/>
      <c r="DF951" s="76"/>
      <c r="DG951" s="76"/>
      <c r="DH951" s="76"/>
      <c r="DI951" s="76"/>
      <c r="DJ951" s="76"/>
      <c r="DK951" s="76"/>
      <c r="DL951" s="76"/>
      <c r="DM951" s="76"/>
      <c r="DN951" s="76"/>
      <c r="DO951" s="76"/>
      <c r="DP951" s="76"/>
      <c r="DQ951" s="76"/>
      <c r="DR951" s="76"/>
      <c r="DS951" s="76"/>
      <c r="DT951" s="76"/>
      <c r="DU951" s="76"/>
      <c r="DV951" s="76"/>
      <c r="DW951" s="76"/>
      <c r="DX951" s="76"/>
      <c r="DY951" s="76"/>
      <c r="DZ951" s="76"/>
      <c r="EA951" s="76"/>
      <c r="EB951" s="76"/>
      <c r="EC951" s="76"/>
      <c r="ED951" s="76"/>
      <c r="EE951" s="76"/>
      <c r="EF951" s="76"/>
      <c r="EG951" s="76"/>
      <c r="EH951" s="76"/>
      <c r="EI951" s="76"/>
      <c r="EJ951" s="76"/>
      <c r="EK951" s="76"/>
      <c r="EL951" s="76"/>
      <c r="EM951" s="76"/>
      <c r="EN951" s="76"/>
      <c r="EO951" s="76"/>
    </row>
    <row r="952">
      <c r="A952" s="74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5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  <c r="CM952" s="76"/>
      <c r="CN952" s="76"/>
      <c r="CO952" s="76"/>
      <c r="CP952" s="76"/>
      <c r="CQ952" s="76"/>
      <c r="CR952" s="76"/>
      <c r="CS952" s="76"/>
      <c r="CT952" s="76"/>
      <c r="CU952" s="76"/>
      <c r="CV952" s="76"/>
      <c r="CW952" s="76"/>
      <c r="CX952" s="76"/>
      <c r="CY952" s="76"/>
      <c r="CZ952" s="76"/>
      <c r="DA952" s="76"/>
      <c r="DB952" s="76"/>
      <c r="DC952" s="76"/>
      <c r="DD952" s="76"/>
      <c r="DE952" s="76"/>
      <c r="DF952" s="76"/>
      <c r="DG952" s="76"/>
      <c r="DH952" s="76"/>
      <c r="DI952" s="76"/>
      <c r="DJ952" s="76"/>
      <c r="DK952" s="76"/>
      <c r="DL952" s="76"/>
      <c r="DM952" s="76"/>
      <c r="DN952" s="76"/>
      <c r="DO952" s="76"/>
      <c r="DP952" s="76"/>
      <c r="DQ952" s="76"/>
      <c r="DR952" s="76"/>
      <c r="DS952" s="76"/>
      <c r="DT952" s="76"/>
      <c r="DU952" s="76"/>
      <c r="DV952" s="76"/>
      <c r="DW952" s="76"/>
      <c r="DX952" s="76"/>
      <c r="DY952" s="76"/>
      <c r="DZ952" s="76"/>
      <c r="EA952" s="76"/>
      <c r="EB952" s="76"/>
      <c r="EC952" s="76"/>
      <c r="ED952" s="76"/>
      <c r="EE952" s="76"/>
      <c r="EF952" s="76"/>
      <c r="EG952" s="76"/>
      <c r="EH952" s="76"/>
      <c r="EI952" s="76"/>
      <c r="EJ952" s="76"/>
      <c r="EK952" s="76"/>
      <c r="EL952" s="76"/>
      <c r="EM952" s="76"/>
      <c r="EN952" s="76"/>
      <c r="EO952" s="76"/>
    </row>
    <row r="953">
      <c r="A953" s="74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5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  <c r="CM953" s="76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  <c r="DB953" s="76"/>
      <c r="DC953" s="76"/>
      <c r="DD953" s="76"/>
      <c r="DE953" s="76"/>
      <c r="DF953" s="76"/>
      <c r="DG953" s="76"/>
      <c r="DH953" s="76"/>
      <c r="DI953" s="76"/>
      <c r="DJ953" s="76"/>
      <c r="DK953" s="76"/>
      <c r="DL953" s="76"/>
      <c r="DM953" s="76"/>
      <c r="DN953" s="76"/>
      <c r="DO953" s="76"/>
      <c r="DP953" s="76"/>
      <c r="DQ953" s="76"/>
      <c r="DR953" s="76"/>
      <c r="DS953" s="76"/>
      <c r="DT953" s="76"/>
      <c r="DU953" s="76"/>
      <c r="DV953" s="76"/>
      <c r="DW953" s="76"/>
      <c r="DX953" s="76"/>
      <c r="DY953" s="76"/>
      <c r="DZ953" s="76"/>
      <c r="EA953" s="76"/>
      <c r="EB953" s="76"/>
      <c r="EC953" s="76"/>
      <c r="ED953" s="76"/>
      <c r="EE953" s="76"/>
      <c r="EF953" s="76"/>
      <c r="EG953" s="76"/>
      <c r="EH953" s="76"/>
      <c r="EI953" s="76"/>
      <c r="EJ953" s="76"/>
      <c r="EK953" s="76"/>
      <c r="EL953" s="76"/>
      <c r="EM953" s="76"/>
      <c r="EN953" s="76"/>
      <c r="EO953" s="76"/>
    </row>
    <row r="954">
      <c r="A954" s="74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5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  <c r="CM954" s="76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  <c r="DB954" s="76"/>
      <c r="DC954" s="76"/>
      <c r="DD954" s="76"/>
      <c r="DE954" s="76"/>
      <c r="DF954" s="76"/>
      <c r="DG954" s="76"/>
      <c r="DH954" s="76"/>
      <c r="DI954" s="76"/>
      <c r="DJ954" s="76"/>
      <c r="DK954" s="76"/>
      <c r="DL954" s="76"/>
      <c r="DM954" s="76"/>
      <c r="DN954" s="76"/>
      <c r="DO954" s="76"/>
      <c r="DP954" s="76"/>
      <c r="DQ954" s="76"/>
      <c r="DR954" s="76"/>
      <c r="DS954" s="76"/>
      <c r="DT954" s="76"/>
      <c r="DU954" s="76"/>
      <c r="DV954" s="76"/>
      <c r="DW954" s="76"/>
      <c r="DX954" s="76"/>
      <c r="DY954" s="76"/>
      <c r="DZ954" s="76"/>
      <c r="EA954" s="76"/>
      <c r="EB954" s="76"/>
      <c r="EC954" s="76"/>
      <c r="ED954" s="76"/>
      <c r="EE954" s="76"/>
      <c r="EF954" s="76"/>
      <c r="EG954" s="76"/>
      <c r="EH954" s="76"/>
      <c r="EI954" s="76"/>
      <c r="EJ954" s="76"/>
      <c r="EK954" s="76"/>
      <c r="EL954" s="76"/>
      <c r="EM954" s="76"/>
      <c r="EN954" s="76"/>
      <c r="EO954" s="76"/>
    </row>
    <row r="955">
      <c r="A955" s="74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5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  <c r="CM955" s="76"/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  <c r="DB955" s="76"/>
      <c r="DC955" s="76"/>
      <c r="DD955" s="76"/>
      <c r="DE955" s="76"/>
      <c r="DF955" s="76"/>
      <c r="DG955" s="76"/>
      <c r="DH955" s="76"/>
      <c r="DI955" s="76"/>
      <c r="DJ955" s="76"/>
      <c r="DK955" s="76"/>
      <c r="DL955" s="76"/>
      <c r="DM955" s="76"/>
      <c r="DN955" s="76"/>
      <c r="DO955" s="76"/>
      <c r="DP955" s="76"/>
      <c r="DQ955" s="76"/>
      <c r="DR955" s="76"/>
      <c r="DS955" s="76"/>
      <c r="DT955" s="76"/>
      <c r="DU955" s="76"/>
      <c r="DV955" s="76"/>
      <c r="DW955" s="76"/>
      <c r="DX955" s="76"/>
      <c r="DY955" s="76"/>
      <c r="DZ955" s="76"/>
      <c r="EA955" s="76"/>
      <c r="EB955" s="76"/>
      <c r="EC955" s="76"/>
      <c r="ED955" s="76"/>
      <c r="EE955" s="76"/>
      <c r="EF955" s="76"/>
      <c r="EG955" s="76"/>
      <c r="EH955" s="76"/>
      <c r="EI955" s="76"/>
      <c r="EJ955" s="76"/>
      <c r="EK955" s="76"/>
      <c r="EL955" s="76"/>
      <c r="EM955" s="76"/>
      <c r="EN955" s="76"/>
      <c r="EO955" s="76"/>
    </row>
    <row r="956">
      <c r="A956" s="74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5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  <c r="CM956" s="76"/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  <c r="DB956" s="76"/>
      <c r="DC956" s="76"/>
      <c r="DD956" s="76"/>
      <c r="DE956" s="76"/>
      <c r="DF956" s="76"/>
      <c r="DG956" s="76"/>
      <c r="DH956" s="76"/>
      <c r="DI956" s="76"/>
      <c r="DJ956" s="76"/>
      <c r="DK956" s="76"/>
      <c r="DL956" s="76"/>
      <c r="DM956" s="76"/>
      <c r="DN956" s="76"/>
      <c r="DO956" s="76"/>
      <c r="DP956" s="76"/>
      <c r="DQ956" s="76"/>
      <c r="DR956" s="76"/>
      <c r="DS956" s="76"/>
      <c r="DT956" s="76"/>
      <c r="DU956" s="76"/>
      <c r="DV956" s="76"/>
      <c r="DW956" s="76"/>
      <c r="DX956" s="76"/>
      <c r="DY956" s="76"/>
      <c r="DZ956" s="76"/>
      <c r="EA956" s="76"/>
      <c r="EB956" s="76"/>
      <c r="EC956" s="76"/>
      <c r="ED956" s="76"/>
      <c r="EE956" s="76"/>
      <c r="EF956" s="76"/>
      <c r="EG956" s="76"/>
      <c r="EH956" s="76"/>
      <c r="EI956" s="76"/>
      <c r="EJ956" s="76"/>
      <c r="EK956" s="76"/>
      <c r="EL956" s="76"/>
      <c r="EM956" s="76"/>
      <c r="EN956" s="76"/>
      <c r="EO956" s="76"/>
    </row>
    <row r="957">
      <c r="A957" s="74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5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  <c r="CM957" s="76"/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  <c r="DB957" s="76"/>
      <c r="DC957" s="76"/>
      <c r="DD957" s="76"/>
      <c r="DE957" s="76"/>
      <c r="DF957" s="76"/>
      <c r="DG957" s="76"/>
      <c r="DH957" s="76"/>
      <c r="DI957" s="76"/>
      <c r="DJ957" s="76"/>
      <c r="DK957" s="76"/>
      <c r="DL957" s="76"/>
      <c r="DM957" s="76"/>
      <c r="DN957" s="76"/>
      <c r="DO957" s="76"/>
      <c r="DP957" s="76"/>
      <c r="DQ957" s="76"/>
      <c r="DR957" s="76"/>
      <c r="DS957" s="76"/>
      <c r="DT957" s="76"/>
      <c r="DU957" s="76"/>
      <c r="DV957" s="76"/>
      <c r="DW957" s="76"/>
      <c r="DX957" s="76"/>
      <c r="DY957" s="76"/>
      <c r="DZ957" s="76"/>
      <c r="EA957" s="76"/>
      <c r="EB957" s="76"/>
      <c r="EC957" s="76"/>
      <c r="ED957" s="76"/>
      <c r="EE957" s="76"/>
      <c r="EF957" s="76"/>
      <c r="EG957" s="76"/>
      <c r="EH957" s="76"/>
      <c r="EI957" s="76"/>
      <c r="EJ957" s="76"/>
      <c r="EK957" s="76"/>
      <c r="EL957" s="76"/>
      <c r="EM957" s="76"/>
      <c r="EN957" s="76"/>
      <c r="EO957" s="76"/>
    </row>
    <row r="958">
      <c r="A958" s="74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5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  <c r="CM958" s="76"/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  <c r="DB958" s="76"/>
      <c r="DC958" s="76"/>
      <c r="DD958" s="76"/>
      <c r="DE958" s="76"/>
      <c r="DF958" s="76"/>
      <c r="DG958" s="76"/>
      <c r="DH958" s="76"/>
      <c r="DI958" s="76"/>
      <c r="DJ958" s="76"/>
      <c r="DK958" s="76"/>
      <c r="DL958" s="76"/>
      <c r="DM958" s="76"/>
      <c r="DN958" s="76"/>
      <c r="DO958" s="76"/>
      <c r="DP958" s="76"/>
      <c r="DQ958" s="76"/>
      <c r="DR958" s="76"/>
      <c r="DS958" s="76"/>
      <c r="DT958" s="76"/>
      <c r="DU958" s="76"/>
      <c r="DV958" s="76"/>
      <c r="DW958" s="76"/>
      <c r="DX958" s="76"/>
      <c r="DY958" s="76"/>
      <c r="DZ958" s="76"/>
      <c r="EA958" s="76"/>
      <c r="EB958" s="76"/>
      <c r="EC958" s="76"/>
      <c r="ED958" s="76"/>
      <c r="EE958" s="76"/>
      <c r="EF958" s="76"/>
      <c r="EG958" s="76"/>
      <c r="EH958" s="76"/>
      <c r="EI958" s="76"/>
      <c r="EJ958" s="76"/>
      <c r="EK958" s="76"/>
      <c r="EL958" s="76"/>
      <c r="EM958" s="76"/>
      <c r="EN958" s="76"/>
      <c r="EO958" s="76"/>
    </row>
    <row r="959">
      <c r="A959" s="74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5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  <c r="CM959" s="76"/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  <c r="DB959" s="76"/>
      <c r="DC959" s="76"/>
      <c r="DD959" s="76"/>
      <c r="DE959" s="76"/>
      <c r="DF959" s="76"/>
      <c r="DG959" s="76"/>
      <c r="DH959" s="76"/>
      <c r="DI959" s="76"/>
      <c r="DJ959" s="76"/>
      <c r="DK959" s="76"/>
      <c r="DL959" s="76"/>
      <c r="DM959" s="76"/>
      <c r="DN959" s="76"/>
      <c r="DO959" s="76"/>
      <c r="DP959" s="76"/>
      <c r="DQ959" s="76"/>
      <c r="DR959" s="76"/>
      <c r="DS959" s="76"/>
      <c r="DT959" s="76"/>
      <c r="DU959" s="76"/>
      <c r="DV959" s="76"/>
      <c r="DW959" s="76"/>
      <c r="DX959" s="76"/>
      <c r="DY959" s="76"/>
      <c r="DZ959" s="76"/>
      <c r="EA959" s="76"/>
      <c r="EB959" s="76"/>
      <c r="EC959" s="76"/>
      <c r="ED959" s="76"/>
      <c r="EE959" s="76"/>
      <c r="EF959" s="76"/>
      <c r="EG959" s="76"/>
      <c r="EH959" s="76"/>
      <c r="EI959" s="76"/>
      <c r="EJ959" s="76"/>
      <c r="EK959" s="76"/>
      <c r="EL959" s="76"/>
      <c r="EM959" s="76"/>
      <c r="EN959" s="76"/>
      <c r="EO959" s="76"/>
    </row>
    <row r="960">
      <c r="A960" s="74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5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  <c r="CM960" s="76"/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  <c r="DB960" s="76"/>
      <c r="DC960" s="76"/>
      <c r="DD960" s="76"/>
      <c r="DE960" s="76"/>
      <c r="DF960" s="76"/>
      <c r="DG960" s="76"/>
      <c r="DH960" s="76"/>
      <c r="DI960" s="76"/>
      <c r="DJ960" s="76"/>
      <c r="DK960" s="76"/>
      <c r="DL960" s="76"/>
      <c r="DM960" s="76"/>
      <c r="DN960" s="76"/>
      <c r="DO960" s="76"/>
      <c r="DP960" s="76"/>
      <c r="DQ960" s="76"/>
      <c r="DR960" s="76"/>
      <c r="DS960" s="76"/>
      <c r="DT960" s="76"/>
      <c r="DU960" s="76"/>
      <c r="DV960" s="76"/>
      <c r="DW960" s="76"/>
      <c r="DX960" s="76"/>
      <c r="DY960" s="76"/>
      <c r="DZ960" s="76"/>
      <c r="EA960" s="76"/>
      <c r="EB960" s="76"/>
      <c r="EC960" s="76"/>
      <c r="ED960" s="76"/>
      <c r="EE960" s="76"/>
      <c r="EF960" s="76"/>
      <c r="EG960" s="76"/>
      <c r="EH960" s="76"/>
      <c r="EI960" s="76"/>
      <c r="EJ960" s="76"/>
      <c r="EK960" s="76"/>
      <c r="EL960" s="76"/>
      <c r="EM960" s="76"/>
      <c r="EN960" s="76"/>
      <c r="EO960" s="76"/>
    </row>
    <row r="961">
      <c r="A961" s="74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5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  <c r="CM961" s="76"/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  <c r="DB961" s="76"/>
      <c r="DC961" s="76"/>
      <c r="DD961" s="76"/>
      <c r="DE961" s="76"/>
      <c r="DF961" s="76"/>
      <c r="DG961" s="76"/>
      <c r="DH961" s="76"/>
      <c r="DI961" s="76"/>
      <c r="DJ961" s="76"/>
      <c r="DK961" s="76"/>
      <c r="DL961" s="76"/>
      <c r="DM961" s="76"/>
      <c r="DN961" s="76"/>
      <c r="DO961" s="76"/>
      <c r="DP961" s="76"/>
      <c r="DQ961" s="76"/>
      <c r="DR961" s="76"/>
      <c r="DS961" s="76"/>
      <c r="DT961" s="76"/>
      <c r="DU961" s="76"/>
      <c r="DV961" s="76"/>
      <c r="DW961" s="76"/>
      <c r="DX961" s="76"/>
      <c r="DY961" s="76"/>
      <c r="DZ961" s="76"/>
      <c r="EA961" s="76"/>
      <c r="EB961" s="76"/>
      <c r="EC961" s="76"/>
      <c r="ED961" s="76"/>
      <c r="EE961" s="76"/>
      <c r="EF961" s="76"/>
      <c r="EG961" s="76"/>
      <c r="EH961" s="76"/>
      <c r="EI961" s="76"/>
      <c r="EJ961" s="76"/>
      <c r="EK961" s="76"/>
      <c r="EL961" s="76"/>
      <c r="EM961" s="76"/>
      <c r="EN961" s="76"/>
      <c r="EO961" s="76"/>
    </row>
    <row r="962">
      <c r="A962" s="74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5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  <c r="CM962" s="76"/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  <c r="DB962" s="76"/>
      <c r="DC962" s="76"/>
      <c r="DD962" s="76"/>
      <c r="DE962" s="76"/>
      <c r="DF962" s="76"/>
      <c r="DG962" s="76"/>
      <c r="DH962" s="76"/>
      <c r="DI962" s="76"/>
      <c r="DJ962" s="76"/>
      <c r="DK962" s="76"/>
      <c r="DL962" s="76"/>
      <c r="DM962" s="76"/>
      <c r="DN962" s="76"/>
      <c r="DO962" s="76"/>
      <c r="DP962" s="76"/>
      <c r="DQ962" s="76"/>
      <c r="DR962" s="76"/>
      <c r="DS962" s="76"/>
      <c r="DT962" s="76"/>
      <c r="DU962" s="76"/>
      <c r="DV962" s="76"/>
      <c r="DW962" s="76"/>
      <c r="DX962" s="76"/>
      <c r="DY962" s="76"/>
      <c r="DZ962" s="76"/>
      <c r="EA962" s="76"/>
      <c r="EB962" s="76"/>
      <c r="EC962" s="76"/>
      <c r="ED962" s="76"/>
      <c r="EE962" s="76"/>
      <c r="EF962" s="76"/>
      <c r="EG962" s="76"/>
      <c r="EH962" s="76"/>
      <c r="EI962" s="76"/>
      <c r="EJ962" s="76"/>
      <c r="EK962" s="76"/>
      <c r="EL962" s="76"/>
      <c r="EM962" s="76"/>
      <c r="EN962" s="76"/>
      <c r="EO962" s="76"/>
    </row>
    <row r="963">
      <c r="A963" s="74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5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  <c r="CM963" s="76"/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  <c r="DB963" s="76"/>
      <c r="DC963" s="76"/>
      <c r="DD963" s="76"/>
      <c r="DE963" s="76"/>
      <c r="DF963" s="76"/>
      <c r="DG963" s="76"/>
      <c r="DH963" s="76"/>
      <c r="DI963" s="76"/>
      <c r="DJ963" s="76"/>
      <c r="DK963" s="76"/>
      <c r="DL963" s="76"/>
      <c r="DM963" s="76"/>
      <c r="DN963" s="76"/>
      <c r="DO963" s="76"/>
      <c r="DP963" s="76"/>
      <c r="DQ963" s="76"/>
      <c r="DR963" s="76"/>
      <c r="DS963" s="76"/>
      <c r="DT963" s="76"/>
      <c r="DU963" s="76"/>
      <c r="DV963" s="76"/>
      <c r="DW963" s="76"/>
      <c r="DX963" s="76"/>
      <c r="DY963" s="76"/>
      <c r="DZ963" s="76"/>
      <c r="EA963" s="76"/>
      <c r="EB963" s="76"/>
      <c r="EC963" s="76"/>
      <c r="ED963" s="76"/>
      <c r="EE963" s="76"/>
      <c r="EF963" s="76"/>
      <c r="EG963" s="76"/>
      <c r="EH963" s="76"/>
      <c r="EI963" s="76"/>
      <c r="EJ963" s="76"/>
      <c r="EK963" s="76"/>
      <c r="EL963" s="76"/>
      <c r="EM963" s="76"/>
      <c r="EN963" s="76"/>
      <c r="EO963" s="76"/>
    </row>
    <row r="964">
      <c r="A964" s="74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5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  <c r="CM964" s="76"/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  <c r="DB964" s="76"/>
      <c r="DC964" s="76"/>
      <c r="DD964" s="76"/>
      <c r="DE964" s="76"/>
      <c r="DF964" s="76"/>
      <c r="DG964" s="76"/>
      <c r="DH964" s="76"/>
      <c r="DI964" s="76"/>
      <c r="DJ964" s="76"/>
      <c r="DK964" s="76"/>
      <c r="DL964" s="76"/>
      <c r="DM964" s="76"/>
      <c r="DN964" s="76"/>
      <c r="DO964" s="76"/>
      <c r="DP964" s="76"/>
      <c r="DQ964" s="76"/>
      <c r="DR964" s="76"/>
      <c r="DS964" s="76"/>
      <c r="DT964" s="76"/>
      <c r="DU964" s="76"/>
      <c r="DV964" s="76"/>
      <c r="DW964" s="76"/>
      <c r="DX964" s="76"/>
      <c r="DY964" s="76"/>
      <c r="DZ964" s="76"/>
      <c r="EA964" s="76"/>
      <c r="EB964" s="76"/>
      <c r="EC964" s="76"/>
      <c r="ED964" s="76"/>
      <c r="EE964" s="76"/>
      <c r="EF964" s="76"/>
      <c r="EG964" s="76"/>
      <c r="EH964" s="76"/>
      <c r="EI964" s="76"/>
      <c r="EJ964" s="76"/>
      <c r="EK964" s="76"/>
      <c r="EL964" s="76"/>
      <c r="EM964" s="76"/>
      <c r="EN964" s="76"/>
      <c r="EO964" s="76"/>
    </row>
    <row r="965">
      <c r="A965" s="74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5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  <c r="CM965" s="76"/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  <c r="DB965" s="76"/>
      <c r="DC965" s="76"/>
      <c r="DD965" s="76"/>
      <c r="DE965" s="76"/>
      <c r="DF965" s="76"/>
      <c r="DG965" s="76"/>
      <c r="DH965" s="76"/>
      <c r="DI965" s="76"/>
      <c r="DJ965" s="76"/>
      <c r="DK965" s="76"/>
      <c r="DL965" s="76"/>
      <c r="DM965" s="76"/>
      <c r="DN965" s="76"/>
      <c r="DO965" s="76"/>
      <c r="DP965" s="76"/>
      <c r="DQ965" s="76"/>
      <c r="DR965" s="76"/>
      <c r="DS965" s="76"/>
      <c r="DT965" s="76"/>
      <c r="DU965" s="76"/>
      <c r="DV965" s="76"/>
      <c r="DW965" s="76"/>
      <c r="DX965" s="76"/>
      <c r="DY965" s="76"/>
      <c r="DZ965" s="76"/>
      <c r="EA965" s="76"/>
      <c r="EB965" s="76"/>
      <c r="EC965" s="76"/>
      <c r="ED965" s="76"/>
      <c r="EE965" s="76"/>
      <c r="EF965" s="76"/>
      <c r="EG965" s="76"/>
      <c r="EH965" s="76"/>
      <c r="EI965" s="76"/>
      <c r="EJ965" s="76"/>
      <c r="EK965" s="76"/>
      <c r="EL965" s="76"/>
      <c r="EM965" s="76"/>
      <c r="EN965" s="76"/>
      <c r="EO965" s="76"/>
    </row>
    <row r="966">
      <c r="A966" s="74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5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  <c r="CM966" s="76"/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  <c r="DB966" s="76"/>
      <c r="DC966" s="76"/>
      <c r="DD966" s="76"/>
      <c r="DE966" s="76"/>
      <c r="DF966" s="76"/>
      <c r="DG966" s="76"/>
      <c r="DH966" s="76"/>
      <c r="DI966" s="76"/>
      <c r="DJ966" s="76"/>
      <c r="DK966" s="76"/>
      <c r="DL966" s="76"/>
      <c r="DM966" s="76"/>
      <c r="DN966" s="76"/>
      <c r="DO966" s="76"/>
      <c r="DP966" s="76"/>
      <c r="DQ966" s="76"/>
      <c r="DR966" s="76"/>
      <c r="DS966" s="76"/>
      <c r="DT966" s="76"/>
      <c r="DU966" s="76"/>
      <c r="DV966" s="76"/>
      <c r="DW966" s="76"/>
      <c r="DX966" s="76"/>
      <c r="DY966" s="76"/>
      <c r="DZ966" s="76"/>
      <c r="EA966" s="76"/>
      <c r="EB966" s="76"/>
      <c r="EC966" s="76"/>
      <c r="ED966" s="76"/>
      <c r="EE966" s="76"/>
      <c r="EF966" s="76"/>
      <c r="EG966" s="76"/>
      <c r="EH966" s="76"/>
      <c r="EI966" s="76"/>
      <c r="EJ966" s="76"/>
      <c r="EK966" s="76"/>
      <c r="EL966" s="76"/>
      <c r="EM966" s="76"/>
      <c r="EN966" s="76"/>
      <c r="EO966" s="76"/>
    </row>
    <row r="967">
      <c r="A967" s="74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5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  <c r="CM967" s="76"/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  <c r="DB967" s="76"/>
      <c r="DC967" s="76"/>
      <c r="DD967" s="76"/>
      <c r="DE967" s="76"/>
      <c r="DF967" s="76"/>
      <c r="DG967" s="76"/>
      <c r="DH967" s="76"/>
      <c r="DI967" s="76"/>
      <c r="DJ967" s="76"/>
      <c r="DK967" s="76"/>
      <c r="DL967" s="76"/>
      <c r="DM967" s="76"/>
      <c r="DN967" s="76"/>
      <c r="DO967" s="76"/>
      <c r="DP967" s="76"/>
      <c r="DQ967" s="76"/>
      <c r="DR967" s="76"/>
      <c r="DS967" s="76"/>
      <c r="DT967" s="76"/>
      <c r="DU967" s="76"/>
      <c r="DV967" s="76"/>
      <c r="DW967" s="76"/>
      <c r="DX967" s="76"/>
      <c r="DY967" s="76"/>
      <c r="DZ967" s="76"/>
      <c r="EA967" s="76"/>
      <c r="EB967" s="76"/>
      <c r="EC967" s="76"/>
      <c r="ED967" s="76"/>
      <c r="EE967" s="76"/>
      <c r="EF967" s="76"/>
      <c r="EG967" s="76"/>
      <c r="EH967" s="76"/>
      <c r="EI967" s="76"/>
      <c r="EJ967" s="76"/>
      <c r="EK967" s="76"/>
      <c r="EL967" s="76"/>
      <c r="EM967" s="76"/>
      <c r="EN967" s="76"/>
      <c r="EO967" s="76"/>
    </row>
    <row r="968">
      <c r="A968" s="74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5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  <c r="CM968" s="76"/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  <c r="DB968" s="76"/>
      <c r="DC968" s="76"/>
      <c r="DD968" s="76"/>
      <c r="DE968" s="76"/>
      <c r="DF968" s="76"/>
      <c r="DG968" s="76"/>
      <c r="DH968" s="76"/>
      <c r="DI968" s="76"/>
      <c r="DJ968" s="76"/>
      <c r="DK968" s="76"/>
      <c r="DL968" s="76"/>
      <c r="DM968" s="76"/>
      <c r="DN968" s="76"/>
      <c r="DO968" s="76"/>
      <c r="DP968" s="76"/>
      <c r="DQ968" s="76"/>
      <c r="DR968" s="76"/>
      <c r="DS968" s="76"/>
      <c r="DT968" s="76"/>
      <c r="DU968" s="76"/>
      <c r="DV968" s="76"/>
      <c r="DW968" s="76"/>
      <c r="DX968" s="76"/>
      <c r="DY968" s="76"/>
      <c r="DZ968" s="76"/>
      <c r="EA968" s="76"/>
      <c r="EB968" s="76"/>
      <c r="EC968" s="76"/>
      <c r="ED968" s="76"/>
      <c r="EE968" s="76"/>
      <c r="EF968" s="76"/>
      <c r="EG968" s="76"/>
      <c r="EH968" s="76"/>
      <c r="EI968" s="76"/>
      <c r="EJ968" s="76"/>
      <c r="EK968" s="76"/>
      <c r="EL968" s="76"/>
      <c r="EM968" s="76"/>
      <c r="EN968" s="76"/>
      <c r="EO968" s="76"/>
    </row>
    <row r="969">
      <c r="A969" s="74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5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  <c r="CM969" s="76"/>
      <c r="CN969" s="76"/>
      <c r="CO969" s="76"/>
      <c r="CP969" s="76"/>
      <c r="CQ969" s="76"/>
      <c r="CR969" s="76"/>
      <c r="CS969" s="76"/>
      <c r="CT969" s="76"/>
      <c r="CU969" s="76"/>
      <c r="CV969" s="76"/>
      <c r="CW969" s="76"/>
      <c r="CX969" s="76"/>
      <c r="CY969" s="76"/>
      <c r="CZ969" s="76"/>
      <c r="DA969" s="76"/>
      <c r="DB969" s="76"/>
      <c r="DC969" s="76"/>
      <c r="DD969" s="76"/>
      <c r="DE969" s="76"/>
      <c r="DF969" s="76"/>
      <c r="DG969" s="76"/>
      <c r="DH969" s="76"/>
      <c r="DI969" s="76"/>
      <c r="DJ969" s="76"/>
      <c r="DK969" s="76"/>
      <c r="DL969" s="76"/>
      <c r="DM969" s="76"/>
      <c r="DN969" s="76"/>
      <c r="DO969" s="76"/>
      <c r="DP969" s="76"/>
      <c r="DQ969" s="76"/>
      <c r="DR969" s="76"/>
      <c r="DS969" s="76"/>
      <c r="DT969" s="76"/>
      <c r="DU969" s="76"/>
      <c r="DV969" s="76"/>
      <c r="DW969" s="76"/>
      <c r="DX969" s="76"/>
      <c r="DY969" s="76"/>
      <c r="DZ969" s="76"/>
      <c r="EA969" s="76"/>
      <c r="EB969" s="76"/>
      <c r="EC969" s="76"/>
      <c r="ED969" s="76"/>
      <c r="EE969" s="76"/>
      <c r="EF969" s="76"/>
      <c r="EG969" s="76"/>
      <c r="EH969" s="76"/>
      <c r="EI969" s="76"/>
      <c r="EJ969" s="76"/>
      <c r="EK969" s="76"/>
      <c r="EL969" s="76"/>
      <c r="EM969" s="76"/>
      <c r="EN969" s="76"/>
      <c r="EO969" s="76"/>
    </row>
    <row r="970">
      <c r="A970" s="74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5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  <c r="CM970" s="76"/>
      <c r="CN970" s="76"/>
      <c r="CO970" s="76"/>
      <c r="CP970" s="76"/>
      <c r="CQ970" s="76"/>
      <c r="CR970" s="76"/>
      <c r="CS970" s="76"/>
      <c r="CT970" s="76"/>
      <c r="CU970" s="76"/>
      <c r="CV970" s="76"/>
      <c r="CW970" s="76"/>
      <c r="CX970" s="76"/>
      <c r="CY970" s="76"/>
      <c r="CZ970" s="76"/>
      <c r="DA970" s="76"/>
      <c r="DB970" s="76"/>
      <c r="DC970" s="76"/>
      <c r="DD970" s="76"/>
      <c r="DE970" s="76"/>
      <c r="DF970" s="76"/>
      <c r="DG970" s="76"/>
      <c r="DH970" s="76"/>
      <c r="DI970" s="76"/>
      <c r="DJ970" s="76"/>
      <c r="DK970" s="76"/>
      <c r="DL970" s="76"/>
      <c r="DM970" s="76"/>
      <c r="DN970" s="76"/>
      <c r="DO970" s="76"/>
      <c r="DP970" s="76"/>
      <c r="DQ970" s="76"/>
      <c r="DR970" s="76"/>
      <c r="DS970" s="76"/>
      <c r="DT970" s="76"/>
      <c r="DU970" s="76"/>
      <c r="DV970" s="76"/>
      <c r="DW970" s="76"/>
      <c r="DX970" s="76"/>
      <c r="DY970" s="76"/>
      <c r="DZ970" s="76"/>
      <c r="EA970" s="76"/>
      <c r="EB970" s="76"/>
      <c r="EC970" s="76"/>
      <c r="ED970" s="76"/>
      <c r="EE970" s="76"/>
      <c r="EF970" s="76"/>
      <c r="EG970" s="76"/>
      <c r="EH970" s="76"/>
      <c r="EI970" s="76"/>
      <c r="EJ970" s="76"/>
      <c r="EK970" s="76"/>
      <c r="EL970" s="76"/>
      <c r="EM970" s="76"/>
      <c r="EN970" s="76"/>
      <c r="EO970" s="76"/>
    </row>
    <row r="971">
      <c r="A971" s="74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5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  <c r="CM971" s="76"/>
      <c r="CN971" s="76"/>
      <c r="CO971" s="76"/>
      <c r="CP971" s="76"/>
      <c r="CQ971" s="76"/>
      <c r="CR971" s="76"/>
      <c r="CS971" s="76"/>
      <c r="CT971" s="76"/>
      <c r="CU971" s="76"/>
      <c r="CV971" s="76"/>
      <c r="CW971" s="76"/>
      <c r="CX971" s="76"/>
      <c r="CY971" s="76"/>
      <c r="CZ971" s="76"/>
      <c r="DA971" s="76"/>
      <c r="DB971" s="76"/>
      <c r="DC971" s="76"/>
      <c r="DD971" s="76"/>
      <c r="DE971" s="76"/>
      <c r="DF971" s="76"/>
      <c r="DG971" s="76"/>
      <c r="DH971" s="76"/>
      <c r="DI971" s="76"/>
      <c r="DJ971" s="76"/>
      <c r="DK971" s="76"/>
      <c r="DL971" s="76"/>
      <c r="DM971" s="76"/>
      <c r="DN971" s="76"/>
      <c r="DO971" s="76"/>
      <c r="DP971" s="76"/>
      <c r="DQ971" s="76"/>
      <c r="DR971" s="76"/>
      <c r="DS971" s="76"/>
      <c r="DT971" s="76"/>
      <c r="DU971" s="76"/>
      <c r="DV971" s="76"/>
      <c r="DW971" s="76"/>
      <c r="DX971" s="76"/>
      <c r="DY971" s="76"/>
      <c r="DZ971" s="76"/>
      <c r="EA971" s="76"/>
      <c r="EB971" s="76"/>
      <c r="EC971" s="76"/>
      <c r="ED971" s="76"/>
      <c r="EE971" s="76"/>
      <c r="EF971" s="76"/>
      <c r="EG971" s="76"/>
      <c r="EH971" s="76"/>
      <c r="EI971" s="76"/>
      <c r="EJ971" s="76"/>
      <c r="EK971" s="76"/>
      <c r="EL971" s="76"/>
      <c r="EM971" s="76"/>
      <c r="EN971" s="76"/>
      <c r="EO971" s="76"/>
    </row>
    <row r="972">
      <c r="A972" s="74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5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  <c r="CM972" s="76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  <c r="DB972" s="76"/>
      <c r="DC972" s="76"/>
      <c r="DD972" s="76"/>
      <c r="DE972" s="76"/>
      <c r="DF972" s="76"/>
      <c r="DG972" s="76"/>
      <c r="DH972" s="76"/>
      <c r="DI972" s="76"/>
      <c r="DJ972" s="76"/>
      <c r="DK972" s="76"/>
      <c r="DL972" s="76"/>
      <c r="DM972" s="76"/>
      <c r="DN972" s="76"/>
      <c r="DO972" s="76"/>
      <c r="DP972" s="76"/>
      <c r="DQ972" s="76"/>
      <c r="DR972" s="76"/>
      <c r="DS972" s="76"/>
      <c r="DT972" s="76"/>
      <c r="DU972" s="76"/>
      <c r="DV972" s="76"/>
      <c r="DW972" s="76"/>
      <c r="DX972" s="76"/>
      <c r="DY972" s="76"/>
      <c r="DZ972" s="76"/>
      <c r="EA972" s="76"/>
      <c r="EB972" s="76"/>
      <c r="EC972" s="76"/>
      <c r="ED972" s="76"/>
      <c r="EE972" s="76"/>
      <c r="EF972" s="76"/>
      <c r="EG972" s="76"/>
      <c r="EH972" s="76"/>
      <c r="EI972" s="76"/>
      <c r="EJ972" s="76"/>
      <c r="EK972" s="76"/>
      <c r="EL972" s="76"/>
      <c r="EM972" s="76"/>
      <c r="EN972" s="76"/>
      <c r="EO972" s="76"/>
    </row>
    <row r="973">
      <c r="A973" s="74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5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  <c r="CM973" s="76"/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  <c r="DB973" s="76"/>
      <c r="DC973" s="76"/>
      <c r="DD973" s="76"/>
      <c r="DE973" s="76"/>
      <c r="DF973" s="76"/>
      <c r="DG973" s="76"/>
      <c r="DH973" s="76"/>
      <c r="DI973" s="76"/>
      <c r="DJ973" s="76"/>
      <c r="DK973" s="76"/>
      <c r="DL973" s="76"/>
      <c r="DM973" s="76"/>
      <c r="DN973" s="76"/>
      <c r="DO973" s="76"/>
      <c r="DP973" s="76"/>
      <c r="DQ973" s="76"/>
      <c r="DR973" s="76"/>
      <c r="DS973" s="76"/>
      <c r="DT973" s="76"/>
      <c r="DU973" s="76"/>
      <c r="DV973" s="76"/>
      <c r="DW973" s="76"/>
      <c r="DX973" s="76"/>
      <c r="DY973" s="76"/>
      <c r="DZ973" s="76"/>
      <c r="EA973" s="76"/>
      <c r="EB973" s="76"/>
      <c r="EC973" s="76"/>
      <c r="ED973" s="76"/>
      <c r="EE973" s="76"/>
      <c r="EF973" s="76"/>
      <c r="EG973" s="76"/>
      <c r="EH973" s="76"/>
      <c r="EI973" s="76"/>
      <c r="EJ973" s="76"/>
      <c r="EK973" s="76"/>
      <c r="EL973" s="76"/>
      <c r="EM973" s="76"/>
      <c r="EN973" s="76"/>
      <c r="EO973" s="76"/>
    </row>
    <row r="974">
      <c r="A974" s="74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5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  <c r="CM974" s="76"/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  <c r="DB974" s="76"/>
      <c r="DC974" s="76"/>
      <c r="DD974" s="76"/>
      <c r="DE974" s="76"/>
      <c r="DF974" s="76"/>
      <c r="DG974" s="76"/>
      <c r="DH974" s="76"/>
      <c r="DI974" s="76"/>
      <c r="DJ974" s="76"/>
      <c r="DK974" s="76"/>
      <c r="DL974" s="76"/>
      <c r="DM974" s="76"/>
      <c r="DN974" s="76"/>
      <c r="DO974" s="76"/>
      <c r="DP974" s="76"/>
      <c r="DQ974" s="76"/>
      <c r="DR974" s="76"/>
      <c r="DS974" s="76"/>
      <c r="DT974" s="76"/>
      <c r="DU974" s="76"/>
      <c r="DV974" s="76"/>
      <c r="DW974" s="76"/>
      <c r="DX974" s="76"/>
      <c r="DY974" s="76"/>
      <c r="DZ974" s="76"/>
      <c r="EA974" s="76"/>
      <c r="EB974" s="76"/>
      <c r="EC974" s="76"/>
      <c r="ED974" s="76"/>
      <c r="EE974" s="76"/>
      <c r="EF974" s="76"/>
      <c r="EG974" s="76"/>
      <c r="EH974" s="76"/>
      <c r="EI974" s="76"/>
      <c r="EJ974" s="76"/>
      <c r="EK974" s="76"/>
      <c r="EL974" s="76"/>
      <c r="EM974" s="76"/>
      <c r="EN974" s="76"/>
      <c r="EO974" s="76"/>
    </row>
    <row r="975">
      <c r="A975" s="74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5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  <c r="CM975" s="76"/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  <c r="DB975" s="76"/>
      <c r="DC975" s="76"/>
      <c r="DD975" s="76"/>
      <c r="DE975" s="76"/>
      <c r="DF975" s="76"/>
      <c r="DG975" s="76"/>
      <c r="DH975" s="76"/>
      <c r="DI975" s="76"/>
      <c r="DJ975" s="76"/>
      <c r="DK975" s="76"/>
      <c r="DL975" s="76"/>
      <c r="DM975" s="76"/>
      <c r="DN975" s="76"/>
      <c r="DO975" s="76"/>
      <c r="DP975" s="76"/>
      <c r="DQ975" s="76"/>
      <c r="DR975" s="76"/>
      <c r="DS975" s="76"/>
      <c r="DT975" s="76"/>
      <c r="DU975" s="76"/>
      <c r="DV975" s="76"/>
      <c r="DW975" s="76"/>
      <c r="DX975" s="76"/>
      <c r="DY975" s="76"/>
      <c r="DZ975" s="76"/>
      <c r="EA975" s="76"/>
      <c r="EB975" s="76"/>
      <c r="EC975" s="76"/>
      <c r="ED975" s="76"/>
      <c r="EE975" s="76"/>
      <c r="EF975" s="76"/>
      <c r="EG975" s="76"/>
      <c r="EH975" s="76"/>
      <c r="EI975" s="76"/>
      <c r="EJ975" s="76"/>
      <c r="EK975" s="76"/>
      <c r="EL975" s="76"/>
      <c r="EM975" s="76"/>
      <c r="EN975" s="76"/>
      <c r="EO975" s="76"/>
    </row>
    <row r="976">
      <c r="A976" s="74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5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  <c r="CM976" s="76"/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  <c r="DB976" s="76"/>
      <c r="DC976" s="76"/>
      <c r="DD976" s="76"/>
      <c r="DE976" s="76"/>
      <c r="DF976" s="76"/>
      <c r="DG976" s="76"/>
      <c r="DH976" s="76"/>
      <c r="DI976" s="76"/>
      <c r="DJ976" s="76"/>
      <c r="DK976" s="76"/>
      <c r="DL976" s="76"/>
      <c r="DM976" s="76"/>
      <c r="DN976" s="76"/>
      <c r="DO976" s="76"/>
      <c r="DP976" s="76"/>
      <c r="DQ976" s="76"/>
      <c r="DR976" s="76"/>
      <c r="DS976" s="76"/>
      <c r="DT976" s="76"/>
      <c r="DU976" s="76"/>
      <c r="DV976" s="76"/>
      <c r="DW976" s="76"/>
      <c r="DX976" s="76"/>
      <c r="DY976" s="76"/>
      <c r="DZ976" s="76"/>
      <c r="EA976" s="76"/>
      <c r="EB976" s="76"/>
      <c r="EC976" s="76"/>
      <c r="ED976" s="76"/>
      <c r="EE976" s="76"/>
      <c r="EF976" s="76"/>
      <c r="EG976" s="76"/>
      <c r="EH976" s="76"/>
      <c r="EI976" s="76"/>
      <c r="EJ976" s="76"/>
      <c r="EK976" s="76"/>
      <c r="EL976" s="76"/>
      <c r="EM976" s="76"/>
      <c r="EN976" s="76"/>
      <c r="EO976" s="76"/>
    </row>
    <row r="977">
      <c r="A977" s="74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5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  <c r="CM977" s="76"/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  <c r="DB977" s="76"/>
      <c r="DC977" s="76"/>
      <c r="DD977" s="76"/>
      <c r="DE977" s="76"/>
      <c r="DF977" s="76"/>
      <c r="DG977" s="76"/>
      <c r="DH977" s="76"/>
      <c r="DI977" s="76"/>
      <c r="DJ977" s="76"/>
      <c r="DK977" s="76"/>
      <c r="DL977" s="76"/>
      <c r="DM977" s="76"/>
      <c r="DN977" s="76"/>
      <c r="DO977" s="76"/>
      <c r="DP977" s="76"/>
      <c r="DQ977" s="76"/>
      <c r="DR977" s="76"/>
      <c r="DS977" s="76"/>
      <c r="DT977" s="76"/>
      <c r="DU977" s="76"/>
      <c r="DV977" s="76"/>
      <c r="DW977" s="76"/>
      <c r="DX977" s="76"/>
      <c r="DY977" s="76"/>
      <c r="DZ977" s="76"/>
      <c r="EA977" s="76"/>
      <c r="EB977" s="76"/>
      <c r="EC977" s="76"/>
      <c r="ED977" s="76"/>
      <c r="EE977" s="76"/>
      <c r="EF977" s="76"/>
      <c r="EG977" s="76"/>
      <c r="EH977" s="76"/>
      <c r="EI977" s="76"/>
      <c r="EJ977" s="76"/>
      <c r="EK977" s="76"/>
      <c r="EL977" s="76"/>
      <c r="EM977" s="76"/>
      <c r="EN977" s="76"/>
      <c r="EO977" s="76"/>
    </row>
    <row r="978">
      <c r="A978" s="74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5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  <c r="CM978" s="76"/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  <c r="DB978" s="76"/>
      <c r="DC978" s="76"/>
      <c r="DD978" s="76"/>
      <c r="DE978" s="76"/>
      <c r="DF978" s="76"/>
      <c r="DG978" s="76"/>
      <c r="DH978" s="76"/>
      <c r="DI978" s="76"/>
      <c r="DJ978" s="76"/>
      <c r="DK978" s="76"/>
      <c r="DL978" s="76"/>
      <c r="DM978" s="76"/>
      <c r="DN978" s="76"/>
      <c r="DO978" s="76"/>
      <c r="DP978" s="76"/>
      <c r="DQ978" s="76"/>
      <c r="DR978" s="76"/>
      <c r="DS978" s="76"/>
      <c r="DT978" s="76"/>
      <c r="DU978" s="76"/>
      <c r="DV978" s="76"/>
      <c r="DW978" s="76"/>
      <c r="DX978" s="76"/>
      <c r="DY978" s="76"/>
      <c r="DZ978" s="76"/>
      <c r="EA978" s="76"/>
      <c r="EB978" s="76"/>
      <c r="EC978" s="76"/>
      <c r="ED978" s="76"/>
      <c r="EE978" s="76"/>
      <c r="EF978" s="76"/>
      <c r="EG978" s="76"/>
      <c r="EH978" s="76"/>
      <c r="EI978" s="76"/>
      <c r="EJ978" s="76"/>
      <c r="EK978" s="76"/>
      <c r="EL978" s="76"/>
      <c r="EM978" s="76"/>
      <c r="EN978" s="76"/>
      <c r="EO978" s="76"/>
    </row>
    <row r="979">
      <c r="A979" s="74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5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  <c r="CM979" s="76"/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  <c r="DB979" s="76"/>
      <c r="DC979" s="76"/>
      <c r="DD979" s="76"/>
      <c r="DE979" s="76"/>
      <c r="DF979" s="76"/>
      <c r="DG979" s="76"/>
      <c r="DH979" s="76"/>
      <c r="DI979" s="76"/>
      <c r="DJ979" s="76"/>
      <c r="DK979" s="76"/>
      <c r="DL979" s="76"/>
      <c r="DM979" s="76"/>
      <c r="DN979" s="76"/>
      <c r="DO979" s="76"/>
      <c r="DP979" s="76"/>
      <c r="DQ979" s="76"/>
      <c r="DR979" s="76"/>
      <c r="DS979" s="76"/>
      <c r="DT979" s="76"/>
      <c r="DU979" s="76"/>
      <c r="DV979" s="76"/>
      <c r="DW979" s="76"/>
      <c r="DX979" s="76"/>
      <c r="DY979" s="76"/>
      <c r="DZ979" s="76"/>
      <c r="EA979" s="76"/>
      <c r="EB979" s="76"/>
      <c r="EC979" s="76"/>
      <c r="ED979" s="76"/>
      <c r="EE979" s="76"/>
      <c r="EF979" s="76"/>
      <c r="EG979" s="76"/>
      <c r="EH979" s="76"/>
      <c r="EI979" s="76"/>
      <c r="EJ979" s="76"/>
      <c r="EK979" s="76"/>
      <c r="EL979" s="76"/>
      <c r="EM979" s="76"/>
      <c r="EN979" s="76"/>
      <c r="EO979" s="76"/>
    </row>
    <row r="980">
      <c r="A980" s="74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5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  <c r="CM980" s="76"/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  <c r="DB980" s="76"/>
      <c r="DC980" s="76"/>
      <c r="DD980" s="76"/>
      <c r="DE980" s="76"/>
      <c r="DF980" s="76"/>
      <c r="DG980" s="76"/>
      <c r="DH980" s="76"/>
      <c r="DI980" s="76"/>
      <c r="DJ980" s="76"/>
      <c r="DK980" s="76"/>
      <c r="DL980" s="76"/>
      <c r="DM980" s="76"/>
      <c r="DN980" s="76"/>
      <c r="DO980" s="76"/>
      <c r="DP980" s="76"/>
      <c r="DQ980" s="76"/>
      <c r="DR980" s="76"/>
      <c r="DS980" s="76"/>
      <c r="DT980" s="76"/>
      <c r="DU980" s="76"/>
      <c r="DV980" s="76"/>
      <c r="DW980" s="76"/>
      <c r="DX980" s="76"/>
      <c r="DY980" s="76"/>
      <c r="DZ980" s="76"/>
      <c r="EA980" s="76"/>
      <c r="EB980" s="76"/>
      <c r="EC980" s="76"/>
      <c r="ED980" s="76"/>
      <c r="EE980" s="76"/>
      <c r="EF980" s="76"/>
      <c r="EG980" s="76"/>
      <c r="EH980" s="76"/>
      <c r="EI980" s="76"/>
      <c r="EJ980" s="76"/>
      <c r="EK980" s="76"/>
      <c r="EL980" s="76"/>
      <c r="EM980" s="76"/>
      <c r="EN980" s="76"/>
      <c r="EO980" s="76"/>
    </row>
    <row r="981">
      <c r="A981" s="74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5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  <c r="CM981" s="76"/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  <c r="DB981" s="76"/>
      <c r="DC981" s="76"/>
      <c r="DD981" s="76"/>
      <c r="DE981" s="76"/>
      <c r="DF981" s="76"/>
      <c r="DG981" s="76"/>
      <c r="DH981" s="76"/>
      <c r="DI981" s="76"/>
      <c r="DJ981" s="76"/>
      <c r="DK981" s="76"/>
      <c r="DL981" s="76"/>
      <c r="DM981" s="76"/>
      <c r="DN981" s="76"/>
      <c r="DO981" s="76"/>
      <c r="DP981" s="76"/>
      <c r="DQ981" s="76"/>
      <c r="DR981" s="76"/>
      <c r="DS981" s="76"/>
      <c r="DT981" s="76"/>
      <c r="DU981" s="76"/>
      <c r="DV981" s="76"/>
      <c r="DW981" s="76"/>
      <c r="DX981" s="76"/>
      <c r="DY981" s="76"/>
      <c r="DZ981" s="76"/>
      <c r="EA981" s="76"/>
      <c r="EB981" s="76"/>
      <c r="EC981" s="76"/>
      <c r="ED981" s="76"/>
      <c r="EE981" s="76"/>
      <c r="EF981" s="76"/>
      <c r="EG981" s="76"/>
      <c r="EH981" s="76"/>
      <c r="EI981" s="76"/>
      <c r="EJ981" s="76"/>
      <c r="EK981" s="76"/>
      <c r="EL981" s="76"/>
      <c r="EM981" s="76"/>
      <c r="EN981" s="76"/>
      <c r="EO981" s="76"/>
    </row>
    <row r="982">
      <c r="A982" s="74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5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  <c r="CM982" s="76"/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  <c r="DB982" s="76"/>
      <c r="DC982" s="76"/>
      <c r="DD982" s="76"/>
      <c r="DE982" s="76"/>
      <c r="DF982" s="76"/>
      <c r="DG982" s="76"/>
      <c r="DH982" s="76"/>
      <c r="DI982" s="76"/>
      <c r="DJ982" s="76"/>
      <c r="DK982" s="76"/>
      <c r="DL982" s="76"/>
      <c r="DM982" s="76"/>
      <c r="DN982" s="76"/>
      <c r="DO982" s="76"/>
      <c r="DP982" s="76"/>
      <c r="DQ982" s="76"/>
      <c r="DR982" s="76"/>
      <c r="DS982" s="76"/>
      <c r="DT982" s="76"/>
      <c r="DU982" s="76"/>
      <c r="DV982" s="76"/>
      <c r="DW982" s="76"/>
      <c r="DX982" s="76"/>
      <c r="DY982" s="76"/>
      <c r="DZ982" s="76"/>
      <c r="EA982" s="76"/>
      <c r="EB982" s="76"/>
      <c r="EC982" s="76"/>
      <c r="ED982" s="76"/>
      <c r="EE982" s="76"/>
      <c r="EF982" s="76"/>
      <c r="EG982" s="76"/>
      <c r="EH982" s="76"/>
      <c r="EI982" s="76"/>
      <c r="EJ982" s="76"/>
      <c r="EK982" s="76"/>
      <c r="EL982" s="76"/>
      <c r="EM982" s="76"/>
      <c r="EN982" s="76"/>
      <c r="EO982" s="76"/>
    </row>
    <row r="983">
      <c r="A983" s="74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5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  <c r="CM983" s="76"/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  <c r="DB983" s="76"/>
      <c r="DC983" s="76"/>
      <c r="DD983" s="76"/>
      <c r="DE983" s="76"/>
      <c r="DF983" s="76"/>
      <c r="DG983" s="76"/>
      <c r="DH983" s="76"/>
      <c r="DI983" s="76"/>
      <c r="DJ983" s="76"/>
      <c r="DK983" s="76"/>
      <c r="DL983" s="76"/>
      <c r="DM983" s="76"/>
      <c r="DN983" s="76"/>
      <c r="DO983" s="76"/>
      <c r="DP983" s="76"/>
      <c r="DQ983" s="76"/>
      <c r="DR983" s="76"/>
      <c r="DS983" s="76"/>
      <c r="DT983" s="76"/>
      <c r="DU983" s="76"/>
      <c r="DV983" s="76"/>
      <c r="DW983" s="76"/>
      <c r="DX983" s="76"/>
      <c r="DY983" s="76"/>
      <c r="DZ983" s="76"/>
      <c r="EA983" s="76"/>
      <c r="EB983" s="76"/>
      <c r="EC983" s="76"/>
      <c r="ED983" s="76"/>
      <c r="EE983" s="76"/>
      <c r="EF983" s="76"/>
      <c r="EG983" s="76"/>
      <c r="EH983" s="76"/>
      <c r="EI983" s="76"/>
      <c r="EJ983" s="76"/>
      <c r="EK983" s="76"/>
      <c r="EL983" s="76"/>
      <c r="EM983" s="76"/>
      <c r="EN983" s="76"/>
      <c r="EO983" s="76"/>
    </row>
    <row r="984">
      <c r="A984" s="74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5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  <c r="CM984" s="76"/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  <c r="DB984" s="76"/>
      <c r="DC984" s="76"/>
      <c r="DD984" s="76"/>
      <c r="DE984" s="76"/>
      <c r="DF984" s="76"/>
      <c r="DG984" s="76"/>
      <c r="DH984" s="76"/>
      <c r="DI984" s="76"/>
      <c r="DJ984" s="76"/>
      <c r="DK984" s="76"/>
      <c r="DL984" s="76"/>
      <c r="DM984" s="76"/>
      <c r="DN984" s="76"/>
      <c r="DO984" s="76"/>
      <c r="DP984" s="76"/>
      <c r="DQ984" s="76"/>
      <c r="DR984" s="76"/>
      <c r="DS984" s="76"/>
      <c r="DT984" s="76"/>
      <c r="DU984" s="76"/>
      <c r="DV984" s="76"/>
      <c r="DW984" s="76"/>
      <c r="DX984" s="76"/>
      <c r="DY984" s="76"/>
      <c r="DZ984" s="76"/>
      <c r="EA984" s="76"/>
      <c r="EB984" s="76"/>
      <c r="EC984" s="76"/>
      <c r="ED984" s="76"/>
      <c r="EE984" s="76"/>
      <c r="EF984" s="76"/>
      <c r="EG984" s="76"/>
      <c r="EH984" s="76"/>
      <c r="EI984" s="76"/>
      <c r="EJ984" s="76"/>
      <c r="EK984" s="76"/>
      <c r="EL984" s="76"/>
      <c r="EM984" s="76"/>
      <c r="EN984" s="76"/>
      <c r="EO984" s="76"/>
    </row>
    <row r="985">
      <c r="A985" s="74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5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  <c r="CM985" s="76"/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  <c r="DB985" s="76"/>
      <c r="DC985" s="76"/>
      <c r="DD985" s="76"/>
      <c r="DE985" s="76"/>
      <c r="DF985" s="76"/>
      <c r="DG985" s="76"/>
      <c r="DH985" s="76"/>
      <c r="DI985" s="76"/>
      <c r="DJ985" s="76"/>
      <c r="DK985" s="76"/>
      <c r="DL985" s="76"/>
      <c r="DM985" s="76"/>
      <c r="DN985" s="76"/>
      <c r="DO985" s="76"/>
      <c r="DP985" s="76"/>
      <c r="DQ985" s="76"/>
      <c r="DR985" s="76"/>
      <c r="DS985" s="76"/>
      <c r="DT985" s="76"/>
      <c r="DU985" s="76"/>
      <c r="DV985" s="76"/>
      <c r="DW985" s="76"/>
      <c r="DX985" s="76"/>
      <c r="DY985" s="76"/>
      <c r="DZ985" s="76"/>
      <c r="EA985" s="76"/>
      <c r="EB985" s="76"/>
      <c r="EC985" s="76"/>
      <c r="ED985" s="76"/>
      <c r="EE985" s="76"/>
      <c r="EF985" s="76"/>
      <c r="EG985" s="76"/>
      <c r="EH985" s="76"/>
      <c r="EI985" s="76"/>
      <c r="EJ985" s="76"/>
      <c r="EK985" s="76"/>
      <c r="EL985" s="76"/>
      <c r="EM985" s="76"/>
      <c r="EN985" s="76"/>
      <c r="EO985" s="76"/>
    </row>
    <row r="986">
      <c r="A986" s="74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5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  <c r="CM986" s="76"/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  <c r="DB986" s="76"/>
      <c r="DC986" s="76"/>
      <c r="DD986" s="76"/>
      <c r="DE986" s="76"/>
      <c r="DF986" s="76"/>
      <c r="DG986" s="76"/>
      <c r="DH986" s="76"/>
      <c r="DI986" s="76"/>
      <c r="DJ986" s="76"/>
      <c r="DK986" s="76"/>
      <c r="DL986" s="76"/>
      <c r="DM986" s="76"/>
      <c r="DN986" s="76"/>
      <c r="DO986" s="76"/>
      <c r="DP986" s="76"/>
      <c r="DQ986" s="76"/>
      <c r="DR986" s="76"/>
      <c r="DS986" s="76"/>
      <c r="DT986" s="76"/>
      <c r="DU986" s="76"/>
      <c r="DV986" s="76"/>
      <c r="DW986" s="76"/>
      <c r="DX986" s="76"/>
      <c r="DY986" s="76"/>
      <c r="DZ986" s="76"/>
      <c r="EA986" s="76"/>
      <c r="EB986" s="76"/>
      <c r="EC986" s="76"/>
      <c r="ED986" s="76"/>
      <c r="EE986" s="76"/>
      <c r="EF986" s="76"/>
      <c r="EG986" s="76"/>
      <c r="EH986" s="76"/>
      <c r="EI986" s="76"/>
      <c r="EJ986" s="76"/>
      <c r="EK986" s="76"/>
      <c r="EL986" s="76"/>
      <c r="EM986" s="76"/>
      <c r="EN986" s="76"/>
      <c r="EO986" s="76"/>
    </row>
    <row r="987">
      <c r="A987" s="74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5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  <c r="CM987" s="76"/>
      <c r="CN987" s="76"/>
      <c r="CO987" s="76"/>
      <c r="CP987" s="76"/>
      <c r="CQ987" s="76"/>
      <c r="CR987" s="76"/>
      <c r="CS987" s="76"/>
      <c r="CT987" s="76"/>
      <c r="CU987" s="76"/>
      <c r="CV987" s="76"/>
      <c r="CW987" s="76"/>
      <c r="CX987" s="76"/>
      <c r="CY987" s="76"/>
      <c r="CZ987" s="76"/>
      <c r="DA987" s="76"/>
      <c r="DB987" s="76"/>
      <c r="DC987" s="76"/>
      <c r="DD987" s="76"/>
      <c r="DE987" s="76"/>
      <c r="DF987" s="76"/>
      <c r="DG987" s="76"/>
      <c r="DH987" s="76"/>
      <c r="DI987" s="76"/>
      <c r="DJ987" s="76"/>
      <c r="DK987" s="76"/>
      <c r="DL987" s="76"/>
      <c r="DM987" s="76"/>
      <c r="DN987" s="76"/>
      <c r="DO987" s="76"/>
      <c r="DP987" s="76"/>
      <c r="DQ987" s="76"/>
      <c r="DR987" s="76"/>
      <c r="DS987" s="76"/>
      <c r="DT987" s="76"/>
      <c r="DU987" s="76"/>
      <c r="DV987" s="76"/>
      <c r="DW987" s="76"/>
      <c r="DX987" s="76"/>
      <c r="DY987" s="76"/>
      <c r="DZ987" s="76"/>
      <c r="EA987" s="76"/>
      <c r="EB987" s="76"/>
      <c r="EC987" s="76"/>
      <c r="ED987" s="76"/>
      <c r="EE987" s="76"/>
      <c r="EF987" s="76"/>
      <c r="EG987" s="76"/>
      <c r="EH987" s="76"/>
      <c r="EI987" s="76"/>
      <c r="EJ987" s="76"/>
      <c r="EK987" s="76"/>
      <c r="EL987" s="76"/>
      <c r="EM987" s="76"/>
      <c r="EN987" s="76"/>
      <c r="EO987" s="76"/>
    </row>
    <row r="988">
      <c r="A988" s="74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5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  <c r="CM988" s="76"/>
      <c r="CN988" s="76"/>
      <c r="CO988" s="76"/>
      <c r="CP988" s="76"/>
      <c r="CQ988" s="76"/>
      <c r="CR988" s="76"/>
      <c r="CS988" s="76"/>
      <c r="CT988" s="76"/>
      <c r="CU988" s="76"/>
      <c r="CV988" s="76"/>
      <c r="CW988" s="76"/>
      <c r="CX988" s="76"/>
      <c r="CY988" s="76"/>
      <c r="CZ988" s="76"/>
      <c r="DA988" s="76"/>
      <c r="DB988" s="76"/>
      <c r="DC988" s="76"/>
      <c r="DD988" s="76"/>
      <c r="DE988" s="76"/>
      <c r="DF988" s="76"/>
      <c r="DG988" s="76"/>
      <c r="DH988" s="76"/>
      <c r="DI988" s="76"/>
      <c r="DJ988" s="76"/>
      <c r="DK988" s="76"/>
      <c r="DL988" s="76"/>
      <c r="DM988" s="76"/>
      <c r="DN988" s="76"/>
      <c r="DO988" s="76"/>
      <c r="DP988" s="76"/>
      <c r="DQ988" s="76"/>
      <c r="DR988" s="76"/>
      <c r="DS988" s="76"/>
      <c r="DT988" s="76"/>
      <c r="DU988" s="76"/>
      <c r="DV988" s="76"/>
      <c r="DW988" s="76"/>
      <c r="DX988" s="76"/>
      <c r="DY988" s="76"/>
      <c r="DZ988" s="76"/>
      <c r="EA988" s="76"/>
      <c r="EB988" s="76"/>
      <c r="EC988" s="76"/>
      <c r="ED988" s="76"/>
      <c r="EE988" s="76"/>
      <c r="EF988" s="76"/>
      <c r="EG988" s="76"/>
      <c r="EH988" s="76"/>
      <c r="EI988" s="76"/>
      <c r="EJ988" s="76"/>
      <c r="EK988" s="76"/>
      <c r="EL988" s="76"/>
      <c r="EM988" s="76"/>
      <c r="EN988" s="76"/>
      <c r="EO988" s="76"/>
    </row>
    <row r="989">
      <c r="A989" s="74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5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  <c r="CM989" s="76"/>
      <c r="CN989" s="76"/>
      <c r="CO989" s="76"/>
      <c r="CP989" s="76"/>
      <c r="CQ989" s="76"/>
      <c r="CR989" s="76"/>
      <c r="CS989" s="76"/>
      <c r="CT989" s="76"/>
      <c r="CU989" s="76"/>
      <c r="CV989" s="76"/>
      <c r="CW989" s="76"/>
      <c r="CX989" s="76"/>
      <c r="CY989" s="76"/>
      <c r="CZ989" s="76"/>
      <c r="DA989" s="76"/>
      <c r="DB989" s="76"/>
      <c r="DC989" s="76"/>
      <c r="DD989" s="76"/>
      <c r="DE989" s="76"/>
      <c r="DF989" s="76"/>
      <c r="DG989" s="76"/>
      <c r="DH989" s="76"/>
      <c r="DI989" s="76"/>
      <c r="DJ989" s="76"/>
      <c r="DK989" s="76"/>
      <c r="DL989" s="76"/>
      <c r="DM989" s="76"/>
      <c r="DN989" s="76"/>
      <c r="DO989" s="76"/>
      <c r="DP989" s="76"/>
      <c r="DQ989" s="76"/>
      <c r="DR989" s="76"/>
      <c r="DS989" s="76"/>
      <c r="DT989" s="76"/>
      <c r="DU989" s="76"/>
      <c r="DV989" s="76"/>
      <c r="DW989" s="76"/>
      <c r="DX989" s="76"/>
      <c r="DY989" s="76"/>
      <c r="DZ989" s="76"/>
      <c r="EA989" s="76"/>
      <c r="EB989" s="76"/>
      <c r="EC989" s="76"/>
      <c r="ED989" s="76"/>
      <c r="EE989" s="76"/>
      <c r="EF989" s="76"/>
      <c r="EG989" s="76"/>
      <c r="EH989" s="76"/>
      <c r="EI989" s="76"/>
      <c r="EJ989" s="76"/>
      <c r="EK989" s="76"/>
      <c r="EL989" s="76"/>
      <c r="EM989" s="76"/>
      <c r="EN989" s="76"/>
      <c r="EO989" s="76"/>
    </row>
    <row r="990">
      <c r="A990" s="74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5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  <c r="CM990" s="76"/>
      <c r="CN990" s="76"/>
      <c r="CO990" s="76"/>
      <c r="CP990" s="76"/>
      <c r="CQ990" s="76"/>
      <c r="CR990" s="76"/>
      <c r="CS990" s="76"/>
      <c r="CT990" s="76"/>
      <c r="CU990" s="76"/>
      <c r="CV990" s="76"/>
      <c r="CW990" s="76"/>
      <c r="CX990" s="76"/>
      <c r="CY990" s="76"/>
      <c r="CZ990" s="76"/>
      <c r="DA990" s="76"/>
      <c r="DB990" s="76"/>
      <c r="DC990" s="76"/>
      <c r="DD990" s="76"/>
      <c r="DE990" s="76"/>
      <c r="DF990" s="76"/>
      <c r="DG990" s="76"/>
      <c r="DH990" s="76"/>
      <c r="DI990" s="76"/>
      <c r="DJ990" s="76"/>
      <c r="DK990" s="76"/>
      <c r="DL990" s="76"/>
      <c r="DM990" s="76"/>
      <c r="DN990" s="76"/>
      <c r="DO990" s="76"/>
      <c r="DP990" s="76"/>
      <c r="DQ990" s="76"/>
      <c r="DR990" s="76"/>
      <c r="DS990" s="76"/>
      <c r="DT990" s="76"/>
      <c r="DU990" s="76"/>
      <c r="DV990" s="76"/>
      <c r="DW990" s="76"/>
      <c r="DX990" s="76"/>
      <c r="DY990" s="76"/>
      <c r="DZ990" s="76"/>
      <c r="EA990" s="76"/>
      <c r="EB990" s="76"/>
      <c r="EC990" s="76"/>
      <c r="ED990" s="76"/>
      <c r="EE990" s="76"/>
      <c r="EF990" s="76"/>
      <c r="EG990" s="76"/>
      <c r="EH990" s="76"/>
      <c r="EI990" s="76"/>
      <c r="EJ990" s="76"/>
      <c r="EK990" s="76"/>
      <c r="EL990" s="76"/>
      <c r="EM990" s="76"/>
      <c r="EN990" s="76"/>
      <c r="EO990" s="76"/>
    </row>
    <row r="991">
      <c r="A991" s="74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5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  <c r="CM991" s="76"/>
      <c r="CN991" s="76"/>
      <c r="CO991" s="76"/>
      <c r="CP991" s="76"/>
      <c r="CQ991" s="76"/>
      <c r="CR991" s="76"/>
      <c r="CS991" s="76"/>
      <c r="CT991" s="76"/>
      <c r="CU991" s="76"/>
      <c r="CV991" s="76"/>
      <c r="CW991" s="76"/>
      <c r="CX991" s="76"/>
      <c r="CY991" s="76"/>
      <c r="CZ991" s="76"/>
      <c r="DA991" s="76"/>
      <c r="DB991" s="76"/>
      <c r="DC991" s="76"/>
      <c r="DD991" s="76"/>
      <c r="DE991" s="76"/>
      <c r="DF991" s="76"/>
      <c r="DG991" s="76"/>
      <c r="DH991" s="76"/>
      <c r="DI991" s="76"/>
      <c r="DJ991" s="76"/>
      <c r="DK991" s="76"/>
      <c r="DL991" s="76"/>
      <c r="DM991" s="76"/>
      <c r="DN991" s="76"/>
      <c r="DO991" s="76"/>
      <c r="DP991" s="76"/>
      <c r="DQ991" s="76"/>
      <c r="DR991" s="76"/>
      <c r="DS991" s="76"/>
      <c r="DT991" s="76"/>
      <c r="DU991" s="76"/>
      <c r="DV991" s="76"/>
      <c r="DW991" s="76"/>
      <c r="DX991" s="76"/>
      <c r="DY991" s="76"/>
      <c r="DZ991" s="76"/>
      <c r="EA991" s="76"/>
      <c r="EB991" s="76"/>
      <c r="EC991" s="76"/>
      <c r="ED991" s="76"/>
      <c r="EE991" s="76"/>
      <c r="EF991" s="76"/>
      <c r="EG991" s="76"/>
      <c r="EH991" s="76"/>
      <c r="EI991" s="76"/>
      <c r="EJ991" s="76"/>
      <c r="EK991" s="76"/>
      <c r="EL991" s="76"/>
      <c r="EM991" s="76"/>
      <c r="EN991" s="76"/>
      <c r="EO991" s="76"/>
    </row>
    <row r="992">
      <c r="A992" s="74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5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  <c r="CM992" s="76"/>
      <c r="CN992" s="76"/>
      <c r="CO992" s="76"/>
      <c r="CP992" s="76"/>
      <c r="CQ992" s="76"/>
      <c r="CR992" s="76"/>
      <c r="CS992" s="76"/>
      <c r="CT992" s="76"/>
      <c r="CU992" s="76"/>
      <c r="CV992" s="76"/>
      <c r="CW992" s="76"/>
      <c r="CX992" s="76"/>
      <c r="CY992" s="76"/>
      <c r="CZ992" s="76"/>
      <c r="DA992" s="76"/>
      <c r="DB992" s="76"/>
      <c r="DC992" s="76"/>
      <c r="DD992" s="76"/>
      <c r="DE992" s="76"/>
      <c r="DF992" s="76"/>
      <c r="DG992" s="76"/>
      <c r="DH992" s="76"/>
      <c r="DI992" s="76"/>
      <c r="DJ992" s="76"/>
      <c r="DK992" s="76"/>
      <c r="DL992" s="76"/>
      <c r="DM992" s="76"/>
      <c r="DN992" s="76"/>
      <c r="DO992" s="76"/>
      <c r="DP992" s="76"/>
      <c r="DQ992" s="76"/>
      <c r="DR992" s="76"/>
      <c r="DS992" s="76"/>
      <c r="DT992" s="76"/>
      <c r="DU992" s="76"/>
      <c r="DV992" s="76"/>
      <c r="DW992" s="76"/>
      <c r="DX992" s="76"/>
      <c r="DY992" s="76"/>
      <c r="DZ992" s="76"/>
      <c r="EA992" s="76"/>
      <c r="EB992" s="76"/>
      <c r="EC992" s="76"/>
      <c r="ED992" s="76"/>
      <c r="EE992" s="76"/>
      <c r="EF992" s="76"/>
      <c r="EG992" s="76"/>
      <c r="EH992" s="76"/>
      <c r="EI992" s="76"/>
      <c r="EJ992" s="76"/>
      <c r="EK992" s="76"/>
      <c r="EL992" s="76"/>
      <c r="EM992" s="76"/>
      <c r="EN992" s="76"/>
      <c r="EO992" s="76"/>
    </row>
    <row r="993">
      <c r="A993" s="74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5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  <c r="CM993" s="76"/>
      <c r="CN993" s="76"/>
      <c r="CO993" s="76"/>
      <c r="CP993" s="76"/>
      <c r="CQ993" s="76"/>
      <c r="CR993" s="76"/>
      <c r="CS993" s="76"/>
      <c r="CT993" s="76"/>
      <c r="CU993" s="76"/>
      <c r="CV993" s="76"/>
      <c r="CW993" s="76"/>
      <c r="CX993" s="76"/>
      <c r="CY993" s="76"/>
      <c r="CZ993" s="76"/>
      <c r="DA993" s="76"/>
      <c r="DB993" s="76"/>
      <c r="DC993" s="76"/>
      <c r="DD993" s="76"/>
      <c r="DE993" s="76"/>
      <c r="DF993" s="76"/>
      <c r="DG993" s="76"/>
      <c r="DH993" s="76"/>
      <c r="DI993" s="76"/>
      <c r="DJ993" s="76"/>
      <c r="DK993" s="76"/>
      <c r="DL993" s="76"/>
      <c r="DM993" s="76"/>
      <c r="DN993" s="76"/>
      <c r="DO993" s="76"/>
      <c r="DP993" s="76"/>
      <c r="DQ993" s="76"/>
      <c r="DR993" s="76"/>
      <c r="DS993" s="76"/>
      <c r="DT993" s="76"/>
      <c r="DU993" s="76"/>
      <c r="DV993" s="76"/>
      <c r="DW993" s="76"/>
      <c r="DX993" s="76"/>
      <c r="DY993" s="76"/>
      <c r="DZ993" s="76"/>
      <c r="EA993" s="76"/>
      <c r="EB993" s="76"/>
      <c r="EC993" s="76"/>
      <c r="ED993" s="76"/>
      <c r="EE993" s="76"/>
      <c r="EF993" s="76"/>
      <c r="EG993" s="76"/>
      <c r="EH993" s="76"/>
      <c r="EI993" s="76"/>
      <c r="EJ993" s="76"/>
      <c r="EK993" s="76"/>
      <c r="EL993" s="76"/>
      <c r="EM993" s="76"/>
      <c r="EN993" s="76"/>
      <c r="EO993" s="76"/>
    </row>
    <row r="994">
      <c r="A994" s="74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5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  <c r="CM994" s="76"/>
      <c r="CN994" s="76"/>
      <c r="CO994" s="76"/>
      <c r="CP994" s="76"/>
      <c r="CQ994" s="76"/>
      <c r="CR994" s="76"/>
      <c r="CS994" s="76"/>
      <c r="CT994" s="76"/>
      <c r="CU994" s="76"/>
      <c r="CV994" s="76"/>
      <c r="CW994" s="76"/>
      <c r="CX994" s="76"/>
      <c r="CY994" s="76"/>
      <c r="CZ994" s="76"/>
      <c r="DA994" s="76"/>
      <c r="DB994" s="76"/>
      <c r="DC994" s="76"/>
      <c r="DD994" s="76"/>
      <c r="DE994" s="76"/>
      <c r="DF994" s="76"/>
      <c r="DG994" s="76"/>
      <c r="DH994" s="76"/>
      <c r="DI994" s="76"/>
      <c r="DJ994" s="76"/>
      <c r="DK994" s="76"/>
      <c r="DL994" s="76"/>
      <c r="DM994" s="76"/>
      <c r="DN994" s="76"/>
      <c r="DO994" s="76"/>
      <c r="DP994" s="76"/>
      <c r="DQ994" s="76"/>
      <c r="DR994" s="76"/>
      <c r="DS994" s="76"/>
      <c r="DT994" s="76"/>
      <c r="DU994" s="76"/>
      <c r="DV994" s="76"/>
      <c r="DW994" s="76"/>
      <c r="DX994" s="76"/>
      <c r="DY994" s="76"/>
      <c r="DZ994" s="76"/>
      <c r="EA994" s="76"/>
      <c r="EB994" s="76"/>
      <c r="EC994" s="76"/>
      <c r="ED994" s="76"/>
      <c r="EE994" s="76"/>
      <c r="EF994" s="76"/>
      <c r="EG994" s="76"/>
      <c r="EH994" s="76"/>
      <c r="EI994" s="76"/>
      <c r="EJ994" s="76"/>
      <c r="EK994" s="76"/>
      <c r="EL994" s="76"/>
      <c r="EM994" s="76"/>
      <c r="EN994" s="76"/>
      <c r="EO994" s="76"/>
    </row>
    <row r="995">
      <c r="A995" s="74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5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  <c r="CM995" s="76"/>
      <c r="CN995" s="76"/>
      <c r="CO995" s="76"/>
      <c r="CP995" s="76"/>
      <c r="CQ995" s="76"/>
      <c r="CR995" s="76"/>
      <c r="CS995" s="76"/>
      <c r="CT995" s="76"/>
      <c r="CU995" s="76"/>
      <c r="CV995" s="76"/>
      <c r="CW995" s="76"/>
      <c r="CX995" s="76"/>
      <c r="CY995" s="76"/>
      <c r="CZ995" s="76"/>
      <c r="DA995" s="76"/>
      <c r="DB995" s="76"/>
      <c r="DC995" s="76"/>
      <c r="DD995" s="76"/>
      <c r="DE995" s="76"/>
      <c r="DF995" s="76"/>
      <c r="DG995" s="76"/>
      <c r="DH995" s="76"/>
      <c r="DI995" s="76"/>
      <c r="DJ995" s="76"/>
      <c r="DK995" s="76"/>
      <c r="DL995" s="76"/>
      <c r="DM995" s="76"/>
      <c r="DN995" s="76"/>
      <c r="DO995" s="76"/>
      <c r="DP995" s="76"/>
      <c r="DQ995" s="76"/>
      <c r="DR995" s="76"/>
      <c r="DS995" s="76"/>
      <c r="DT995" s="76"/>
      <c r="DU995" s="76"/>
      <c r="DV995" s="76"/>
      <c r="DW995" s="76"/>
      <c r="DX995" s="76"/>
      <c r="DY995" s="76"/>
      <c r="DZ995" s="76"/>
      <c r="EA995" s="76"/>
      <c r="EB995" s="76"/>
      <c r="EC995" s="76"/>
      <c r="ED995" s="76"/>
      <c r="EE995" s="76"/>
      <c r="EF995" s="76"/>
      <c r="EG995" s="76"/>
      <c r="EH995" s="76"/>
      <c r="EI995" s="76"/>
      <c r="EJ995" s="76"/>
      <c r="EK995" s="76"/>
      <c r="EL995" s="76"/>
      <c r="EM995" s="76"/>
      <c r="EN995" s="76"/>
      <c r="EO995" s="76"/>
    </row>
    <row r="996">
      <c r="A996" s="74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5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  <c r="CM996" s="76"/>
      <c r="CN996" s="76"/>
      <c r="CO996" s="76"/>
      <c r="CP996" s="76"/>
      <c r="CQ996" s="76"/>
      <c r="CR996" s="76"/>
      <c r="CS996" s="76"/>
      <c r="CT996" s="76"/>
      <c r="CU996" s="76"/>
      <c r="CV996" s="76"/>
      <c r="CW996" s="76"/>
      <c r="CX996" s="76"/>
      <c r="CY996" s="76"/>
      <c r="CZ996" s="76"/>
      <c r="DA996" s="76"/>
      <c r="DB996" s="76"/>
      <c r="DC996" s="76"/>
      <c r="DD996" s="76"/>
      <c r="DE996" s="76"/>
      <c r="DF996" s="76"/>
      <c r="DG996" s="76"/>
      <c r="DH996" s="76"/>
      <c r="DI996" s="76"/>
      <c r="DJ996" s="76"/>
      <c r="DK996" s="76"/>
      <c r="DL996" s="76"/>
      <c r="DM996" s="76"/>
      <c r="DN996" s="76"/>
      <c r="DO996" s="76"/>
      <c r="DP996" s="76"/>
      <c r="DQ996" s="76"/>
      <c r="DR996" s="76"/>
      <c r="DS996" s="76"/>
      <c r="DT996" s="76"/>
      <c r="DU996" s="76"/>
      <c r="DV996" s="76"/>
      <c r="DW996" s="76"/>
      <c r="DX996" s="76"/>
      <c r="DY996" s="76"/>
      <c r="DZ996" s="76"/>
      <c r="EA996" s="76"/>
      <c r="EB996" s="76"/>
      <c r="EC996" s="76"/>
      <c r="ED996" s="76"/>
      <c r="EE996" s="76"/>
      <c r="EF996" s="76"/>
      <c r="EG996" s="76"/>
      <c r="EH996" s="76"/>
      <c r="EI996" s="76"/>
      <c r="EJ996" s="76"/>
      <c r="EK996" s="76"/>
      <c r="EL996" s="76"/>
      <c r="EM996" s="76"/>
      <c r="EN996" s="76"/>
      <c r="EO996" s="76"/>
    </row>
    <row r="997">
      <c r="A997" s="74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5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  <c r="CM997" s="76"/>
      <c r="CN997" s="76"/>
      <c r="CO997" s="76"/>
      <c r="CP997" s="76"/>
      <c r="CQ997" s="76"/>
      <c r="CR997" s="76"/>
      <c r="CS997" s="76"/>
      <c r="CT997" s="76"/>
      <c r="CU997" s="76"/>
      <c r="CV997" s="76"/>
      <c r="CW997" s="76"/>
      <c r="CX997" s="76"/>
      <c r="CY997" s="76"/>
      <c r="CZ997" s="76"/>
      <c r="DA997" s="76"/>
      <c r="DB997" s="76"/>
      <c r="DC997" s="76"/>
      <c r="DD997" s="76"/>
      <c r="DE997" s="76"/>
      <c r="DF997" s="76"/>
      <c r="DG997" s="76"/>
      <c r="DH997" s="76"/>
      <c r="DI997" s="76"/>
      <c r="DJ997" s="76"/>
      <c r="DK997" s="76"/>
      <c r="DL997" s="76"/>
      <c r="DM997" s="76"/>
      <c r="DN997" s="76"/>
      <c r="DO997" s="76"/>
      <c r="DP997" s="76"/>
      <c r="DQ997" s="76"/>
      <c r="DR997" s="76"/>
      <c r="DS997" s="76"/>
      <c r="DT997" s="76"/>
      <c r="DU997" s="76"/>
      <c r="DV997" s="76"/>
      <c r="DW997" s="76"/>
      <c r="DX997" s="76"/>
      <c r="DY997" s="76"/>
      <c r="DZ997" s="76"/>
      <c r="EA997" s="76"/>
      <c r="EB997" s="76"/>
      <c r="EC997" s="76"/>
      <c r="ED997" s="76"/>
      <c r="EE997" s="76"/>
      <c r="EF997" s="76"/>
      <c r="EG997" s="76"/>
      <c r="EH997" s="76"/>
      <c r="EI997" s="76"/>
      <c r="EJ997" s="76"/>
      <c r="EK997" s="76"/>
      <c r="EL997" s="76"/>
      <c r="EM997" s="76"/>
      <c r="EN997" s="76"/>
      <c r="EO997" s="76"/>
    </row>
    <row r="998">
      <c r="A998" s="74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5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  <c r="CM998" s="76"/>
      <c r="CN998" s="76"/>
      <c r="CO998" s="76"/>
      <c r="CP998" s="76"/>
      <c r="CQ998" s="76"/>
      <c r="CR998" s="76"/>
      <c r="CS998" s="76"/>
      <c r="CT998" s="76"/>
      <c r="CU998" s="76"/>
      <c r="CV998" s="76"/>
      <c r="CW998" s="76"/>
      <c r="CX998" s="76"/>
      <c r="CY998" s="76"/>
      <c r="CZ998" s="76"/>
      <c r="DA998" s="76"/>
      <c r="DB998" s="76"/>
      <c r="DC998" s="76"/>
      <c r="DD998" s="76"/>
      <c r="DE998" s="76"/>
      <c r="DF998" s="76"/>
      <c r="DG998" s="76"/>
      <c r="DH998" s="76"/>
      <c r="DI998" s="76"/>
      <c r="DJ998" s="76"/>
      <c r="DK998" s="76"/>
      <c r="DL998" s="76"/>
      <c r="DM998" s="76"/>
      <c r="DN998" s="76"/>
      <c r="DO998" s="76"/>
      <c r="DP998" s="76"/>
      <c r="DQ998" s="76"/>
      <c r="DR998" s="76"/>
      <c r="DS998" s="76"/>
      <c r="DT998" s="76"/>
      <c r="DU998" s="76"/>
      <c r="DV998" s="76"/>
      <c r="DW998" s="76"/>
      <c r="DX998" s="76"/>
      <c r="DY998" s="76"/>
      <c r="DZ998" s="76"/>
      <c r="EA998" s="76"/>
      <c r="EB998" s="76"/>
      <c r="EC998" s="76"/>
      <c r="ED998" s="76"/>
      <c r="EE998" s="76"/>
      <c r="EF998" s="76"/>
      <c r="EG998" s="76"/>
      <c r="EH998" s="76"/>
      <c r="EI998" s="76"/>
      <c r="EJ998" s="76"/>
      <c r="EK998" s="76"/>
      <c r="EL998" s="76"/>
      <c r="EM998" s="76"/>
      <c r="EN998" s="76"/>
      <c r="EO998" s="76"/>
    </row>
    <row r="999">
      <c r="A999" s="74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5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  <c r="CM999" s="76"/>
      <c r="CN999" s="76"/>
      <c r="CO999" s="76"/>
      <c r="CP999" s="76"/>
      <c r="CQ999" s="76"/>
      <c r="CR999" s="76"/>
      <c r="CS999" s="76"/>
      <c r="CT999" s="76"/>
      <c r="CU999" s="76"/>
      <c r="CV999" s="76"/>
      <c r="CW999" s="76"/>
      <c r="CX999" s="76"/>
      <c r="CY999" s="76"/>
      <c r="CZ999" s="76"/>
      <c r="DA999" s="76"/>
      <c r="DB999" s="76"/>
      <c r="DC999" s="76"/>
      <c r="DD999" s="76"/>
      <c r="DE999" s="76"/>
      <c r="DF999" s="76"/>
      <c r="DG999" s="76"/>
      <c r="DH999" s="76"/>
      <c r="DI999" s="76"/>
      <c r="DJ999" s="76"/>
      <c r="DK999" s="76"/>
      <c r="DL999" s="76"/>
      <c r="DM999" s="76"/>
      <c r="DN999" s="76"/>
      <c r="DO999" s="76"/>
      <c r="DP999" s="76"/>
      <c r="DQ999" s="76"/>
      <c r="DR999" s="76"/>
      <c r="DS999" s="76"/>
      <c r="DT999" s="76"/>
      <c r="DU999" s="76"/>
      <c r="DV999" s="76"/>
      <c r="DW999" s="76"/>
      <c r="DX999" s="76"/>
      <c r="DY999" s="76"/>
      <c r="DZ999" s="76"/>
      <c r="EA999" s="76"/>
      <c r="EB999" s="76"/>
      <c r="EC999" s="76"/>
      <c r="ED999" s="76"/>
      <c r="EE999" s="76"/>
      <c r="EF999" s="76"/>
      <c r="EG999" s="76"/>
      <c r="EH999" s="76"/>
      <c r="EI999" s="76"/>
      <c r="EJ999" s="76"/>
      <c r="EK999" s="76"/>
      <c r="EL999" s="76"/>
      <c r="EM999" s="76"/>
      <c r="EN999" s="76"/>
      <c r="EO999" s="76"/>
    </row>
    <row r="1000">
      <c r="A1000" s="74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5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  <c r="CM1000" s="76"/>
      <c r="CN1000" s="76"/>
      <c r="CO1000" s="76"/>
      <c r="CP1000" s="76"/>
      <c r="CQ1000" s="76"/>
      <c r="CR1000" s="76"/>
      <c r="CS1000" s="76"/>
      <c r="CT1000" s="76"/>
      <c r="CU1000" s="76"/>
      <c r="CV1000" s="76"/>
      <c r="CW1000" s="76"/>
      <c r="CX1000" s="76"/>
      <c r="CY1000" s="76"/>
      <c r="CZ1000" s="76"/>
      <c r="DA1000" s="76"/>
      <c r="DB1000" s="76"/>
      <c r="DC1000" s="76"/>
      <c r="DD1000" s="76"/>
      <c r="DE1000" s="76"/>
      <c r="DF1000" s="76"/>
      <c r="DG1000" s="76"/>
      <c r="DH1000" s="76"/>
      <c r="DI1000" s="76"/>
      <c r="DJ1000" s="76"/>
      <c r="DK1000" s="76"/>
      <c r="DL1000" s="76"/>
      <c r="DM1000" s="76"/>
      <c r="DN1000" s="76"/>
      <c r="DO1000" s="76"/>
      <c r="DP1000" s="76"/>
      <c r="DQ1000" s="76"/>
      <c r="DR1000" s="76"/>
      <c r="DS1000" s="76"/>
      <c r="DT1000" s="76"/>
      <c r="DU1000" s="76"/>
      <c r="DV1000" s="76"/>
      <c r="DW1000" s="76"/>
      <c r="DX1000" s="76"/>
      <c r="DY1000" s="76"/>
      <c r="DZ1000" s="76"/>
      <c r="EA1000" s="76"/>
      <c r="EB1000" s="76"/>
      <c r="EC1000" s="76"/>
      <c r="ED1000" s="76"/>
      <c r="EE1000" s="76"/>
      <c r="EF1000" s="76"/>
      <c r="EG1000" s="76"/>
      <c r="EH1000" s="76"/>
      <c r="EI1000" s="76"/>
      <c r="EJ1000" s="76"/>
      <c r="EK1000" s="76"/>
      <c r="EL1000" s="76"/>
      <c r="EM1000" s="76"/>
      <c r="EN1000" s="76"/>
      <c r="EO1000" s="7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