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LUDUS MASTER 2018-2019\ESOTERIC_TOWER\Equilibrage\"/>
    </mc:Choice>
  </mc:AlternateContent>
  <xr:revisionPtr revIDLastSave="0" documentId="13_ncr:1_{3095E64D-CC74-4816-B06C-D3F64FEBC40B}" xr6:coauthVersionLast="36" xr6:coauthVersionMax="36" xr10:uidLastSave="{00000000-0000-0000-0000-000000000000}"/>
  <bookViews>
    <workbookView xWindow="0" yWindow="0" windowWidth="23040" windowHeight="9066" activeTab="1" xr2:uid="{EC0FF444-ACDA-4DA3-9304-718907303B9D}"/>
  </bookViews>
  <sheets>
    <sheet name="TOWER'S BALANCING" sheetId="1" r:id="rId1"/>
    <sheet name="ENNEMI'S BALANCING" sheetId="5" r:id="rId2"/>
    <sheet name="BOSS'S BALANC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1" i="4" l="1"/>
  <c r="N11" i="4"/>
  <c r="N12" i="4" s="1"/>
  <c r="N13" i="4" s="1"/>
  <c r="R10" i="4"/>
  <c r="R11" i="4" s="1"/>
  <c r="R12" i="4" s="1"/>
  <c r="Q10" i="4"/>
  <c r="Q11" i="4" s="1"/>
  <c r="Q12" i="4" s="1"/>
  <c r="Q13" i="4" s="1"/>
  <c r="O10" i="4"/>
  <c r="O11" i="4" s="1"/>
  <c r="O12" i="4" s="1"/>
  <c r="N10" i="4"/>
  <c r="L10" i="4"/>
  <c r="L11" i="4" s="1"/>
  <c r="L12" i="4" s="1"/>
  <c r="K10" i="4"/>
  <c r="K11" i="4" s="1"/>
  <c r="K12" i="4" s="1"/>
  <c r="K13" i="4" s="1"/>
  <c r="S10" i="5"/>
  <c r="S11" i="5" s="1"/>
  <c r="S12" i="5" s="1"/>
  <c r="P11" i="5"/>
  <c r="Q11" i="5"/>
  <c r="Q12" i="5" s="1"/>
  <c r="Q13" i="5" s="1"/>
  <c r="Q14" i="5" s="1"/>
  <c r="L12" i="5"/>
  <c r="L11" i="5"/>
  <c r="K14" i="5"/>
  <c r="K13" i="5"/>
  <c r="L10" i="5" s="1"/>
  <c r="K12" i="5"/>
  <c r="K11" i="5"/>
  <c r="J12" i="5"/>
  <c r="J13" i="5" s="1"/>
  <c r="J14" i="5" s="1"/>
  <c r="J11" i="5"/>
  <c r="N14" i="5"/>
  <c r="N13" i="5"/>
  <c r="N12" i="5"/>
  <c r="N11" i="5"/>
  <c r="M12" i="5"/>
  <c r="M13" i="5"/>
  <c r="M14" i="5" s="1"/>
  <c r="M11" i="5"/>
  <c r="O10" i="5"/>
  <c r="O11" i="5" s="1"/>
  <c r="O12" i="5" s="1"/>
  <c r="P9" i="4" l="1"/>
  <c r="O13" i="4"/>
  <c r="L13" i="4"/>
  <c r="M9" i="4"/>
  <c r="N14" i="4"/>
  <c r="N15" i="4" s="1"/>
  <c r="R13" i="4"/>
  <c r="R14" i="4" s="1"/>
  <c r="R15" i="4" s="1"/>
  <c r="S9" i="4"/>
  <c r="O14" i="4"/>
  <c r="O15" i="4" s="1"/>
  <c r="K14" i="4"/>
  <c r="K15" i="4" s="1"/>
  <c r="Q14" i="4"/>
  <c r="Q15" i="4" s="1"/>
  <c r="L14" i="4"/>
  <c r="L15" i="4" s="1"/>
  <c r="S15" i="5"/>
  <c r="S16" i="5" s="1"/>
  <c r="P15" i="5"/>
  <c r="P16" i="5" s="1"/>
  <c r="Q15" i="5"/>
  <c r="Q16" i="5" s="1"/>
  <c r="R10" i="5"/>
  <c r="P12" i="5"/>
  <c r="P13" i="5" s="1"/>
  <c r="P14" i="5" s="1"/>
  <c r="N15" i="5"/>
  <c r="N16" i="5" s="1"/>
  <c r="M15" i="5"/>
  <c r="M16" i="5" s="1"/>
  <c r="O15" i="5"/>
  <c r="O16" i="5" s="1"/>
  <c r="L15" i="5"/>
  <c r="L16" i="5" s="1"/>
  <c r="K15" i="5"/>
  <c r="K16" i="5" s="1"/>
  <c r="J15" i="5"/>
  <c r="J16" i="5" s="1"/>
  <c r="S10" i="4" l="1"/>
  <c r="S11" i="4" s="1"/>
  <c r="T9" i="4" s="1"/>
  <c r="M10" i="4"/>
  <c r="P10" i="4"/>
  <c r="P11" i="4" s="1"/>
  <c r="R11" i="5"/>
  <c r="R12" i="5" s="1"/>
  <c r="R15" i="5" s="1"/>
  <c r="R16" i="5" s="1"/>
  <c r="C16" i="5"/>
  <c r="C8" i="5"/>
  <c r="C63" i="1"/>
  <c r="B63" i="1"/>
  <c r="C58" i="1"/>
  <c r="B58" i="1"/>
  <c r="C53" i="1"/>
  <c r="B53" i="1"/>
  <c r="C48" i="1"/>
  <c r="B48" i="1"/>
  <c r="C43" i="1"/>
  <c r="B43" i="1"/>
  <c r="C38" i="1"/>
  <c r="B38" i="1"/>
  <c r="S14" i="4" l="1"/>
  <c r="S15" i="4" s="1"/>
  <c r="T10" i="4"/>
  <c r="T11" i="4" s="1"/>
  <c r="P14" i="4"/>
  <c r="P15" i="4" s="1"/>
  <c r="M14" i="4"/>
  <c r="M15" i="4" s="1"/>
  <c r="T14" i="4" l="1"/>
  <c r="T15" i="4" s="1"/>
</calcChain>
</file>

<file path=xl/sharedStrings.xml><?xml version="1.0" encoding="utf-8"?>
<sst xmlns="http://schemas.openxmlformats.org/spreadsheetml/2006/main" count="422" uniqueCount="140">
  <si>
    <t>DEGATS</t>
  </si>
  <si>
    <t>VITESSE D'ATQ</t>
  </si>
  <si>
    <t># DE CIBLES</t>
  </si>
  <si>
    <t>Dégâts infligés/attaque</t>
  </si>
  <si>
    <t>Nombre de cibles/attaque</t>
  </si>
  <si>
    <t>Nombre d'attaques (en seconde)</t>
  </si>
  <si>
    <t>DISTANCE D'ACTION</t>
  </si>
  <si>
    <t>Zone de possibilité d'attaque (Range)</t>
  </si>
  <si>
    <t>TOUR DE LA TEMPÊTE</t>
  </si>
  <si>
    <t>TOUR DE FEU</t>
  </si>
  <si>
    <t>TOUR DE GAIA</t>
  </si>
  <si>
    <t>TOUR DE FOUDRE</t>
  </si>
  <si>
    <t>TOUR DE GEL</t>
  </si>
  <si>
    <t>TOUR DU VORTEX</t>
  </si>
  <si>
    <t>PRIX</t>
  </si>
  <si>
    <t>Infini</t>
  </si>
  <si>
    <t>AUGMENTATION DE DEGATS</t>
  </si>
  <si>
    <t>REDUCTION DE DEGATS</t>
  </si>
  <si>
    <t>Monstre résistant à ce type de tour</t>
  </si>
  <si>
    <t>Monstre faible à ce type de tour</t>
  </si>
  <si>
    <t>EAU +50%</t>
  </si>
  <si>
    <t>FOUDRE +50%</t>
  </si>
  <si>
    <t>infini</t>
  </si>
  <si>
    <t>FOUDRE -50 %             EAU -25%</t>
  </si>
  <si>
    <t>FEU +50%</t>
  </si>
  <si>
    <t>zone (2500)</t>
  </si>
  <si>
    <t xml:space="preserve">FEU -10%  </t>
  </si>
  <si>
    <t>FOUDRE +10%</t>
  </si>
  <si>
    <t xml:space="preserve">EAU -10%  </t>
  </si>
  <si>
    <t>FEU +10%</t>
  </si>
  <si>
    <t>rand(1-2)</t>
  </si>
  <si>
    <t>3 ou zone (2500)</t>
  </si>
  <si>
    <t>infini ou zone (2500)</t>
  </si>
  <si>
    <t xml:space="preserve">rand(EAU-FEU-FOUDRE)(10-50%) </t>
  </si>
  <si>
    <t>rand(EAU-FEU-FOUDRE)(10-50%)</t>
  </si>
  <si>
    <t>ANTHONY BRIOT ET ANTOINE BRIOTTET</t>
  </si>
  <si>
    <t>ESOTERIC TOWER</t>
  </si>
  <si>
    <r>
      <rPr>
        <b/>
        <sz val="11"/>
        <color theme="1"/>
        <rFont val="Roboto"/>
      </rPr>
      <t>Description :</t>
    </r>
    <r>
      <rPr>
        <sz val="11"/>
        <color theme="1"/>
        <rFont val="Roboto"/>
      </rPr>
      <t xml:space="preserve"> Tour causant des dégâts moyens, infligeant un étourdissement de 0,25 sec.</t>
    </r>
  </si>
  <si>
    <r>
      <rPr>
        <b/>
        <sz val="11"/>
        <color theme="1"/>
        <rFont val="Roboto"/>
      </rPr>
      <t>Description :</t>
    </r>
    <r>
      <rPr>
        <sz val="11"/>
        <color theme="1"/>
        <rFont val="Roboto"/>
      </rPr>
      <t xml:space="preserve"> Tour causant de gros dégâts aux ennemis.</t>
    </r>
  </si>
  <si>
    <r>
      <rPr>
        <b/>
        <sz val="11"/>
        <color theme="1"/>
        <rFont val="Roboto"/>
      </rPr>
      <t>Description :</t>
    </r>
    <r>
      <rPr>
        <sz val="11"/>
        <color theme="1"/>
        <rFont val="Roboto"/>
      </rPr>
      <t>Tour causant peu de dégâts dû à sa faible vitesse d'attaque mais ralentissant les ennemis de 30% pendant 1sec.</t>
    </r>
  </si>
  <si>
    <r>
      <rPr>
        <b/>
        <sz val="11"/>
        <color theme="1"/>
        <rFont val="Roboto"/>
      </rPr>
      <t>Description :</t>
    </r>
    <r>
      <rPr>
        <sz val="11"/>
        <color theme="1"/>
        <rFont val="Roboto"/>
      </rPr>
      <t xml:space="preserve"> Tour causant des dégâts en zone, et a la possibilité de fusionner avec des tours primordiales.</t>
    </r>
  </si>
  <si>
    <r>
      <rPr>
        <b/>
        <sz val="11"/>
        <color theme="1"/>
        <rFont val="Roboto"/>
      </rPr>
      <t xml:space="preserve">Description : </t>
    </r>
    <r>
      <rPr>
        <sz val="11"/>
        <color theme="1"/>
        <rFont val="Roboto"/>
      </rPr>
      <t>Tour débloqué après avoir terminé le boss final pour la première fois. Utilise les élements et les effets des autres tours de manière aléatoire.</t>
    </r>
  </si>
  <si>
    <t>FEU -50 %           FOUDRE -25%</t>
  </si>
  <si>
    <t>COMBINAISON TEMPÊTE - FOUDRE</t>
  </si>
  <si>
    <t>EAU -50 %                   FEU -25%</t>
  </si>
  <si>
    <t>FEU -60%                           FOUDRE -25%</t>
  </si>
  <si>
    <t>EAU +50%         FOUDRE +10%</t>
  </si>
  <si>
    <t>COMBINAISON TEMPÊTE - FEU</t>
  </si>
  <si>
    <t>EAU -50%                           FEU -35%</t>
  </si>
  <si>
    <t>FOUDRE +60%</t>
  </si>
  <si>
    <t>COMBINAISON TEMPÊTE - GEL</t>
  </si>
  <si>
    <t>FOUDRE -50%                           EAU -25% FEU -10%</t>
  </si>
  <si>
    <t>FEU +50%            FOUDRE +10%</t>
  </si>
  <si>
    <r>
      <rPr>
        <b/>
        <sz val="11"/>
        <color theme="1"/>
        <rFont val="Roboto"/>
      </rPr>
      <t>Description :</t>
    </r>
    <r>
      <rPr>
        <sz val="11"/>
        <color theme="1"/>
        <rFont val="Roboto"/>
      </rPr>
      <t xml:space="preserve"> Tour infligeant peu de dégâts et ralentissant les ennemis de 30% en zone.</t>
    </r>
  </si>
  <si>
    <t>COMBINAISON GAIA - FOUDRE</t>
  </si>
  <si>
    <t xml:space="preserve">FEU -50%           FOUDRE -25%           EAU -10%  </t>
  </si>
  <si>
    <t>EAU +50%                 FEU +10%</t>
  </si>
  <si>
    <r>
      <rPr>
        <b/>
        <sz val="11"/>
        <color theme="1"/>
        <rFont val="Roboto"/>
      </rPr>
      <t>Description</t>
    </r>
    <r>
      <rPr>
        <sz val="11"/>
        <color theme="1"/>
        <rFont val="Roboto"/>
      </rPr>
      <t xml:space="preserve"> : Combinaison activée lorsque les projectiles de la tour de feu traversent la zone d'action de la tour de gaia. </t>
    </r>
    <r>
      <rPr>
        <b/>
        <sz val="11"/>
        <color theme="1"/>
        <rFont val="Roboto"/>
      </rPr>
      <t>RALENTIS LES MONSTRES DE 30%</t>
    </r>
  </si>
  <si>
    <r>
      <rPr>
        <b/>
        <sz val="11"/>
        <color theme="1"/>
        <rFont val="Roboto"/>
      </rPr>
      <t>Description</t>
    </r>
    <r>
      <rPr>
        <sz val="11"/>
        <color theme="1"/>
        <rFont val="Roboto"/>
      </rPr>
      <t xml:space="preserve"> : Combinaison activée lorsque les projectiles de la tour de foudre traversent la zone d'action de la tour de gaia. </t>
    </r>
    <r>
      <rPr>
        <b/>
        <sz val="11"/>
        <color theme="1"/>
        <rFont val="Roboto"/>
      </rPr>
      <t>RALENTIS LES MONSTRES DE 30%</t>
    </r>
  </si>
  <si>
    <r>
      <rPr>
        <b/>
        <sz val="11"/>
        <color theme="1"/>
        <rFont val="Roboto"/>
      </rPr>
      <t>Description :</t>
    </r>
    <r>
      <rPr>
        <sz val="11"/>
        <color theme="1"/>
        <rFont val="Roboto"/>
      </rPr>
      <t xml:space="preserve"> Combinaison activée lorsque les projectiles de la tour de gel traversent la zone d'action de la tour de la tempête. </t>
    </r>
    <r>
      <rPr>
        <b/>
        <sz val="11"/>
        <color theme="1"/>
        <rFont val="Roboto"/>
      </rPr>
      <t>RALENTIS LES MONSTRES DE 30%</t>
    </r>
  </si>
  <si>
    <r>
      <rPr>
        <b/>
        <sz val="11"/>
        <color theme="1"/>
        <rFont val="Roboto"/>
      </rPr>
      <t>Description :</t>
    </r>
    <r>
      <rPr>
        <sz val="11"/>
        <color theme="1"/>
        <rFont val="Roboto"/>
      </rPr>
      <t xml:space="preserve"> Combinaison activée lorsque les projectiles de la tour de feu traversent la zone d'action de la tour de la tempête.</t>
    </r>
  </si>
  <si>
    <r>
      <rPr>
        <b/>
        <sz val="11"/>
        <color theme="1"/>
        <rFont val="Roboto"/>
      </rPr>
      <t>Description :</t>
    </r>
    <r>
      <rPr>
        <sz val="11"/>
        <color theme="1"/>
        <rFont val="Roboto"/>
      </rPr>
      <t xml:space="preserve"> Combinaison activée lorsque les projectiles de la tour de foudre traversent la zone d'action de la tour de la tempête.</t>
    </r>
  </si>
  <si>
    <t>COMBINAISON GAIA - FEU</t>
  </si>
  <si>
    <t xml:space="preserve">EAU -60%                  FEU -25%             </t>
  </si>
  <si>
    <t>FOUDRE +50%                 FEU +10%</t>
  </si>
  <si>
    <t>COMBINAISON GAIA - GEL</t>
  </si>
  <si>
    <r>
      <rPr>
        <b/>
        <sz val="11"/>
        <color theme="1"/>
        <rFont val="Roboto"/>
      </rPr>
      <t>Description</t>
    </r>
    <r>
      <rPr>
        <sz val="11"/>
        <color theme="1"/>
        <rFont val="Roboto"/>
      </rPr>
      <t xml:space="preserve"> : Combinaison activée lorsque les projectiles de la tour de gel traversent la zone d'action de la tour de gaia. </t>
    </r>
    <r>
      <rPr>
        <b/>
        <sz val="11"/>
        <color theme="1"/>
        <rFont val="Roboto"/>
      </rPr>
      <t>RALENTIS LES MONSTRES DE 60%</t>
    </r>
  </si>
  <si>
    <t xml:space="preserve">FOUDRE -50%                  EAU -35%             </t>
  </si>
  <si>
    <t>FEU +60%</t>
  </si>
  <si>
    <t>Coût pour placer la tour</t>
  </si>
  <si>
    <t>PRIX DE REVENTE</t>
  </si>
  <si>
    <t>Prix auquel le joueur peut revendre la tour</t>
  </si>
  <si>
    <t>ARGENT DE DEPART D'UN NIVEAU : 150</t>
  </si>
  <si>
    <t>MOB DE FOUDRE</t>
  </si>
  <si>
    <t>MOB DE FEU</t>
  </si>
  <si>
    <t>MOB DE GEL</t>
  </si>
  <si>
    <t>MOB NEUTRE</t>
  </si>
  <si>
    <t>VITESSE</t>
  </si>
  <si>
    <t>RESISTANCES</t>
  </si>
  <si>
    <t>FAIBLESSES</t>
  </si>
  <si>
    <t>VIE</t>
  </si>
  <si>
    <t>FREQUENCE D'APPARITION</t>
  </si>
  <si>
    <t>Nombre de point de vie d'un monstre</t>
  </si>
  <si>
    <t>Vitesse à laquelle se déplace un monstre</t>
  </si>
  <si>
    <t>Elements auxquels le monstre est résistant</t>
  </si>
  <si>
    <t>Elements auxquels les monstres sont faibles</t>
  </si>
  <si>
    <t>Chance d'appariton en fonction du type de niveau</t>
  </si>
  <si>
    <t>Argent rapporté au joueur par monstre de ce type tué</t>
  </si>
  <si>
    <t>EAU -50% / FOUDRE -25%</t>
  </si>
  <si>
    <t>FOUDRE -50% / FEU -25%</t>
  </si>
  <si>
    <t>FEU -50%/ EAU-25%</t>
  </si>
  <si>
    <t>/</t>
  </si>
  <si>
    <t>Map de foudre : 40%</t>
  </si>
  <si>
    <t>Map de feu : 40%</t>
  </si>
  <si>
    <t>Map de glace : 20%</t>
  </si>
  <si>
    <t>Map de feu : 10%</t>
  </si>
  <si>
    <t>Boss final : 25%</t>
  </si>
  <si>
    <t>Map de foudre : 10%</t>
  </si>
  <si>
    <t>Map de gel : 40%</t>
  </si>
  <si>
    <t>Map de foudre : 20%</t>
  </si>
  <si>
    <t>Map de glace : 10%</t>
  </si>
  <si>
    <t>Map de Feu : 20%</t>
  </si>
  <si>
    <t>Map de glace : 30%</t>
  </si>
  <si>
    <t>Map de Feu : 30%</t>
  </si>
  <si>
    <t>Map de Foudre : 30%</t>
  </si>
  <si>
    <t>niveau 1</t>
  </si>
  <si>
    <t>niveau 2</t>
  </si>
  <si>
    <t>Vague 1</t>
  </si>
  <si>
    <t>Vague 2</t>
  </si>
  <si>
    <t>Vague 3</t>
  </si>
  <si>
    <t>Vague 4</t>
  </si>
  <si>
    <t>Vague 5</t>
  </si>
  <si>
    <t xml:space="preserve">Total </t>
  </si>
  <si>
    <t>Argent total à la fin du niveau</t>
  </si>
  <si>
    <t xml:space="preserve">NDA : Un mob est un monstre </t>
  </si>
  <si>
    <t>BOSS DE FOUDRE</t>
  </si>
  <si>
    <t>VIE / NIV</t>
  </si>
  <si>
    <t>Nombre de point de vie du boss en fonction de niveau où il se trouve</t>
  </si>
  <si>
    <t>EAU -100% / FOUDRE -50%</t>
  </si>
  <si>
    <t>FEU +100%</t>
  </si>
  <si>
    <t>Argent rapporté au joueur</t>
  </si>
  <si>
    <t>EAU +100%</t>
  </si>
  <si>
    <t>FOUDRE-100% / FEU -50%</t>
  </si>
  <si>
    <t>Elements auxquels le boss est faible</t>
  </si>
  <si>
    <t>Elements auxquels le boss est résistant</t>
  </si>
  <si>
    <t>Vitesse à laquelle se déplace le boss</t>
  </si>
  <si>
    <t>BOSS DE FEU</t>
  </si>
  <si>
    <t>BOSS DE GEL</t>
  </si>
  <si>
    <t>MAP 1</t>
  </si>
  <si>
    <t>MAP 2</t>
  </si>
  <si>
    <t>MAP 3</t>
  </si>
  <si>
    <t>NOMBRE DE MOBS PAR VAGUE</t>
  </si>
  <si>
    <t>Boss</t>
  </si>
  <si>
    <t>MAP 4 (BOSS FINAL)</t>
  </si>
  <si>
    <t>Boss final</t>
  </si>
  <si>
    <t>Un BOSS apparaît à la dernière vague du niveau qui lui est assigné, exception pour le BOSS FINAL car celui-ci est présent dès le début du niveau</t>
  </si>
  <si>
    <t>BOSS FINAL</t>
  </si>
  <si>
    <t>Nombre de point de vie du boss</t>
  </si>
  <si>
    <t>FOUDRE-10% / FEU -10% / EAU -10%</t>
  </si>
  <si>
    <t>VORTEX +30%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</si>
</sst>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Roboto"/>
    </font>
    <font>
      <sz val="11"/>
      <color theme="1"/>
      <name val="Roboto"/>
    </font>
    <font>
      <b/>
      <sz val="18"/>
      <color theme="0"/>
      <name val="Roboto"/>
    </font>
    <font>
      <b/>
      <sz val="11"/>
      <color theme="0"/>
      <name val="Roboto"/>
    </font>
    <font>
      <sz val="11"/>
      <color theme="0"/>
      <name val="Roboto"/>
    </font>
    <font>
      <b/>
      <sz val="26"/>
      <color theme="0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889D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9A0FA"/>
        <bgColor indexed="64"/>
      </patternFill>
    </fill>
    <fill>
      <patternFill patternType="solid">
        <fgColor rgb="FFF8E5FB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/>
    <xf numFmtId="0" fontId="4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vertical="top" wrapText="1" shrinkToFit="1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top" wrapText="1" shrinkToFit="1"/>
    </xf>
    <xf numFmtId="0" fontId="5" fillId="5" borderId="8" xfId="0" applyFont="1" applyFill="1" applyBorder="1" applyAlignment="1">
      <alignment vertical="top" wrapText="1" shrinkToFi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vertical="top" wrapText="1" shrinkToFit="1"/>
    </xf>
    <xf numFmtId="0" fontId="5" fillId="18" borderId="8" xfId="0" applyFont="1" applyFill="1" applyBorder="1" applyAlignment="1">
      <alignment vertical="top" wrapText="1" shrinkToFit="1"/>
    </xf>
    <xf numFmtId="0" fontId="2" fillId="19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 shrinkToFit="1"/>
    </xf>
    <xf numFmtId="0" fontId="5" fillId="3" borderId="8" xfId="0" applyFont="1" applyFill="1" applyBorder="1" applyAlignment="1">
      <alignment vertical="top" wrapText="1" shrinkToFit="1"/>
    </xf>
    <xf numFmtId="0" fontId="2" fillId="20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top" wrapText="1" shrinkToFit="1"/>
    </xf>
    <xf numFmtId="0" fontId="5" fillId="9" borderId="8" xfId="0" applyFont="1" applyFill="1" applyBorder="1" applyAlignment="1">
      <alignment vertical="top" wrapText="1" shrinkToFit="1"/>
    </xf>
    <xf numFmtId="0" fontId="2" fillId="21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 wrapText="1"/>
    </xf>
    <xf numFmtId="9" fontId="2" fillId="21" borderId="1" xfId="0" applyNumberFormat="1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4" fillId="22" borderId="8" xfId="0" applyFont="1" applyFill="1" applyBorder="1" applyAlignment="1">
      <alignment horizontal="center" vertical="center"/>
    </xf>
    <xf numFmtId="0" fontId="4" fillId="22" borderId="8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vertical="top" wrapText="1" shrinkToFit="1"/>
    </xf>
    <xf numFmtId="0" fontId="5" fillId="16" borderId="8" xfId="0" applyFont="1" applyFill="1" applyBorder="1" applyAlignment="1">
      <alignment vertical="top" wrapText="1" shrinkToFit="1"/>
    </xf>
    <xf numFmtId="0" fontId="2" fillId="23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 wrapText="1"/>
    </xf>
    <xf numFmtId="9" fontId="2" fillId="23" borderId="1" xfId="0" applyNumberFormat="1" applyFont="1" applyFill="1" applyBorder="1" applyAlignment="1">
      <alignment horizontal="center" vertical="center" wrapText="1"/>
    </xf>
    <xf numFmtId="9" fontId="2" fillId="21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2" fillId="21" borderId="1" xfId="0" applyNumberFormat="1" applyFont="1" applyFill="1" applyBorder="1" applyAlignment="1">
      <alignment horizontal="center" vertical="center"/>
    </xf>
    <xf numFmtId="0" fontId="2" fillId="23" borderId="1" xfId="0" applyNumberFormat="1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vertical="top" wrapText="1" shrinkToFit="1"/>
    </xf>
    <xf numFmtId="0" fontId="2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9" xfId="0" applyFont="1" applyFill="1" applyBorder="1" applyAlignment="1">
      <alignment horizontal="center" vertical="center"/>
    </xf>
    <xf numFmtId="0" fontId="0" fillId="28" borderId="19" xfId="0" applyFill="1" applyBorder="1" applyAlignment="1">
      <alignment horizontal="center" vertical="center"/>
    </xf>
    <xf numFmtId="0" fontId="7" fillId="27" borderId="20" xfId="0" applyFont="1" applyFill="1" applyBorder="1" applyAlignment="1">
      <alignment horizontal="center" vertical="center" wrapText="1"/>
    </xf>
    <xf numFmtId="0" fontId="0" fillId="28" borderId="2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top" wrapText="1" shrinkToFit="1"/>
    </xf>
    <xf numFmtId="0" fontId="2" fillId="29" borderId="1" xfId="0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vertical="top" wrapText="1" shrinkToFit="1"/>
    </xf>
    <xf numFmtId="0" fontId="2" fillId="30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 wrapText="1"/>
    </xf>
    <xf numFmtId="0" fontId="9" fillId="31" borderId="1" xfId="0" applyFont="1" applyFill="1" applyBorder="1" applyAlignment="1">
      <alignment vertical="center" wrapText="1"/>
    </xf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 wrapText="1"/>
    </xf>
    <xf numFmtId="0" fontId="2" fillId="33" borderId="1" xfId="0" applyFont="1" applyFill="1" applyBorder="1" applyAlignment="1">
      <alignment vertical="top" wrapText="1" shrinkToFit="1"/>
    </xf>
    <xf numFmtId="0" fontId="2" fillId="34" borderId="1" xfId="0" applyFont="1" applyFill="1" applyBorder="1" applyAlignment="1">
      <alignment horizontal="center" vertical="center"/>
    </xf>
    <xf numFmtId="0" fontId="2" fillId="34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vertical="top" wrapText="1"/>
    </xf>
    <xf numFmtId="0" fontId="2" fillId="7" borderId="5" xfId="0" applyFont="1" applyFill="1" applyBorder="1" applyAlignment="1">
      <alignment vertical="top" wrapText="1"/>
    </xf>
    <xf numFmtId="0" fontId="2" fillId="7" borderId="6" xfId="0" applyFont="1" applyFill="1" applyBorder="1" applyAlignment="1">
      <alignment vertical="top" wrapText="1"/>
    </xf>
    <xf numFmtId="0" fontId="2" fillId="7" borderId="7" xfId="0" applyFont="1" applyFill="1" applyBorder="1" applyAlignment="1">
      <alignment vertical="top" wrapText="1"/>
    </xf>
    <xf numFmtId="0" fontId="3" fillId="10" borderId="16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3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3" fillId="15" borderId="15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vertical="top" wrapText="1"/>
    </xf>
    <xf numFmtId="0" fontId="2" fillId="7" borderId="1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6" fillId="15" borderId="0" xfId="0" applyFont="1" applyFill="1" applyBorder="1" applyAlignment="1">
      <alignment horizontal="center" vertical="center"/>
    </xf>
    <xf numFmtId="0" fontId="9" fillId="31" borderId="1" xfId="0" applyFont="1" applyFill="1" applyBorder="1" applyAlignment="1">
      <alignment horizontal="center" vertical="center" wrapText="1"/>
    </xf>
    <xf numFmtId="0" fontId="10" fillId="15" borderId="16" xfId="0" applyFont="1" applyFill="1" applyBorder="1" applyAlignment="1">
      <alignment horizontal="center" vertical="center"/>
    </xf>
    <xf numFmtId="0" fontId="10" fillId="15" borderId="0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6" fillId="15" borderId="1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 wrapText="1"/>
    </xf>
    <xf numFmtId="0" fontId="10" fillId="15" borderId="0" xfId="0" applyFont="1" applyFill="1" applyBorder="1" applyAlignment="1">
      <alignment horizontal="center" vertical="center" wrapText="1"/>
    </xf>
    <xf numFmtId="0" fontId="3" fillId="32" borderId="2" xfId="0" applyFont="1" applyFill="1" applyBorder="1" applyAlignment="1">
      <alignment horizontal="center" vertical="center"/>
    </xf>
    <xf numFmtId="0" fontId="3" fillId="3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E5FB"/>
      <color rgb="FFE9A0FA"/>
      <color rgb="FFB07BD7"/>
      <color rgb="FFB889DB"/>
      <color rgb="FFDCC5ED"/>
      <color rgb="FF8FF6FB"/>
      <color rgb="FF059299"/>
      <color rgb="FFC3FAFD"/>
      <color rgb="FFF8CEC8"/>
      <color rgb="FFE48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</a:rPr>
              <a:t>Courbe</a:t>
            </a:r>
            <a:r>
              <a:rPr lang="fr-FR" sz="2000" b="1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</a:rPr>
              <a:t> de difficulté basé sur le nombre de monstres par niveau</a:t>
            </a:r>
            <a:endParaRPr lang="fr-FR" sz="2000" b="1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'BOSS''S BALANCING'!$K$14:$T$14</c:f>
              <c:numCache>
                <c:formatCode>General</c:formatCode>
                <c:ptCount val="10"/>
                <c:pt idx="0">
                  <c:v>35</c:v>
                </c:pt>
                <c:pt idx="1">
                  <c:v>41</c:v>
                </c:pt>
                <c:pt idx="2">
                  <c:v>38</c:v>
                </c:pt>
                <c:pt idx="3">
                  <c:v>60</c:v>
                </c:pt>
                <c:pt idx="4">
                  <c:v>66</c:v>
                </c:pt>
                <c:pt idx="5">
                  <c:v>53</c:v>
                </c:pt>
                <c:pt idx="6">
                  <c:v>85</c:v>
                </c:pt>
                <c:pt idx="7">
                  <c:v>91</c:v>
                </c:pt>
                <c:pt idx="8">
                  <c:v>68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2-40AA-B74A-0C121180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99960"/>
        <c:axId val="551202584"/>
      </c:lineChart>
      <c:catAx>
        <c:axId val="55119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202584"/>
        <c:crosses val="autoZero"/>
        <c:auto val="1"/>
        <c:lblAlgn val="ctr"/>
        <c:lblOffset val="100"/>
        <c:noMultiLvlLbl val="0"/>
      </c:catAx>
      <c:valAx>
        <c:axId val="5512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19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</a:rPr>
              <a:t>Courbe</a:t>
            </a:r>
            <a:r>
              <a:rPr lang="fr-FR" sz="2000" b="1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</a:rPr>
              <a:t> de difficulté basé sur le nombre de monstres par niveau</a:t>
            </a:r>
            <a:endParaRPr lang="fr-FR" sz="2000" b="1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'BOSS''S BALANCING'!$K$14:$T$14</c:f>
              <c:numCache>
                <c:formatCode>General</c:formatCode>
                <c:ptCount val="10"/>
                <c:pt idx="0">
                  <c:v>35</c:v>
                </c:pt>
                <c:pt idx="1">
                  <c:v>41</c:v>
                </c:pt>
                <c:pt idx="2">
                  <c:v>38</c:v>
                </c:pt>
                <c:pt idx="3">
                  <c:v>60</c:v>
                </c:pt>
                <c:pt idx="4">
                  <c:v>66</c:v>
                </c:pt>
                <c:pt idx="5">
                  <c:v>53</c:v>
                </c:pt>
                <c:pt idx="6">
                  <c:v>85</c:v>
                </c:pt>
                <c:pt idx="7">
                  <c:v>91</c:v>
                </c:pt>
                <c:pt idx="8">
                  <c:v>68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D-4F4E-80EC-92F7EBA22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99960"/>
        <c:axId val="551202584"/>
      </c:lineChart>
      <c:catAx>
        <c:axId val="55119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202584"/>
        <c:crosses val="autoZero"/>
        <c:auto val="1"/>
        <c:lblAlgn val="ctr"/>
        <c:lblOffset val="100"/>
        <c:noMultiLvlLbl val="0"/>
      </c:catAx>
      <c:valAx>
        <c:axId val="5512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19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1465310</xdr:colOff>
      <xdr:row>18</xdr:row>
      <xdr:rowOff>0</xdr:rowOff>
    </xdr:from>
    <xdr:to>
      <xdr:col>14</xdr:col>
      <xdr:colOff>1465310</xdr:colOff>
      <xdr:row>33</xdr:row>
      <xdr:rowOff>11359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CA91E5-C1DC-4294-9D37-0986924BA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0</xdr:rowOff>
    </xdr:from>
    <xdr:to>
      <xdr:col>16</xdr:col>
      <xdr:colOff>36143</xdr:colOff>
      <xdr:row>31</xdr:row>
      <xdr:rowOff>188972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9D0CFEE-B2AE-401A-9CAF-3A08F6F3B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6AEF8-745E-478D-AFF5-D174B33226BD}">
  <dimension ref="A1:K63"/>
  <sheetViews>
    <sheetView topLeftCell="A25" zoomScale="85" zoomScaleNormal="85" workbookViewId="0">
      <selection activeCell="C38" sqref="C38"/>
    </sheetView>
  </sheetViews>
  <sheetFormatPr baseColWidth="10" defaultColWidth="20.44140625" defaultRowHeight="30.7" customHeight="1" x14ac:dyDescent="0.3"/>
  <sheetData>
    <row r="1" spans="1:11" ht="30.7" customHeight="1" thickBot="1" x14ac:dyDescent="0.35">
      <c r="A1" s="106" t="s">
        <v>35</v>
      </c>
      <c r="B1" s="107"/>
      <c r="C1" s="1"/>
      <c r="D1" s="1"/>
      <c r="E1" s="1"/>
      <c r="F1" s="1"/>
      <c r="G1" s="1"/>
      <c r="H1" s="1"/>
      <c r="I1" s="1"/>
    </row>
    <row r="2" spans="1:11" ht="30.7" customHeight="1" thickBot="1" x14ac:dyDescent="0.35">
      <c r="A2" s="1"/>
      <c r="B2" s="1"/>
      <c r="C2" s="1"/>
      <c r="D2" s="1"/>
      <c r="E2" s="1"/>
      <c r="F2" s="1"/>
      <c r="G2" s="1"/>
      <c r="H2" s="1"/>
      <c r="I2" s="1"/>
    </row>
    <row r="3" spans="1:11" ht="30.7" customHeight="1" x14ac:dyDescent="0.3">
      <c r="A3" s="108" t="s">
        <v>72</v>
      </c>
      <c r="B3" s="110" t="s">
        <v>36</v>
      </c>
      <c r="C3" s="110"/>
      <c r="D3" s="110"/>
      <c r="E3" s="110"/>
      <c r="F3" s="110"/>
      <c r="G3" s="110"/>
      <c r="H3" s="110"/>
      <c r="I3" s="110"/>
      <c r="J3" s="110"/>
      <c r="K3" s="110"/>
    </row>
    <row r="4" spans="1:11" ht="30.7" customHeight="1" thickBot="1" x14ac:dyDescent="0.35">
      <c r="A4" s="109"/>
      <c r="B4" s="1"/>
      <c r="C4" s="1"/>
      <c r="D4" s="1"/>
      <c r="E4" s="1"/>
      <c r="F4" s="1"/>
      <c r="G4" s="1"/>
      <c r="H4" s="1"/>
      <c r="I4" s="1"/>
    </row>
    <row r="5" spans="1:11" ht="30.7" customHeight="1" x14ac:dyDescent="0.3">
      <c r="A5" s="1"/>
      <c r="B5" s="83" t="s">
        <v>11</v>
      </c>
      <c r="C5" s="84"/>
      <c r="D5" s="84"/>
      <c r="E5" s="84"/>
      <c r="F5" s="84"/>
      <c r="G5" s="84"/>
      <c r="H5" s="84"/>
      <c r="I5" s="84"/>
      <c r="J5" s="101" t="s">
        <v>37</v>
      </c>
      <c r="K5" s="80"/>
    </row>
    <row r="6" spans="1:11" ht="30.7" customHeight="1" thickBot="1" x14ac:dyDescent="0.35">
      <c r="A6" s="1"/>
      <c r="B6" s="2" t="s">
        <v>0</v>
      </c>
      <c r="C6" s="2" t="s">
        <v>1</v>
      </c>
      <c r="D6" s="2" t="s">
        <v>2</v>
      </c>
      <c r="E6" s="2" t="s">
        <v>6</v>
      </c>
      <c r="F6" s="44" t="s">
        <v>17</v>
      </c>
      <c r="G6" s="44" t="s">
        <v>16</v>
      </c>
      <c r="H6" s="44" t="s">
        <v>14</v>
      </c>
      <c r="I6" s="44" t="s">
        <v>70</v>
      </c>
      <c r="J6" s="102"/>
      <c r="K6" s="82"/>
    </row>
    <row r="7" spans="1:11" ht="30.7" customHeight="1" x14ac:dyDescent="0.3">
      <c r="A7" s="1"/>
      <c r="B7" s="3" t="s">
        <v>3</v>
      </c>
      <c r="C7" s="3" t="s">
        <v>5</v>
      </c>
      <c r="D7" s="3" t="s">
        <v>4</v>
      </c>
      <c r="E7" s="3" t="s">
        <v>7</v>
      </c>
      <c r="F7" s="3" t="s">
        <v>18</v>
      </c>
      <c r="G7" s="3" t="s">
        <v>19</v>
      </c>
      <c r="H7" s="3" t="s">
        <v>69</v>
      </c>
      <c r="I7" s="3" t="s">
        <v>71</v>
      </c>
    </row>
    <row r="8" spans="1:11" ht="30.7" customHeight="1" x14ac:dyDescent="0.3">
      <c r="A8" s="1"/>
      <c r="B8" s="4">
        <v>1</v>
      </c>
      <c r="C8" s="4">
        <v>1</v>
      </c>
      <c r="D8" s="4">
        <v>1</v>
      </c>
      <c r="E8" s="4" t="s">
        <v>15</v>
      </c>
      <c r="F8" s="5" t="s">
        <v>42</v>
      </c>
      <c r="G8" s="4" t="s">
        <v>20</v>
      </c>
      <c r="H8" s="4">
        <v>100</v>
      </c>
      <c r="I8" s="4">
        <v>30</v>
      </c>
    </row>
    <row r="9" spans="1:11" ht="30.7" customHeight="1" thickBot="1" x14ac:dyDescent="0.35">
      <c r="A9" s="1"/>
    </row>
    <row r="10" spans="1:11" ht="30.7" customHeight="1" x14ac:dyDescent="0.3">
      <c r="A10" s="1"/>
      <c r="B10" s="85" t="s">
        <v>9</v>
      </c>
      <c r="C10" s="86"/>
      <c r="D10" s="86"/>
      <c r="E10" s="86"/>
      <c r="F10" s="86"/>
      <c r="G10" s="86"/>
      <c r="H10" s="86"/>
      <c r="I10" s="87"/>
      <c r="J10" s="79" t="s">
        <v>38</v>
      </c>
      <c r="K10" s="80"/>
    </row>
    <row r="11" spans="1:11" ht="30.7" customHeight="1" thickBot="1" x14ac:dyDescent="0.35">
      <c r="A11" s="1"/>
      <c r="B11" s="6" t="s">
        <v>0</v>
      </c>
      <c r="C11" s="6" t="s">
        <v>1</v>
      </c>
      <c r="D11" s="6" t="s">
        <v>2</v>
      </c>
      <c r="E11" s="7" t="s">
        <v>6</v>
      </c>
      <c r="F11" s="8" t="s">
        <v>17</v>
      </c>
      <c r="G11" s="8" t="s">
        <v>16</v>
      </c>
      <c r="H11" s="8" t="s">
        <v>14</v>
      </c>
      <c r="I11" s="8" t="s">
        <v>70</v>
      </c>
      <c r="J11" s="81"/>
      <c r="K11" s="82"/>
    </row>
    <row r="12" spans="1:11" ht="30.7" customHeight="1" x14ac:dyDescent="0.3">
      <c r="A12" s="1"/>
      <c r="B12" s="9" t="s">
        <v>3</v>
      </c>
      <c r="C12" s="9" t="s">
        <v>5</v>
      </c>
      <c r="D12" s="9" t="s">
        <v>4</v>
      </c>
      <c r="E12" s="10" t="s">
        <v>7</v>
      </c>
      <c r="F12" s="10" t="s">
        <v>18</v>
      </c>
      <c r="G12" s="10" t="s">
        <v>19</v>
      </c>
      <c r="H12" s="10" t="s">
        <v>69</v>
      </c>
      <c r="I12" s="10" t="s">
        <v>71</v>
      </c>
    </row>
    <row r="13" spans="1:11" ht="30.7" customHeight="1" x14ac:dyDescent="0.3">
      <c r="A13" s="1"/>
      <c r="B13" s="11">
        <v>2</v>
      </c>
      <c r="C13" s="11">
        <v>1</v>
      </c>
      <c r="D13" s="11">
        <v>2</v>
      </c>
      <c r="E13" s="11" t="s">
        <v>22</v>
      </c>
      <c r="F13" s="12" t="s">
        <v>44</v>
      </c>
      <c r="G13" s="11" t="s">
        <v>21</v>
      </c>
      <c r="H13" s="11">
        <v>100</v>
      </c>
      <c r="I13" s="11">
        <v>30</v>
      </c>
    </row>
    <row r="14" spans="1:11" ht="30.7" customHeight="1" thickBot="1" x14ac:dyDescent="0.35"/>
    <row r="15" spans="1:11" ht="30.7" customHeight="1" x14ac:dyDescent="0.3">
      <c r="A15" s="1"/>
      <c r="B15" s="88" t="s">
        <v>12</v>
      </c>
      <c r="C15" s="89"/>
      <c r="D15" s="89"/>
      <c r="E15" s="89"/>
      <c r="F15" s="89"/>
      <c r="G15" s="89"/>
      <c r="H15" s="89"/>
      <c r="I15" s="90"/>
      <c r="J15" s="79" t="s">
        <v>39</v>
      </c>
      <c r="K15" s="80"/>
    </row>
    <row r="16" spans="1:11" ht="30.7" customHeight="1" thickBot="1" x14ac:dyDescent="0.35">
      <c r="A16" s="1"/>
      <c r="B16" s="13" t="s">
        <v>0</v>
      </c>
      <c r="C16" s="13" t="s">
        <v>1</v>
      </c>
      <c r="D16" s="13" t="s">
        <v>2</v>
      </c>
      <c r="E16" s="14" t="s">
        <v>6</v>
      </c>
      <c r="F16" s="15" t="s">
        <v>17</v>
      </c>
      <c r="G16" s="15" t="s">
        <v>16</v>
      </c>
      <c r="H16" s="15" t="s">
        <v>14</v>
      </c>
      <c r="I16" s="15" t="s">
        <v>70</v>
      </c>
      <c r="J16" s="81"/>
      <c r="K16" s="82"/>
    </row>
    <row r="17" spans="1:11" ht="30.7" customHeight="1" x14ac:dyDescent="0.3">
      <c r="A17" s="1"/>
      <c r="B17" s="16" t="s">
        <v>3</v>
      </c>
      <c r="C17" s="16" t="s">
        <v>5</v>
      </c>
      <c r="D17" s="16" t="s">
        <v>4</v>
      </c>
      <c r="E17" s="17" t="s">
        <v>7</v>
      </c>
      <c r="F17" s="17" t="s">
        <v>18</v>
      </c>
      <c r="G17" s="17" t="s">
        <v>19</v>
      </c>
      <c r="H17" s="17" t="s">
        <v>69</v>
      </c>
      <c r="I17" s="17" t="s">
        <v>71</v>
      </c>
    </row>
    <row r="18" spans="1:11" ht="30.7" customHeight="1" x14ac:dyDescent="0.3">
      <c r="A18" s="1"/>
      <c r="B18" s="18">
        <v>1</v>
      </c>
      <c r="C18" s="18">
        <v>1.5</v>
      </c>
      <c r="D18" s="18">
        <v>1</v>
      </c>
      <c r="E18" s="18" t="s">
        <v>22</v>
      </c>
      <c r="F18" s="19" t="s">
        <v>23</v>
      </c>
      <c r="G18" s="18" t="s">
        <v>24</v>
      </c>
      <c r="H18" s="18">
        <v>100</v>
      </c>
      <c r="I18" s="18">
        <v>30</v>
      </c>
    </row>
    <row r="19" spans="1:11" ht="30.7" customHeight="1" thickBot="1" x14ac:dyDescent="0.35">
      <c r="A19" s="1"/>
      <c r="B19" s="1"/>
      <c r="C19" s="1"/>
      <c r="D19" s="1"/>
      <c r="E19" s="1"/>
      <c r="F19" s="1"/>
      <c r="G19" s="1"/>
      <c r="H19" s="1"/>
      <c r="I19" s="1"/>
    </row>
    <row r="20" spans="1:11" ht="30.7" customHeight="1" x14ac:dyDescent="0.3">
      <c r="A20" s="1"/>
      <c r="B20" s="91" t="s">
        <v>8</v>
      </c>
      <c r="C20" s="92"/>
      <c r="D20" s="92"/>
      <c r="E20" s="92"/>
      <c r="F20" s="92"/>
      <c r="G20" s="92"/>
      <c r="H20" s="92"/>
      <c r="I20" s="92"/>
      <c r="J20" s="79" t="s">
        <v>40</v>
      </c>
      <c r="K20" s="80"/>
    </row>
    <row r="21" spans="1:11" ht="30.7" customHeight="1" thickBot="1" x14ac:dyDescent="0.35">
      <c r="A21" s="1"/>
      <c r="B21" s="20" t="s">
        <v>0</v>
      </c>
      <c r="C21" s="20" t="s">
        <v>1</v>
      </c>
      <c r="D21" s="20" t="s">
        <v>2</v>
      </c>
      <c r="E21" s="21" t="s">
        <v>6</v>
      </c>
      <c r="F21" s="22" t="s">
        <v>17</v>
      </c>
      <c r="G21" s="22" t="s">
        <v>16</v>
      </c>
      <c r="H21" s="22" t="s">
        <v>14</v>
      </c>
      <c r="I21" s="22" t="s">
        <v>70</v>
      </c>
      <c r="J21" s="81"/>
      <c r="K21" s="82"/>
    </row>
    <row r="22" spans="1:11" ht="30.7" customHeight="1" x14ac:dyDescent="0.3">
      <c r="A22" s="1"/>
      <c r="B22" s="23" t="s">
        <v>3</v>
      </c>
      <c r="C22" s="23" t="s">
        <v>5</v>
      </c>
      <c r="D22" s="23" t="s">
        <v>4</v>
      </c>
      <c r="E22" s="24" t="s">
        <v>7</v>
      </c>
      <c r="F22" s="24" t="s">
        <v>18</v>
      </c>
      <c r="G22" s="24" t="s">
        <v>19</v>
      </c>
      <c r="H22" s="24" t="s">
        <v>69</v>
      </c>
      <c r="I22" s="24" t="s">
        <v>71</v>
      </c>
    </row>
    <row r="23" spans="1:11" ht="30.7" customHeight="1" x14ac:dyDescent="0.3">
      <c r="A23" s="1"/>
      <c r="B23" s="25">
        <v>0.5</v>
      </c>
      <c r="C23" s="25">
        <v>1</v>
      </c>
      <c r="D23" s="25" t="s">
        <v>25</v>
      </c>
      <c r="E23" s="25" t="s">
        <v>25</v>
      </c>
      <c r="F23" s="26" t="s">
        <v>26</v>
      </c>
      <c r="G23" s="25" t="s">
        <v>27</v>
      </c>
      <c r="H23" s="25">
        <v>100</v>
      </c>
      <c r="I23" s="25">
        <v>30</v>
      </c>
    </row>
    <row r="24" spans="1:11" ht="30.7" customHeight="1" thickBot="1" x14ac:dyDescent="0.35">
      <c r="A24" s="1"/>
      <c r="B24" s="1"/>
      <c r="C24" s="1"/>
      <c r="D24" s="1"/>
      <c r="E24" s="1"/>
      <c r="F24" s="1"/>
      <c r="G24" s="1"/>
      <c r="H24" s="1"/>
      <c r="I24" s="1"/>
    </row>
    <row r="25" spans="1:11" ht="30.7" customHeight="1" x14ac:dyDescent="0.3">
      <c r="A25" s="1"/>
      <c r="B25" s="93" t="s">
        <v>10</v>
      </c>
      <c r="C25" s="94"/>
      <c r="D25" s="94"/>
      <c r="E25" s="94"/>
      <c r="F25" s="94"/>
      <c r="G25" s="94"/>
      <c r="H25" s="94"/>
      <c r="I25" s="94"/>
      <c r="J25" s="79" t="s">
        <v>53</v>
      </c>
      <c r="K25" s="80"/>
    </row>
    <row r="26" spans="1:11" ht="30.7" customHeight="1" thickBot="1" x14ac:dyDescent="0.35">
      <c r="A26" s="1"/>
      <c r="B26" s="27" t="s">
        <v>0</v>
      </c>
      <c r="C26" s="27" t="s">
        <v>1</v>
      </c>
      <c r="D26" s="27" t="s">
        <v>2</v>
      </c>
      <c r="E26" s="28" t="s">
        <v>6</v>
      </c>
      <c r="F26" s="29" t="s">
        <v>17</v>
      </c>
      <c r="G26" s="29" t="s">
        <v>16</v>
      </c>
      <c r="H26" s="29" t="s">
        <v>14</v>
      </c>
      <c r="I26" s="29" t="s">
        <v>70</v>
      </c>
      <c r="J26" s="81"/>
      <c r="K26" s="82"/>
    </row>
    <row r="27" spans="1:11" ht="30.7" customHeight="1" x14ac:dyDescent="0.3">
      <c r="A27" s="1"/>
      <c r="B27" s="30" t="s">
        <v>3</v>
      </c>
      <c r="C27" s="30" t="s">
        <v>5</v>
      </c>
      <c r="D27" s="30" t="s">
        <v>4</v>
      </c>
      <c r="E27" s="31" t="s">
        <v>7</v>
      </c>
      <c r="F27" s="31" t="s">
        <v>18</v>
      </c>
      <c r="G27" s="31" t="s">
        <v>19</v>
      </c>
      <c r="H27" s="31" t="s">
        <v>69</v>
      </c>
      <c r="I27" s="31" t="s">
        <v>71</v>
      </c>
    </row>
    <row r="28" spans="1:11" ht="30.7" customHeight="1" x14ac:dyDescent="0.3">
      <c r="A28" s="1"/>
      <c r="B28" s="32">
        <v>0.2</v>
      </c>
      <c r="C28" s="32">
        <v>1</v>
      </c>
      <c r="D28" s="32" t="s">
        <v>25</v>
      </c>
      <c r="E28" s="32" t="s">
        <v>25</v>
      </c>
      <c r="F28" s="33" t="s">
        <v>28</v>
      </c>
      <c r="G28" s="34" t="s">
        <v>29</v>
      </c>
      <c r="H28" s="45">
        <v>100</v>
      </c>
      <c r="I28" s="45">
        <v>30</v>
      </c>
    </row>
    <row r="29" spans="1:11" ht="30.7" customHeight="1" thickBot="1" x14ac:dyDescent="0.35">
      <c r="A29" s="1"/>
      <c r="B29" s="1"/>
      <c r="C29" s="1"/>
      <c r="D29" s="1"/>
      <c r="E29" s="1"/>
      <c r="F29" s="1"/>
      <c r="G29" s="1"/>
      <c r="H29" s="1"/>
      <c r="I29" s="1"/>
    </row>
    <row r="30" spans="1:11" ht="30.7" customHeight="1" x14ac:dyDescent="0.3">
      <c r="A30" s="1"/>
      <c r="B30" s="95" t="s">
        <v>13</v>
      </c>
      <c r="C30" s="96"/>
      <c r="D30" s="96"/>
      <c r="E30" s="96"/>
      <c r="F30" s="96"/>
      <c r="G30" s="96"/>
      <c r="H30" s="96"/>
      <c r="I30" s="97"/>
      <c r="J30" s="79" t="s">
        <v>41</v>
      </c>
      <c r="K30" s="80"/>
    </row>
    <row r="31" spans="1:11" ht="30.7" customHeight="1" thickBot="1" x14ac:dyDescent="0.35">
      <c r="A31" s="1"/>
      <c r="B31" s="35" t="s">
        <v>0</v>
      </c>
      <c r="C31" s="35" t="s">
        <v>1</v>
      </c>
      <c r="D31" s="35" t="s">
        <v>2</v>
      </c>
      <c r="E31" s="36" t="s">
        <v>6</v>
      </c>
      <c r="F31" s="37" t="s">
        <v>17</v>
      </c>
      <c r="G31" s="37" t="s">
        <v>16</v>
      </c>
      <c r="H31" s="37" t="s">
        <v>14</v>
      </c>
      <c r="I31" s="37" t="s">
        <v>70</v>
      </c>
      <c r="J31" s="81"/>
      <c r="K31" s="82"/>
    </row>
    <row r="32" spans="1:11" ht="30.7" customHeight="1" x14ac:dyDescent="0.3">
      <c r="A32" s="1"/>
      <c r="B32" s="38" t="s">
        <v>3</v>
      </c>
      <c r="C32" s="38" t="s">
        <v>5</v>
      </c>
      <c r="D32" s="38" t="s">
        <v>4</v>
      </c>
      <c r="E32" s="39" t="s">
        <v>7</v>
      </c>
      <c r="F32" s="39" t="s">
        <v>18</v>
      </c>
      <c r="G32" s="39" t="s">
        <v>19</v>
      </c>
      <c r="H32" s="39" t="s">
        <v>69</v>
      </c>
      <c r="I32" s="39" t="s">
        <v>71</v>
      </c>
    </row>
    <row r="33" spans="1:9" ht="30.7" customHeight="1" x14ac:dyDescent="0.3">
      <c r="A33" s="1"/>
      <c r="B33" s="40" t="s">
        <v>30</v>
      </c>
      <c r="C33" s="40" t="s">
        <v>30</v>
      </c>
      <c r="D33" s="40" t="s">
        <v>31</v>
      </c>
      <c r="E33" s="40" t="s">
        <v>32</v>
      </c>
      <c r="F33" s="41" t="s">
        <v>33</v>
      </c>
      <c r="G33" s="42" t="s">
        <v>34</v>
      </c>
      <c r="H33" s="46">
        <v>100</v>
      </c>
      <c r="I33" s="46">
        <v>30</v>
      </c>
    </row>
    <row r="34" spans="1:9" ht="30.7" customHeight="1" thickBot="1" x14ac:dyDescent="0.35"/>
    <row r="35" spans="1:9" ht="30.7" customHeight="1" x14ac:dyDescent="0.3">
      <c r="B35" s="103" t="s">
        <v>43</v>
      </c>
      <c r="C35" s="104"/>
      <c r="D35" s="104"/>
      <c r="E35" s="104"/>
      <c r="F35" s="104"/>
      <c r="G35" s="105"/>
      <c r="H35" s="79" t="s">
        <v>61</v>
      </c>
      <c r="I35" s="80"/>
    </row>
    <row r="36" spans="1:9" ht="30.7" customHeight="1" thickBot="1" x14ac:dyDescent="0.35">
      <c r="B36" s="20" t="s">
        <v>0</v>
      </c>
      <c r="C36" s="20" t="s">
        <v>1</v>
      </c>
      <c r="D36" s="20" t="s">
        <v>2</v>
      </c>
      <c r="E36" s="21" t="s">
        <v>6</v>
      </c>
      <c r="F36" s="22" t="s">
        <v>17</v>
      </c>
      <c r="G36" s="22" t="s">
        <v>16</v>
      </c>
      <c r="H36" s="81"/>
      <c r="I36" s="82"/>
    </row>
    <row r="37" spans="1:9" ht="30.7" customHeight="1" x14ac:dyDescent="0.3">
      <c r="B37" s="23" t="s">
        <v>3</v>
      </c>
      <c r="C37" s="23" t="s">
        <v>5</v>
      </c>
      <c r="D37" s="23" t="s">
        <v>4</v>
      </c>
      <c r="E37" s="24" t="s">
        <v>7</v>
      </c>
      <c r="F37" s="24" t="s">
        <v>18</v>
      </c>
      <c r="G37" s="24" t="s">
        <v>19</v>
      </c>
      <c r="H37" s="1"/>
    </row>
    <row r="38" spans="1:9" ht="30.7" customHeight="1" x14ac:dyDescent="0.3">
      <c r="B38" s="25">
        <f>(B8+B23)</f>
        <v>1.5</v>
      </c>
      <c r="C38" s="25">
        <f>(C8+C23)/2</f>
        <v>1</v>
      </c>
      <c r="D38" s="25" t="s">
        <v>25</v>
      </c>
      <c r="E38" s="25" t="s">
        <v>25</v>
      </c>
      <c r="F38" s="26" t="s">
        <v>45</v>
      </c>
      <c r="G38" s="26" t="s">
        <v>46</v>
      </c>
      <c r="H38" s="1"/>
    </row>
    <row r="39" spans="1:9" ht="30.7" customHeight="1" thickBot="1" x14ac:dyDescent="0.35"/>
    <row r="40" spans="1:9" ht="30.7" customHeight="1" x14ac:dyDescent="0.3">
      <c r="B40" s="103" t="s">
        <v>47</v>
      </c>
      <c r="C40" s="104"/>
      <c r="D40" s="104"/>
      <c r="E40" s="104"/>
      <c r="F40" s="104"/>
      <c r="G40" s="105"/>
      <c r="H40" s="79" t="s">
        <v>60</v>
      </c>
      <c r="I40" s="80"/>
    </row>
    <row r="41" spans="1:9" ht="30.7" customHeight="1" thickBot="1" x14ac:dyDescent="0.35">
      <c r="B41" s="20" t="s">
        <v>0</v>
      </c>
      <c r="C41" s="20" t="s">
        <v>1</v>
      </c>
      <c r="D41" s="20" t="s">
        <v>2</v>
      </c>
      <c r="E41" s="21" t="s">
        <v>6</v>
      </c>
      <c r="F41" s="22" t="s">
        <v>17</v>
      </c>
      <c r="G41" s="22" t="s">
        <v>16</v>
      </c>
      <c r="H41" s="81"/>
      <c r="I41" s="82"/>
    </row>
    <row r="42" spans="1:9" ht="30.7" customHeight="1" x14ac:dyDescent="0.3">
      <c r="B42" s="23" t="s">
        <v>3</v>
      </c>
      <c r="C42" s="23" t="s">
        <v>5</v>
      </c>
      <c r="D42" s="23" t="s">
        <v>4</v>
      </c>
      <c r="E42" s="24" t="s">
        <v>7</v>
      </c>
      <c r="F42" s="24" t="s">
        <v>18</v>
      </c>
      <c r="G42" s="24" t="s">
        <v>19</v>
      </c>
      <c r="H42" s="1"/>
    </row>
    <row r="43" spans="1:9" ht="30.7" customHeight="1" x14ac:dyDescent="0.3">
      <c r="B43" s="25">
        <f>B13+B23</f>
        <v>2.5</v>
      </c>
      <c r="C43" s="25">
        <f>(C13+C23)/2</f>
        <v>1</v>
      </c>
      <c r="D43" s="25" t="s">
        <v>25</v>
      </c>
      <c r="E43" s="25" t="s">
        <v>25</v>
      </c>
      <c r="F43" s="26" t="s">
        <v>48</v>
      </c>
      <c r="G43" s="26" t="s">
        <v>49</v>
      </c>
      <c r="H43" s="1"/>
    </row>
    <row r="44" spans="1:9" ht="30.7" customHeight="1" thickBot="1" x14ac:dyDescent="0.35"/>
    <row r="45" spans="1:9" ht="30.7" customHeight="1" x14ac:dyDescent="0.3">
      <c r="B45" s="103" t="s">
        <v>50</v>
      </c>
      <c r="C45" s="104"/>
      <c r="D45" s="104"/>
      <c r="E45" s="104"/>
      <c r="F45" s="104"/>
      <c r="G45" s="105"/>
      <c r="H45" s="79" t="s">
        <v>59</v>
      </c>
      <c r="I45" s="80"/>
    </row>
    <row r="46" spans="1:9" ht="30.7" customHeight="1" thickBot="1" x14ac:dyDescent="0.35">
      <c r="B46" s="20" t="s">
        <v>0</v>
      </c>
      <c r="C46" s="20" t="s">
        <v>1</v>
      </c>
      <c r="D46" s="20" t="s">
        <v>2</v>
      </c>
      <c r="E46" s="21" t="s">
        <v>6</v>
      </c>
      <c r="F46" s="22" t="s">
        <v>17</v>
      </c>
      <c r="G46" s="22" t="s">
        <v>16</v>
      </c>
      <c r="H46" s="81"/>
      <c r="I46" s="82"/>
    </row>
    <row r="47" spans="1:9" ht="30.7" customHeight="1" x14ac:dyDescent="0.3">
      <c r="B47" s="23" t="s">
        <v>3</v>
      </c>
      <c r="C47" s="23" t="s">
        <v>5</v>
      </c>
      <c r="D47" s="23" t="s">
        <v>4</v>
      </c>
      <c r="E47" s="24" t="s">
        <v>7</v>
      </c>
      <c r="F47" s="24" t="s">
        <v>18</v>
      </c>
      <c r="G47" s="24" t="s">
        <v>19</v>
      </c>
      <c r="H47" s="1"/>
    </row>
    <row r="48" spans="1:9" ht="30.7" customHeight="1" x14ac:dyDescent="0.3">
      <c r="B48" s="25">
        <f>B18+B23</f>
        <v>1.5</v>
      </c>
      <c r="C48" s="25">
        <f>(C18+C23)/2</f>
        <v>1.25</v>
      </c>
      <c r="D48" s="25" t="s">
        <v>25</v>
      </c>
      <c r="E48" s="25" t="s">
        <v>25</v>
      </c>
      <c r="F48" s="26" t="s">
        <v>51</v>
      </c>
      <c r="G48" s="26" t="s">
        <v>52</v>
      </c>
      <c r="H48" s="1"/>
    </row>
    <row r="49" spans="2:9" ht="30.7" customHeight="1" thickBot="1" x14ac:dyDescent="0.35"/>
    <row r="50" spans="2:9" ht="30.7" customHeight="1" x14ac:dyDescent="0.3">
      <c r="B50" s="98" t="s">
        <v>54</v>
      </c>
      <c r="C50" s="99"/>
      <c r="D50" s="99"/>
      <c r="E50" s="99"/>
      <c r="F50" s="99"/>
      <c r="G50" s="100"/>
      <c r="H50" s="79" t="s">
        <v>58</v>
      </c>
      <c r="I50" s="80"/>
    </row>
    <row r="51" spans="2:9" ht="30.7" customHeight="1" thickBot="1" x14ac:dyDescent="0.35">
      <c r="B51" s="27" t="s">
        <v>0</v>
      </c>
      <c r="C51" s="27" t="s">
        <v>1</v>
      </c>
      <c r="D51" s="27" t="s">
        <v>2</v>
      </c>
      <c r="E51" s="28" t="s">
        <v>6</v>
      </c>
      <c r="F51" s="29" t="s">
        <v>17</v>
      </c>
      <c r="G51" s="29" t="s">
        <v>16</v>
      </c>
      <c r="H51" s="81"/>
      <c r="I51" s="82"/>
    </row>
    <row r="52" spans="2:9" ht="30.7" customHeight="1" x14ac:dyDescent="0.3">
      <c r="B52" s="30" t="s">
        <v>3</v>
      </c>
      <c r="C52" s="30" t="s">
        <v>5</v>
      </c>
      <c r="D52" s="30" t="s">
        <v>4</v>
      </c>
      <c r="E52" s="31" t="s">
        <v>7</v>
      </c>
      <c r="F52" s="31" t="s">
        <v>18</v>
      </c>
      <c r="G52" s="31" t="s">
        <v>19</v>
      </c>
    </row>
    <row r="53" spans="2:9" ht="48.7" customHeight="1" x14ac:dyDescent="0.3">
      <c r="B53" s="32">
        <f>B8+B28</f>
        <v>1.2</v>
      </c>
      <c r="C53" s="32">
        <f>(C8+C28)/2</f>
        <v>1</v>
      </c>
      <c r="D53" s="32" t="s">
        <v>25</v>
      </c>
      <c r="E53" s="32" t="s">
        <v>25</v>
      </c>
      <c r="F53" s="33" t="s">
        <v>55</v>
      </c>
      <c r="G53" s="43" t="s">
        <v>56</v>
      </c>
    </row>
    <row r="54" spans="2:9" ht="30.7" customHeight="1" thickBot="1" x14ac:dyDescent="0.35"/>
    <row r="55" spans="2:9" ht="30.7" customHeight="1" x14ac:dyDescent="0.3">
      <c r="B55" s="98" t="s">
        <v>62</v>
      </c>
      <c r="C55" s="99"/>
      <c r="D55" s="99"/>
      <c r="E55" s="99"/>
      <c r="F55" s="99"/>
      <c r="G55" s="100"/>
      <c r="H55" s="79" t="s">
        <v>57</v>
      </c>
      <c r="I55" s="80"/>
    </row>
    <row r="56" spans="2:9" ht="30.7" customHeight="1" thickBot="1" x14ac:dyDescent="0.35">
      <c r="B56" s="27" t="s">
        <v>0</v>
      </c>
      <c r="C56" s="27" t="s">
        <v>1</v>
      </c>
      <c r="D56" s="27" t="s">
        <v>2</v>
      </c>
      <c r="E56" s="28" t="s">
        <v>6</v>
      </c>
      <c r="F56" s="29" t="s">
        <v>17</v>
      </c>
      <c r="G56" s="29" t="s">
        <v>16</v>
      </c>
      <c r="H56" s="81"/>
      <c r="I56" s="82"/>
    </row>
    <row r="57" spans="2:9" ht="30.7" customHeight="1" x14ac:dyDescent="0.3">
      <c r="B57" s="30" t="s">
        <v>3</v>
      </c>
      <c r="C57" s="30" t="s">
        <v>5</v>
      </c>
      <c r="D57" s="30" t="s">
        <v>4</v>
      </c>
      <c r="E57" s="31" t="s">
        <v>7</v>
      </c>
      <c r="F57" s="31" t="s">
        <v>18</v>
      </c>
      <c r="G57" s="31" t="s">
        <v>19</v>
      </c>
      <c r="H57" s="1"/>
    </row>
    <row r="58" spans="2:9" ht="30.7" customHeight="1" x14ac:dyDescent="0.3">
      <c r="B58" s="32">
        <f>B13+B28</f>
        <v>2.2000000000000002</v>
      </c>
      <c r="C58" s="32">
        <f>(C13+C28)/2</f>
        <v>1</v>
      </c>
      <c r="D58" s="32" t="s">
        <v>25</v>
      </c>
      <c r="E58" s="32" t="s">
        <v>25</v>
      </c>
      <c r="F58" s="33" t="s">
        <v>63</v>
      </c>
      <c r="G58" s="43" t="s">
        <v>64</v>
      </c>
      <c r="H58" s="1"/>
    </row>
    <row r="59" spans="2:9" ht="30.7" customHeight="1" thickBot="1" x14ac:dyDescent="0.35"/>
    <row r="60" spans="2:9" ht="30.7" customHeight="1" x14ac:dyDescent="0.3">
      <c r="B60" s="98" t="s">
        <v>65</v>
      </c>
      <c r="C60" s="99"/>
      <c r="D60" s="99"/>
      <c r="E60" s="99"/>
      <c r="F60" s="99"/>
      <c r="G60" s="100"/>
      <c r="H60" s="79" t="s">
        <v>66</v>
      </c>
      <c r="I60" s="80"/>
    </row>
    <row r="61" spans="2:9" ht="30.7" customHeight="1" thickBot="1" x14ac:dyDescent="0.35">
      <c r="B61" s="27" t="s">
        <v>0</v>
      </c>
      <c r="C61" s="27" t="s">
        <v>1</v>
      </c>
      <c r="D61" s="27" t="s">
        <v>2</v>
      </c>
      <c r="E61" s="28" t="s">
        <v>6</v>
      </c>
      <c r="F61" s="29" t="s">
        <v>17</v>
      </c>
      <c r="G61" s="29" t="s">
        <v>16</v>
      </c>
      <c r="H61" s="81"/>
      <c r="I61" s="82"/>
    </row>
    <row r="62" spans="2:9" ht="30.7" customHeight="1" x14ac:dyDescent="0.3">
      <c r="B62" s="30" t="s">
        <v>3</v>
      </c>
      <c r="C62" s="30" t="s">
        <v>5</v>
      </c>
      <c r="D62" s="30" t="s">
        <v>4</v>
      </c>
      <c r="E62" s="31" t="s">
        <v>7</v>
      </c>
      <c r="F62" s="31" t="s">
        <v>18</v>
      </c>
      <c r="G62" s="31" t="s">
        <v>19</v>
      </c>
      <c r="H62" s="1"/>
    </row>
    <row r="63" spans="2:9" ht="30.7" customHeight="1" x14ac:dyDescent="0.3">
      <c r="B63" s="32">
        <f>B18+B28</f>
        <v>1.2</v>
      </c>
      <c r="C63" s="32">
        <f>(C18+C28)/2</f>
        <v>1.25</v>
      </c>
      <c r="D63" s="32" t="s">
        <v>25</v>
      </c>
      <c r="E63" s="32" t="s">
        <v>25</v>
      </c>
      <c r="F63" s="33" t="s">
        <v>67</v>
      </c>
      <c r="G63" s="43" t="s">
        <v>68</v>
      </c>
      <c r="H63" s="1"/>
    </row>
  </sheetData>
  <mergeCells count="27">
    <mergeCell ref="A1:B1"/>
    <mergeCell ref="A3:A4"/>
    <mergeCell ref="B3:K3"/>
    <mergeCell ref="J20:K21"/>
    <mergeCell ref="J5:K6"/>
    <mergeCell ref="J10:K11"/>
    <mergeCell ref="J30:K31"/>
    <mergeCell ref="B35:G35"/>
    <mergeCell ref="H35:I36"/>
    <mergeCell ref="J25:K26"/>
    <mergeCell ref="J15:K16"/>
    <mergeCell ref="H60:I61"/>
    <mergeCell ref="B5:I5"/>
    <mergeCell ref="B10:I10"/>
    <mergeCell ref="B15:I15"/>
    <mergeCell ref="B20:I20"/>
    <mergeCell ref="B25:I25"/>
    <mergeCell ref="B30:I30"/>
    <mergeCell ref="B50:G50"/>
    <mergeCell ref="H50:I51"/>
    <mergeCell ref="B55:G55"/>
    <mergeCell ref="H55:I56"/>
    <mergeCell ref="B60:G60"/>
    <mergeCell ref="B40:G40"/>
    <mergeCell ref="H40:I41"/>
    <mergeCell ref="B45:G45"/>
    <mergeCell ref="H45:I4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988C-FFBF-4415-BC60-D8FA65F1ACE6}">
  <dimension ref="A1:S63"/>
  <sheetViews>
    <sheetView tabSelected="1" topLeftCell="A3" zoomScale="40" zoomScaleNormal="40" workbookViewId="0">
      <selection activeCell="H27" sqref="H27"/>
    </sheetView>
  </sheetViews>
  <sheetFormatPr baseColWidth="10" defaultColWidth="20.44140625" defaultRowHeight="15.05" x14ac:dyDescent="0.3"/>
  <sheetData>
    <row r="1" spans="1:19" ht="30.7" customHeight="1" thickBot="1" x14ac:dyDescent="0.35">
      <c r="A1" s="106" t="s">
        <v>35</v>
      </c>
      <c r="B1" s="107"/>
      <c r="C1" s="1"/>
      <c r="D1" s="1"/>
      <c r="E1" s="1"/>
      <c r="F1" s="1"/>
      <c r="G1" s="1"/>
      <c r="H1" s="1"/>
      <c r="I1" s="1"/>
    </row>
    <row r="2" spans="1:19" ht="30.7" customHeight="1" thickBot="1" x14ac:dyDescent="0.35">
      <c r="A2" s="1"/>
      <c r="B2" s="1"/>
      <c r="C2" s="1"/>
      <c r="D2" s="1"/>
      <c r="E2" s="1"/>
      <c r="F2" s="1"/>
      <c r="G2" s="1"/>
      <c r="H2" s="1"/>
      <c r="I2" s="1"/>
    </row>
    <row r="3" spans="1:19" ht="30.7" customHeight="1" x14ac:dyDescent="0.3">
      <c r="A3" s="108" t="s">
        <v>72</v>
      </c>
      <c r="B3" s="116" t="s">
        <v>36</v>
      </c>
      <c r="C3" s="110"/>
      <c r="D3" s="110"/>
      <c r="E3" s="110"/>
      <c r="F3" s="110"/>
      <c r="G3" s="110"/>
      <c r="I3" s="117" t="s">
        <v>114</v>
      </c>
      <c r="J3" s="118"/>
    </row>
    <row r="4" spans="1:19" ht="30.7" customHeight="1" thickBot="1" x14ac:dyDescent="0.35">
      <c r="A4" s="109"/>
      <c r="B4" s="1"/>
      <c r="C4" s="1"/>
      <c r="D4" s="1"/>
      <c r="E4" s="1"/>
      <c r="F4" s="1"/>
      <c r="G4" s="1"/>
      <c r="H4" s="1"/>
      <c r="I4" s="119"/>
      <c r="J4" s="120"/>
    </row>
    <row r="5" spans="1:19" ht="30.7" customHeight="1" x14ac:dyDescent="0.3">
      <c r="A5" s="1"/>
      <c r="B5" s="121" t="s">
        <v>73</v>
      </c>
      <c r="C5" s="122"/>
      <c r="D5" s="122"/>
      <c r="E5" s="122"/>
      <c r="F5" s="122"/>
      <c r="G5" s="122"/>
    </row>
    <row r="6" spans="1:19" ht="30.7" customHeight="1" x14ac:dyDescent="0.3">
      <c r="A6" s="1"/>
      <c r="B6" s="2" t="s">
        <v>80</v>
      </c>
      <c r="C6" s="2" t="s">
        <v>77</v>
      </c>
      <c r="D6" s="2" t="s">
        <v>78</v>
      </c>
      <c r="E6" s="2" t="s">
        <v>79</v>
      </c>
      <c r="F6" s="44" t="s">
        <v>81</v>
      </c>
      <c r="G6" s="44" t="s">
        <v>14</v>
      </c>
    </row>
    <row r="7" spans="1:19" ht="47.6" customHeight="1" x14ac:dyDescent="0.3">
      <c r="A7" s="1"/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87</v>
      </c>
      <c r="J7" s="112" t="s">
        <v>131</v>
      </c>
      <c r="K7" s="113"/>
      <c r="L7" s="113"/>
      <c r="M7" s="113"/>
      <c r="N7" s="113"/>
      <c r="O7" s="113"/>
      <c r="P7" s="113"/>
      <c r="Q7" s="113"/>
      <c r="R7" s="113"/>
    </row>
    <row r="8" spans="1:19" ht="53.85" customHeight="1" x14ac:dyDescent="0.3">
      <c r="A8" s="1"/>
      <c r="B8" s="4">
        <v>3</v>
      </c>
      <c r="C8" s="4">
        <f>C32*1.8</f>
        <v>900</v>
      </c>
      <c r="D8" s="5" t="s">
        <v>88</v>
      </c>
      <c r="E8" s="4" t="s">
        <v>24</v>
      </c>
      <c r="F8" s="5" t="s">
        <v>92</v>
      </c>
      <c r="G8" s="4">
        <v>8</v>
      </c>
      <c r="J8" s="111" t="s">
        <v>128</v>
      </c>
      <c r="K8" s="111"/>
      <c r="L8" s="111"/>
      <c r="M8" s="111" t="s">
        <v>129</v>
      </c>
      <c r="N8" s="111"/>
      <c r="O8" s="111"/>
      <c r="P8" s="111" t="s">
        <v>130</v>
      </c>
      <c r="Q8" s="111"/>
      <c r="R8" s="111"/>
      <c r="S8" s="73" t="s">
        <v>133</v>
      </c>
    </row>
    <row r="9" spans="1:19" ht="30.7" customHeight="1" x14ac:dyDescent="0.3">
      <c r="F9" s="19" t="s">
        <v>94</v>
      </c>
      <c r="J9" s="57" t="s">
        <v>105</v>
      </c>
      <c r="K9" s="57" t="s">
        <v>106</v>
      </c>
      <c r="L9" s="57" t="s">
        <v>132</v>
      </c>
      <c r="M9" s="57" t="s">
        <v>105</v>
      </c>
      <c r="N9" s="57" t="s">
        <v>106</v>
      </c>
      <c r="O9" s="57" t="s">
        <v>132</v>
      </c>
      <c r="P9" s="57" t="s">
        <v>105</v>
      </c>
      <c r="Q9" s="57" t="s">
        <v>106</v>
      </c>
      <c r="R9" s="57" t="s">
        <v>132</v>
      </c>
      <c r="S9" s="57" t="s">
        <v>134</v>
      </c>
    </row>
    <row r="10" spans="1:19" ht="30.7" customHeight="1" x14ac:dyDescent="0.3">
      <c r="F10" s="12" t="s">
        <v>95</v>
      </c>
      <c r="I10" s="58" t="s">
        <v>107</v>
      </c>
      <c r="J10" s="56">
        <v>5</v>
      </c>
      <c r="K10" s="56">
        <v>5</v>
      </c>
      <c r="L10" s="56">
        <f>K13</f>
        <v>10</v>
      </c>
      <c r="M10" s="56">
        <v>10</v>
      </c>
      <c r="N10" s="56">
        <v>10</v>
      </c>
      <c r="O10" s="56">
        <f>N13</f>
        <v>15</v>
      </c>
      <c r="P10" s="56">
        <v>15</v>
      </c>
      <c r="Q10" s="56">
        <v>15</v>
      </c>
      <c r="R10" s="56">
        <f>Q13</f>
        <v>20</v>
      </c>
      <c r="S10" s="56">
        <f>R12</f>
        <v>25</v>
      </c>
    </row>
    <row r="11" spans="1:19" ht="30.7" customHeight="1" x14ac:dyDescent="0.3">
      <c r="F11" s="54" t="s">
        <v>96</v>
      </c>
      <c r="I11" s="58" t="s">
        <v>108</v>
      </c>
      <c r="J11" s="56">
        <f>J10+1</f>
        <v>6</v>
      </c>
      <c r="K11" s="56">
        <f>K10+2</f>
        <v>7</v>
      </c>
      <c r="L11" s="56">
        <f>L10+3</f>
        <v>13</v>
      </c>
      <c r="M11" s="56">
        <f>M10+1</f>
        <v>11</v>
      </c>
      <c r="N11" s="56">
        <f>N10+2</f>
        <v>12</v>
      </c>
      <c r="O11" s="56">
        <f>O10+3</f>
        <v>18</v>
      </c>
      <c r="P11" s="56">
        <f>P10+1</f>
        <v>16</v>
      </c>
      <c r="Q11" s="56">
        <f>Q10+2</f>
        <v>17</v>
      </c>
      <c r="R11" s="56">
        <f>R10+3</f>
        <v>23</v>
      </c>
      <c r="S11" s="56">
        <f>S10+5</f>
        <v>30</v>
      </c>
    </row>
    <row r="12" spans="1:19" ht="35.1" customHeight="1" x14ac:dyDescent="0.3">
      <c r="I12" s="58" t="s">
        <v>109</v>
      </c>
      <c r="J12" s="56">
        <f t="shared" ref="J12:J14" si="0">J11+1</f>
        <v>7</v>
      </c>
      <c r="K12" s="56">
        <f>K11+1</f>
        <v>8</v>
      </c>
      <c r="L12" s="56">
        <f>L11+2</f>
        <v>15</v>
      </c>
      <c r="M12" s="56">
        <f t="shared" ref="M12:M14" si="1">M11+1</f>
        <v>12</v>
      </c>
      <c r="N12" s="56">
        <f>N11+1</f>
        <v>13</v>
      </c>
      <c r="O12" s="56">
        <f>O11+2</f>
        <v>20</v>
      </c>
      <c r="P12" s="56">
        <f t="shared" ref="P12:P14" si="2">P11+1</f>
        <v>17</v>
      </c>
      <c r="Q12" s="56">
        <f>Q11+1</f>
        <v>18</v>
      </c>
      <c r="R12" s="56">
        <f>R11+2</f>
        <v>25</v>
      </c>
      <c r="S12" s="56">
        <f>S11+5</f>
        <v>35</v>
      </c>
    </row>
    <row r="13" spans="1:19" ht="30.7" customHeight="1" x14ac:dyDescent="0.3">
      <c r="B13" s="123" t="s">
        <v>74</v>
      </c>
      <c r="C13" s="124"/>
      <c r="D13" s="124"/>
      <c r="E13" s="124"/>
      <c r="F13" s="124"/>
      <c r="G13" s="124"/>
      <c r="I13" s="58" t="s">
        <v>110</v>
      </c>
      <c r="J13" s="56">
        <f t="shared" si="0"/>
        <v>8</v>
      </c>
      <c r="K13" s="56">
        <f>K12+2</f>
        <v>10</v>
      </c>
      <c r="L13" s="56"/>
      <c r="M13" s="56">
        <f t="shared" si="1"/>
        <v>13</v>
      </c>
      <c r="N13" s="56">
        <f>N12+2</f>
        <v>15</v>
      </c>
      <c r="O13" s="56"/>
      <c r="P13" s="56">
        <f t="shared" si="2"/>
        <v>18</v>
      </c>
      <c r="Q13" s="56">
        <f>Q12+2</f>
        <v>20</v>
      </c>
      <c r="R13" s="56"/>
      <c r="S13" s="56"/>
    </row>
    <row r="14" spans="1:19" ht="30.7" customHeight="1" x14ac:dyDescent="0.3">
      <c r="B14" s="6" t="s">
        <v>80</v>
      </c>
      <c r="C14" s="6" t="s">
        <v>77</v>
      </c>
      <c r="D14" s="6" t="s">
        <v>78</v>
      </c>
      <c r="E14" s="6" t="s">
        <v>79</v>
      </c>
      <c r="F14" s="51" t="s">
        <v>81</v>
      </c>
      <c r="G14" s="51" t="s">
        <v>14</v>
      </c>
      <c r="I14" s="58" t="s">
        <v>111</v>
      </c>
      <c r="J14" s="56">
        <f t="shared" si="0"/>
        <v>9</v>
      </c>
      <c r="K14" s="56">
        <f>K13+1</f>
        <v>11</v>
      </c>
      <c r="L14" s="56"/>
      <c r="M14" s="56">
        <f t="shared" si="1"/>
        <v>14</v>
      </c>
      <c r="N14" s="56">
        <f>N13+1</f>
        <v>16</v>
      </c>
      <c r="O14" s="56"/>
      <c r="P14" s="56">
        <f t="shared" si="2"/>
        <v>19</v>
      </c>
      <c r="Q14" s="56">
        <f>Q13+1</f>
        <v>21</v>
      </c>
      <c r="R14" s="56"/>
      <c r="S14" s="56"/>
    </row>
    <row r="15" spans="1:19" ht="30.7" customHeight="1" thickBot="1" x14ac:dyDescent="0.35">
      <c r="B15" s="9" t="s">
        <v>82</v>
      </c>
      <c r="C15" s="9" t="s">
        <v>83</v>
      </c>
      <c r="D15" s="9" t="s">
        <v>84</v>
      </c>
      <c r="E15" s="9" t="s">
        <v>85</v>
      </c>
      <c r="F15" s="9" t="s">
        <v>86</v>
      </c>
      <c r="G15" s="9" t="s">
        <v>87</v>
      </c>
      <c r="I15" s="59" t="s">
        <v>112</v>
      </c>
      <c r="J15" s="60">
        <f t="shared" ref="J15:S15" si="3">J10+J11+J12+J13+J14</f>
        <v>35</v>
      </c>
      <c r="K15" s="60">
        <f t="shared" si="3"/>
        <v>41</v>
      </c>
      <c r="L15" s="60">
        <f t="shared" si="3"/>
        <v>38</v>
      </c>
      <c r="M15" s="60">
        <f t="shared" si="3"/>
        <v>60</v>
      </c>
      <c r="N15" s="60">
        <f t="shared" si="3"/>
        <v>66</v>
      </c>
      <c r="O15" s="60">
        <f t="shared" si="3"/>
        <v>53</v>
      </c>
      <c r="P15" s="60">
        <f t="shared" si="3"/>
        <v>85</v>
      </c>
      <c r="Q15" s="60">
        <f t="shared" si="3"/>
        <v>91</v>
      </c>
      <c r="R15" s="60">
        <f t="shared" si="3"/>
        <v>68</v>
      </c>
      <c r="S15" s="60">
        <f t="shared" si="3"/>
        <v>90</v>
      </c>
    </row>
    <row r="16" spans="1:19" ht="30.7" customHeight="1" thickBot="1" x14ac:dyDescent="0.35">
      <c r="B16" s="11">
        <v>7</v>
      </c>
      <c r="C16" s="11">
        <f>C32*0.7</f>
        <v>350</v>
      </c>
      <c r="D16" s="12" t="s">
        <v>89</v>
      </c>
      <c r="E16" s="11" t="s">
        <v>20</v>
      </c>
      <c r="F16" s="12" t="s">
        <v>93</v>
      </c>
      <c r="G16" s="11">
        <v>12</v>
      </c>
      <c r="I16" s="61" t="s">
        <v>113</v>
      </c>
      <c r="J16" s="62">
        <f t="shared" ref="J16:S16" si="4">J15*10</f>
        <v>350</v>
      </c>
      <c r="K16" s="62">
        <f t="shared" si="4"/>
        <v>410</v>
      </c>
      <c r="L16" s="62">
        <f t="shared" si="4"/>
        <v>380</v>
      </c>
      <c r="M16" s="62">
        <f t="shared" si="4"/>
        <v>600</v>
      </c>
      <c r="N16" s="62">
        <f t="shared" si="4"/>
        <v>660</v>
      </c>
      <c r="O16" s="62">
        <f t="shared" si="4"/>
        <v>530</v>
      </c>
      <c r="P16" s="62">
        <f t="shared" si="4"/>
        <v>850</v>
      </c>
      <c r="Q16" s="62">
        <f t="shared" si="4"/>
        <v>910</v>
      </c>
      <c r="R16" s="62">
        <f t="shared" si="4"/>
        <v>680</v>
      </c>
      <c r="S16" s="62">
        <f t="shared" si="4"/>
        <v>900</v>
      </c>
    </row>
    <row r="17" spans="2:7" ht="34.450000000000003" customHeight="1" x14ac:dyDescent="0.3">
      <c r="F17" s="5" t="s">
        <v>99</v>
      </c>
    </row>
    <row r="18" spans="2:7" ht="30.7" customHeight="1" x14ac:dyDescent="0.3">
      <c r="F18" s="19" t="s">
        <v>100</v>
      </c>
    </row>
    <row r="19" spans="2:7" ht="30.7" customHeight="1" x14ac:dyDescent="0.3">
      <c r="F19" s="55" t="s">
        <v>96</v>
      </c>
    </row>
    <row r="20" spans="2:7" ht="30.7" customHeight="1" x14ac:dyDescent="0.3"/>
    <row r="21" spans="2:7" ht="30.7" customHeight="1" x14ac:dyDescent="0.3">
      <c r="B21" s="125" t="s">
        <v>75</v>
      </c>
      <c r="C21" s="126"/>
      <c r="D21" s="126"/>
      <c r="E21" s="126"/>
      <c r="F21" s="126"/>
      <c r="G21" s="126"/>
    </row>
    <row r="22" spans="2:7" ht="44.45" customHeight="1" x14ac:dyDescent="0.3">
      <c r="B22" s="13" t="s">
        <v>80</v>
      </c>
      <c r="C22" s="13" t="s">
        <v>77</v>
      </c>
      <c r="D22" s="13" t="s">
        <v>78</v>
      </c>
      <c r="E22" s="13" t="s">
        <v>79</v>
      </c>
      <c r="F22" s="52" t="s">
        <v>81</v>
      </c>
      <c r="G22" s="52" t="s">
        <v>14</v>
      </c>
    </row>
    <row r="23" spans="2:7" ht="30.7" customHeight="1" x14ac:dyDescent="0.3">
      <c r="B23" s="16" t="s">
        <v>82</v>
      </c>
      <c r="C23" s="16" t="s">
        <v>83</v>
      </c>
      <c r="D23" s="16" t="s">
        <v>84</v>
      </c>
      <c r="E23" s="16" t="s">
        <v>85</v>
      </c>
      <c r="F23" s="16" t="s">
        <v>86</v>
      </c>
      <c r="G23" s="16" t="s">
        <v>87</v>
      </c>
    </row>
    <row r="24" spans="2:7" ht="30.7" customHeight="1" x14ac:dyDescent="0.3">
      <c r="B24" s="18">
        <v>4</v>
      </c>
      <c r="C24" s="18">
        <v>500</v>
      </c>
      <c r="D24" s="19" t="s">
        <v>90</v>
      </c>
      <c r="E24" s="18" t="s">
        <v>21</v>
      </c>
      <c r="F24" s="19" t="s">
        <v>98</v>
      </c>
      <c r="G24" s="18">
        <v>10</v>
      </c>
    </row>
    <row r="25" spans="2:7" ht="30.7" customHeight="1" x14ac:dyDescent="0.3">
      <c r="F25" s="12" t="s">
        <v>101</v>
      </c>
    </row>
    <row r="26" spans="2:7" ht="30.7" customHeight="1" x14ac:dyDescent="0.3">
      <c r="F26" s="5" t="s">
        <v>97</v>
      </c>
    </row>
    <row r="27" spans="2:7" ht="30.7" customHeight="1" x14ac:dyDescent="0.3">
      <c r="F27" s="54" t="s">
        <v>96</v>
      </c>
    </row>
    <row r="28" spans="2:7" ht="30.7" customHeight="1" x14ac:dyDescent="0.3"/>
    <row r="29" spans="2:7" ht="30.7" customHeight="1" x14ac:dyDescent="0.3">
      <c r="B29" s="114" t="s">
        <v>76</v>
      </c>
      <c r="C29" s="115"/>
      <c r="D29" s="115"/>
      <c r="E29" s="115"/>
      <c r="F29" s="115"/>
      <c r="G29" s="115"/>
    </row>
    <row r="30" spans="2:7" ht="30.7" customHeight="1" x14ac:dyDescent="0.3">
      <c r="B30" s="47" t="s">
        <v>80</v>
      </c>
      <c r="C30" s="47" t="s">
        <v>77</v>
      </c>
      <c r="D30" s="47" t="s">
        <v>78</v>
      </c>
      <c r="E30" s="47" t="s">
        <v>79</v>
      </c>
      <c r="F30" s="53" t="s">
        <v>81</v>
      </c>
      <c r="G30" s="53" t="s">
        <v>14</v>
      </c>
    </row>
    <row r="31" spans="2:7" ht="30.7" customHeight="1" x14ac:dyDescent="0.3">
      <c r="B31" s="48" t="s">
        <v>82</v>
      </c>
      <c r="C31" s="48" t="s">
        <v>83</v>
      </c>
      <c r="D31" s="48" t="s">
        <v>84</v>
      </c>
      <c r="E31" s="48" t="s">
        <v>85</v>
      </c>
      <c r="F31" s="48" t="s">
        <v>86</v>
      </c>
      <c r="G31" s="48" t="s">
        <v>87</v>
      </c>
    </row>
    <row r="32" spans="2:7" ht="30.7" customHeight="1" x14ac:dyDescent="0.3">
      <c r="B32" s="49">
        <v>4</v>
      </c>
      <c r="C32" s="49">
        <v>500</v>
      </c>
      <c r="D32" s="50" t="s">
        <v>91</v>
      </c>
      <c r="E32" s="49" t="s">
        <v>91</v>
      </c>
      <c r="F32" s="55" t="s">
        <v>96</v>
      </c>
      <c r="G32" s="49">
        <v>10</v>
      </c>
    </row>
    <row r="33" spans="6:6" ht="30.7" customHeight="1" x14ac:dyDescent="0.3">
      <c r="F33" s="19" t="s">
        <v>102</v>
      </c>
    </row>
    <row r="34" spans="6:6" ht="30.7" customHeight="1" x14ac:dyDescent="0.3">
      <c r="F34" s="5" t="s">
        <v>103</v>
      </c>
    </row>
    <row r="35" spans="6:6" ht="30.7" customHeight="1" x14ac:dyDescent="0.3">
      <c r="F35" s="12" t="s">
        <v>104</v>
      </c>
    </row>
    <row r="36" spans="6:6" ht="30.7" customHeight="1" x14ac:dyDescent="0.3"/>
    <row r="37" spans="6:6" ht="30.7" customHeight="1" x14ac:dyDescent="0.3"/>
    <row r="38" spans="6:6" ht="30.7" customHeight="1" x14ac:dyDescent="0.3"/>
    <row r="39" spans="6:6" ht="30.7" customHeight="1" x14ac:dyDescent="0.3"/>
    <row r="40" spans="6:6" ht="30.7" customHeight="1" x14ac:dyDescent="0.3"/>
    <row r="41" spans="6:6" ht="30.7" customHeight="1" x14ac:dyDescent="0.3"/>
    <row r="42" spans="6:6" ht="30.7" customHeight="1" x14ac:dyDescent="0.3"/>
    <row r="43" spans="6:6" ht="30.7" customHeight="1" x14ac:dyDescent="0.3"/>
    <row r="44" spans="6:6" ht="30.7" customHeight="1" x14ac:dyDescent="0.3"/>
    <row r="45" spans="6:6" ht="30.7" customHeight="1" x14ac:dyDescent="0.3"/>
    <row r="46" spans="6:6" ht="30.7" customHeight="1" x14ac:dyDescent="0.3"/>
    <row r="47" spans="6:6" ht="30.7" customHeight="1" x14ac:dyDescent="0.3"/>
    <row r="48" spans="6:6" ht="30.7" customHeight="1" x14ac:dyDescent="0.3"/>
    <row r="49" ht="30.7" customHeight="1" x14ac:dyDescent="0.3"/>
    <row r="50" ht="30.7" customHeight="1" x14ac:dyDescent="0.3"/>
    <row r="51" ht="30.7" customHeight="1" x14ac:dyDescent="0.3"/>
    <row r="52" ht="30.7" customHeight="1" x14ac:dyDescent="0.3"/>
    <row r="53" ht="48.7" customHeight="1" x14ac:dyDescent="0.3"/>
    <row r="54" ht="30.7" customHeight="1" x14ac:dyDescent="0.3"/>
    <row r="55" ht="30.7" customHeight="1" x14ac:dyDescent="0.3"/>
    <row r="56" ht="30.7" customHeight="1" x14ac:dyDescent="0.3"/>
    <row r="57" ht="30.7" customHeight="1" x14ac:dyDescent="0.3"/>
    <row r="58" ht="30.7" customHeight="1" x14ac:dyDescent="0.3"/>
    <row r="59" ht="30.7" customHeight="1" x14ac:dyDescent="0.3"/>
    <row r="60" ht="30.7" customHeight="1" x14ac:dyDescent="0.3"/>
    <row r="61" ht="30.7" customHeight="1" x14ac:dyDescent="0.3"/>
    <row r="62" ht="30.7" customHeight="1" x14ac:dyDescent="0.3"/>
    <row r="63" ht="30.7" customHeight="1" x14ac:dyDescent="0.3"/>
  </sheetData>
  <mergeCells count="12">
    <mergeCell ref="A1:B1"/>
    <mergeCell ref="A3:A4"/>
    <mergeCell ref="B3:G3"/>
    <mergeCell ref="I3:J4"/>
    <mergeCell ref="B5:G5"/>
    <mergeCell ref="J8:L8"/>
    <mergeCell ref="M8:O8"/>
    <mergeCell ref="P8:R8"/>
    <mergeCell ref="J7:R7"/>
    <mergeCell ref="B29:G29"/>
    <mergeCell ref="B13:G13"/>
    <mergeCell ref="B21:G2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8F0B-F02E-4641-BD59-2B2A37996E26}">
  <dimension ref="A1:T63"/>
  <sheetViews>
    <sheetView topLeftCell="A4" zoomScale="40" zoomScaleNormal="40" workbookViewId="0">
      <selection activeCell="E31" sqref="E31:E33"/>
    </sheetView>
  </sheetViews>
  <sheetFormatPr baseColWidth="10" defaultColWidth="20.44140625" defaultRowHeight="15.05" x14ac:dyDescent="0.3"/>
  <sheetData>
    <row r="1" spans="1:20" ht="30.7" customHeight="1" thickBot="1" x14ac:dyDescent="0.35">
      <c r="A1" s="106" t="s">
        <v>35</v>
      </c>
      <c r="B1" s="107"/>
      <c r="C1" s="1"/>
      <c r="D1" s="1"/>
      <c r="E1" s="1"/>
      <c r="F1" s="1"/>
      <c r="G1" s="1"/>
      <c r="H1" s="1"/>
      <c r="I1" s="1"/>
    </row>
    <row r="2" spans="1:20" ht="30.7" customHeight="1" thickBot="1" x14ac:dyDescent="0.35">
      <c r="A2" s="1"/>
      <c r="B2" s="1"/>
      <c r="C2" s="1"/>
      <c r="D2" s="1"/>
      <c r="E2" s="1"/>
      <c r="F2" s="1"/>
      <c r="G2" s="1"/>
      <c r="H2" s="1"/>
      <c r="I2" s="1"/>
    </row>
    <row r="3" spans="1:20" ht="30.7" customHeight="1" x14ac:dyDescent="0.3">
      <c r="A3" s="108" t="s">
        <v>72</v>
      </c>
      <c r="C3" s="110" t="s">
        <v>36</v>
      </c>
      <c r="D3" s="110"/>
      <c r="E3" s="110"/>
      <c r="F3" s="110"/>
      <c r="G3" s="110"/>
    </row>
    <row r="4" spans="1:20" ht="30.7" customHeight="1" thickBot="1" x14ac:dyDescent="0.35">
      <c r="A4" s="109"/>
      <c r="B4" s="1"/>
      <c r="C4" s="1"/>
      <c r="D4" s="1"/>
      <c r="E4" s="1"/>
      <c r="F4" s="1"/>
      <c r="G4" s="1"/>
      <c r="H4" s="1"/>
    </row>
    <row r="5" spans="1:20" ht="30.7" customHeight="1" x14ac:dyDescent="0.3">
      <c r="A5" s="1"/>
      <c r="C5" s="121" t="s">
        <v>115</v>
      </c>
      <c r="D5" s="122"/>
      <c r="E5" s="122"/>
      <c r="F5" s="122"/>
      <c r="G5" s="122"/>
    </row>
    <row r="6" spans="1:20" ht="80.8" customHeight="1" x14ac:dyDescent="0.3">
      <c r="A6" s="1"/>
      <c r="C6" s="2" t="s">
        <v>116</v>
      </c>
      <c r="D6" s="2" t="s">
        <v>77</v>
      </c>
      <c r="E6" s="2" t="s">
        <v>78</v>
      </c>
      <c r="F6" s="2" t="s">
        <v>79</v>
      </c>
      <c r="G6" s="44" t="s">
        <v>14</v>
      </c>
      <c r="K6" s="127" t="s">
        <v>135</v>
      </c>
      <c r="L6" s="128"/>
      <c r="M6" s="128"/>
      <c r="N6" s="128"/>
      <c r="O6" s="128"/>
      <c r="P6" s="128"/>
      <c r="Q6" s="128"/>
      <c r="R6" s="128"/>
      <c r="S6" s="128"/>
    </row>
    <row r="7" spans="1:20" ht="63.25" customHeight="1" x14ac:dyDescent="0.3">
      <c r="A7" s="1"/>
      <c r="C7" s="3" t="s">
        <v>117</v>
      </c>
      <c r="D7" s="3" t="s">
        <v>125</v>
      </c>
      <c r="E7" s="3" t="s">
        <v>124</v>
      </c>
      <c r="F7" s="3" t="s">
        <v>123</v>
      </c>
      <c r="G7" s="3" t="s">
        <v>120</v>
      </c>
      <c r="K7" s="111" t="s">
        <v>128</v>
      </c>
      <c r="L7" s="111"/>
      <c r="M7" s="111"/>
      <c r="N7" s="111" t="s">
        <v>129</v>
      </c>
      <c r="O7" s="111"/>
      <c r="P7" s="111"/>
      <c r="Q7" s="111" t="s">
        <v>130</v>
      </c>
      <c r="R7" s="111"/>
      <c r="S7" s="111"/>
      <c r="T7" s="73" t="s">
        <v>133</v>
      </c>
    </row>
    <row r="8" spans="1:20" ht="30.7" customHeight="1" x14ac:dyDescent="0.3">
      <c r="A8" s="1"/>
      <c r="C8" s="4">
        <v>70</v>
      </c>
      <c r="D8" s="4">
        <v>700</v>
      </c>
      <c r="E8" s="5" t="s">
        <v>118</v>
      </c>
      <c r="F8" s="4" t="s">
        <v>119</v>
      </c>
      <c r="G8" s="4">
        <v>40</v>
      </c>
      <c r="K8" s="57" t="s">
        <v>105</v>
      </c>
      <c r="L8" s="57" t="s">
        <v>106</v>
      </c>
      <c r="M8" s="57" t="s">
        <v>132</v>
      </c>
      <c r="N8" s="57" t="s">
        <v>105</v>
      </c>
      <c r="O8" s="57" t="s">
        <v>106</v>
      </c>
      <c r="P8" s="57" t="s">
        <v>132</v>
      </c>
      <c r="Q8" s="57" t="s">
        <v>105</v>
      </c>
      <c r="R8" s="57" t="s">
        <v>106</v>
      </c>
      <c r="S8" s="57" t="s">
        <v>132</v>
      </c>
      <c r="T8" s="57" t="s">
        <v>134</v>
      </c>
    </row>
    <row r="9" spans="1:20" ht="30.7" customHeight="1" x14ac:dyDescent="0.3">
      <c r="C9" s="4">
        <v>110</v>
      </c>
      <c r="J9" s="58" t="s">
        <v>107</v>
      </c>
      <c r="K9" s="56">
        <v>5</v>
      </c>
      <c r="L9" s="56">
        <v>5</v>
      </c>
      <c r="M9" s="56">
        <f>L12</f>
        <v>10</v>
      </c>
      <c r="N9" s="56">
        <v>10</v>
      </c>
      <c r="O9" s="56">
        <v>10</v>
      </c>
      <c r="P9" s="56">
        <f>O12</f>
        <v>15</v>
      </c>
      <c r="Q9" s="56">
        <v>15</v>
      </c>
      <c r="R9" s="56">
        <v>15</v>
      </c>
      <c r="S9" s="56">
        <f>R12</f>
        <v>20</v>
      </c>
      <c r="T9" s="56">
        <f>S11</f>
        <v>25</v>
      </c>
    </row>
    <row r="10" spans="1:20" ht="30.7" customHeight="1" x14ac:dyDescent="0.3">
      <c r="C10" s="4">
        <v>150</v>
      </c>
      <c r="J10" s="58" t="s">
        <v>108</v>
      </c>
      <c r="K10" s="56">
        <f>K9+1</f>
        <v>6</v>
      </c>
      <c r="L10" s="56">
        <f>L9+2</f>
        <v>7</v>
      </c>
      <c r="M10" s="56">
        <f>M9+3</f>
        <v>13</v>
      </c>
      <c r="N10" s="56">
        <f>N9+1</f>
        <v>11</v>
      </c>
      <c r="O10" s="56">
        <f>O9+2</f>
        <v>12</v>
      </c>
      <c r="P10" s="56">
        <f>P9+3</f>
        <v>18</v>
      </c>
      <c r="Q10" s="56">
        <f>Q9+1</f>
        <v>16</v>
      </c>
      <c r="R10" s="56">
        <f>R9+2</f>
        <v>17</v>
      </c>
      <c r="S10" s="56">
        <f>S9+3</f>
        <v>23</v>
      </c>
      <c r="T10" s="56">
        <f>T9+5</f>
        <v>30</v>
      </c>
    </row>
    <row r="11" spans="1:20" ht="30.7" customHeight="1" x14ac:dyDescent="0.3">
      <c r="J11" s="58" t="s">
        <v>109</v>
      </c>
      <c r="K11" s="56">
        <f t="shared" ref="K11:K13" si="0">K10+1</f>
        <v>7</v>
      </c>
      <c r="L11" s="56">
        <f>L10+1</f>
        <v>8</v>
      </c>
      <c r="M11" s="56">
        <f>M10+2</f>
        <v>15</v>
      </c>
      <c r="N11" s="56">
        <f t="shared" ref="N11:N13" si="1">N10+1</f>
        <v>12</v>
      </c>
      <c r="O11" s="56">
        <f>O10+1</f>
        <v>13</v>
      </c>
      <c r="P11" s="56">
        <f>P10+2</f>
        <v>20</v>
      </c>
      <c r="Q11" s="56">
        <f t="shared" ref="Q11:Q13" si="2">Q10+1</f>
        <v>17</v>
      </c>
      <c r="R11" s="56">
        <f>R10+1</f>
        <v>18</v>
      </c>
      <c r="S11" s="56">
        <f>S10+2</f>
        <v>25</v>
      </c>
      <c r="T11" s="56">
        <f>T10+5</f>
        <v>35</v>
      </c>
    </row>
    <row r="12" spans="1:20" ht="35.1" customHeight="1" x14ac:dyDescent="0.3">
      <c r="C12" s="123" t="s">
        <v>126</v>
      </c>
      <c r="D12" s="124"/>
      <c r="E12" s="124"/>
      <c r="F12" s="124"/>
      <c r="G12" s="124"/>
      <c r="J12" s="58" t="s">
        <v>110</v>
      </c>
      <c r="K12" s="56">
        <f t="shared" si="0"/>
        <v>8</v>
      </c>
      <c r="L12" s="56">
        <f>L11+2</f>
        <v>10</v>
      </c>
      <c r="M12" s="56"/>
      <c r="N12" s="56">
        <f t="shared" si="1"/>
        <v>13</v>
      </c>
      <c r="O12" s="56">
        <f>O11+2</f>
        <v>15</v>
      </c>
      <c r="P12" s="56"/>
      <c r="Q12" s="56">
        <f t="shared" si="2"/>
        <v>18</v>
      </c>
      <c r="R12" s="56">
        <f>R11+2</f>
        <v>20</v>
      </c>
      <c r="S12" s="56"/>
      <c r="T12" s="56"/>
    </row>
    <row r="13" spans="1:20" ht="30.7" customHeight="1" x14ac:dyDescent="0.3">
      <c r="C13" s="63" t="s">
        <v>116</v>
      </c>
      <c r="D13" s="63" t="s">
        <v>77</v>
      </c>
      <c r="E13" s="63" t="s">
        <v>78</v>
      </c>
      <c r="F13" s="63" t="s">
        <v>79</v>
      </c>
      <c r="G13" s="64" t="s">
        <v>14</v>
      </c>
      <c r="J13" s="58" t="s">
        <v>111</v>
      </c>
      <c r="K13" s="56">
        <f t="shared" si="0"/>
        <v>9</v>
      </c>
      <c r="L13" s="56">
        <f>L12+1</f>
        <v>11</v>
      </c>
      <c r="M13" s="56"/>
      <c r="N13" s="56">
        <f t="shared" si="1"/>
        <v>14</v>
      </c>
      <c r="O13" s="56">
        <f>O12+1</f>
        <v>16</v>
      </c>
      <c r="P13" s="56"/>
      <c r="Q13" s="56">
        <f t="shared" si="2"/>
        <v>19</v>
      </c>
      <c r="R13" s="56">
        <f>R12+1</f>
        <v>21</v>
      </c>
      <c r="S13" s="56"/>
      <c r="T13" s="56"/>
    </row>
    <row r="14" spans="1:20" ht="62.65" customHeight="1" thickBot="1" x14ac:dyDescent="0.35">
      <c r="C14" s="65" t="s">
        <v>117</v>
      </c>
      <c r="D14" s="65" t="s">
        <v>125</v>
      </c>
      <c r="E14" s="65" t="s">
        <v>124</v>
      </c>
      <c r="F14" s="65" t="s">
        <v>123</v>
      </c>
      <c r="G14" s="65" t="s">
        <v>120</v>
      </c>
      <c r="J14" s="59" t="s">
        <v>112</v>
      </c>
      <c r="K14" s="60">
        <f t="shared" ref="K14:T14" si="3">K9+K10+K11+K12+K13</f>
        <v>35</v>
      </c>
      <c r="L14" s="60">
        <f t="shared" si="3"/>
        <v>41</v>
      </c>
      <c r="M14" s="60">
        <f t="shared" si="3"/>
        <v>38</v>
      </c>
      <c r="N14" s="60">
        <f t="shared" si="3"/>
        <v>60</v>
      </c>
      <c r="O14" s="60">
        <f t="shared" si="3"/>
        <v>66</v>
      </c>
      <c r="P14" s="60">
        <f t="shared" si="3"/>
        <v>53</v>
      </c>
      <c r="Q14" s="60">
        <f t="shared" si="3"/>
        <v>85</v>
      </c>
      <c r="R14" s="60">
        <f t="shared" si="3"/>
        <v>91</v>
      </c>
      <c r="S14" s="60">
        <f t="shared" si="3"/>
        <v>68</v>
      </c>
      <c r="T14" s="60">
        <f t="shared" si="3"/>
        <v>90</v>
      </c>
    </row>
    <row r="15" spans="1:20" ht="30.7" customHeight="1" thickBot="1" x14ac:dyDescent="0.35">
      <c r="C15" s="66">
        <v>130</v>
      </c>
      <c r="D15" s="66">
        <v>300</v>
      </c>
      <c r="E15" s="67" t="s">
        <v>122</v>
      </c>
      <c r="F15" s="66" t="s">
        <v>121</v>
      </c>
      <c r="G15" s="66">
        <v>40</v>
      </c>
      <c r="J15" s="61" t="s">
        <v>113</v>
      </c>
      <c r="K15" s="62">
        <f t="shared" ref="K15:T15" si="4">K14*10</f>
        <v>350</v>
      </c>
      <c r="L15" s="62">
        <f t="shared" si="4"/>
        <v>410</v>
      </c>
      <c r="M15" s="62">
        <f t="shared" si="4"/>
        <v>380</v>
      </c>
      <c r="N15" s="62">
        <f t="shared" si="4"/>
        <v>600</v>
      </c>
      <c r="O15" s="62">
        <f t="shared" si="4"/>
        <v>660</v>
      </c>
      <c r="P15" s="62">
        <f t="shared" si="4"/>
        <v>530</v>
      </c>
      <c r="Q15" s="62">
        <f t="shared" si="4"/>
        <v>850</v>
      </c>
      <c r="R15" s="62">
        <f t="shared" si="4"/>
        <v>910</v>
      </c>
      <c r="S15" s="62">
        <f t="shared" si="4"/>
        <v>680</v>
      </c>
      <c r="T15" s="62">
        <f t="shared" si="4"/>
        <v>900</v>
      </c>
    </row>
    <row r="16" spans="1:20" ht="30.7" customHeight="1" x14ac:dyDescent="0.3">
      <c r="C16" s="66">
        <v>200</v>
      </c>
    </row>
    <row r="17" spans="3:7" ht="34.450000000000003" customHeight="1" x14ac:dyDescent="0.3">
      <c r="C17" s="66">
        <v>270</v>
      </c>
    </row>
    <row r="18" spans="3:7" ht="30.7" customHeight="1" x14ac:dyDescent="0.3"/>
    <row r="19" spans="3:7" ht="30.7" customHeight="1" x14ac:dyDescent="0.3">
      <c r="C19" s="125" t="s">
        <v>127</v>
      </c>
      <c r="D19" s="126"/>
      <c r="E19" s="126"/>
      <c r="F19" s="126"/>
      <c r="G19" s="126"/>
    </row>
    <row r="20" spans="3:7" ht="30.7" customHeight="1" x14ac:dyDescent="0.3">
      <c r="C20" s="68" t="s">
        <v>116</v>
      </c>
      <c r="D20" s="68" t="s">
        <v>77</v>
      </c>
      <c r="E20" s="68" t="s">
        <v>78</v>
      </c>
      <c r="F20" s="68" t="s">
        <v>79</v>
      </c>
      <c r="G20" s="69" t="s">
        <v>14</v>
      </c>
    </row>
    <row r="21" spans="3:7" ht="63.25" customHeight="1" x14ac:dyDescent="0.3">
      <c r="C21" s="70" t="s">
        <v>117</v>
      </c>
      <c r="D21" s="70" t="s">
        <v>125</v>
      </c>
      <c r="E21" s="70" t="s">
        <v>124</v>
      </c>
      <c r="F21" s="70" t="s">
        <v>123</v>
      </c>
      <c r="G21" s="70" t="s">
        <v>120</v>
      </c>
    </row>
    <row r="22" spans="3:7" ht="44.45" customHeight="1" x14ac:dyDescent="0.3">
      <c r="C22" s="71">
        <v>100</v>
      </c>
      <c r="D22" s="71">
        <v>500</v>
      </c>
      <c r="E22" s="72" t="s">
        <v>122</v>
      </c>
      <c r="F22" s="71" t="s">
        <v>121</v>
      </c>
      <c r="G22" s="71">
        <v>40</v>
      </c>
    </row>
    <row r="23" spans="3:7" ht="30.7" customHeight="1" x14ac:dyDescent="0.3">
      <c r="C23" s="71">
        <v>150</v>
      </c>
    </row>
    <row r="24" spans="3:7" ht="30.7" customHeight="1" x14ac:dyDescent="0.3">
      <c r="C24" s="71">
        <v>200</v>
      </c>
    </row>
    <row r="25" spans="3:7" ht="30.7" customHeight="1" x14ac:dyDescent="0.3"/>
    <row r="26" spans="3:7" ht="30.7" customHeight="1" x14ac:dyDescent="0.3">
      <c r="C26" s="129" t="s">
        <v>136</v>
      </c>
      <c r="D26" s="130"/>
      <c r="E26" s="130"/>
      <c r="F26" s="130"/>
      <c r="G26" s="130"/>
    </row>
    <row r="27" spans="3:7" ht="30.7" customHeight="1" x14ac:dyDescent="0.3">
      <c r="C27" s="74" t="s">
        <v>116</v>
      </c>
      <c r="D27" s="74" t="s">
        <v>77</v>
      </c>
      <c r="E27" s="74" t="s">
        <v>78</v>
      </c>
      <c r="F27" s="74" t="s">
        <v>79</v>
      </c>
      <c r="G27" s="75" t="s">
        <v>14</v>
      </c>
    </row>
    <row r="28" spans="3:7" ht="41.35" customHeight="1" x14ac:dyDescent="0.3">
      <c r="C28" s="76" t="s">
        <v>137</v>
      </c>
      <c r="D28" s="76" t="s">
        <v>125</v>
      </c>
      <c r="E28" s="76" t="s">
        <v>124</v>
      </c>
      <c r="F28" s="76" t="s">
        <v>123</v>
      </c>
      <c r="G28" s="76" t="s">
        <v>120</v>
      </c>
    </row>
    <row r="29" spans="3:7" ht="30.7" customHeight="1" x14ac:dyDescent="0.3">
      <c r="C29" s="77">
        <v>300</v>
      </c>
      <c r="D29" s="77" t="s">
        <v>91</v>
      </c>
      <c r="E29" s="78" t="s">
        <v>138</v>
      </c>
      <c r="F29" s="77" t="s">
        <v>139</v>
      </c>
      <c r="G29" s="77">
        <v>1000</v>
      </c>
    </row>
    <row r="30" spans="3:7" ht="30.7" customHeight="1" x14ac:dyDescent="0.3"/>
    <row r="31" spans="3:7" ht="30.7" customHeight="1" x14ac:dyDescent="0.3"/>
    <row r="32" spans="3:7" ht="30.7" customHeight="1" x14ac:dyDescent="0.3"/>
    <row r="33" ht="30.7" customHeight="1" x14ac:dyDescent="0.3"/>
    <row r="34" ht="30.7" customHeight="1" x14ac:dyDescent="0.3"/>
    <row r="35" ht="30.7" customHeight="1" x14ac:dyDescent="0.3"/>
    <row r="36" ht="30.7" customHeight="1" x14ac:dyDescent="0.3"/>
    <row r="37" ht="30.7" customHeight="1" x14ac:dyDescent="0.3"/>
    <row r="38" ht="30.7" customHeight="1" x14ac:dyDescent="0.3"/>
    <row r="39" ht="30.7" customHeight="1" x14ac:dyDescent="0.3"/>
    <row r="40" ht="30.7" customHeight="1" x14ac:dyDescent="0.3"/>
    <row r="41" ht="30.7" customHeight="1" x14ac:dyDescent="0.3"/>
    <row r="42" ht="30.7" customHeight="1" x14ac:dyDescent="0.3"/>
    <row r="43" ht="30.7" customHeight="1" x14ac:dyDescent="0.3"/>
    <row r="44" ht="30.7" customHeight="1" x14ac:dyDescent="0.3"/>
    <row r="45" ht="30.7" customHeight="1" x14ac:dyDescent="0.3"/>
    <row r="46" ht="30.7" customHeight="1" x14ac:dyDescent="0.3"/>
    <row r="47" ht="30.7" customHeight="1" x14ac:dyDescent="0.3"/>
    <row r="48" ht="30.7" customHeight="1" x14ac:dyDescent="0.3"/>
    <row r="49" ht="30.7" customHeight="1" x14ac:dyDescent="0.3"/>
    <row r="50" ht="30.7" customHeight="1" x14ac:dyDescent="0.3"/>
    <row r="51" ht="30.7" customHeight="1" x14ac:dyDescent="0.3"/>
    <row r="52" ht="30.7" customHeight="1" x14ac:dyDescent="0.3"/>
    <row r="53" ht="48.7" customHeight="1" x14ac:dyDescent="0.3"/>
    <row r="54" ht="30.7" customHeight="1" x14ac:dyDescent="0.3"/>
    <row r="55" ht="30.7" customHeight="1" x14ac:dyDescent="0.3"/>
    <row r="56" ht="30.7" customHeight="1" x14ac:dyDescent="0.3"/>
    <row r="57" ht="30.7" customHeight="1" x14ac:dyDescent="0.3"/>
    <row r="58" ht="30.7" customHeight="1" x14ac:dyDescent="0.3"/>
    <row r="59" ht="30.7" customHeight="1" x14ac:dyDescent="0.3"/>
    <row r="60" ht="30.7" customHeight="1" x14ac:dyDescent="0.3"/>
    <row r="61" ht="30.7" customHeight="1" x14ac:dyDescent="0.3"/>
    <row r="62" ht="30.7" customHeight="1" x14ac:dyDescent="0.3"/>
    <row r="63" ht="30.7" customHeight="1" x14ac:dyDescent="0.3"/>
  </sheetData>
  <mergeCells count="11">
    <mergeCell ref="A1:B1"/>
    <mergeCell ref="A3:A4"/>
    <mergeCell ref="C3:G3"/>
    <mergeCell ref="C26:G26"/>
    <mergeCell ref="C5:G5"/>
    <mergeCell ref="C12:G12"/>
    <mergeCell ref="C19:G19"/>
    <mergeCell ref="K6:S6"/>
    <mergeCell ref="K7:M7"/>
    <mergeCell ref="N7:P7"/>
    <mergeCell ref="Q7:S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TOWER'S BALANCING</vt:lpstr>
      <vt:lpstr>ENNEMI'S BALANCING</vt:lpstr>
      <vt:lpstr>BOSS'S BALANCING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2019-03-15T11:30:10Z</dcterms:created>
  <dcterms:modified xsi:type="dcterms:W3CDTF">2019-05-30T14:49:29Z</dcterms:modified>
</cp:coreProperties>
</file>