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audiologia\datos\"/>
    </mc:Choice>
  </mc:AlternateContent>
  <bookViews>
    <workbookView xWindow="0" yWindow="0" windowWidth="20490" windowHeight="7755"/>
  </bookViews>
  <sheets>
    <sheet name="SANTA CLARA" sheetId="1" r:id="rId1"/>
  </sheets>
  <definedNames>
    <definedName name="_xlnm._FilterDatabase" localSheetId="0" hidden="1">'SANTA CLARA'!$A$1:$AY$11</definedName>
    <definedName name="auto">'SANTA CLARA'!$1:$1048576</definedName>
    <definedName name="KIME">'SANTA CLARA'!$1:$1048576</definedName>
    <definedName name="KYMBERLY">'SANTA CLARA'!$A$1:$K$9</definedName>
    <definedName name="RUC">'SANTA CLARA'!$1:$1048576</definedName>
  </definedNames>
  <calcPr calcId="152511"/>
</workbook>
</file>

<file path=xl/calcChain.xml><?xml version="1.0" encoding="utf-8"?>
<calcChain xmlns="http://schemas.openxmlformats.org/spreadsheetml/2006/main">
  <c r="AD11" i="1" l="1"/>
  <c r="AD10" i="1"/>
  <c r="AD7" i="1"/>
  <c r="AD5" i="1"/>
  <c r="AD4" i="1"/>
  <c r="J6" i="1" l="1"/>
  <c r="I6" i="1" s="1"/>
  <c r="J7" i="1"/>
  <c r="I7" i="1" s="1"/>
  <c r="J8" i="1"/>
  <c r="I8" i="1" s="1"/>
  <c r="J9" i="1"/>
  <c r="I9" i="1" s="1"/>
  <c r="J11" i="1"/>
  <c r="I11" i="1" s="1"/>
  <c r="J5" i="1" l="1"/>
  <c r="I5" i="1" s="1"/>
  <c r="J4" i="1"/>
  <c r="I4" i="1" s="1"/>
  <c r="J3" i="1"/>
  <c r="I3" i="1" s="1"/>
  <c r="J2" i="1"/>
  <c r="I2" i="1" s="1"/>
</calcChain>
</file>

<file path=xl/sharedStrings.xml><?xml version="1.0" encoding="utf-8"?>
<sst xmlns="http://schemas.openxmlformats.org/spreadsheetml/2006/main" count="194" uniqueCount="92">
  <si>
    <t>NOMBRES Y APELLIDOS</t>
  </si>
  <si>
    <t>DNI</t>
  </si>
  <si>
    <t>EDAD</t>
  </si>
  <si>
    <t>N°</t>
  </si>
  <si>
    <t>RUC</t>
  </si>
  <si>
    <t>PUESTO DE TRABAJO</t>
  </si>
  <si>
    <t>RAZÓN SOCIAL DE EMPRESA</t>
  </si>
  <si>
    <t>FECHA DE NACIMIENTO</t>
  </si>
  <si>
    <t>ÁREA DE TRABAJO</t>
  </si>
  <si>
    <t>DIRECCIÓN</t>
  </si>
  <si>
    <t>CONTACTO</t>
  </si>
  <si>
    <t>AGAPITO IGNACIO MANUELA</t>
  </si>
  <si>
    <t>ABRIL OCHOA JORGE LUIS</t>
  </si>
  <si>
    <t>AGUILAR DIAZ ANDRES RICARDO</t>
  </si>
  <si>
    <t>ACENCIO GUTIERREZ NATALY</t>
  </si>
  <si>
    <t>AGUILAR ORTIZ RAUL MANOLO</t>
  </si>
  <si>
    <t>ABANTO LEONARDO ROBINSON JOEL</t>
  </si>
  <si>
    <t>ABANTO FLORES GINO ALEXANDER</t>
  </si>
  <si>
    <t>ABANTO ARIAS WENDY JENNIFER</t>
  </si>
  <si>
    <t>OPERADOR LIDER FEM &amp; ADULT CARE</t>
  </si>
  <si>
    <t>OPERADOR 1 FEM &amp; ADULT CARE</t>
  </si>
  <si>
    <t>ENVASADOR INFANT CARE</t>
  </si>
  <si>
    <t>SUPERVISOR DE DISTRIBUCION - PERSONAL CA</t>
  </si>
  <si>
    <t>AUXILIAR DE PISO DE PLANTA</t>
  </si>
  <si>
    <t>PRODUCTION CONTROLLER (SC)</t>
  </si>
  <si>
    <t>09129125</t>
  </si>
  <si>
    <t>08940109</t>
  </si>
  <si>
    <t>09387849</t>
  </si>
  <si>
    <t>40166159</t>
  </si>
  <si>
    <t>41123916</t>
  </si>
  <si>
    <t>42304592</t>
  </si>
  <si>
    <t>40941253</t>
  </si>
  <si>
    <t>44873604</t>
  </si>
  <si>
    <t>47163734</t>
  </si>
  <si>
    <t>43400424</t>
  </si>
  <si>
    <t>FEM &amp; ADULT CARE SANTA CLARA</t>
  </si>
  <si>
    <t>CONTROL DE CALIDAD SANTA CLARA</t>
  </si>
  <si>
    <t>DISTRIBUCION SANTA CLARA</t>
  </si>
  <si>
    <t>INFANT CARE SANTA CLARA</t>
  </si>
  <si>
    <t>ALMACEN PRODUCTO TERMINADO SC</t>
  </si>
  <si>
    <t>PISO DE PLANTA</t>
  </si>
  <si>
    <t>KIMBERLY CLARK PERU SRL</t>
  </si>
  <si>
    <t>201001529451</t>
  </si>
  <si>
    <t>FECHA</t>
  </si>
  <si>
    <t>KARIM DÁVILA SOSA</t>
  </si>
  <si>
    <t>ABANTO LEONARDO JOSE SEGUNDO</t>
  </si>
  <si>
    <t>AGUILAR SALAZAR ANTOHNY PABLO</t>
  </si>
  <si>
    <t>PI 7</t>
  </si>
  <si>
    <t>PA 2</t>
  </si>
  <si>
    <t>PI 9</t>
  </si>
  <si>
    <t>PA 1</t>
  </si>
  <si>
    <t>DISTRIBUCIÓN</t>
  </si>
  <si>
    <t>SUB ÁREA</t>
  </si>
  <si>
    <t>AV/ NICOLAS AYLLON 8400</t>
  </si>
  <si>
    <t>AV/ NICOLAS AYLLON 8479</t>
  </si>
  <si>
    <t>ASISTENTE DE ALMACEN - PRODUCTO TERMINADO</t>
  </si>
  <si>
    <t>ASISTENTE DE CALIDAD SUPPLY CHAIN SC</t>
  </si>
  <si>
    <t>Fecha de audiometría</t>
  </si>
  <si>
    <t>Otoscopia oído derecho</t>
  </si>
  <si>
    <t>Otoscopia oído izquierdo</t>
  </si>
  <si>
    <t>% O.D.</t>
  </si>
  <si>
    <t>Sexo</t>
  </si>
  <si>
    <t>Recomendación General</t>
  </si>
  <si>
    <t>Klockhoff OD</t>
  </si>
  <si>
    <t>Klockhoff OI</t>
  </si>
  <si>
    <t>Interpretación Audiométrica (Según Klockhoff)_global</t>
  </si>
  <si>
    <t>Femenino</t>
  </si>
  <si>
    <t>NORMAL</t>
  </si>
  <si>
    <t>NORMOACUSIA</t>
  </si>
  <si>
    <t>Masculino</t>
  </si>
  <si>
    <t>Tiempo Servicio</t>
  </si>
  <si>
    <t>Tipo de EPP</t>
  </si>
  <si>
    <t>Valor de NRR</t>
  </si>
  <si>
    <t>Nivel de ruido</t>
  </si>
  <si>
    <t>% O.I.</t>
  </si>
  <si>
    <t>% Binaural</t>
  </si>
  <si>
    <t>% Global</t>
  </si>
  <si>
    <t>Interpretación Clínica OD</t>
  </si>
  <si>
    <t>Interpretación Clínica OI</t>
  </si>
  <si>
    <t>CIE 10</t>
  </si>
  <si>
    <t>Recomendación Específica</t>
  </si>
  <si>
    <t>▲2,3,4 Kz</t>
  </si>
  <si>
    <t>STS OD</t>
  </si>
  <si>
    <t>STS OI</t>
  </si>
  <si>
    <t>USO DE EPP AUDITIVO EN ZONA DE RUIDO &gt;85 dBs</t>
  </si>
  <si>
    <t>Condición Auditiva</t>
  </si>
  <si>
    <t>Z01.1</t>
  </si>
  <si>
    <t xml:space="preserve">NORMALIDAD </t>
  </si>
  <si>
    <t>Examenes Audiológicos Complementarios</t>
  </si>
  <si>
    <t>Ninguna</t>
  </si>
  <si>
    <t xml:space="preserve"> NORMALIDAD</t>
  </si>
  <si>
    <t>NORMALIDAD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</si>
</sst>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 tint="-0.499984740745262"/>
      <name val="Calibri"/>
      <family val="2"/>
      <scheme val="minor"/>
    </font>
    <font>
      <sz val="11"/>
      <color rgb="FF0F253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0"/>
      <name val="Arial Narrow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0" fillId="0" borderId="0" xfId="0"/>
    <xf numFmtId="14" fontId="0" fillId="0" borderId="0" xfId="0" applyNumberFormat="1"/>
    <xf numFmtId="0" fontId="3" fillId="0" borderId="1" xfId="0" applyFont="1" applyFill="1" applyBorder="1"/>
    <xf numFmtId="49" fontId="3" fillId="0" borderId="1" xfId="0" applyNumberFormat="1" applyFont="1" applyFill="1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14" fontId="0" fillId="0" borderId="0" xfId="0" applyNumberForma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2" fontId="5" fillId="6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Fill="1"/>
    <xf numFmtId="2" fontId="0" fillId="0" borderId="0" xfId="0" applyNumberFormat="1"/>
    <xf numFmtId="2" fontId="6" fillId="0" borderId="0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</cellXfs>
  <cellStyles count="6">
    <cellStyle name="Cancel" xfId="1"/>
    <cellStyle name="Normal" xfId="0" builtinId="0"/>
    <cellStyle name="Normal 10" xfId="2"/>
    <cellStyle name="Normal 2 2 3" xfId="4"/>
    <cellStyle name="Normal 2 8" xfId="3"/>
    <cellStyle name="Normal 3" xfId="5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C11"/>
  <sheetViews>
    <sheetView tabSelected="1" topLeftCell="S1" zoomScale="90" zoomScaleNormal="90" workbookViewId="0">
      <pane ySplit="1" topLeftCell="A2" activePane="bottomLeft" state="frozen"/>
      <selection activeCell="AZ1" sqref="AZ1"/>
      <selection pane="bottomLeft" activeCell="AD1" sqref="AD1:AD1048576"/>
    </sheetView>
  </sheetViews>
  <sheetFormatPr baseColWidth="10" defaultColWidth="11.42578125" defaultRowHeight="15" x14ac:dyDescent="0.25"/>
  <cols>
    <col min="1" max="1" width="6.7109375" customWidth="1"/>
    <col min="2" max="2" width="26.7109375" customWidth="1"/>
    <col min="3" max="3" width="15.85546875" customWidth="1"/>
    <col min="4" max="4" width="28.28515625" customWidth="1"/>
    <col min="5" max="5" width="24.28515625" customWidth="1"/>
    <col min="6" max="6" width="43.85546875" bestFit="1" customWidth="1"/>
    <col min="7" max="7" width="11" customWidth="1"/>
    <col min="8" max="8" width="14" style="2" customWidth="1"/>
    <col min="9" max="9" width="8.42578125" customWidth="1"/>
    <col min="10" max="10" width="12.7109375" style="1" customWidth="1"/>
    <col min="11" max="11" width="37.140625" customWidth="1"/>
    <col min="12" max="12" width="48.28515625" customWidth="1"/>
    <col min="13" max="13" width="42.85546875" style="11" bestFit="1" customWidth="1"/>
    <col min="14" max="14" width="15.42578125" customWidth="1"/>
    <col min="15" max="15" width="21.85546875" style="1" customWidth="1"/>
    <col min="16" max="16" width="19.85546875" customWidth="1"/>
    <col min="17" max="19" width="19.85546875" style="1" customWidth="1"/>
    <col min="20" max="21" width="23.28515625" style="11" customWidth="1"/>
    <col min="39" max="39" width="31.7109375" style="11" customWidth="1"/>
    <col min="40" max="40" width="42.28515625" style="11" customWidth="1"/>
    <col min="41" max="41" width="34.28515625" style="11" customWidth="1"/>
    <col min="42" max="42" width="44.42578125" style="11" customWidth="1"/>
    <col min="43" max="43" width="11.5703125" style="26" customWidth="1"/>
    <col min="44" max="44" width="12.85546875" style="26" customWidth="1"/>
    <col min="45" max="45" width="9.42578125" style="26" customWidth="1"/>
    <col min="46" max="46" width="22.85546875" style="1" customWidth="1"/>
    <col min="47" max="47" width="23.42578125" style="1" customWidth="1"/>
    <col min="48" max="48" width="9.42578125" style="11" customWidth="1"/>
    <col min="49" max="49" width="49.5703125" customWidth="1"/>
    <col min="50" max="50" width="37.140625" style="11" customWidth="1"/>
    <col min="51" max="51" width="28.42578125" style="11" customWidth="1"/>
  </cols>
  <sheetData>
    <row r="1" spans="1:55" ht="36" customHeight="1" x14ac:dyDescent="0.25">
      <c r="A1" s="12" t="s">
        <v>3</v>
      </c>
      <c r="B1" s="12" t="s">
        <v>6</v>
      </c>
      <c r="C1" s="12" t="s">
        <v>4</v>
      </c>
      <c r="D1" s="12" t="s">
        <v>9</v>
      </c>
      <c r="E1" s="12" t="s">
        <v>10</v>
      </c>
      <c r="F1" s="13" t="s">
        <v>0</v>
      </c>
      <c r="G1" s="14" t="s">
        <v>1</v>
      </c>
      <c r="H1" s="15" t="s">
        <v>7</v>
      </c>
      <c r="I1" s="14" t="s">
        <v>2</v>
      </c>
      <c r="J1" s="14" t="s">
        <v>43</v>
      </c>
      <c r="K1" s="13" t="s">
        <v>8</v>
      </c>
      <c r="L1" s="13" t="s">
        <v>5</v>
      </c>
      <c r="M1" s="14" t="s">
        <v>52</v>
      </c>
      <c r="N1" s="18" t="s">
        <v>61</v>
      </c>
      <c r="O1" s="20" t="s">
        <v>70</v>
      </c>
      <c r="P1" s="18" t="s">
        <v>57</v>
      </c>
      <c r="Q1" s="20" t="s">
        <v>71</v>
      </c>
      <c r="R1" s="20" t="s">
        <v>72</v>
      </c>
      <c r="S1" s="20" t="s">
        <v>73</v>
      </c>
      <c r="T1" s="18" t="s">
        <v>58</v>
      </c>
      <c r="U1" s="17" t="s">
        <v>59</v>
      </c>
      <c r="V1" s="17">
        <v>250</v>
      </c>
      <c r="W1" s="17">
        <v>500</v>
      </c>
      <c r="X1" s="17">
        <v>1000</v>
      </c>
      <c r="Y1" s="17">
        <v>2000</v>
      </c>
      <c r="Z1" s="17">
        <v>3000</v>
      </c>
      <c r="AA1" s="17">
        <v>4000</v>
      </c>
      <c r="AB1" s="17">
        <v>6000</v>
      </c>
      <c r="AC1" s="17">
        <v>8000</v>
      </c>
      <c r="AD1" s="28" t="s">
        <v>60</v>
      </c>
      <c r="AE1" s="17">
        <v>250</v>
      </c>
      <c r="AF1" s="17">
        <v>500</v>
      </c>
      <c r="AG1" s="17">
        <v>1000</v>
      </c>
      <c r="AH1" s="17">
        <v>2000</v>
      </c>
      <c r="AI1" s="17">
        <v>3000</v>
      </c>
      <c r="AJ1" s="17">
        <v>4000</v>
      </c>
      <c r="AK1" s="17">
        <v>6000</v>
      </c>
      <c r="AL1" s="17">
        <v>8000</v>
      </c>
      <c r="AM1" s="17" t="s">
        <v>63</v>
      </c>
      <c r="AN1" s="17" t="s">
        <v>64</v>
      </c>
      <c r="AO1" s="17" t="s">
        <v>65</v>
      </c>
      <c r="AP1" s="17" t="s">
        <v>85</v>
      </c>
      <c r="AQ1" s="24" t="s">
        <v>74</v>
      </c>
      <c r="AR1" s="24" t="s">
        <v>75</v>
      </c>
      <c r="AS1" s="24" t="s">
        <v>76</v>
      </c>
      <c r="AT1" s="17" t="s">
        <v>77</v>
      </c>
      <c r="AU1" s="17" t="s">
        <v>78</v>
      </c>
      <c r="AV1" s="21" t="s">
        <v>79</v>
      </c>
      <c r="AW1" s="17" t="s">
        <v>62</v>
      </c>
      <c r="AX1" s="21" t="s">
        <v>80</v>
      </c>
      <c r="AY1" s="22" t="s">
        <v>88</v>
      </c>
      <c r="AZ1" s="22" t="s">
        <v>81</v>
      </c>
      <c r="BA1" s="22" t="s">
        <v>81</v>
      </c>
      <c r="BB1" s="22" t="s">
        <v>82</v>
      </c>
      <c r="BC1" s="22" t="s">
        <v>83</v>
      </c>
    </row>
    <row r="2" spans="1:55" s="10" customFormat="1" ht="20.25" customHeight="1" x14ac:dyDescent="0.25">
      <c r="A2" s="5">
        <v>1</v>
      </c>
      <c r="B2" s="3" t="s">
        <v>41</v>
      </c>
      <c r="C2" s="4" t="s">
        <v>42</v>
      </c>
      <c r="D2" s="3" t="s">
        <v>54</v>
      </c>
      <c r="E2" s="5" t="s">
        <v>44</v>
      </c>
      <c r="F2" s="16" t="s">
        <v>18</v>
      </c>
      <c r="G2" s="5" t="s">
        <v>32</v>
      </c>
      <c r="H2" s="6">
        <v>31923</v>
      </c>
      <c r="I2" s="7">
        <f t="shared" ref="I2:I11" ca="1" si="0">YEAR(J2)-YEAR(H2)</f>
        <v>28</v>
      </c>
      <c r="J2" s="8">
        <f t="shared" ref="J2:J11" ca="1" si="1">TODAY()</f>
        <v>42169</v>
      </c>
      <c r="K2" s="5" t="s">
        <v>40</v>
      </c>
      <c r="L2" s="5" t="s">
        <v>24</v>
      </c>
      <c r="M2" s="9" t="s">
        <v>40</v>
      </c>
      <c r="T2" s="23"/>
      <c r="U2" s="23"/>
      <c r="AD2" s="27"/>
      <c r="AM2" s="23"/>
      <c r="AN2" s="23"/>
      <c r="AO2" s="23"/>
      <c r="AP2" s="23"/>
      <c r="AQ2" s="25"/>
      <c r="AR2" s="25"/>
      <c r="AS2" s="25"/>
      <c r="AX2" s="23"/>
      <c r="AY2" s="23"/>
    </row>
    <row r="3" spans="1:55" s="10" customFormat="1" x14ac:dyDescent="0.25">
      <c r="A3" s="5">
        <v>2</v>
      </c>
      <c r="B3" s="3" t="s">
        <v>41</v>
      </c>
      <c r="C3" s="4" t="s">
        <v>42</v>
      </c>
      <c r="D3" s="3" t="s">
        <v>53</v>
      </c>
      <c r="E3" s="5" t="s">
        <v>44</v>
      </c>
      <c r="F3" s="16" t="s">
        <v>17</v>
      </c>
      <c r="G3" s="5" t="s">
        <v>31</v>
      </c>
      <c r="H3" s="6">
        <v>29707</v>
      </c>
      <c r="I3" s="7">
        <f t="shared" ca="1" si="0"/>
        <v>34</v>
      </c>
      <c r="J3" s="8">
        <f t="shared" ca="1" si="1"/>
        <v>42169</v>
      </c>
      <c r="K3" s="5" t="s">
        <v>36</v>
      </c>
      <c r="L3" s="5" t="s">
        <v>56</v>
      </c>
      <c r="M3" s="9" t="s">
        <v>36</v>
      </c>
      <c r="T3" s="23"/>
      <c r="U3" s="23"/>
      <c r="AD3" s="27"/>
      <c r="AM3" s="23"/>
      <c r="AN3" s="23"/>
      <c r="AO3" s="23"/>
      <c r="AP3" s="23"/>
      <c r="AQ3" s="25"/>
      <c r="AR3" s="25"/>
      <c r="AS3" s="25"/>
      <c r="AX3" s="23"/>
      <c r="AY3" s="23"/>
    </row>
    <row r="4" spans="1:55" s="10" customFormat="1" x14ac:dyDescent="0.25">
      <c r="A4" s="5">
        <v>3</v>
      </c>
      <c r="B4" s="3" t="s">
        <v>41</v>
      </c>
      <c r="C4" s="4" t="s">
        <v>42</v>
      </c>
      <c r="D4" s="3" t="s">
        <v>53</v>
      </c>
      <c r="E4" s="5" t="s">
        <v>44</v>
      </c>
      <c r="F4" s="16" t="s">
        <v>45</v>
      </c>
      <c r="G4" s="5" t="s">
        <v>33</v>
      </c>
      <c r="H4" s="6">
        <v>33734</v>
      </c>
      <c r="I4" s="7">
        <f t="shared" ca="1" si="0"/>
        <v>23</v>
      </c>
      <c r="J4" s="8">
        <f t="shared" ca="1" si="1"/>
        <v>42169</v>
      </c>
      <c r="K4" s="5" t="s">
        <v>38</v>
      </c>
      <c r="L4" s="5" t="s">
        <v>21</v>
      </c>
      <c r="M4" s="9" t="s">
        <v>49</v>
      </c>
      <c r="N4" s="10" t="s">
        <v>69</v>
      </c>
      <c r="P4" s="19">
        <v>42140</v>
      </c>
      <c r="T4" s="23" t="s">
        <v>67</v>
      </c>
      <c r="U4" s="23" t="s">
        <v>67</v>
      </c>
      <c r="W4" s="10">
        <v>25</v>
      </c>
      <c r="X4" s="10">
        <v>20</v>
      </c>
      <c r="Y4" s="10">
        <v>20</v>
      </c>
      <c r="Z4" s="10">
        <v>35</v>
      </c>
      <c r="AA4" s="10">
        <v>45</v>
      </c>
      <c r="AB4" s="10">
        <v>30</v>
      </c>
      <c r="AC4" s="10">
        <v>45</v>
      </c>
      <c r="AD4" s="27">
        <f t="shared" ref="AD4:AD11" si="2">ROUND((((IF(W4&lt;=25,25,W4) + IF(X4&lt;=25,25,X4) + IF(Y4&lt;=25,25,Y4) + IF(AA4&lt;=25,25,AA4))/4) -25) * 1.5,1)</f>
        <v>7.5</v>
      </c>
      <c r="AF4" s="10">
        <v>10</v>
      </c>
      <c r="AG4" s="10">
        <v>75</v>
      </c>
      <c r="AH4" s="10">
        <v>80</v>
      </c>
      <c r="AI4" s="10">
        <v>45</v>
      </c>
      <c r="AJ4" s="10">
        <v>55</v>
      </c>
      <c r="AK4" s="10">
        <v>10</v>
      </c>
      <c r="AL4" s="10">
        <v>95</v>
      </c>
      <c r="AM4" s="23" t="s">
        <v>68</v>
      </c>
      <c r="AN4" s="23" t="s">
        <v>68</v>
      </c>
      <c r="AO4" s="23" t="s">
        <v>68</v>
      </c>
      <c r="AP4" s="23" t="s">
        <v>87</v>
      </c>
      <c r="AQ4" s="25">
        <v>0</v>
      </c>
      <c r="AR4" s="25">
        <v>0</v>
      </c>
      <c r="AS4" s="25">
        <v>0</v>
      </c>
      <c r="AT4" s="10" t="s">
        <v>68</v>
      </c>
      <c r="AU4" s="10" t="s">
        <v>68</v>
      </c>
      <c r="AV4" s="23" t="s">
        <v>86</v>
      </c>
      <c r="AW4" s="10" t="s">
        <v>84</v>
      </c>
      <c r="AX4" s="23" t="s">
        <v>89</v>
      </c>
      <c r="AY4" s="23" t="s">
        <v>89</v>
      </c>
    </row>
    <row r="5" spans="1:55" s="10" customFormat="1" x14ac:dyDescent="0.25">
      <c r="A5" s="5">
        <v>4</v>
      </c>
      <c r="B5" s="3" t="s">
        <v>41</v>
      </c>
      <c r="C5" s="4" t="s">
        <v>42</v>
      </c>
      <c r="D5" s="3" t="s">
        <v>53</v>
      </c>
      <c r="E5" s="5" t="s">
        <v>44</v>
      </c>
      <c r="F5" s="16" t="s">
        <v>16</v>
      </c>
      <c r="G5" s="5" t="s">
        <v>30</v>
      </c>
      <c r="H5" s="6">
        <v>29984</v>
      </c>
      <c r="I5" s="7">
        <f t="shared" ca="1" si="0"/>
        <v>33</v>
      </c>
      <c r="J5" s="8">
        <f t="shared" ca="1" si="1"/>
        <v>42169</v>
      </c>
      <c r="K5" s="5" t="s">
        <v>35</v>
      </c>
      <c r="L5" s="5" t="s">
        <v>20</v>
      </c>
      <c r="M5" s="9" t="s">
        <v>48</v>
      </c>
      <c r="N5" s="10" t="s">
        <v>69</v>
      </c>
      <c r="P5" s="19">
        <v>42118</v>
      </c>
      <c r="T5" s="23" t="s">
        <v>67</v>
      </c>
      <c r="U5" s="23" t="s">
        <v>67</v>
      </c>
      <c r="W5" s="10">
        <v>25</v>
      </c>
      <c r="X5" s="10">
        <v>55</v>
      </c>
      <c r="Y5" s="10">
        <v>45</v>
      </c>
      <c r="Z5" s="10">
        <v>45</v>
      </c>
      <c r="AA5" s="10">
        <v>55</v>
      </c>
      <c r="AB5" s="10">
        <v>30</v>
      </c>
      <c r="AC5" s="10">
        <v>35</v>
      </c>
      <c r="AD5" s="27">
        <f t="shared" si="2"/>
        <v>30</v>
      </c>
      <c r="AF5" s="10">
        <v>65</v>
      </c>
      <c r="AG5" s="10">
        <v>15</v>
      </c>
      <c r="AH5" s="10">
        <v>35</v>
      </c>
      <c r="AI5" s="10">
        <v>25</v>
      </c>
      <c r="AJ5" s="10">
        <v>45</v>
      </c>
      <c r="AK5" s="10">
        <v>55</v>
      </c>
      <c r="AL5" s="10">
        <v>25</v>
      </c>
      <c r="AM5" s="23" t="s">
        <v>68</v>
      </c>
      <c r="AN5" s="23" t="s">
        <v>68</v>
      </c>
      <c r="AO5" s="23" t="s">
        <v>68</v>
      </c>
      <c r="AP5" s="23" t="s">
        <v>87</v>
      </c>
      <c r="AQ5" s="25">
        <v>0</v>
      </c>
      <c r="AR5" s="25">
        <v>0</v>
      </c>
      <c r="AS5" s="25">
        <v>0</v>
      </c>
      <c r="AT5" s="10" t="s">
        <v>68</v>
      </c>
      <c r="AU5" s="10" t="s">
        <v>68</v>
      </c>
      <c r="AV5" s="23" t="s">
        <v>86</v>
      </c>
      <c r="AW5" s="10" t="s">
        <v>84</v>
      </c>
      <c r="AX5" s="23" t="s">
        <v>89</v>
      </c>
      <c r="AY5" s="23" t="s">
        <v>89</v>
      </c>
    </row>
    <row r="6" spans="1:55" s="10" customFormat="1" x14ac:dyDescent="0.25">
      <c r="A6" s="5">
        <v>5</v>
      </c>
      <c r="B6" s="3" t="s">
        <v>41</v>
      </c>
      <c r="C6" s="4" t="s">
        <v>42</v>
      </c>
      <c r="D6" s="3" t="s">
        <v>54</v>
      </c>
      <c r="E6" s="5" t="s">
        <v>44</v>
      </c>
      <c r="F6" s="16" t="s">
        <v>12</v>
      </c>
      <c r="G6" s="5" t="s">
        <v>26</v>
      </c>
      <c r="H6" s="6">
        <v>24250</v>
      </c>
      <c r="I6" s="7">
        <f t="shared" ca="1" si="0"/>
        <v>49</v>
      </c>
      <c r="J6" s="8">
        <f t="shared" ca="1" si="1"/>
        <v>42169</v>
      </c>
      <c r="K6" s="5" t="s">
        <v>37</v>
      </c>
      <c r="L6" s="5" t="s">
        <v>22</v>
      </c>
      <c r="M6" s="9" t="s">
        <v>51</v>
      </c>
      <c r="T6" s="23"/>
      <c r="U6" s="23"/>
      <c r="AD6" s="27"/>
      <c r="AM6" s="23"/>
      <c r="AN6" s="23"/>
      <c r="AO6" s="23"/>
      <c r="AP6" s="23"/>
      <c r="AQ6" s="25"/>
      <c r="AR6" s="25"/>
      <c r="AS6" s="25"/>
      <c r="AX6" s="23"/>
      <c r="AY6" s="23"/>
    </row>
    <row r="7" spans="1:55" s="10" customFormat="1" x14ac:dyDescent="0.25">
      <c r="A7" s="5">
        <v>6</v>
      </c>
      <c r="B7" s="3" t="s">
        <v>41</v>
      </c>
      <c r="C7" s="4" t="s">
        <v>42</v>
      </c>
      <c r="D7" s="3" t="s">
        <v>53</v>
      </c>
      <c r="E7" s="5" t="s">
        <v>44</v>
      </c>
      <c r="F7" s="16" t="s">
        <v>14</v>
      </c>
      <c r="G7" s="5" t="s">
        <v>28</v>
      </c>
      <c r="H7" s="6">
        <v>28914</v>
      </c>
      <c r="I7" s="7">
        <f t="shared" ca="1" si="0"/>
        <v>36</v>
      </c>
      <c r="J7" s="8">
        <f t="shared" ca="1" si="1"/>
        <v>42169</v>
      </c>
      <c r="K7" s="5" t="s">
        <v>40</v>
      </c>
      <c r="L7" s="5" t="s">
        <v>23</v>
      </c>
      <c r="M7" s="9" t="s">
        <v>40</v>
      </c>
      <c r="N7" s="10" t="s">
        <v>66</v>
      </c>
      <c r="P7" s="19">
        <v>42298</v>
      </c>
      <c r="T7" s="23" t="s">
        <v>67</v>
      </c>
      <c r="U7" s="23" t="s">
        <v>67</v>
      </c>
      <c r="W7" s="10">
        <v>25</v>
      </c>
      <c r="X7" s="10">
        <v>25</v>
      </c>
      <c r="Y7" s="10">
        <v>25</v>
      </c>
      <c r="Z7" s="10">
        <v>25</v>
      </c>
      <c r="AA7" s="10">
        <v>30</v>
      </c>
      <c r="AB7" s="10">
        <v>25</v>
      </c>
      <c r="AC7" s="10">
        <v>45</v>
      </c>
      <c r="AD7" s="27">
        <f t="shared" si="2"/>
        <v>1.9</v>
      </c>
      <c r="AF7" s="10">
        <v>45</v>
      </c>
      <c r="AG7" s="10">
        <v>55</v>
      </c>
      <c r="AH7" s="10">
        <v>55</v>
      </c>
      <c r="AI7" s="10">
        <v>5</v>
      </c>
      <c r="AJ7" s="10">
        <v>60</v>
      </c>
      <c r="AK7" s="10">
        <v>70</v>
      </c>
      <c r="AL7" s="10">
        <v>30</v>
      </c>
      <c r="AM7" s="23" t="s">
        <v>68</v>
      </c>
      <c r="AN7" s="23" t="s">
        <v>68</v>
      </c>
      <c r="AO7" s="23" t="s">
        <v>68</v>
      </c>
      <c r="AP7" s="23" t="s">
        <v>87</v>
      </c>
      <c r="AQ7" s="25">
        <v>0</v>
      </c>
      <c r="AR7" s="25">
        <v>0</v>
      </c>
      <c r="AS7" s="25">
        <v>0</v>
      </c>
      <c r="AT7" s="10" t="s">
        <v>68</v>
      </c>
      <c r="AU7" s="10" t="s">
        <v>68</v>
      </c>
      <c r="AV7" s="23" t="s">
        <v>86</v>
      </c>
      <c r="AW7" s="10" t="s">
        <v>84</v>
      </c>
      <c r="AX7" s="23" t="s">
        <v>89</v>
      </c>
      <c r="AY7" s="23" t="s">
        <v>89</v>
      </c>
    </row>
    <row r="8" spans="1:55" s="10" customFormat="1" x14ac:dyDescent="0.25">
      <c r="A8" s="5">
        <v>7</v>
      </c>
      <c r="B8" s="3" t="s">
        <v>41</v>
      </c>
      <c r="C8" s="4" t="s">
        <v>42</v>
      </c>
      <c r="D8" s="3" t="s">
        <v>53</v>
      </c>
      <c r="E8" s="5" t="s">
        <v>44</v>
      </c>
      <c r="F8" s="16" t="s">
        <v>11</v>
      </c>
      <c r="G8" s="5" t="s">
        <v>25</v>
      </c>
      <c r="H8" s="6">
        <v>21917</v>
      </c>
      <c r="I8" s="7">
        <f t="shared" ca="1" si="0"/>
        <v>55</v>
      </c>
      <c r="J8" s="8">
        <f t="shared" ca="1" si="1"/>
        <v>42169</v>
      </c>
      <c r="K8" s="5" t="s">
        <v>36</v>
      </c>
      <c r="L8" s="5" t="s">
        <v>56</v>
      </c>
      <c r="M8" s="9" t="s">
        <v>36</v>
      </c>
      <c r="T8" s="23"/>
      <c r="U8" s="23"/>
      <c r="AD8" s="27"/>
      <c r="AM8" s="23"/>
      <c r="AN8" s="23"/>
      <c r="AO8" s="23"/>
      <c r="AP8" s="23"/>
      <c r="AQ8" s="25"/>
      <c r="AR8" s="25"/>
      <c r="AS8" s="25"/>
      <c r="AX8" s="23"/>
      <c r="AY8" s="23"/>
    </row>
    <row r="9" spans="1:55" s="10" customFormat="1" x14ac:dyDescent="0.25">
      <c r="A9" s="5">
        <v>8</v>
      </c>
      <c r="B9" s="3" t="s">
        <v>41</v>
      </c>
      <c r="C9" s="4" t="s">
        <v>42</v>
      </c>
      <c r="D9" s="3" t="s">
        <v>53</v>
      </c>
      <c r="E9" s="5" t="s">
        <v>44</v>
      </c>
      <c r="F9" s="16" t="s">
        <v>13</v>
      </c>
      <c r="G9" s="5" t="s">
        <v>27</v>
      </c>
      <c r="H9" s="6">
        <v>25676</v>
      </c>
      <c r="I9" s="7">
        <f t="shared" ca="1" si="0"/>
        <v>45</v>
      </c>
      <c r="J9" s="8">
        <f t="shared" ca="1" si="1"/>
        <v>42169</v>
      </c>
      <c r="K9" s="5" t="s">
        <v>39</v>
      </c>
      <c r="L9" s="5" t="s">
        <v>55</v>
      </c>
      <c r="M9" s="5" t="s">
        <v>39</v>
      </c>
      <c r="T9" s="23"/>
      <c r="U9" s="23"/>
      <c r="AD9" s="27"/>
      <c r="AM9" s="23"/>
      <c r="AN9" s="23"/>
      <c r="AO9" s="23"/>
      <c r="AP9" s="23"/>
      <c r="AQ9" s="25"/>
      <c r="AR9" s="25"/>
      <c r="AS9" s="25"/>
      <c r="AX9" s="23"/>
      <c r="AY9" s="23"/>
    </row>
    <row r="10" spans="1:55" s="1" customFormat="1" x14ac:dyDescent="0.25">
      <c r="A10" s="5">
        <v>9</v>
      </c>
      <c r="B10" s="3" t="s">
        <v>41</v>
      </c>
      <c r="C10" s="4" t="s">
        <v>42</v>
      </c>
      <c r="D10" s="3" t="s">
        <v>53</v>
      </c>
      <c r="E10" s="5" t="s">
        <v>44</v>
      </c>
      <c r="F10" s="16" t="s">
        <v>15</v>
      </c>
      <c r="G10" s="5" t="s">
        <v>29</v>
      </c>
      <c r="H10" s="6">
        <v>29881</v>
      </c>
      <c r="I10" s="7">
        <v>34</v>
      </c>
      <c r="J10" s="8">
        <v>42044</v>
      </c>
      <c r="K10" s="5" t="s">
        <v>35</v>
      </c>
      <c r="L10" s="5" t="s">
        <v>19</v>
      </c>
      <c r="M10" s="9" t="s">
        <v>50</v>
      </c>
      <c r="N10" s="1" t="s">
        <v>69</v>
      </c>
      <c r="P10" s="2">
        <v>42088</v>
      </c>
      <c r="T10" s="11" t="s">
        <v>67</v>
      </c>
      <c r="U10" s="11" t="s">
        <v>67</v>
      </c>
      <c r="W10" s="1">
        <v>10</v>
      </c>
      <c r="X10" s="1">
        <v>25</v>
      </c>
      <c r="Y10" s="1">
        <v>0</v>
      </c>
      <c r="Z10" s="1">
        <v>15</v>
      </c>
      <c r="AA10" s="1">
        <v>0</v>
      </c>
      <c r="AB10" s="1">
        <v>20</v>
      </c>
      <c r="AC10" s="1">
        <v>65</v>
      </c>
      <c r="AD10" s="27">
        <f t="shared" si="2"/>
        <v>0</v>
      </c>
      <c r="AF10" s="1">
        <v>10</v>
      </c>
      <c r="AG10" s="1">
        <v>5</v>
      </c>
      <c r="AH10" s="1">
        <v>55</v>
      </c>
      <c r="AI10" s="1">
        <v>10</v>
      </c>
      <c r="AJ10" s="1">
        <v>5</v>
      </c>
      <c r="AK10" s="1">
        <v>35</v>
      </c>
      <c r="AL10" s="1">
        <v>10</v>
      </c>
      <c r="AM10" s="11" t="s">
        <v>68</v>
      </c>
      <c r="AN10" s="11" t="s">
        <v>68</v>
      </c>
      <c r="AO10" s="11" t="s">
        <v>68</v>
      </c>
      <c r="AP10" s="11" t="s">
        <v>91</v>
      </c>
      <c r="AQ10" s="26">
        <v>0</v>
      </c>
      <c r="AR10" s="26">
        <v>0</v>
      </c>
      <c r="AS10" s="26">
        <v>0</v>
      </c>
      <c r="AT10" s="1" t="s">
        <v>68</v>
      </c>
      <c r="AU10" s="1" t="s">
        <v>68</v>
      </c>
      <c r="AV10" s="11" t="s">
        <v>86</v>
      </c>
      <c r="AW10" s="10" t="s">
        <v>84</v>
      </c>
      <c r="AX10" s="23" t="s">
        <v>89</v>
      </c>
      <c r="AY10" s="23" t="s">
        <v>89</v>
      </c>
    </row>
    <row r="11" spans="1:55" s="10" customFormat="1" x14ac:dyDescent="0.25">
      <c r="A11" s="5">
        <v>10</v>
      </c>
      <c r="B11" s="3" t="s">
        <v>41</v>
      </c>
      <c r="C11" s="4" t="s">
        <v>42</v>
      </c>
      <c r="D11" s="3" t="s">
        <v>53</v>
      </c>
      <c r="E11" s="5" t="s">
        <v>44</v>
      </c>
      <c r="F11" s="16" t="s">
        <v>46</v>
      </c>
      <c r="G11" s="5" t="s">
        <v>34</v>
      </c>
      <c r="H11" s="6">
        <v>31130</v>
      </c>
      <c r="I11" s="7">
        <f t="shared" ca="1" si="0"/>
        <v>30</v>
      </c>
      <c r="J11" s="8">
        <f t="shared" ca="1" si="1"/>
        <v>42169</v>
      </c>
      <c r="K11" s="5" t="s">
        <v>38</v>
      </c>
      <c r="L11" s="5" t="s">
        <v>21</v>
      </c>
      <c r="M11" s="9" t="s">
        <v>47</v>
      </c>
      <c r="N11" s="10" t="s">
        <v>69</v>
      </c>
      <c r="P11" s="19">
        <v>42116</v>
      </c>
      <c r="T11" s="23" t="s">
        <v>67</v>
      </c>
      <c r="U11" s="23" t="s">
        <v>67</v>
      </c>
      <c r="W11" s="10">
        <v>10</v>
      </c>
      <c r="X11" s="10">
        <v>35</v>
      </c>
      <c r="Y11" s="10">
        <v>5</v>
      </c>
      <c r="Z11" s="10">
        <v>5</v>
      </c>
      <c r="AA11" s="10">
        <v>55</v>
      </c>
      <c r="AB11" s="10">
        <v>10</v>
      </c>
      <c r="AC11" s="10">
        <v>75</v>
      </c>
      <c r="AD11" s="27">
        <f t="shared" si="2"/>
        <v>15</v>
      </c>
      <c r="AF11" s="10">
        <v>5</v>
      </c>
      <c r="AG11" s="10">
        <v>55</v>
      </c>
      <c r="AH11" s="10">
        <v>10</v>
      </c>
      <c r="AI11" s="10">
        <v>55</v>
      </c>
      <c r="AJ11" s="10">
        <v>30</v>
      </c>
      <c r="AK11" s="10">
        <v>25</v>
      </c>
      <c r="AL11" s="10">
        <v>65</v>
      </c>
      <c r="AM11" s="23" t="s">
        <v>68</v>
      </c>
      <c r="AN11" s="23" t="s">
        <v>68</v>
      </c>
      <c r="AO11" s="23" t="s">
        <v>68</v>
      </c>
      <c r="AP11" s="23" t="s">
        <v>90</v>
      </c>
      <c r="AQ11" s="25">
        <v>0</v>
      </c>
      <c r="AR11" s="25">
        <v>0</v>
      </c>
      <c r="AS11" s="25">
        <v>0</v>
      </c>
      <c r="AT11" s="10" t="s">
        <v>68</v>
      </c>
      <c r="AU11" s="10" t="s">
        <v>68</v>
      </c>
      <c r="AV11" s="23" t="s">
        <v>86</v>
      </c>
      <c r="AW11" s="10" t="s">
        <v>84</v>
      </c>
      <c r="AX11" s="23" t="s">
        <v>89</v>
      </c>
      <c r="AY11" s="23" t="s">
        <v>89</v>
      </c>
    </row>
  </sheetData>
  <autoFilter ref="A1:AY11"/>
  <sortState ref="A2:XFB687">
    <sortCondition ref="F2"/>
  </sortState>
  <conditionalFormatting sqref="F2:F11">
    <cfRule type="duplicateValues" dxfId="0" priority="725"/>
  </conditionalFormatting>
  <conditionalFormatting sqref="F2:F11">
    <cfRule type="duplicateValues" priority="72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SANTA CLARA</vt:lpstr>
      <vt:lpstr>auto</vt:lpstr>
      <vt:lpstr>KIME</vt:lpstr>
      <vt:lpstr>KYMBERLY</vt:lpstr>
      <vt:lpstr>RUC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PC-29</dc:creator>
  <cp:lastModifiedBy>Franklin Jesús Cabezas Rosario</cp:lastModifiedBy>
  <cp:lastPrinted>2015-01-21T00:29:25Z</cp:lastPrinted>
  <dcterms:created xsi:type="dcterms:W3CDTF">2013-10-12T19:15:24Z</dcterms:created>
  <dcterms:modified xsi:type="dcterms:W3CDTF">2015-06-15T03:28:34Z</dcterms:modified>
</cp:coreProperties>
</file>