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pers.ad.univ-lorraine.fr\dir_commun\diprose\S-DIPRO\ANR\Documents supports\Montage ANR\"/>
    </mc:Choice>
  </mc:AlternateContent>
  <xr:revisionPtr revIDLastSave="0" documentId="13_ncr:1_{2B525CB2-CF40-4906-AFA0-37FD6C74415F}" xr6:coauthVersionLast="36" xr6:coauthVersionMax="36" xr10:uidLastSave="{00000000-0000-0000-0000-000000000000}"/>
  <bookViews>
    <workbookView xWindow="0" yWindow="0" windowWidth="25200" windowHeight="11775" activeTab="3" xr2:uid="{4B764A16-199F-4DA7-8421-9DBFC1317664}"/>
  </bookViews>
  <sheets>
    <sheet name="Données administratives" sheetId="5" r:id="rId1"/>
    <sheet name="Budget" sheetId="4" r:id="rId2"/>
    <sheet name="Estimation salaires" sheetId="7" r:id="rId3"/>
    <sheet name="Synthèse budgétaire" sheetId="1" r:id="rId4"/>
    <sheet name="Points d'attention" sheetId="8" r:id="rId5"/>
    <sheet name="Documents de référence" sheetId="3"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1" l="1"/>
  <c r="J9" i="1"/>
  <c r="I9" i="1"/>
  <c r="H9" i="1"/>
  <c r="G19" i="1"/>
  <c r="G18" i="1"/>
  <c r="G17" i="1"/>
  <c r="K9" i="1" l="1"/>
  <c r="H66" i="4"/>
  <c r="F12" i="1" l="1"/>
  <c r="K12" i="1"/>
  <c r="F13" i="1"/>
  <c r="R18" i="7"/>
  <c r="P18" i="7"/>
  <c r="N18" i="7"/>
  <c r="R17" i="7"/>
  <c r="N17" i="7"/>
  <c r="P17" i="7" s="1"/>
  <c r="R15" i="7"/>
  <c r="N15" i="7"/>
  <c r="P15" i="7" s="1"/>
  <c r="R14" i="7"/>
  <c r="P14" i="7"/>
  <c r="N14" i="7"/>
  <c r="R12" i="7"/>
  <c r="P12" i="7"/>
  <c r="N12" i="7"/>
  <c r="R11" i="7"/>
  <c r="N11" i="7"/>
  <c r="P11" i="7" s="1"/>
  <c r="R9" i="7"/>
  <c r="N9" i="7"/>
  <c r="P9" i="7" s="1"/>
  <c r="R8" i="7"/>
  <c r="N8" i="7"/>
  <c r="P8" i="7" s="1"/>
  <c r="I80" i="4" l="1"/>
  <c r="I77" i="4"/>
  <c r="I72" i="4"/>
  <c r="D42" i="7"/>
  <c r="D41" i="7"/>
  <c r="D40" i="7"/>
  <c r="D39" i="7"/>
  <c r="D51" i="7"/>
  <c r="D50" i="7"/>
  <c r="D49" i="7"/>
  <c r="D48" i="7"/>
  <c r="I10" i="7" l="1"/>
  <c r="I9" i="7"/>
  <c r="I8" i="7"/>
  <c r="G10" i="7"/>
  <c r="G9" i="7"/>
  <c r="G8" i="7"/>
  <c r="I16" i="7"/>
  <c r="I15" i="7"/>
  <c r="I14" i="7"/>
  <c r="I13" i="7"/>
  <c r="I12" i="7"/>
  <c r="G16" i="7"/>
  <c r="G15" i="7"/>
  <c r="G14" i="7"/>
  <c r="G13" i="7"/>
  <c r="G12" i="7"/>
  <c r="Q20" i="4" l="1"/>
  <c r="Q21" i="4"/>
  <c r="Q22" i="4"/>
  <c r="Q23" i="4"/>
  <c r="K20" i="4"/>
  <c r="K21" i="4"/>
  <c r="K22" i="4"/>
  <c r="K23" i="4"/>
  <c r="E20" i="4"/>
  <c r="E21" i="4"/>
  <c r="E22" i="4"/>
  <c r="E23" i="4"/>
  <c r="Q17" i="4" l="1"/>
  <c r="Q18" i="4"/>
  <c r="Q19" i="4"/>
  <c r="Q16" i="4"/>
  <c r="K17" i="4"/>
  <c r="K18" i="4"/>
  <c r="K19" i="4"/>
  <c r="K16" i="4"/>
  <c r="E17" i="4"/>
  <c r="E18" i="4"/>
  <c r="E19" i="4"/>
  <c r="E16" i="4"/>
  <c r="P24" i="4"/>
  <c r="J24" i="4"/>
  <c r="D24" i="4"/>
  <c r="H20" i="7"/>
  <c r="H21" i="7"/>
  <c r="H22" i="7"/>
  <c r="H23" i="7"/>
  <c r="H24" i="7"/>
  <c r="H25" i="7"/>
  <c r="H26" i="7"/>
  <c r="H27" i="7"/>
  <c r="H28" i="7"/>
  <c r="H29" i="7"/>
  <c r="H30" i="7"/>
  <c r="H31" i="7"/>
  <c r="H32" i="7"/>
  <c r="H33" i="7"/>
  <c r="H18" i="7"/>
  <c r="H19" i="7"/>
  <c r="H17" i="7"/>
  <c r="G33" i="7" l="1"/>
  <c r="I33" i="7" s="1"/>
  <c r="G32" i="7"/>
  <c r="I32" i="7" s="1"/>
  <c r="G31" i="7"/>
  <c r="I31" i="7" s="1"/>
  <c r="G30" i="7"/>
  <c r="I30" i="7" s="1"/>
  <c r="G29" i="7"/>
  <c r="I29" i="7" s="1"/>
  <c r="G28" i="7"/>
  <c r="I28" i="7" s="1"/>
  <c r="G27" i="7"/>
  <c r="I27" i="7" s="1"/>
  <c r="G26" i="7"/>
  <c r="I26" i="7" s="1"/>
  <c r="G25" i="7"/>
  <c r="I25" i="7" s="1"/>
  <c r="G24" i="7"/>
  <c r="I24" i="7" s="1"/>
  <c r="G23" i="7"/>
  <c r="I23" i="7" s="1"/>
  <c r="G22" i="7"/>
  <c r="I22" i="7" s="1"/>
  <c r="G21" i="7"/>
  <c r="I21" i="7" s="1"/>
  <c r="G20" i="7"/>
  <c r="I20" i="7" s="1"/>
  <c r="G19" i="7"/>
  <c r="I19" i="7" s="1"/>
  <c r="G18" i="7"/>
  <c r="I18" i="7" s="1"/>
  <c r="G17" i="7"/>
  <c r="I17" i="7" s="1"/>
  <c r="H45" i="4" l="1"/>
  <c r="H50" i="4"/>
  <c r="H59" i="4"/>
  <c r="Q24" i="4"/>
  <c r="F9" i="1" s="1"/>
  <c r="O24" i="4"/>
  <c r="G9" i="1" s="1"/>
  <c r="K24" i="4"/>
  <c r="I24" i="4"/>
  <c r="E9" i="1" s="1"/>
  <c r="E24" i="4"/>
  <c r="B9" i="1" s="1"/>
  <c r="C24" i="4"/>
  <c r="C9" i="1" s="1"/>
  <c r="K13" i="1" s="1"/>
  <c r="F14" i="1" l="1"/>
  <c r="F16" i="1"/>
</calcChain>
</file>

<file path=xl/sharedStrings.xml><?xml version="1.0" encoding="utf-8"?>
<sst xmlns="http://schemas.openxmlformats.org/spreadsheetml/2006/main" count="319" uniqueCount="198">
  <si>
    <t>Documents de référence</t>
  </si>
  <si>
    <t>Calcul de l'aide</t>
  </si>
  <si>
    <t>Personnels</t>
  </si>
  <si>
    <t>Permanents</t>
  </si>
  <si>
    <t>Coût (€)</t>
  </si>
  <si>
    <t>Personnes.mois</t>
  </si>
  <si>
    <t>Non permanents avec financement demandé</t>
  </si>
  <si>
    <t>Total (€)</t>
  </si>
  <si>
    <t>Frais de gestion et de structure</t>
  </si>
  <si>
    <t>Total des frais (€)</t>
  </si>
  <si>
    <t>Aide allouée (€)</t>
  </si>
  <si>
    <t>dont</t>
  </si>
  <si>
    <t>au titre de la facturation interne sur la totalité du projet</t>
  </si>
  <si>
    <t>au titre de la facturation entre partenaires sur la totalité du projet</t>
  </si>
  <si>
    <t>Non permanents sans financement demandé</t>
  </si>
  <si>
    <t>ACRONYME du projet</t>
  </si>
  <si>
    <t>Durée du projet (en mois)</t>
  </si>
  <si>
    <t>Dépenses de personnels</t>
  </si>
  <si>
    <t>Achat de matériel</t>
  </si>
  <si>
    <t>Location de matériel</t>
  </si>
  <si>
    <t>Frais de transport</t>
  </si>
  <si>
    <t>Frais d'installation</t>
  </si>
  <si>
    <t>Frais de maintenance / révision / entretien</t>
  </si>
  <si>
    <t>Frais de réparation</t>
  </si>
  <si>
    <t>Frais d'adaptation ou d'évolution d'un matériel / instrument existant</t>
  </si>
  <si>
    <t>Consommables scientifiques</t>
  </si>
  <si>
    <t>Licences / cession de brevet / marque / logiciel /base de données / ect</t>
  </si>
  <si>
    <t>Publication</t>
  </si>
  <si>
    <t>Analyses et essais techniques</t>
  </si>
  <si>
    <t>Autres</t>
  </si>
  <si>
    <t>Frais de réception</t>
  </si>
  <si>
    <t>Frais d'organisation de séminaires et colloques</t>
  </si>
  <si>
    <t>Frais de mission (dont frais d'inscription à un colloque)</t>
  </si>
  <si>
    <t>Magasin central</t>
  </si>
  <si>
    <t>PAO</t>
  </si>
  <si>
    <t>Dépenses hors travaux de recherche</t>
  </si>
  <si>
    <t>Personnels permanents</t>
  </si>
  <si>
    <t>Catégorie</t>
  </si>
  <si>
    <t>Personnel 1</t>
  </si>
  <si>
    <t>Personnel 2</t>
  </si>
  <si>
    <t>Personnel 3</t>
  </si>
  <si>
    <t>Personnel 4</t>
  </si>
  <si>
    <t>Personnel 5</t>
  </si>
  <si>
    <t>Personnel 6</t>
  </si>
  <si>
    <t>Personnel 7</t>
  </si>
  <si>
    <t>Personnel 8</t>
  </si>
  <si>
    <t>TOTAL</t>
  </si>
  <si>
    <t>Personnels non permanents avec financement ANR demandé</t>
  </si>
  <si>
    <t>Personnels non permanents sans financement ANR demandé</t>
  </si>
  <si>
    <t>Nombre de p.m</t>
  </si>
  <si>
    <t>Décharge d'ensignement (pour le JCJC uniquement)</t>
  </si>
  <si>
    <t>Nom et prénom du porteur</t>
  </si>
  <si>
    <t>Laboratoire</t>
  </si>
  <si>
    <t>N° RNSR</t>
  </si>
  <si>
    <t>N° SIRET de la tutelle gestionnaire</t>
  </si>
  <si>
    <t>Tutelle gestionnaire</t>
  </si>
  <si>
    <t>Nature juridique</t>
  </si>
  <si>
    <t>Instrument</t>
  </si>
  <si>
    <t>Rôle</t>
  </si>
  <si>
    <t>Tutelle hébergeante</t>
  </si>
  <si>
    <t>Renseignements administratifs sur le porteur et l'Université de Lorraine</t>
  </si>
  <si>
    <t>Personne habilitée à représenter juridiquement l'établissement</t>
  </si>
  <si>
    <t>Madame la Présidente Hélène BOULANGER</t>
  </si>
  <si>
    <t>34 Cours Léopold</t>
  </si>
  <si>
    <t>BP 25233</t>
  </si>
  <si>
    <t>54052 NANCY Cedex</t>
  </si>
  <si>
    <t>Æ   03.72.74.00.01.</t>
  </si>
  <si>
    <r>
      <rPr>
        <sz val="11"/>
        <color theme="1"/>
        <rFont val="Wingdings"/>
        <charset val="2"/>
      </rPr>
      <t>(</t>
    </r>
    <r>
      <rPr>
        <sz val="11"/>
        <color theme="1"/>
        <rFont val="Times New Roman"/>
        <family val="1"/>
      </rPr>
      <t xml:space="preserve">  03.72.74.00.00.</t>
    </r>
  </si>
  <si>
    <r>
      <rPr>
        <sz val="11"/>
        <rFont val="Wingdings"/>
        <charset val="2"/>
      </rPr>
      <t>*</t>
    </r>
    <r>
      <rPr>
        <sz val="11"/>
        <rFont val="Times New Roman"/>
        <family val="1"/>
      </rPr>
      <t xml:space="preserve"> cabinet-presidente@univ-lorraine.fr</t>
    </r>
  </si>
  <si>
    <t>Personne chargée du suivi administratif et financier</t>
  </si>
  <si>
    <t>Informations bancaires de l'Université de Lorraine</t>
  </si>
  <si>
    <t>Nom de la Banque</t>
  </si>
  <si>
    <t>Relevé d'identité bancaire</t>
  </si>
  <si>
    <t>Code banque</t>
  </si>
  <si>
    <t>Code guichet</t>
  </si>
  <si>
    <t>N° de compte</t>
  </si>
  <si>
    <t>Clé RIB</t>
  </si>
  <si>
    <t>Domiciliation</t>
  </si>
  <si>
    <t>Trésor Public</t>
  </si>
  <si>
    <t>Université de Lorraine</t>
  </si>
  <si>
    <t>EPSCP - Etablissement Public à Caractère Scientifique, Culturel et Professionnel</t>
  </si>
  <si>
    <t>TPNANCY
54 rue des Ponts
54000 NANCY</t>
  </si>
  <si>
    <t>IBAN</t>
  </si>
  <si>
    <t>BIC</t>
  </si>
  <si>
    <t>TRPUFRP1</t>
  </si>
  <si>
    <t>IBAN (International Bank Account Number)</t>
  </si>
  <si>
    <t>Assiette de l'aide</t>
  </si>
  <si>
    <t>Coût marginal</t>
  </si>
  <si>
    <t>L’évaluation du temps consacré au projet par les EC repose sur le temps de recherche (considéré à 100%). Un EC qui consacre la totalité de son temps de recherche à un projet pendant un an sera considéré comme participant à hauteur de 12 personnes.mois.
Le coût employeur est à diviser par deux pour ne prendre en compte que la part salariale recherche.</t>
  </si>
  <si>
    <t>Statut</t>
  </si>
  <si>
    <t>Poste</t>
  </si>
  <si>
    <t>Grades</t>
  </si>
  <si>
    <t>ENSEIGNANTS</t>
  </si>
  <si>
    <t>A</t>
  </si>
  <si>
    <t>TITULAIRE</t>
  </si>
  <si>
    <t>M.CONF.1C PRA.HOSP.</t>
  </si>
  <si>
    <t>M.CONF.2C PRA.HOSP.</t>
  </si>
  <si>
    <t>M.CONF.HC PRA.HOSP.</t>
  </si>
  <si>
    <t>MAITRE CONF 1C HOSP</t>
  </si>
  <si>
    <t>MAITRE CONF 2C HOSP</t>
  </si>
  <si>
    <t>MAITRE CONF HC HOSP</t>
  </si>
  <si>
    <t>MAITRE CONFERENCE CN</t>
  </si>
  <si>
    <t>MAITRE CONFERENCE HC</t>
  </si>
  <si>
    <t>PROF. CERTIFIE CE</t>
  </si>
  <si>
    <t>PROF. CERTIFIE CN</t>
  </si>
  <si>
    <t>PROF. CERTIFIE HC</t>
  </si>
  <si>
    <t>PROF.1C UNI.PRA.HOS.</t>
  </si>
  <si>
    <t>PROF.2C UNI.PRA.HOS.</t>
  </si>
  <si>
    <t>PROF.CE UNI.PRA.HOS.</t>
  </si>
  <si>
    <t>PROFESSEUR UNIV.1CL.</t>
  </si>
  <si>
    <t>PROFESSEUR UNIV.2CL.</t>
  </si>
  <si>
    <t>PROFESSEUR UNIV.CE.</t>
  </si>
  <si>
    <t>Technicien</t>
  </si>
  <si>
    <t>ASI</t>
  </si>
  <si>
    <t>IGE</t>
  </si>
  <si>
    <t>Coût mensuel</t>
  </si>
  <si>
    <t>IGR</t>
  </si>
  <si>
    <t>Coût annuel</t>
  </si>
  <si>
    <t>Prestations de service et droits de PI</t>
  </si>
  <si>
    <t>Prestations de service et droits de PI (€)</t>
  </si>
  <si>
    <t>Estmation des coûts Université de Lorraine</t>
  </si>
  <si>
    <t>Prestations de service / analyse</t>
  </si>
  <si>
    <t>FR76 1007 1540 0000 0010 1355 502</t>
  </si>
  <si>
    <r>
      <rPr>
        <b/>
        <sz val="11"/>
        <color theme="1"/>
        <rFont val="Times New Roman"/>
        <family val="1"/>
      </rPr>
      <t xml:space="preserve">Doctorant </t>
    </r>
    <r>
      <rPr>
        <sz val="11"/>
        <color theme="1"/>
        <rFont val="Times New Roman"/>
        <family val="1"/>
      </rPr>
      <t xml:space="preserve">:
</t>
    </r>
    <r>
      <rPr>
        <b/>
        <sz val="11"/>
        <color theme="1"/>
        <rFont val="Times New Roman"/>
        <family val="1"/>
      </rPr>
      <t>125 000€ pour 3 années de thèse</t>
    </r>
    <r>
      <rPr>
        <sz val="11"/>
        <color theme="1"/>
        <rFont val="Times New Roman"/>
        <family val="1"/>
      </rPr>
      <t xml:space="preserve"> (coût prenant en compte notamment la revalorisation à terme au 1er janvier 2026)</t>
    </r>
  </si>
  <si>
    <t>Locaux UL = tutelle hébergeante UL
Locaux CNRS = tutelle hébergeants CNRS
Locaux INRIA = tutelle hébergeante INRIA</t>
  </si>
  <si>
    <t>Frais d'environnement de la tutelle (11%)</t>
  </si>
  <si>
    <t>Frais d'environnement de la structure de recherche (3,5%)</t>
  </si>
  <si>
    <t>L'achat d'un ordinateur est éligible pour les personnels non permanents uniquement si la dépense se justifie au regard du projet. 
La dépense est inéligible pour les personnels permanents.</t>
  </si>
  <si>
    <r>
      <t>Gratification de stage :
7</t>
    </r>
    <r>
      <rPr>
        <sz val="11"/>
        <color theme="1"/>
        <rFont val="Times New Roman"/>
        <family val="1"/>
      </rPr>
      <t>00€ par mois</t>
    </r>
  </si>
  <si>
    <t>Coûts à déclarer (en €)</t>
  </si>
  <si>
    <t>Coûts mensuel (en  €)</t>
  </si>
  <si>
    <t>Dont dépenses au titre de la facturation interne</t>
  </si>
  <si>
    <t>Dont dépenses au titre de la facturation entre partenaires</t>
  </si>
  <si>
    <t>Dont dépenses au titre de la science ouverte</t>
  </si>
  <si>
    <t>au titre de la science ouverte</t>
  </si>
  <si>
    <t>Traduction, reprographie, transcription</t>
  </si>
  <si>
    <t>Coût mensuel moyen global</t>
  </si>
  <si>
    <t>Coût annuel moyen global</t>
  </si>
  <si>
    <r>
      <t xml:space="preserve">Nom : Lorraine
Prénom : Université
</t>
    </r>
    <r>
      <rPr>
        <sz val="11"/>
        <color theme="1"/>
        <rFont val="Wingdings"/>
        <charset val="2"/>
      </rPr>
      <t>*</t>
    </r>
    <r>
      <rPr>
        <sz val="11"/>
        <color theme="1"/>
        <rFont val="Times New Roman"/>
        <family val="1"/>
      </rPr>
      <t xml:space="preserve"> dipro-se-suivi-anr@univ-lorraine.fr</t>
    </r>
  </si>
  <si>
    <t>Trame de proposition détaillée en français</t>
  </si>
  <si>
    <t>BIATSS</t>
  </si>
  <si>
    <t>ASSISTANT INGENIEUR</t>
  </si>
  <si>
    <t>ING.ETUDES CN</t>
  </si>
  <si>
    <t>ING.ETUDES HC</t>
  </si>
  <si>
    <t>INGENIEUR RECHER.1C</t>
  </si>
  <si>
    <t>INGENIEUR RECHER.2C.</t>
  </si>
  <si>
    <t>INGENIEUR RECHER.HC.</t>
  </si>
  <si>
    <t>B</t>
  </si>
  <si>
    <t>TECH. RECH. FORM CN</t>
  </si>
  <si>
    <t>TECH. RECH. FORM. CE</t>
  </si>
  <si>
    <t>TECH. RECH. FORM. CS</t>
  </si>
  <si>
    <r>
      <rPr>
        <b/>
        <sz val="11"/>
        <color theme="1"/>
        <rFont val="Times New Roman"/>
        <family val="1"/>
      </rPr>
      <t>Chercheur confirmé :</t>
    </r>
    <r>
      <rPr>
        <sz val="11"/>
        <color theme="1"/>
        <rFont val="Times New Roman"/>
        <family val="1"/>
      </rPr>
      <t xml:space="preserve">
Le CA du 18/12/2018 a voté une grille salariale en fonction des années d’expérience du chercheur confirmé, grille à laquelle il ne peut être dérogée. La demande de financement peut être plus élevée que le coût minimum en fonction du profil du candidat recherché (rareté, expérience, ...).
</t>
    </r>
    <r>
      <rPr>
        <b/>
        <sz val="11"/>
        <rFont val="Times New Roman"/>
        <family val="1"/>
      </rPr>
      <t>Recommandation : 
50k€ pour un candidat avec moins de 2 ans d'expérience
Entre 50k€ et 60k€ pour un candidat jusqu'à 7 ans d'expérience
(sans la prime de précarité de 10% dûe pour les contrats de moins d'un an )</t>
    </r>
  </si>
  <si>
    <t>Il ne s'agit pas d'une liste exhaustive de dépenses,d'autres types peuvent être ajoutés.</t>
  </si>
  <si>
    <t>Contractuel contrat - 1 an (échelon 1 - Classe minimum) - Novembre 2024</t>
  </si>
  <si>
    <t>Contractuel contrat + 1 an (échelon 1 - Classe minimum) - Novembre 2024</t>
  </si>
  <si>
    <t>Plan d'action 2026</t>
  </si>
  <si>
    <t>Texte de l'appel à projets générique 2026</t>
  </si>
  <si>
    <t>Guide de l'appel à projets générique 2026</t>
  </si>
  <si>
    <t>Trame de pré-proposition détaillée en anglais</t>
  </si>
  <si>
    <t>Décharge pour un enseignant UL : coût horaire réel du JC/de la JC</t>
  </si>
  <si>
    <t>Coût mensuel moyen EC pour l'ANR  (/2)</t>
  </si>
  <si>
    <t>Coût annuel moyen EC pou l'ANR (/2)</t>
  </si>
  <si>
    <t>(voir onglet "estimation salaires")</t>
  </si>
  <si>
    <r>
      <t xml:space="preserve">Les dépenses sur facturation interne doivent correspondre à des prestations ayant donné lieu à tarification et traçables en comptabilité.
La facturation de ces dépenses ne doit pas entrer en contradiction avec d'autres dispositions applicables à l'admissibilité des coûts (exemple : facturer des dépenses de personnels)
</t>
    </r>
    <r>
      <rPr>
        <b/>
        <sz val="11"/>
        <rFont val="Times New Roman"/>
        <family val="1"/>
      </rPr>
      <t>Plateformes internes</t>
    </r>
    <r>
      <rPr>
        <sz val="11"/>
        <color theme="1"/>
        <rFont val="Times New Roman"/>
        <family val="1"/>
      </rPr>
      <t xml:space="preserve"> : cette dépense n'est actuellement pas éligible. </t>
    </r>
    <r>
      <rPr>
        <b/>
        <sz val="11"/>
        <rFont val="Times New Roman"/>
        <family val="1"/>
      </rPr>
      <t>Solution</t>
    </r>
    <r>
      <rPr>
        <b/>
        <sz val="11"/>
        <color theme="1"/>
        <rFont val="Times New Roman"/>
        <family val="1"/>
      </rPr>
      <t xml:space="preserve"> alternative </t>
    </r>
    <r>
      <rPr>
        <sz val="11"/>
        <color theme="1"/>
        <rFont val="Times New Roman"/>
        <family val="1"/>
      </rPr>
      <t>: budgéter les consommables, petits matériels utiliser dans le cadre du recours aux plateformes</t>
    </r>
  </si>
  <si>
    <t>Une décision du CA de l'Université de Lorraine du 01/07/2025 fixe une limite de décharge d'enseignement maximum à 64 hetd</t>
  </si>
  <si>
    <t>Coûts moyens UL pour 2022 - Personnels titulaires - Par grade</t>
  </si>
  <si>
    <t>Expérience du chercheur confirmé</t>
  </si>
  <si>
    <t>brut forfaitaire</t>
  </si>
  <si>
    <t>brut forfaitaire ou indiciaire</t>
  </si>
  <si>
    <t>cout chargé mensuel</t>
  </si>
  <si>
    <t>nbre mois</t>
  </si>
  <si>
    <t>total</t>
  </si>
  <si>
    <t>NET approximatif</t>
  </si>
  <si>
    <t xml:space="preserve"> &lt; 2 ans</t>
  </si>
  <si>
    <t>min</t>
  </si>
  <si>
    <t>max</t>
  </si>
  <si>
    <t xml:space="preserve"> &gt;= 2 ans et &lt; 7 ans</t>
  </si>
  <si>
    <t xml:space="preserve"> &gt;= 7 ans et &lt; 10 ans</t>
  </si>
  <si>
    <t xml:space="preserve"> &gt;= 10 ans</t>
  </si>
  <si>
    <t>Chercheur confirmé titulaire du doctorat</t>
  </si>
  <si>
    <t>(Applicable au 01/01/2019)</t>
  </si>
  <si>
    <t>A compter du 01/09/2022 : minimum brut de 2 271€</t>
  </si>
  <si>
    <t>Plateforme interne</t>
  </si>
  <si>
    <t>Délibération du CA de l'Université de Lorraine du 1er juillet 2025 sur la décharge d'enseignement - Instrument JCJC</t>
  </si>
  <si>
    <t>Le programme ANR JCJC a pour but de soutenir les projets de jeunes chercheuses et jeunes chercheurs, de façon à favoriser leur prise de responsabilité, leur permettre de développer de façon autonome un sujet propre et leur donner la possibilité d’exprimer rapidement leur capacité de recherche exploratoire et d’innovation.
Chaque proposition de projet est portée par un coordinateur ou une coordinatrice qui pourra constituer une équipe afin d’atteindre les objectifs scientifiques définis dans la proposition. En cas de sélection du projet, seul l’organisme de recherche désigné par le coordinateur ou la coordinatrice recevra l’aide de l’ANR.
Suite à l’acceptation du projet par l’ANR JCJC dans lequel est prévu le montant de la dotation compensatoire pour une décharge de service d’enseignement (annexe financière), une demande écrite de décharge de service d’enseignement du personnel enseignant-chercheur précisant la quotité et l’année universitaire concernée est soumise pour autorisation à la directrice ou au directeur de composante de formation. Une décision est établie signée de la présidente et transmise à l’intéressé.e.
La décharge d’enseignement est fixée à 64 hetd au maximum. Celle-ci ne peut être transformée en prime. Elle est financée sur le projet au coût réel du personnel enseignant-chercheur dans la limite des conditions fixées par le financeur.</t>
  </si>
  <si>
    <r>
      <t xml:space="preserve">Règlement financier Aide Forfaitaire </t>
    </r>
    <r>
      <rPr>
        <sz val="12"/>
        <color rgb="FF0070C0"/>
        <rFont val="Times New Roman"/>
        <family val="1"/>
      </rPr>
      <t>(nouveauté)</t>
    </r>
  </si>
  <si>
    <r>
      <t xml:space="preserve">Règlement financier Aide à coûts réels </t>
    </r>
    <r>
      <rPr>
        <sz val="12"/>
        <color rgb="FF0070C0"/>
        <rFont val="Times New Roman"/>
        <family val="1"/>
      </rPr>
      <t>(nouveauté)</t>
    </r>
  </si>
  <si>
    <t>Attestation pour l'instrument PRME</t>
  </si>
  <si>
    <t>Equipements (tout bien ou service comptablement amortissables)</t>
  </si>
  <si>
    <t>Autres frais</t>
  </si>
  <si>
    <t>Autres frais (€)</t>
  </si>
  <si>
    <t>Equipements (€)</t>
  </si>
  <si>
    <r>
      <t xml:space="preserve">Le recours à une plateforme interne est un type de coût qui ne peut être budgéter car il n'y a pas de grille de tarification auditable actuellement.
En remplacement il peut être intégré les coûts de consommables, petits matériels, ect qui permettent de faire fonctionner la plateforme et de faire les analyses.
</t>
    </r>
    <r>
      <rPr>
        <i/>
        <sz val="12"/>
        <color rgb="FF0070C0"/>
        <rFont val="Times New Roman"/>
        <family val="1"/>
      </rPr>
      <t>(MAJ potentielle à suivre dans les prochains mois)</t>
    </r>
    <r>
      <rPr>
        <sz val="12"/>
        <color rgb="FF0070C0"/>
        <rFont val="Times New Roman"/>
        <family val="1"/>
      </rPr>
      <t xml:space="preserve">
</t>
    </r>
  </si>
  <si>
    <r>
      <rPr>
        <sz val="12"/>
        <rFont val="Times New Roman"/>
        <family val="1"/>
      </rPr>
      <t>Fiche ANR des coûts admissibles</t>
    </r>
    <r>
      <rPr>
        <sz val="12"/>
        <color rgb="FF0070C0"/>
        <rFont val="Times New Roman"/>
        <family val="1"/>
      </rPr>
      <t xml:space="preserve"> (à venir)</t>
    </r>
  </si>
  <si>
    <t>Le fichier sera aménagé après les futures communications de l'ANR (notamment la publication de la nouvelle fiche des coûts)</t>
  </si>
  <si>
    <t>Coût déclaré (€)</t>
  </si>
  <si>
    <t>Assiette (€)</t>
  </si>
  <si>
    <t>Taux d'aide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</si>
</sst>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 _€"/>
    <numFmt numFmtId="165" formatCode="#,##0.00\ &quot;€&quot;"/>
    <numFmt numFmtId="166" formatCode="00000000000"/>
    <numFmt numFmtId="167" formatCode="#,##0\ &quot;€&quot;"/>
    <numFmt numFmtId="168" formatCode="00"/>
    <numFmt numFmtId="169" formatCode="0.0%"/>
    <numFmt numFmtId="170" formatCode="#,##0\ _€"/>
  </numFmts>
  <fonts count="27">
    <font>
      <sz val="11"/>
      <color theme="1"/>
      <name val="Calibri"/>
      <family val="2"/>
      <scheme val="minor"/>
    </font>
    <font>
      <b/>
      <sz val="11"/>
      <color theme="1"/>
      <name val="Calibri"/>
      <family val="2"/>
      <scheme val="minor"/>
    </font>
    <font>
      <sz val="11"/>
      <color theme="1"/>
      <name val="Times New Roman"/>
      <family val="1"/>
    </font>
    <font>
      <sz val="12"/>
      <color theme="1"/>
      <name val="Times New Roman"/>
      <family val="1"/>
    </font>
    <font>
      <sz val="12"/>
      <color theme="1"/>
      <name val="Calibri"/>
      <family val="2"/>
      <scheme val="minor"/>
    </font>
    <font>
      <sz val="11"/>
      <name val="Times New Roman"/>
      <family val="1"/>
    </font>
    <font>
      <b/>
      <sz val="11"/>
      <name val="Times New Roman"/>
      <family val="1"/>
    </font>
    <font>
      <b/>
      <sz val="11"/>
      <color theme="1"/>
      <name val="Times New Roman"/>
      <family val="1"/>
    </font>
    <font>
      <b/>
      <sz val="11"/>
      <name val="Calibri"/>
      <family val="2"/>
      <scheme val="minor"/>
    </font>
    <font>
      <b/>
      <sz val="16"/>
      <color rgb="FF0070C0"/>
      <name val="Times New Roman"/>
      <family val="1"/>
    </font>
    <font>
      <sz val="16"/>
      <color theme="1"/>
      <name val="Calibri"/>
      <family val="2"/>
      <scheme val="minor"/>
    </font>
    <font>
      <sz val="11"/>
      <color theme="1"/>
      <name val="Wingdings"/>
      <charset val="2"/>
    </font>
    <font>
      <u/>
      <sz val="11"/>
      <color theme="10"/>
      <name val="Calibri"/>
      <family val="2"/>
      <scheme val="minor"/>
    </font>
    <font>
      <sz val="11"/>
      <name val="Wingdings"/>
      <charset val="2"/>
    </font>
    <font>
      <sz val="11"/>
      <color theme="1"/>
      <name val="Times New Roman"/>
      <family val="1"/>
      <charset val="2"/>
    </font>
    <font>
      <sz val="11"/>
      <name val="Times New Roman"/>
      <family val="1"/>
      <charset val="2"/>
    </font>
    <font>
      <b/>
      <sz val="11"/>
      <color rgb="FF000000"/>
      <name val="Times New Roman"/>
      <family val="1"/>
    </font>
    <font>
      <sz val="11"/>
      <color rgb="FF000000"/>
      <name val="Times New Roman"/>
      <family val="1"/>
    </font>
    <font>
      <b/>
      <sz val="14"/>
      <name val="Times New Roman"/>
      <family val="1"/>
    </font>
    <font>
      <b/>
      <sz val="14"/>
      <name val="Calibri"/>
      <family val="2"/>
      <scheme val="minor"/>
    </font>
    <font>
      <b/>
      <sz val="11"/>
      <color rgb="FF0070C0"/>
      <name val="Times New Roman"/>
      <family val="1"/>
    </font>
    <font>
      <i/>
      <sz val="11"/>
      <color theme="1"/>
      <name val="Times New Roman"/>
      <family val="1"/>
    </font>
    <font>
      <b/>
      <sz val="12"/>
      <color theme="1"/>
      <name val="Times New Roman"/>
      <family val="1"/>
    </font>
    <font>
      <sz val="12"/>
      <color rgb="FF0070C0"/>
      <name val="Times New Roman"/>
      <family val="1"/>
    </font>
    <font>
      <i/>
      <sz val="12"/>
      <color rgb="FF0070C0"/>
      <name val="Times New Roman"/>
      <family val="1"/>
    </font>
    <font>
      <sz val="12"/>
      <name val="Times New Roman"/>
      <family val="1"/>
    </font>
    <font>
      <b/>
      <sz val="11"/>
      <color rgb="FFFF0000"/>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CCCC"/>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3"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308">
    <xf numFmtId="0" fontId="0" fillId="0" borderId="0" xfId="0"/>
    <xf numFmtId="0" fontId="2" fillId="0" borderId="0" xfId="0" applyFont="1"/>
    <xf numFmtId="0" fontId="2" fillId="0" borderId="1" xfId="0" applyFont="1"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Font="1"/>
    <xf numFmtId="164" fontId="0" fillId="0" borderId="1" xfId="0" applyNumberFormat="1" applyFont="1" applyBorder="1" applyAlignment="1">
      <alignment horizontal="center" vertical="center"/>
    </xf>
    <xf numFmtId="165" fontId="0"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0" fontId="7" fillId="0" borderId="0" xfId="0" applyFont="1"/>
    <xf numFmtId="0" fontId="2" fillId="0" borderId="0" xfId="0" applyFont="1" applyAlignment="1">
      <alignment vertical="center"/>
    </xf>
    <xf numFmtId="0" fontId="0" fillId="0" borderId="12" xfId="0" applyFont="1" applyBorder="1"/>
    <xf numFmtId="0" fontId="2" fillId="0" borderId="12" xfId="0" applyFont="1" applyBorder="1"/>
    <xf numFmtId="0" fontId="0" fillId="0" borderId="7" xfId="0" applyFont="1" applyBorder="1"/>
    <xf numFmtId="0" fontId="0" fillId="0" borderId="0" xfId="0" applyFont="1" applyBorder="1"/>
    <xf numFmtId="0" fontId="2" fillId="0" borderId="0" xfId="0" applyFont="1" applyBorder="1" applyAlignment="1">
      <alignment horizontal="right" vertical="center" indent="1"/>
    </xf>
    <xf numFmtId="0" fontId="0" fillId="0" borderId="2" xfId="0" applyFont="1" applyBorder="1"/>
    <xf numFmtId="0" fontId="0" fillId="0" borderId="3" xfId="0" applyFont="1" applyBorder="1"/>
    <xf numFmtId="0" fontId="6" fillId="0" borderId="0" xfId="0" applyFont="1"/>
    <xf numFmtId="0" fontId="8" fillId="0" borderId="0" xfId="0" applyFont="1"/>
    <xf numFmtId="0" fontId="2" fillId="0" borderId="8" xfId="0" applyFont="1" applyBorder="1" applyAlignment="1">
      <alignment horizontal="center" vertical="center" wrapText="1"/>
    </xf>
    <xf numFmtId="165" fontId="7" fillId="0" borderId="1" xfId="0" applyNumberFormat="1" applyFont="1" applyBorder="1" applyAlignment="1">
      <alignment horizontal="center" vertical="center"/>
    </xf>
    <xf numFmtId="0" fontId="2" fillId="0" borderId="0" xfId="0" applyFont="1" applyBorder="1"/>
    <xf numFmtId="0" fontId="2" fillId="0" borderId="0" xfId="0" applyFont="1" applyBorder="1" applyAlignment="1">
      <alignment horizontal="center" vertical="center"/>
    </xf>
    <xf numFmtId="165" fontId="7" fillId="0" borderId="0" xfId="0" applyNumberFormat="1" applyFont="1" applyBorder="1" applyAlignment="1">
      <alignment horizontal="center" vertical="center"/>
    </xf>
    <xf numFmtId="165" fontId="0" fillId="0" borderId="0" xfId="0" applyNumberFormat="1" applyAlignment="1">
      <alignment horizontal="right" vertical="center"/>
    </xf>
    <xf numFmtId="0" fontId="0" fillId="0" borderId="0" xfId="0" applyAlignment="1">
      <alignment vertical="center"/>
    </xf>
    <xf numFmtId="0" fontId="0" fillId="0" borderId="0" xfId="0" applyBorder="1"/>
    <xf numFmtId="0" fontId="4" fillId="0" borderId="0" xfId="0" applyFont="1" applyBorder="1"/>
    <xf numFmtId="0" fontId="3" fillId="0" borderId="0" xfId="0" applyFont="1" applyBorder="1"/>
    <xf numFmtId="0" fontId="0" fillId="0" borderId="13" xfId="0" applyBorder="1"/>
    <xf numFmtId="0" fontId="0" fillId="0" borderId="7" xfId="0" applyBorder="1"/>
    <xf numFmtId="0" fontId="0" fillId="0" borderId="14" xfId="0" applyBorder="1"/>
    <xf numFmtId="0" fontId="0" fillId="0" borderId="2" xfId="0" applyBorder="1"/>
    <xf numFmtId="0" fontId="0" fillId="0" borderId="3" xfId="0" applyBorder="1"/>
    <xf numFmtId="0" fontId="0" fillId="0" borderId="15" xfId="0" applyBorder="1"/>
    <xf numFmtId="0" fontId="2" fillId="3" borderId="16" xfId="0" applyFont="1" applyFill="1" applyBorder="1"/>
    <xf numFmtId="0" fontId="7" fillId="0" borderId="0" xfId="0" applyFont="1" applyFill="1"/>
    <xf numFmtId="0" fontId="2" fillId="0" borderId="0" xfId="0" applyFont="1" applyFill="1"/>
    <xf numFmtId="0" fontId="0" fillId="0" borderId="0" xfId="0" applyFill="1"/>
    <xf numFmtId="0" fontId="2" fillId="0" borderId="3" xfId="0" applyFont="1" applyBorder="1"/>
    <xf numFmtId="0" fontId="2" fillId="0" borderId="11" xfId="0" applyFont="1" applyBorder="1" applyAlignment="1">
      <alignment horizontal="left" indent="1"/>
    </xf>
    <xf numFmtId="0" fontId="2" fillId="0" borderId="7" xfId="0" applyFont="1" applyBorder="1" applyAlignment="1">
      <alignment horizontal="left" indent="1"/>
    </xf>
    <xf numFmtId="0" fontId="14" fillId="0" borderId="7" xfId="0" applyFont="1" applyBorder="1" applyAlignment="1">
      <alignment horizontal="left" indent="1"/>
    </xf>
    <xf numFmtId="0" fontId="15" fillId="0" borderId="7" xfId="1" applyFont="1" applyBorder="1" applyAlignment="1">
      <alignment horizontal="left" indent="1"/>
    </xf>
    <xf numFmtId="0" fontId="2" fillId="0" borderId="2" xfId="0" applyFont="1" applyBorder="1" applyAlignment="1">
      <alignment horizontal="left" indent="1"/>
    </xf>
    <xf numFmtId="0" fontId="2" fillId="0" borderId="0" xfId="0" applyFont="1"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7" fillId="0" borderId="0" xfId="0" applyFont="1" applyAlignment="1">
      <alignment horizontal="left" vertical="center"/>
    </xf>
    <xf numFmtId="0" fontId="0" fillId="0" borderId="0" xfId="0" applyBorder="1" applyAlignment="1">
      <alignment horizontal="justify" vertical="center" wrapText="1"/>
    </xf>
    <xf numFmtId="0" fontId="16" fillId="3" borderId="1" xfId="0" applyFont="1" applyFill="1" applyBorder="1" applyAlignment="1">
      <alignment vertical="center"/>
    </xf>
    <xf numFmtId="167" fontId="16" fillId="3" borderId="1" xfId="0" applyNumberFormat="1" applyFont="1" applyFill="1" applyBorder="1" applyAlignment="1">
      <alignment horizontal="center" vertical="center" wrapText="1"/>
    </xf>
    <xf numFmtId="0" fontId="17" fillId="0" borderId="1" xfId="0" applyFont="1" applyBorder="1"/>
    <xf numFmtId="0" fontId="17" fillId="0" borderId="1" xfId="0" applyFont="1" applyBorder="1" applyAlignment="1">
      <alignment horizontal="center"/>
    </xf>
    <xf numFmtId="167" fontId="16" fillId="0" borderId="1" xfId="0" applyNumberFormat="1" applyFont="1" applyBorder="1"/>
    <xf numFmtId="0" fontId="7" fillId="2" borderId="1" xfId="0" applyFont="1" applyFill="1" applyBorder="1" applyAlignment="1">
      <alignment horizontal="left" vertical="center"/>
    </xf>
    <xf numFmtId="0" fontId="7" fillId="2" borderId="1" xfId="0" applyFont="1" applyFill="1" applyBorder="1" applyAlignment="1">
      <alignment horizontal="center" vertical="center"/>
    </xf>
    <xf numFmtId="165" fontId="2" fillId="0" borderId="1" xfId="0" applyNumberFormat="1" applyFont="1" applyBorder="1" applyAlignment="1">
      <alignment horizontal="right" indent="1"/>
    </xf>
    <xf numFmtId="169" fontId="2" fillId="0" borderId="1" xfId="0" applyNumberFormat="1" applyFont="1" applyBorder="1" applyAlignment="1">
      <alignment horizontal="center" vertical="center"/>
    </xf>
    <xf numFmtId="165" fontId="5" fillId="0" borderId="1" xfId="0" applyNumberFormat="1" applyFont="1" applyBorder="1" applyAlignment="1">
      <alignment horizontal="right" indent="1"/>
    </xf>
    <xf numFmtId="0" fontId="2" fillId="0" borderId="8" xfId="0" applyFont="1" applyBorder="1" applyAlignment="1">
      <alignment horizontal="center" vertical="center" wrapText="1"/>
    </xf>
    <xf numFmtId="0" fontId="0" fillId="0" borderId="0" xfId="0" applyAlignment="1">
      <alignment vertical="center"/>
    </xf>
    <xf numFmtId="0" fontId="0" fillId="0" borderId="0" xfId="0" applyBorder="1" applyAlignment="1">
      <alignment horizontal="justify" vertical="center" wrapText="1"/>
    </xf>
    <xf numFmtId="165" fontId="2" fillId="0" borderId="1" xfId="0" applyNumberFormat="1" applyFont="1" applyBorder="1"/>
    <xf numFmtId="165" fontId="2" fillId="0" borderId="1" xfId="0" applyNumberFormat="1" applyFont="1" applyBorder="1" applyAlignment="1">
      <alignment horizontal="center" vertical="center"/>
    </xf>
    <xf numFmtId="0" fontId="17" fillId="0" borderId="1" xfId="0" applyFont="1" applyFill="1" applyBorder="1" applyAlignment="1">
      <alignment vertical="center"/>
    </xf>
    <xf numFmtId="167" fontId="16" fillId="0" borderId="1" xfId="0" applyNumberFormat="1" applyFont="1" applyFill="1" applyBorder="1" applyAlignment="1">
      <alignment horizontal="right" vertical="center" wrapText="1"/>
    </xf>
    <xf numFmtId="167" fontId="16" fillId="0" borderId="1" xfId="0" applyNumberFormat="1" applyFont="1" applyBorder="1" applyAlignment="1">
      <alignment horizontal="right"/>
    </xf>
    <xf numFmtId="0" fontId="17" fillId="0" borderId="1" xfId="0" applyFont="1" applyFill="1" applyBorder="1" applyAlignment="1">
      <alignment horizontal="center" vertical="center"/>
    </xf>
    <xf numFmtId="0" fontId="0" fillId="0" borderId="0" xfId="0" applyAlignment="1"/>
    <xf numFmtId="0" fontId="7" fillId="5" borderId="0" xfId="0" applyFont="1" applyFill="1" applyAlignment="1">
      <alignment vertical="center"/>
    </xf>
    <xf numFmtId="0" fontId="1" fillId="5" borderId="0" xfId="0" applyFont="1" applyFill="1" applyAlignment="1">
      <alignment vertical="center"/>
    </xf>
    <xf numFmtId="165" fontId="1" fillId="5" borderId="0" xfId="0" applyNumberFormat="1" applyFont="1" applyFill="1" applyAlignment="1">
      <alignment horizontal="right" vertical="center"/>
    </xf>
    <xf numFmtId="0" fontId="0" fillId="0" borderId="0" xfId="0" applyBorder="1" applyAlignment="1"/>
    <xf numFmtId="0" fontId="2" fillId="0" borderId="0" xfId="0" applyFont="1" applyFill="1" applyBorder="1" applyAlignment="1">
      <alignment horizontal="justify" vertical="center" wrapText="1"/>
    </xf>
    <xf numFmtId="0" fontId="0" fillId="0" borderId="0" xfId="0" applyFill="1" applyBorder="1" applyAlignment="1">
      <alignment horizontal="justify" vertical="center" wrapText="1"/>
    </xf>
    <xf numFmtId="0" fontId="7" fillId="0" borderId="0" xfId="0" applyFont="1" applyFill="1" applyBorder="1" applyAlignment="1">
      <alignment horizontal="justify" vertical="center" wrapText="1"/>
    </xf>
    <xf numFmtId="0" fontId="1" fillId="0" borderId="0" xfId="0" applyFont="1" applyFill="1" applyBorder="1" applyAlignment="1">
      <alignment horizontal="justify" vertical="center" wrapText="1"/>
    </xf>
    <xf numFmtId="0" fontId="21" fillId="0" borderId="0" xfId="0" applyFont="1"/>
    <xf numFmtId="167" fontId="16" fillId="3" borderId="4" xfId="0" applyNumberFormat="1" applyFont="1" applyFill="1" applyBorder="1" applyAlignment="1">
      <alignment horizontal="center" vertical="center" wrapText="1"/>
    </xf>
    <xf numFmtId="167" fontId="16" fillId="0" borderId="4" xfId="0" applyNumberFormat="1" applyFont="1" applyBorder="1"/>
    <xf numFmtId="167" fontId="16" fillId="0" borderId="4" xfId="0" applyNumberFormat="1" applyFont="1" applyFill="1" applyBorder="1" applyAlignment="1">
      <alignment horizontal="right" vertical="center" wrapText="1"/>
    </xf>
    <xf numFmtId="167" fontId="16" fillId="0" borderId="4" xfId="0" applyNumberFormat="1" applyFont="1" applyBorder="1" applyAlignment="1">
      <alignment horizontal="right"/>
    </xf>
    <xf numFmtId="0" fontId="20" fillId="3" borderId="28" xfId="0" applyFont="1" applyFill="1" applyBorder="1" applyAlignment="1">
      <alignment horizontal="center" vertical="center" wrapText="1"/>
    </xf>
    <xf numFmtId="0" fontId="20" fillId="3" borderId="30" xfId="0" applyFont="1" applyFill="1" applyBorder="1" applyAlignment="1">
      <alignment horizontal="center" vertical="center" wrapText="1"/>
    </xf>
    <xf numFmtId="167" fontId="20" fillId="7" borderId="31" xfId="0" applyNumberFormat="1" applyFont="1" applyFill="1" applyBorder="1"/>
    <xf numFmtId="167" fontId="20" fillId="7" borderId="32" xfId="0" applyNumberFormat="1" applyFont="1" applyFill="1" applyBorder="1"/>
    <xf numFmtId="167" fontId="20" fillId="7" borderId="31" xfId="0" applyNumberFormat="1" applyFont="1" applyFill="1" applyBorder="1" applyAlignment="1">
      <alignment horizontal="right" vertical="center" wrapText="1"/>
    </xf>
    <xf numFmtId="167" fontId="20" fillId="7" borderId="32" xfId="0" applyNumberFormat="1" applyFont="1" applyFill="1" applyBorder="1" applyAlignment="1">
      <alignment horizontal="right" vertical="center" wrapText="1"/>
    </xf>
    <xf numFmtId="167" fontId="20" fillId="7" borderId="31" xfId="0" applyNumberFormat="1" applyFont="1" applyFill="1" applyBorder="1" applyAlignment="1">
      <alignment horizontal="right"/>
    </xf>
    <xf numFmtId="167" fontId="20" fillId="7" borderId="32" xfId="0" applyNumberFormat="1" applyFont="1" applyFill="1" applyBorder="1" applyAlignment="1">
      <alignment horizontal="right"/>
    </xf>
    <xf numFmtId="167" fontId="20" fillId="7" borderId="33" xfId="0" applyNumberFormat="1" applyFont="1" applyFill="1" applyBorder="1"/>
    <xf numFmtId="167" fontId="20" fillId="7" borderId="35" xfId="0" applyNumberFormat="1" applyFont="1" applyFill="1" applyBorder="1"/>
    <xf numFmtId="0" fontId="7" fillId="4" borderId="0" xfId="0" applyFont="1" applyFill="1" applyAlignment="1">
      <alignment vertical="center"/>
    </xf>
    <xf numFmtId="0" fontId="1" fillId="4" borderId="0" xfId="0" applyFont="1" applyFill="1" applyAlignment="1">
      <alignment vertical="center"/>
    </xf>
    <xf numFmtId="165" fontId="1" fillId="4" borderId="0" xfId="0" applyNumberFormat="1" applyFont="1" applyFill="1" applyAlignment="1">
      <alignment horizontal="right" vertical="center"/>
    </xf>
    <xf numFmtId="0" fontId="6" fillId="4" borderId="0" xfId="0" applyFont="1" applyFill="1" applyAlignment="1">
      <alignment vertical="center"/>
    </xf>
    <xf numFmtId="0" fontId="8" fillId="4" borderId="0" xfId="0" applyFont="1" applyFill="1" applyAlignment="1">
      <alignment vertical="center"/>
    </xf>
    <xf numFmtId="0" fontId="7" fillId="6" borderId="0" xfId="0" applyFont="1" applyFill="1"/>
    <xf numFmtId="0" fontId="1" fillId="0" borderId="4" xfId="0" applyFont="1" applyBorder="1" applyAlignment="1">
      <alignment vertical="center" wrapText="1"/>
    </xf>
    <xf numFmtId="0" fontId="0" fillId="9" borderId="8" xfId="0" applyFill="1" applyBorder="1" applyAlignment="1">
      <alignment horizontal="center" vertical="center" wrapText="1"/>
    </xf>
    <xf numFmtId="0" fontId="0" fillId="10" borderId="1" xfId="0" applyFill="1" applyBorder="1" applyAlignment="1">
      <alignment horizontal="center" vertical="center" wrapText="1"/>
    </xf>
    <xf numFmtId="0" fontId="0" fillId="2" borderId="1" xfId="0" applyFill="1" applyBorder="1" applyAlignment="1">
      <alignment horizontal="center" vertical="center" wrapText="1"/>
    </xf>
    <xf numFmtId="0" fontId="0" fillId="10" borderId="1" xfId="0" applyFill="1" applyBorder="1" applyAlignment="1">
      <alignment horizontal="center" vertical="center"/>
    </xf>
    <xf numFmtId="0" fontId="0" fillId="2" borderId="1" xfId="0" applyFill="1" applyBorder="1" applyAlignment="1">
      <alignment horizontal="center" vertical="center"/>
    </xf>
    <xf numFmtId="0" fontId="0" fillId="0" borderId="12" xfId="0" applyBorder="1"/>
    <xf numFmtId="0" fontId="0" fillId="11" borderId="1" xfId="0" applyFill="1" applyBorder="1" applyAlignment="1">
      <alignment horizontal="center" vertical="center" wrapText="1"/>
    </xf>
    <xf numFmtId="0" fontId="0" fillId="9" borderId="1" xfId="0" applyFill="1" applyBorder="1" applyAlignment="1">
      <alignment horizontal="center" vertical="center"/>
    </xf>
    <xf numFmtId="165" fontId="0" fillId="10" borderId="1" xfId="0" applyNumberFormat="1" applyFill="1" applyBorder="1" applyAlignment="1">
      <alignment vertical="center"/>
    </xf>
    <xf numFmtId="167" fontId="1" fillId="2" borderId="1" xfId="0" applyNumberFormat="1" applyFont="1" applyFill="1" applyBorder="1" applyAlignment="1">
      <alignment horizontal="center" vertical="center"/>
    </xf>
    <xf numFmtId="0" fontId="0" fillId="10" borderId="1" xfId="0" applyNumberFormat="1" applyFill="1" applyBorder="1" applyAlignment="1">
      <alignment horizontal="center" vertical="center"/>
    </xf>
    <xf numFmtId="167" fontId="1" fillId="2" borderId="1" xfId="0" applyNumberFormat="1" applyFont="1" applyFill="1" applyBorder="1" applyAlignment="1">
      <alignment vertical="center"/>
    </xf>
    <xf numFmtId="170" fontId="1" fillId="11" borderId="8" xfId="0" applyNumberFormat="1" applyFont="1" applyFill="1" applyBorder="1" applyAlignment="1">
      <alignment vertical="center"/>
    </xf>
    <xf numFmtId="0" fontId="1" fillId="0" borderId="7" xfId="0" applyFont="1" applyBorder="1"/>
    <xf numFmtId="0" fontId="0" fillId="0" borderId="0" xfId="0" applyBorder="1" applyAlignment="1">
      <alignment horizontal="center"/>
    </xf>
    <xf numFmtId="170" fontId="1" fillId="11" borderId="1" xfId="0" applyNumberFormat="1" applyFont="1" applyFill="1" applyBorder="1" applyAlignment="1">
      <alignment vertical="center"/>
    </xf>
    <xf numFmtId="0" fontId="22" fillId="0" borderId="0" xfId="0" applyFont="1"/>
    <xf numFmtId="0" fontId="22" fillId="6" borderId="0" xfId="0" applyFont="1" applyFill="1"/>
    <xf numFmtId="0" fontId="3" fillId="0" borderId="0" xfId="0" applyFont="1"/>
    <xf numFmtId="0" fontId="0" fillId="0" borderId="6" xfId="0" applyBorder="1" applyAlignment="1"/>
    <xf numFmtId="164" fontId="8" fillId="4" borderId="12" xfId="0" applyNumberFormat="1" applyFont="1" applyFill="1" applyBorder="1" applyAlignment="1">
      <alignment horizontal="right" vertical="center"/>
    </xf>
    <xf numFmtId="0" fontId="4" fillId="0" borderId="0" xfId="0" applyFont="1"/>
    <xf numFmtId="0" fontId="3" fillId="6" borderId="0" xfId="0" applyFont="1" applyFill="1"/>
    <xf numFmtId="0" fontId="4" fillId="6" borderId="0" xfId="0" applyFont="1" applyFill="1"/>
    <xf numFmtId="0" fontId="2" fillId="0" borderId="4" xfId="0" applyFont="1" applyBorder="1" applyAlignment="1"/>
    <xf numFmtId="0" fontId="2" fillId="0" borderId="5" xfId="0" applyFont="1" applyBorder="1" applyAlignment="1"/>
    <xf numFmtId="0" fontId="7" fillId="12" borderId="0" xfId="0" applyFont="1" applyFill="1"/>
    <xf numFmtId="0" fontId="2" fillId="12" borderId="0" xfId="0" applyFont="1" applyFill="1"/>
    <xf numFmtId="0" fontId="0" fillId="12" borderId="0" xfId="0" applyFill="1"/>
    <xf numFmtId="0" fontId="22" fillId="12" borderId="0" xfId="0" applyFont="1" applyFill="1"/>
    <xf numFmtId="0" fontId="0" fillId="0" borderId="0" xfId="0" applyBorder="1" applyAlignment="1">
      <alignment vertical="center"/>
    </xf>
    <xf numFmtId="0" fontId="0" fillId="0" borderId="0" xfId="0" applyAlignment="1">
      <alignment vertical="center"/>
    </xf>
    <xf numFmtId="0" fontId="3" fillId="0" borderId="0" xfId="0" applyFont="1" applyBorder="1" applyAlignment="1">
      <alignment vertical="center"/>
    </xf>
    <xf numFmtId="0" fontId="23" fillId="0" borderId="0" xfId="0" applyFont="1" applyBorder="1" applyAlignment="1">
      <alignment vertical="center"/>
    </xf>
    <xf numFmtId="0" fontId="26" fillId="0" borderId="0" xfId="0" applyFont="1"/>
    <xf numFmtId="0" fontId="1" fillId="0" borderId="0" xfId="0" applyFont="1" applyFill="1" applyAlignment="1">
      <alignment vertical="center"/>
    </xf>
    <xf numFmtId="165" fontId="1" fillId="0" borderId="0" xfId="0" applyNumberFormat="1" applyFont="1" applyFill="1" applyAlignment="1">
      <alignment horizontal="right" vertical="center"/>
    </xf>
    <xf numFmtId="0" fontId="5" fillId="0" borderId="0" xfId="0" applyFont="1" applyFill="1" applyBorder="1" applyAlignment="1">
      <alignment vertical="center" wrapText="1"/>
    </xf>
    <xf numFmtId="9" fontId="0" fillId="0" borderId="1" xfId="0" applyNumberFormat="1" applyFont="1" applyBorder="1" applyAlignment="1">
      <alignment horizontal="center" vertical="center"/>
    </xf>
    <xf numFmtId="165" fontId="2" fillId="0" borderId="0" xfId="0" applyNumberFormat="1" applyFont="1" applyBorder="1" applyAlignment="1">
      <alignment vertical="center"/>
    </xf>
    <xf numFmtId="165" fontId="2" fillId="0" borderId="3" xfId="0" applyNumberFormat="1" applyFont="1" applyBorder="1" applyAlignment="1">
      <alignment vertical="center"/>
    </xf>
    <xf numFmtId="164" fontId="8" fillId="4" borderId="1" xfId="0" applyNumberFormat="1" applyFont="1" applyFill="1" applyBorder="1" applyAlignment="1">
      <alignment horizontal="center" vertical="center"/>
    </xf>
    <xf numFmtId="0" fontId="0" fillId="3" borderId="17" xfId="0" applyFill="1" applyBorder="1" applyAlignment="1"/>
    <xf numFmtId="0" fontId="0" fillId="3" borderId="19" xfId="0" applyFill="1" applyBorder="1" applyAlignment="1"/>
    <xf numFmtId="0" fontId="0" fillId="3" borderId="18" xfId="0" applyFill="1" applyBorder="1" applyAlignment="1"/>
    <xf numFmtId="0" fontId="2" fillId="3" borderId="17" xfId="0" applyFont="1" applyFill="1" applyBorder="1" applyAlignment="1">
      <alignment horizontal="center" vertical="center" wrapText="1"/>
    </xf>
    <xf numFmtId="0" fontId="0" fillId="3" borderId="18" xfId="0"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0" borderId="4" xfId="0" applyFont="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2" fillId="0" borderId="1" xfId="0" applyFont="1" applyBorder="1" applyAlignment="1">
      <alignment horizontal="left" vertical="center" wrapText="1"/>
    </xf>
    <xf numFmtId="0" fontId="0" fillId="0" borderId="1" xfId="0" applyBorder="1" applyAlignment="1">
      <alignment horizontal="left"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5" xfId="0" applyFont="1" applyFill="1" applyBorder="1" applyAlignment="1"/>
    <xf numFmtId="0" fontId="0" fillId="0" borderId="4" xfId="0" applyBorder="1" applyAlignment="1">
      <alignment horizontal="left"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3" fontId="0" fillId="0" borderId="1" xfId="0" applyNumberFormat="1" applyBorder="1" applyAlignment="1">
      <alignment horizontal="left" vertical="center" wrapText="1"/>
    </xf>
    <xf numFmtId="0" fontId="0" fillId="0" borderId="1" xfId="0" applyNumberFormat="1" applyBorder="1" applyAlignment="1">
      <alignment horizontal="left" vertical="center" wrapText="1"/>
    </xf>
    <xf numFmtId="0" fontId="3" fillId="6" borderId="28" xfId="0" applyFont="1" applyFill="1" applyBorder="1" applyAlignment="1">
      <alignment vertical="center" wrapText="1"/>
    </xf>
    <xf numFmtId="0" fontId="3" fillId="6" borderId="29" xfId="0" applyFont="1" applyFill="1" applyBorder="1" applyAlignment="1">
      <alignment vertical="center" wrapText="1"/>
    </xf>
    <xf numFmtId="0" fontId="3" fillId="6" borderId="30" xfId="0" applyFont="1" applyFill="1" applyBorder="1" applyAlignment="1">
      <alignment vertical="center" wrapText="1"/>
    </xf>
    <xf numFmtId="0" fontId="3" fillId="6" borderId="31" xfId="0" applyFont="1" applyFill="1" applyBorder="1" applyAlignment="1">
      <alignment vertical="center" wrapText="1"/>
    </xf>
    <xf numFmtId="0" fontId="3" fillId="6" borderId="1" xfId="0" applyFont="1" applyFill="1" applyBorder="1" applyAlignment="1">
      <alignment vertical="center" wrapText="1"/>
    </xf>
    <xf numFmtId="0" fontId="3" fillId="6" borderId="32" xfId="0" applyFont="1" applyFill="1" applyBorder="1" applyAlignment="1">
      <alignment vertical="center" wrapText="1"/>
    </xf>
    <xf numFmtId="0" fontId="3" fillId="6" borderId="33" xfId="0" applyFont="1" applyFill="1" applyBorder="1" applyAlignment="1">
      <alignment vertical="center" wrapText="1"/>
    </xf>
    <xf numFmtId="0" fontId="3" fillId="6" borderId="34" xfId="0" applyFont="1" applyFill="1" applyBorder="1" applyAlignment="1">
      <alignment vertical="center" wrapText="1"/>
    </xf>
    <xf numFmtId="0" fontId="3" fillId="6" borderId="35" xfId="0" applyFont="1" applyFill="1" applyBorder="1" applyAlignment="1">
      <alignment vertical="center" wrapText="1"/>
    </xf>
    <xf numFmtId="0" fontId="0" fillId="0" borderId="1" xfId="0" applyBorder="1" applyAlignment="1"/>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0" borderId="5" xfId="0"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168" fontId="2" fillId="0" borderId="8" xfId="0" applyNumberFormat="1" applyFont="1" applyBorder="1" applyAlignment="1">
      <alignment horizontal="center" vertical="center" wrapText="1"/>
    </xf>
    <xf numFmtId="168" fontId="0" fillId="0" borderId="9" xfId="0" applyNumberFormat="1" applyBorder="1" applyAlignment="1">
      <alignment vertical="center" wrapText="1"/>
    </xf>
    <xf numFmtId="168" fontId="0" fillId="0" borderId="10" xfId="0" applyNumberFormat="1" applyBorder="1" applyAlignment="1">
      <alignment vertical="center" wrapText="1"/>
    </xf>
    <xf numFmtId="166" fontId="2" fillId="0" borderId="8" xfId="0" applyNumberFormat="1" applyFont="1" applyBorder="1" applyAlignment="1">
      <alignment horizontal="center" vertical="center" wrapText="1"/>
    </xf>
    <xf numFmtId="166" fontId="0" fillId="0" borderId="9" xfId="0" applyNumberFormat="1" applyBorder="1" applyAlignment="1">
      <alignment vertical="center" wrapText="1"/>
    </xf>
    <xf numFmtId="166" fontId="0" fillId="0" borderId="10" xfId="0" applyNumberFormat="1" applyBorder="1" applyAlignment="1">
      <alignment vertical="center" wrapText="1"/>
    </xf>
    <xf numFmtId="0" fontId="2" fillId="0" borderId="8" xfId="0" applyFont="1"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21" fillId="0" borderId="0" xfId="0" applyFont="1" applyBorder="1" applyAlignment="1">
      <alignment horizontal="left" vertical="center" wrapText="1"/>
    </xf>
    <xf numFmtId="0" fontId="21" fillId="0" borderId="0" xfId="0" applyFont="1" applyAlignment="1"/>
    <xf numFmtId="0" fontId="2" fillId="2" borderId="7" xfId="0" applyFont="1" applyFill="1" applyBorder="1" applyAlignment="1">
      <alignment vertical="center"/>
    </xf>
    <xf numFmtId="0" fontId="0" fillId="2" borderId="0" xfId="0" applyFont="1" applyFill="1" applyAlignment="1">
      <alignment vertical="center"/>
    </xf>
    <xf numFmtId="0" fontId="7" fillId="6" borderId="11" xfId="0" applyFont="1" applyFill="1" applyBorder="1" applyAlignment="1">
      <alignment horizontal="justify" vertical="center" wrapText="1"/>
    </xf>
    <xf numFmtId="0" fontId="1" fillId="6" borderId="12" xfId="0" applyFont="1" applyFill="1" applyBorder="1" applyAlignment="1">
      <alignment horizontal="justify" vertical="center" wrapText="1"/>
    </xf>
    <xf numFmtId="0" fontId="1" fillId="6" borderId="13" xfId="0" applyFont="1" applyFill="1" applyBorder="1" applyAlignment="1">
      <alignment horizontal="justify" vertical="center" wrapText="1"/>
    </xf>
    <xf numFmtId="0" fontId="1" fillId="6" borderId="2" xfId="0" applyFont="1" applyFill="1" applyBorder="1" applyAlignment="1">
      <alignment horizontal="justify" vertical="center" wrapText="1"/>
    </xf>
    <xf numFmtId="0" fontId="1" fillId="6" borderId="3" xfId="0" applyFont="1" applyFill="1" applyBorder="1" applyAlignment="1">
      <alignment horizontal="justify" vertical="center" wrapText="1"/>
    </xf>
    <xf numFmtId="0" fontId="1" fillId="6" borderId="15" xfId="0" applyFont="1" applyFill="1" applyBorder="1" applyAlignment="1">
      <alignment horizontal="justify" vertical="center" wrapText="1"/>
    </xf>
    <xf numFmtId="0" fontId="7" fillId="4" borderId="0" xfId="0" applyFont="1" applyFill="1" applyAlignment="1"/>
    <xf numFmtId="0" fontId="0" fillId="4" borderId="0" xfId="0" applyFill="1" applyAlignment="1"/>
    <xf numFmtId="0" fontId="2" fillId="6" borderId="20" xfId="0" applyFont="1" applyFill="1" applyBorder="1" applyAlignment="1">
      <alignment vertical="center" wrapText="1"/>
    </xf>
    <xf numFmtId="0" fontId="2" fillId="6" borderId="21" xfId="0" applyFont="1" applyFill="1" applyBorder="1" applyAlignment="1">
      <alignment vertical="center" wrapText="1"/>
    </xf>
    <xf numFmtId="0" fontId="2" fillId="6" borderId="22" xfId="0" applyFont="1" applyFill="1" applyBorder="1" applyAlignment="1">
      <alignment vertical="center" wrapText="1"/>
    </xf>
    <xf numFmtId="0" fontId="2" fillId="6" borderId="26" xfId="0" applyFont="1" applyFill="1" applyBorder="1" applyAlignment="1">
      <alignment vertical="center" wrapText="1"/>
    </xf>
    <xf numFmtId="0" fontId="2" fillId="6" borderId="0" xfId="0" applyFont="1" applyFill="1" applyBorder="1" applyAlignment="1">
      <alignment vertical="center" wrapText="1"/>
    </xf>
    <xf numFmtId="0" fontId="2" fillId="6" borderId="27" xfId="0" applyFont="1" applyFill="1" applyBorder="1" applyAlignment="1">
      <alignment vertical="center" wrapText="1"/>
    </xf>
    <xf numFmtId="0" fontId="0" fillId="6" borderId="26" xfId="0" applyFill="1" applyBorder="1" applyAlignment="1">
      <alignment vertical="center"/>
    </xf>
    <xf numFmtId="0" fontId="0" fillId="6" borderId="0" xfId="0" applyFill="1" applyBorder="1" applyAlignment="1">
      <alignment vertical="center"/>
    </xf>
    <xf numFmtId="0" fontId="0" fillId="6" borderId="27" xfId="0" applyFill="1" applyBorder="1" applyAlignment="1">
      <alignment vertical="center"/>
    </xf>
    <xf numFmtId="0" fontId="0" fillId="0" borderId="26" xfId="0" applyBorder="1" applyAlignment="1">
      <alignment vertical="center"/>
    </xf>
    <xf numFmtId="0" fontId="0" fillId="0" borderId="0" xfId="0" applyBorder="1" applyAlignment="1">
      <alignment vertical="center"/>
    </xf>
    <xf numFmtId="0" fontId="0" fillId="0" borderId="27"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2" fillId="0" borderId="17" xfId="0" applyFont="1" applyBorder="1" applyAlignment="1">
      <alignment horizontal="center" vertical="center" wrapText="1"/>
    </xf>
    <xf numFmtId="0" fontId="0" fillId="0" borderId="18" xfId="0" applyBorder="1" applyAlignment="1">
      <alignment horizontal="center" vertical="center" wrapText="1"/>
    </xf>
    <xf numFmtId="0" fontId="2" fillId="2" borderId="1" xfId="0" applyFont="1" applyFill="1" applyBorder="1" applyAlignment="1">
      <alignment horizontal="center" vertical="center"/>
    </xf>
    <xf numFmtId="0" fontId="0" fillId="2" borderId="1" xfId="0" applyFill="1" applyBorder="1" applyAlignment="1">
      <alignment horizontal="center" vertical="center"/>
    </xf>
    <xf numFmtId="0" fontId="2"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2" fillId="6" borderId="11" xfId="0" applyFont="1" applyFill="1" applyBorder="1" applyAlignment="1">
      <alignment horizontal="justify" vertical="center" wrapText="1"/>
    </xf>
    <xf numFmtId="0" fontId="0" fillId="6" borderId="12" xfId="0" applyFill="1" applyBorder="1" applyAlignment="1">
      <alignment horizontal="justify" vertical="center" wrapText="1"/>
    </xf>
    <xf numFmtId="0" fontId="0" fillId="6" borderId="13" xfId="0" applyFill="1" applyBorder="1" applyAlignment="1">
      <alignment horizontal="justify" vertical="center" wrapText="1"/>
    </xf>
    <xf numFmtId="0" fontId="0" fillId="6" borderId="7" xfId="0" applyFill="1" applyBorder="1" applyAlignment="1">
      <alignment horizontal="justify" vertical="center" wrapText="1"/>
    </xf>
    <xf numFmtId="0" fontId="0" fillId="6" borderId="0" xfId="0" applyFill="1" applyAlignment="1">
      <alignment horizontal="justify" vertical="center" wrapText="1"/>
    </xf>
    <xf numFmtId="0" fontId="0" fillId="6" borderId="14" xfId="0" applyFill="1" applyBorder="1" applyAlignment="1">
      <alignment horizontal="justify" vertical="center" wrapText="1"/>
    </xf>
    <xf numFmtId="0" fontId="0" fillId="6" borderId="2" xfId="0" applyFill="1" applyBorder="1" applyAlignment="1">
      <alignment horizontal="justify" vertical="center" wrapText="1"/>
    </xf>
    <xf numFmtId="0" fontId="0" fillId="6" borderId="3" xfId="0" applyFill="1" applyBorder="1" applyAlignment="1">
      <alignment horizontal="justify" vertical="center" wrapText="1"/>
    </xf>
    <xf numFmtId="0" fontId="0" fillId="6" borderId="15" xfId="0" applyFill="1" applyBorder="1" applyAlignment="1">
      <alignment horizontal="justify" vertical="center" wrapText="1"/>
    </xf>
    <xf numFmtId="0" fontId="5" fillId="6" borderId="20" xfId="0" applyFont="1" applyFill="1" applyBorder="1" applyAlignment="1">
      <alignment vertical="center" wrapText="1"/>
    </xf>
    <xf numFmtId="0" fontId="5" fillId="6" borderId="21" xfId="0" applyFont="1" applyFill="1" applyBorder="1" applyAlignment="1">
      <alignment vertical="center" wrapText="1"/>
    </xf>
    <xf numFmtId="0" fontId="5" fillId="6" borderId="22" xfId="0" applyFont="1" applyFill="1" applyBorder="1" applyAlignment="1">
      <alignment vertical="center" wrapText="1"/>
    </xf>
    <xf numFmtId="0" fontId="5" fillId="6" borderId="23" xfId="0" applyFont="1" applyFill="1" applyBorder="1" applyAlignment="1">
      <alignment vertical="center" wrapText="1"/>
    </xf>
    <xf numFmtId="0" fontId="5" fillId="6" borderId="24" xfId="0" applyFont="1" applyFill="1" applyBorder="1" applyAlignment="1">
      <alignment vertical="center" wrapText="1"/>
    </xf>
    <xf numFmtId="0" fontId="5" fillId="6" borderId="25" xfId="0" applyFont="1" applyFill="1" applyBorder="1" applyAlignment="1">
      <alignment vertical="center" wrapText="1"/>
    </xf>
    <xf numFmtId="0" fontId="2" fillId="6" borderId="20" xfId="0" applyFont="1" applyFill="1" applyBorder="1" applyAlignment="1">
      <alignment horizontal="left" vertical="center" wrapText="1"/>
    </xf>
    <xf numFmtId="0" fontId="2" fillId="6" borderId="21" xfId="0" applyFont="1" applyFill="1" applyBorder="1" applyAlignment="1">
      <alignment horizontal="left" vertical="center" wrapText="1"/>
    </xf>
    <xf numFmtId="0" fontId="2" fillId="6" borderId="22" xfId="0" applyFont="1" applyFill="1" applyBorder="1" applyAlignment="1">
      <alignment horizontal="left" vertical="center" wrapText="1"/>
    </xf>
    <xf numFmtId="0" fontId="2" fillId="6" borderId="26" xfId="0" applyFont="1" applyFill="1" applyBorder="1" applyAlignment="1">
      <alignment horizontal="left" vertical="center" wrapText="1"/>
    </xf>
    <xf numFmtId="0" fontId="2" fillId="6" borderId="0" xfId="0" applyFont="1" applyFill="1" applyBorder="1" applyAlignment="1">
      <alignment horizontal="left" vertical="center" wrapText="1"/>
    </xf>
    <xf numFmtId="0" fontId="2" fillId="6" borderId="27" xfId="0" applyFont="1" applyFill="1" applyBorder="1" applyAlignment="1">
      <alignment horizontal="left" vertical="center" wrapText="1"/>
    </xf>
    <xf numFmtId="0" fontId="2" fillId="6" borderId="23" xfId="0" applyFont="1" applyFill="1" applyBorder="1" applyAlignment="1">
      <alignment horizontal="left" vertical="center" wrapText="1"/>
    </xf>
    <xf numFmtId="0" fontId="2" fillId="6" borderId="24" xfId="0" applyFont="1" applyFill="1" applyBorder="1" applyAlignment="1">
      <alignment horizontal="left" vertical="center" wrapText="1"/>
    </xf>
    <xf numFmtId="0" fontId="2" fillId="6" borderId="25" xfId="0" applyFont="1" applyFill="1" applyBorder="1" applyAlignment="1">
      <alignment horizontal="left" vertical="center" wrapText="1"/>
    </xf>
    <xf numFmtId="0" fontId="2" fillId="6" borderId="1" xfId="0" applyFont="1" applyFill="1" applyBorder="1" applyAlignment="1">
      <alignment horizontal="justify" vertical="center" wrapText="1"/>
    </xf>
    <xf numFmtId="0" fontId="0" fillId="6" borderId="1" xfId="0" applyFill="1" applyBorder="1" applyAlignment="1">
      <alignment horizontal="justify" vertical="center" wrapText="1"/>
    </xf>
    <xf numFmtId="0" fontId="0" fillId="6" borderId="1" xfId="0" applyFill="1" applyBorder="1" applyAlignment="1"/>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7" fillId="8" borderId="7" xfId="0" applyFont="1" applyFill="1" applyBorder="1" applyAlignment="1">
      <alignment horizontal="center" vertical="center" wrapText="1"/>
    </xf>
    <xf numFmtId="0" fontId="7" fillId="8" borderId="0" xfId="0" applyFont="1" applyFill="1" applyBorder="1" applyAlignment="1">
      <alignment horizontal="center" vertical="center" wrapText="1"/>
    </xf>
    <xf numFmtId="0" fontId="0" fillId="8" borderId="0" xfId="0" applyFill="1" applyAlignment="1"/>
    <xf numFmtId="165" fontId="2" fillId="0" borderId="0" xfId="0" applyNumberFormat="1" applyFont="1" applyBorder="1" applyAlignment="1">
      <alignment horizontal="left" vertical="center" indent="1"/>
    </xf>
    <xf numFmtId="0" fontId="2" fillId="0" borderId="0" xfId="0" applyFont="1" applyBorder="1" applyAlignment="1">
      <alignment horizontal="left" vertical="center" indent="1"/>
    </xf>
    <xf numFmtId="0" fontId="2" fillId="0" borderId="14" xfId="0" applyFont="1" applyBorder="1" applyAlignment="1">
      <alignment horizontal="left" vertical="center" indent="1"/>
    </xf>
    <xf numFmtId="165" fontId="2" fillId="0" borderId="3" xfId="0" applyNumberFormat="1" applyFont="1" applyBorder="1" applyAlignment="1">
      <alignment horizontal="left" vertical="center" indent="1"/>
    </xf>
    <xf numFmtId="0" fontId="0" fillId="0" borderId="3" xfId="0" applyBorder="1" applyAlignment="1">
      <alignment horizontal="left" vertical="center" indent="1"/>
    </xf>
    <xf numFmtId="0" fontId="0" fillId="0" borderId="15" xfId="0" applyBorder="1" applyAlignment="1">
      <alignment horizontal="left" vertical="center" indent="1"/>
    </xf>
    <xf numFmtId="0" fontId="2" fillId="0" borderId="4" xfId="0" applyFont="1" applyBorder="1" applyAlignment="1">
      <alignment horizontal="right" vertical="center" wrapText="1" indent="1"/>
    </xf>
    <xf numFmtId="0" fontId="0" fillId="0" borderId="5" xfId="0" applyBorder="1" applyAlignment="1">
      <alignment horizontal="right" vertical="center" wrapText="1" indent="1"/>
    </xf>
    <xf numFmtId="0" fontId="0" fillId="0" borderId="6" xfId="0" applyBorder="1" applyAlignment="1">
      <alignment horizontal="right" vertical="center" wrapText="1" indent="1"/>
    </xf>
    <xf numFmtId="0" fontId="2"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0" xfId="0" applyFont="1" applyBorder="1" applyAlignment="1">
      <alignment wrapText="1"/>
    </xf>
    <xf numFmtId="0" fontId="1" fillId="0" borderId="1" xfId="0" applyFont="1" applyBorder="1" applyAlignment="1">
      <alignment horizontal="right" vertical="center" wrapText="1" indent="1"/>
    </xf>
    <xf numFmtId="0" fontId="0" fillId="0" borderId="19" xfId="0" applyBorder="1" applyAlignment="1"/>
    <xf numFmtId="0" fontId="0" fillId="0" borderId="18" xfId="0" applyBorder="1" applyAlignment="1"/>
    <xf numFmtId="0" fontId="7" fillId="0" borderId="11" xfId="0" applyFont="1" applyBorder="1" applyAlignment="1">
      <alignment horizontal="center" vertical="center"/>
    </xf>
    <xf numFmtId="0" fontId="0" fillId="0" borderId="12" xfId="0" applyBorder="1" applyAlignment="1">
      <alignment horizontal="center" vertical="center"/>
    </xf>
    <xf numFmtId="0" fontId="2" fillId="0" borderId="12" xfId="0" applyFont="1" applyBorder="1" applyAlignment="1">
      <alignment vertical="center"/>
    </xf>
    <xf numFmtId="0" fontId="2" fillId="0" borderId="13" xfId="0" applyFont="1" applyBorder="1" applyAlignment="1">
      <alignment vertical="center"/>
    </xf>
    <xf numFmtId="0" fontId="18" fillId="2" borderId="17" xfId="0" applyFont="1" applyFill="1" applyBorder="1" applyAlignment="1">
      <alignment horizontal="center" vertical="center"/>
    </xf>
    <xf numFmtId="0" fontId="19" fillId="2" borderId="19"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Font="1" applyBorder="1" applyAlignment="1">
      <alignment horizontal="center" vertical="center"/>
    </xf>
    <xf numFmtId="0" fontId="2" fillId="0" borderId="4" xfId="0" applyFont="1" applyBorder="1" applyAlignment="1">
      <alignment horizontal="center" vertical="center"/>
    </xf>
    <xf numFmtId="0" fontId="0" fillId="0" borderId="5" xfId="0" applyFont="1" applyBorder="1" applyAlignment="1">
      <alignment horizontal="center" vertical="center"/>
    </xf>
    <xf numFmtId="0" fontId="0" fillId="0" borderId="6" xfId="0" applyFont="1" applyBorder="1" applyAlignment="1">
      <alignment horizontal="center" vertical="center"/>
    </xf>
    <xf numFmtId="0" fontId="2" fillId="0" borderId="4" xfId="0" applyFont="1" applyFill="1" applyBorder="1" applyAlignment="1">
      <alignment horizontal="right" vertical="center" indent="1"/>
    </xf>
    <xf numFmtId="0" fontId="0" fillId="0" borderId="5" xfId="0" applyBorder="1" applyAlignment="1">
      <alignment horizontal="right" vertical="center" indent="1"/>
    </xf>
    <xf numFmtId="0" fontId="0" fillId="0" borderId="6" xfId="0" applyBorder="1" applyAlignment="1">
      <alignment horizontal="right" vertical="center" indent="1"/>
    </xf>
    <xf numFmtId="0" fontId="6" fillId="0" borderId="3" xfId="0" applyFont="1" applyBorder="1" applyAlignment="1">
      <alignment vertical="center"/>
    </xf>
    <xf numFmtId="0" fontId="1" fillId="0" borderId="3" xfId="0" applyFont="1" applyBorder="1" applyAlignment="1">
      <alignment vertical="center"/>
    </xf>
    <xf numFmtId="0" fontId="3" fillId="0" borderId="11" xfId="0" applyFont="1" applyBorder="1" applyAlignment="1">
      <alignment horizontal="left" vertical="center" wrapText="1" indent="1"/>
    </xf>
    <xf numFmtId="0" fontId="0" fillId="0" borderId="12" xfId="0" applyBorder="1" applyAlignment="1">
      <alignment horizontal="left" vertical="center" wrapText="1" indent="1"/>
    </xf>
    <xf numFmtId="0" fontId="0" fillId="0" borderId="13" xfId="0" applyBorder="1" applyAlignment="1">
      <alignment horizontal="left" vertical="center" wrapText="1" indent="1"/>
    </xf>
    <xf numFmtId="0" fontId="0" fillId="0" borderId="7" xfId="0" applyBorder="1" applyAlignment="1">
      <alignment horizontal="left" vertical="center" wrapText="1" indent="1"/>
    </xf>
    <xf numFmtId="0" fontId="0" fillId="0" borderId="0" xfId="0" applyBorder="1" applyAlignment="1">
      <alignment horizontal="left" vertical="center" wrapText="1" indent="1"/>
    </xf>
    <xf numFmtId="0" fontId="0" fillId="0" borderId="14" xfId="0" applyBorder="1" applyAlignment="1">
      <alignment horizontal="left" vertical="center" wrapText="1" indent="1"/>
    </xf>
    <xf numFmtId="0" fontId="0" fillId="0" borderId="2" xfId="0" applyBorder="1" applyAlignment="1">
      <alignment horizontal="left" vertical="center" wrapText="1" indent="1"/>
    </xf>
    <xf numFmtId="0" fontId="0" fillId="0" borderId="3" xfId="0" applyBorder="1" applyAlignment="1">
      <alignment horizontal="left" vertical="center" wrapText="1" indent="1"/>
    </xf>
    <xf numFmtId="0" fontId="0" fillId="0" borderId="15" xfId="0" applyBorder="1" applyAlignment="1">
      <alignment horizontal="left" vertical="center" wrapText="1" indent="1"/>
    </xf>
    <xf numFmtId="0" fontId="3" fillId="0" borderId="1" xfId="0" applyFont="1" applyBorder="1" applyAlignment="1">
      <alignment horizontal="left" vertical="center" wrapText="1"/>
    </xf>
    <xf numFmtId="0" fontId="0" fillId="0" borderId="1" xfId="0" applyBorder="1" applyAlignment="1">
      <alignment vertical="center"/>
    </xf>
    <xf numFmtId="0" fontId="3" fillId="0" borderId="0" xfId="0" applyFont="1" applyBorder="1" applyAlignment="1">
      <alignment vertical="center"/>
    </xf>
    <xf numFmtId="0" fontId="9" fillId="0" borderId="11" xfId="0" applyFont="1" applyBorder="1" applyAlignment="1">
      <alignment horizontal="center" vertical="center"/>
    </xf>
    <xf numFmtId="0" fontId="10" fillId="0" borderId="12" xfId="0" applyFont="1" applyBorder="1" applyAlignment="1">
      <alignment horizontal="center" vertical="center"/>
    </xf>
    <xf numFmtId="0" fontId="10" fillId="0" borderId="13" xfId="0" applyFont="1" applyBorder="1" applyAlignment="1">
      <alignment horizontal="center" vertical="center"/>
    </xf>
    <xf numFmtId="0" fontId="4" fillId="0" borderId="0" xfId="0" applyFont="1" applyBorder="1" applyAlignment="1">
      <alignment vertical="center"/>
    </xf>
    <xf numFmtId="0" fontId="0" fillId="0" borderId="0" xfId="0" applyAlignment="1">
      <alignment vertical="center"/>
    </xf>
    <xf numFmtId="0" fontId="19" fillId="2" borderId="18" xfId="0" applyFont="1" applyFill="1" applyBorder="1" applyAlignment="1">
      <alignment horizontal="center" vertical="center"/>
    </xf>
  </cellXfs>
  <cellStyles count="2">
    <cellStyle name="Lien hypertexte" xfId="1" builtinId="8"/>
    <cellStyle name="Normal" xfId="0" builtinId="0"/>
  </cellStyles>
  <dxfs count="0"/>
  <tableStyles count="0" defaultTableStyle="TableStyleMedium2" defaultPivotStyle="PivotStyleLight16"/>
  <colors>
    <mruColors>
      <color rgb="FFFFCCCC"/>
      <color rgb="FFCCECFF"/>
      <color rgb="FFFF7C80"/>
      <color rgb="FFFF505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hyperlink" Target="../../Appel%20&#224;%20projets/2026/anr-aapg-2026-Trame-pre-proposal-Eng-V1.0.docx" TargetMode="External"/><Relationship Id="rId3" Type="http://schemas.openxmlformats.org/officeDocument/2006/relationships/image" Target="../media/image2.svg"/><Relationship Id="rId7" Type="http://schemas.openxmlformats.org/officeDocument/2006/relationships/hyperlink" Target="../../Appel%20&#224;%20projets/2026/anr-aapg-2026-Attestation-PRME-Formulaire.docx" TargetMode="External"/><Relationship Id="rId2" Type="http://schemas.openxmlformats.org/officeDocument/2006/relationships/image" Target="../media/image1.png"/><Relationship Id="rId1" Type="http://schemas.openxmlformats.org/officeDocument/2006/relationships/hyperlink" Target="../../Appel%20&#224;%20projets/2026/ANR-PA-2026-Plan-Action.pdf" TargetMode="External"/><Relationship Id="rId6" Type="http://schemas.openxmlformats.org/officeDocument/2006/relationships/hyperlink" Target="../../Appel%20&#224;%20projets/2026/R&#232;glements%20financiers/ANR-RF-072025-aides-forfaitaires.pdf" TargetMode="External"/><Relationship Id="rId5" Type="http://schemas.openxmlformats.org/officeDocument/2006/relationships/hyperlink" Target="../../Appel%20&#224;%20projets/2026/anr-aapg-2026-guide-v1.0.pdf" TargetMode="External"/><Relationship Id="rId10" Type="http://schemas.openxmlformats.org/officeDocument/2006/relationships/hyperlink" Target="../../Appel%20&#224;%20projets/2026/R&#232;glements%20financiers/ANR-RF-072025-cout-reel.pdf" TargetMode="External"/><Relationship Id="rId4" Type="http://schemas.openxmlformats.org/officeDocument/2006/relationships/hyperlink" Target="../../Appel%20&#224;%20projets/2026/anr-aapg-2026.pdf" TargetMode="External"/><Relationship Id="rId9" Type="http://schemas.openxmlformats.org/officeDocument/2006/relationships/hyperlink" Target="../../Appel%20&#224;%20projets/2026/anr-aapg-2026-Trame-pre-proposition-Fr-V1.0.docx"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695325</xdr:colOff>
      <xdr:row>2</xdr:row>
      <xdr:rowOff>161925</xdr:rowOff>
    </xdr:from>
    <xdr:to>
      <xdr:col>1</xdr:col>
      <xdr:colOff>457200</xdr:colOff>
      <xdr:row>5</xdr:row>
      <xdr:rowOff>28575</xdr:rowOff>
    </xdr:to>
    <xdr:pic>
      <xdr:nvPicPr>
        <xdr:cNvPr id="3" name="Graphique 2" descr="Document">
          <a:hlinkClick xmlns:r="http://schemas.openxmlformats.org/officeDocument/2006/relationships" r:id="rId1"/>
          <a:extLst>
            <a:ext uri="{FF2B5EF4-FFF2-40B4-BE49-F238E27FC236}">
              <a16:creationId xmlns:a16="http://schemas.microsoft.com/office/drawing/2014/main" id="{FF58F85E-E60C-4524-B47C-D634E93258F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95325" y="542925"/>
          <a:ext cx="457200" cy="457200"/>
        </a:xfrm>
        <a:prstGeom prst="rect">
          <a:avLst/>
        </a:prstGeom>
      </xdr:spPr>
    </xdr:pic>
    <xdr:clientData/>
  </xdr:twoCellAnchor>
  <xdr:twoCellAnchor editAs="oneCell">
    <xdr:from>
      <xdr:col>0</xdr:col>
      <xdr:colOff>685801</xdr:colOff>
      <xdr:row>5</xdr:row>
      <xdr:rowOff>152401</xdr:rowOff>
    </xdr:from>
    <xdr:to>
      <xdr:col>1</xdr:col>
      <xdr:colOff>457201</xdr:colOff>
      <xdr:row>8</xdr:row>
      <xdr:rowOff>28576</xdr:rowOff>
    </xdr:to>
    <xdr:pic>
      <xdr:nvPicPr>
        <xdr:cNvPr id="5" name="Graphique 4" descr="Document">
          <a:hlinkClick xmlns:r="http://schemas.openxmlformats.org/officeDocument/2006/relationships" r:id="rId4"/>
          <a:extLst>
            <a:ext uri="{FF2B5EF4-FFF2-40B4-BE49-F238E27FC236}">
              <a16:creationId xmlns:a16="http://schemas.microsoft.com/office/drawing/2014/main" id="{1F4F9C00-2E40-488A-88C4-D8A7345E39B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85801" y="1104901"/>
          <a:ext cx="457200" cy="457200"/>
        </a:xfrm>
        <a:prstGeom prst="rect">
          <a:avLst/>
        </a:prstGeom>
      </xdr:spPr>
    </xdr:pic>
    <xdr:clientData/>
  </xdr:twoCellAnchor>
  <xdr:twoCellAnchor editAs="oneCell">
    <xdr:from>
      <xdr:col>0</xdr:col>
      <xdr:colOff>685800</xdr:colOff>
      <xdr:row>8</xdr:row>
      <xdr:rowOff>161925</xdr:rowOff>
    </xdr:from>
    <xdr:to>
      <xdr:col>1</xdr:col>
      <xdr:colOff>457200</xdr:colOff>
      <xdr:row>11</xdr:row>
      <xdr:rowOff>38100</xdr:rowOff>
    </xdr:to>
    <xdr:pic>
      <xdr:nvPicPr>
        <xdr:cNvPr id="6" name="Graphique 5" descr="Document">
          <a:hlinkClick xmlns:r="http://schemas.openxmlformats.org/officeDocument/2006/relationships" r:id="rId5"/>
          <a:extLst>
            <a:ext uri="{FF2B5EF4-FFF2-40B4-BE49-F238E27FC236}">
              <a16:creationId xmlns:a16="http://schemas.microsoft.com/office/drawing/2014/main" id="{A0C061C1-A6AD-477E-B9E6-C206D6C3405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85800" y="1685925"/>
          <a:ext cx="457200" cy="457200"/>
        </a:xfrm>
        <a:prstGeom prst="rect">
          <a:avLst/>
        </a:prstGeom>
      </xdr:spPr>
    </xdr:pic>
    <xdr:clientData/>
  </xdr:twoCellAnchor>
  <xdr:twoCellAnchor editAs="oneCell">
    <xdr:from>
      <xdr:col>1</xdr:col>
      <xdr:colOff>0</xdr:colOff>
      <xdr:row>11</xdr:row>
      <xdr:rowOff>85725</xdr:rowOff>
    </xdr:from>
    <xdr:to>
      <xdr:col>1</xdr:col>
      <xdr:colOff>457200</xdr:colOff>
      <xdr:row>13</xdr:row>
      <xdr:rowOff>152400</xdr:rowOff>
    </xdr:to>
    <xdr:pic>
      <xdr:nvPicPr>
        <xdr:cNvPr id="7" name="Graphique 6" descr="Document">
          <a:hlinkClick xmlns:r="http://schemas.openxmlformats.org/officeDocument/2006/relationships" r:id="rId6"/>
          <a:extLst>
            <a:ext uri="{FF2B5EF4-FFF2-40B4-BE49-F238E27FC236}">
              <a16:creationId xmlns:a16="http://schemas.microsoft.com/office/drawing/2014/main" id="{971634BD-6E76-4365-83CB-4F83FA693CD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04800" y="2295525"/>
          <a:ext cx="457200" cy="457200"/>
        </a:xfrm>
        <a:prstGeom prst="rect">
          <a:avLst/>
        </a:prstGeom>
      </xdr:spPr>
    </xdr:pic>
    <xdr:clientData/>
  </xdr:twoCellAnchor>
  <xdr:twoCellAnchor editAs="oneCell">
    <xdr:from>
      <xdr:col>0</xdr:col>
      <xdr:colOff>685800</xdr:colOff>
      <xdr:row>19</xdr:row>
      <xdr:rowOff>161925</xdr:rowOff>
    </xdr:from>
    <xdr:to>
      <xdr:col>1</xdr:col>
      <xdr:colOff>457200</xdr:colOff>
      <xdr:row>22</xdr:row>
      <xdr:rowOff>47625</xdr:rowOff>
    </xdr:to>
    <xdr:pic>
      <xdr:nvPicPr>
        <xdr:cNvPr id="8" name="Graphique 7" descr="Document">
          <a:hlinkClick xmlns:r="http://schemas.openxmlformats.org/officeDocument/2006/relationships" r:id="rId7"/>
          <a:extLst>
            <a:ext uri="{FF2B5EF4-FFF2-40B4-BE49-F238E27FC236}">
              <a16:creationId xmlns:a16="http://schemas.microsoft.com/office/drawing/2014/main" id="{C9E38889-C346-460C-A6C4-24C34914223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85800" y="2828925"/>
          <a:ext cx="457200" cy="457200"/>
        </a:xfrm>
        <a:prstGeom prst="rect">
          <a:avLst/>
        </a:prstGeom>
      </xdr:spPr>
    </xdr:pic>
    <xdr:clientData/>
  </xdr:twoCellAnchor>
  <xdr:twoCellAnchor editAs="oneCell">
    <xdr:from>
      <xdr:col>0</xdr:col>
      <xdr:colOff>685800</xdr:colOff>
      <xdr:row>25</xdr:row>
      <xdr:rowOff>161925</xdr:rowOff>
    </xdr:from>
    <xdr:to>
      <xdr:col>1</xdr:col>
      <xdr:colOff>457200</xdr:colOff>
      <xdr:row>28</xdr:row>
      <xdr:rowOff>38100</xdr:rowOff>
    </xdr:to>
    <xdr:pic>
      <xdr:nvPicPr>
        <xdr:cNvPr id="10" name="Graphique 9" descr="Document">
          <a:hlinkClick xmlns:r="http://schemas.openxmlformats.org/officeDocument/2006/relationships" r:id="rId8"/>
          <a:extLst>
            <a:ext uri="{FF2B5EF4-FFF2-40B4-BE49-F238E27FC236}">
              <a16:creationId xmlns:a16="http://schemas.microsoft.com/office/drawing/2014/main" id="{50AD1C09-9925-4410-A994-83CC2BAB376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85800" y="3400425"/>
          <a:ext cx="457200" cy="457200"/>
        </a:xfrm>
        <a:prstGeom prst="rect">
          <a:avLst/>
        </a:prstGeom>
      </xdr:spPr>
    </xdr:pic>
    <xdr:clientData/>
  </xdr:twoCellAnchor>
  <xdr:twoCellAnchor editAs="oneCell">
    <xdr:from>
      <xdr:col>0</xdr:col>
      <xdr:colOff>685800</xdr:colOff>
      <xdr:row>22</xdr:row>
      <xdr:rowOff>171450</xdr:rowOff>
    </xdr:from>
    <xdr:to>
      <xdr:col>1</xdr:col>
      <xdr:colOff>457200</xdr:colOff>
      <xdr:row>25</xdr:row>
      <xdr:rowOff>47625</xdr:rowOff>
    </xdr:to>
    <xdr:pic>
      <xdr:nvPicPr>
        <xdr:cNvPr id="14" name="Graphique 13" descr="Document">
          <a:hlinkClick xmlns:r="http://schemas.openxmlformats.org/officeDocument/2006/relationships" r:id="rId9"/>
          <a:extLst>
            <a:ext uri="{FF2B5EF4-FFF2-40B4-BE49-F238E27FC236}">
              <a16:creationId xmlns:a16="http://schemas.microsoft.com/office/drawing/2014/main" id="{BC6E52E5-06CB-45EA-A810-FDC55E73E8C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85800" y="3533775"/>
          <a:ext cx="457200" cy="457200"/>
        </a:xfrm>
        <a:prstGeom prst="rect">
          <a:avLst/>
        </a:prstGeom>
      </xdr:spPr>
    </xdr:pic>
    <xdr:clientData/>
  </xdr:twoCellAnchor>
  <xdr:twoCellAnchor editAs="oneCell">
    <xdr:from>
      <xdr:col>1</xdr:col>
      <xdr:colOff>19050</xdr:colOff>
      <xdr:row>14</xdr:row>
      <xdr:rowOff>104775</xdr:rowOff>
    </xdr:from>
    <xdr:to>
      <xdr:col>1</xdr:col>
      <xdr:colOff>476250</xdr:colOff>
      <xdr:row>16</xdr:row>
      <xdr:rowOff>180975</xdr:rowOff>
    </xdr:to>
    <xdr:pic>
      <xdr:nvPicPr>
        <xdr:cNvPr id="11" name="Graphique 10" descr="Document">
          <a:hlinkClick xmlns:r="http://schemas.openxmlformats.org/officeDocument/2006/relationships" r:id="rId10"/>
          <a:extLst>
            <a:ext uri="{FF2B5EF4-FFF2-40B4-BE49-F238E27FC236}">
              <a16:creationId xmlns:a16="http://schemas.microsoft.com/office/drawing/2014/main" id="{11D8A005-7C20-49FF-8ED6-F5292472452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23850" y="2895600"/>
          <a:ext cx="457200" cy="457200"/>
        </a:xfrm>
        <a:prstGeom prst="rect">
          <a:avLst/>
        </a:prstGeom>
      </xdr:spPr>
    </xdr:pic>
    <xdr:clientData/>
  </xdr:twoCellAnchor>
  <xdr:twoCellAnchor editAs="oneCell">
    <xdr:from>
      <xdr:col>1</xdr:col>
      <xdr:colOff>9525</xdr:colOff>
      <xdr:row>17</xdr:row>
      <xdr:rowOff>57150</xdr:rowOff>
    </xdr:from>
    <xdr:to>
      <xdr:col>1</xdr:col>
      <xdr:colOff>466725</xdr:colOff>
      <xdr:row>19</xdr:row>
      <xdr:rowOff>114300</xdr:rowOff>
    </xdr:to>
    <xdr:pic>
      <xdr:nvPicPr>
        <xdr:cNvPr id="13" name="Graphique 12" descr="Document">
          <a:extLst>
            <a:ext uri="{FF2B5EF4-FFF2-40B4-BE49-F238E27FC236}">
              <a16:creationId xmlns:a16="http://schemas.microsoft.com/office/drawing/2014/main" id="{702EA3FB-E9E3-4006-B723-BDE367E94CB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14325" y="3419475"/>
          <a:ext cx="457200" cy="4572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binet-presidente@univ-lorraine.f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67989-92BF-489D-ABFF-EB18CF3405E7}">
  <dimension ref="A1:M57"/>
  <sheetViews>
    <sheetView showGridLines="0" workbookViewId="0">
      <selection activeCell="P49" sqref="P49"/>
    </sheetView>
  </sheetViews>
  <sheetFormatPr baseColWidth="10" defaultRowHeight="15"/>
  <cols>
    <col min="1" max="1" width="11.42578125" customWidth="1"/>
    <col min="2" max="2" width="16.140625" bestFit="1" customWidth="1"/>
    <col min="5" max="5" width="16.85546875" bestFit="1" customWidth="1"/>
    <col min="7" max="7" width="13" bestFit="1" customWidth="1"/>
    <col min="10" max="10" width="5.140625" customWidth="1"/>
  </cols>
  <sheetData>
    <row r="1" spans="1:11" ht="15.75" thickBot="1"/>
    <row r="2" spans="1:11" ht="15.75" thickBot="1">
      <c r="A2" s="19" t="s">
        <v>15</v>
      </c>
      <c r="B2" s="20"/>
      <c r="D2" s="144"/>
      <c r="E2" s="145"/>
      <c r="F2" s="145"/>
      <c r="G2" s="146"/>
      <c r="I2" s="10" t="s">
        <v>57</v>
      </c>
      <c r="J2" s="10"/>
      <c r="K2" s="37"/>
    </row>
    <row r="3" spans="1:11" ht="15.75" thickBot="1"/>
    <row r="4" spans="1:11" ht="15.75" thickBot="1">
      <c r="A4" s="10" t="s">
        <v>16</v>
      </c>
      <c r="B4" s="1"/>
      <c r="C4" s="1"/>
      <c r="D4" s="147"/>
      <c r="E4" s="148"/>
      <c r="I4" s="10" t="s">
        <v>58</v>
      </c>
      <c r="J4" s="1"/>
      <c r="K4" s="37"/>
    </row>
    <row r="8" spans="1:11">
      <c r="A8" s="128" t="s">
        <v>60</v>
      </c>
      <c r="B8" s="129"/>
      <c r="C8" s="129"/>
      <c r="D8" s="129"/>
      <c r="E8" s="130"/>
      <c r="F8" s="130"/>
      <c r="G8" s="130"/>
      <c r="H8" s="130"/>
      <c r="I8" s="130"/>
      <c r="J8" s="130"/>
      <c r="K8" s="130"/>
    </row>
    <row r="9" spans="1:11">
      <c r="A9" s="1"/>
      <c r="B9" s="1"/>
      <c r="C9" s="1"/>
      <c r="D9" s="1"/>
    </row>
    <row r="10" spans="1:11">
      <c r="A10" s="1"/>
      <c r="B10" s="10" t="s">
        <v>51</v>
      </c>
      <c r="C10" s="1"/>
      <c r="D10" s="1"/>
      <c r="E10" s="162"/>
      <c r="F10" s="152"/>
      <c r="G10" s="152"/>
      <c r="H10" s="153"/>
    </row>
    <row r="11" spans="1:11">
      <c r="A11" s="1"/>
      <c r="B11" s="1"/>
      <c r="C11" s="1"/>
      <c r="D11" s="1"/>
    </row>
    <row r="12" spans="1:11">
      <c r="A12" s="1"/>
      <c r="B12" s="10" t="s">
        <v>52</v>
      </c>
      <c r="C12" s="1"/>
      <c r="D12" s="1"/>
      <c r="E12" s="162"/>
      <c r="F12" s="152"/>
      <c r="G12" s="152"/>
      <c r="H12" s="153"/>
    </row>
    <row r="13" spans="1:11">
      <c r="A13" s="1"/>
      <c r="B13" s="1"/>
      <c r="C13" s="1"/>
      <c r="D13" s="1"/>
    </row>
    <row r="14" spans="1:11">
      <c r="A14" s="1"/>
      <c r="B14" s="10" t="s">
        <v>53</v>
      </c>
      <c r="C14" s="1"/>
      <c r="D14" s="1"/>
      <c r="E14" s="163"/>
      <c r="F14" s="164"/>
    </row>
    <row r="15" spans="1:11">
      <c r="A15" s="1"/>
      <c r="B15" s="1"/>
      <c r="C15" s="1"/>
      <c r="D15" s="1"/>
    </row>
    <row r="16" spans="1:11">
      <c r="A16" s="1"/>
      <c r="B16" s="10" t="s">
        <v>55</v>
      </c>
      <c r="C16" s="1"/>
      <c r="D16" s="1"/>
      <c r="E16" s="151" t="s">
        <v>79</v>
      </c>
      <c r="F16" s="165"/>
      <c r="G16" s="166"/>
    </row>
    <row r="17" spans="1:13">
      <c r="A17" s="1"/>
      <c r="B17" s="1"/>
      <c r="C17" s="1"/>
      <c r="D17" s="1"/>
    </row>
    <row r="18" spans="1:13">
      <c r="A18" s="1"/>
      <c r="B18" s="10" t="s">
        <v>54</v>
      </c>
      <c r="C18" s="1"/>
      <c r="D18" s="1"/>
      <c r="E18" s="167">
        <v>13001550600012</v>
      </c>
      <c r="F18" s="168"/>
    </row>
    <row r="19" spans="1:13">
      <c r="A19" s="1"/>
      <c r="B19" s="1"/>
      <c r="C19" s="1"/>
      <c r="D19" s="1"/>
    </row>
    <row r="20" spans="1:13">
      <c r="A20" s="1"/>
      <c r="B20" s="10" t="s">
        <v>56</v>
      </c>
      <c r="C20" s="1"/>
      <c r="D20" s="1"/>
      <c r="E20" s="151" t="s">
        <v>80</v>
      </c>
      <c r="F20" s="152"/>
      <c r="G20" s="152"/>
      <c r="H20" s="152"/>
      <c r="I20" s="152"/>
      <c r="J20" s="152"/>
      <c r="K20" s="153"/>
    </row>
    <row r="21" spans="1:13" ht="15.75" thickBot="1"/>
    <row r="22" spans="1:13">
      <c r="A22" s="1"/>
      <c r="B22" s="10" t="s">
        <v>59</v>
      </c>
      <c r="C22" s="1"/>
      <c r="D22" s="1"/>
      <c r="E22" s="151"/>
      <c r="F22" s="165"/>
      <c r="G22" s="166"/>
      <c r="I22" s="169" t="s">
        <v>124</v>
      </c>
      <c r="J22" s="170"/>
      <c r="K22" s="170"/>
      <c r="L22" s="170"/>
      <c r="M22" s="171"/>
    </row>
    <row r="23" spans="1:13">
      <c r="A23" s="1"/>
      <c r="B23" s="1"/>
      <c r="C23" s="1"/>
      <c r="D23" s="1"/>
      <c r="E23" s="1"/>
      <c r="F23" s="1"/>
      <c r="I23" s="172"/>
      <c r="J23" s="173"/>
      <c r="K23" s="173"/>
      <c r="L23" s="173"/>
      <c r="M23" s="174"/>
    </row>
    <row r="24" spans="1:13" ht="15.75" thickBot="1">
      <c r="A24" s="1"/>
      <c r="B24" s="1"/>
      <c r="C24" s="1"/>
      <c r="D24" s="1"/>
      <c r="E24" s="1"/>
      <c r="F24" s="1"/>
      <c r="I24" s="175"/>
      <c r="J24" s="176"/>
      <c r="K24" s="176"/>
      <c r="L24" s="176"/>
      <c r="M24" s="177"/>
    </row>
    <row r="25" spans="1:13">
      <c r="A25" s="1"/>
      <c r="B25" s="1"/>
      <c r="C25" s="1"/>
      <c r="D25" s="1"/>
      <c r="E25" s="1"/>
      <c r="F25" s="1"/>
    </row>
    <row r="26" spans="1:13">
      <c r="A26" s="128" t="s">
        <v>61</v>
      </c>
      <c r="B26" s="129"/>
      <c r="C26" s="129"/>
      <c r="D26" s="129"/>
      <c r="E26" s="129"/>
      <c r="F26" s="129"/>
      <c r="G26" s="130"/>
      <c r="H26" s="130"/>
      <c r="I26" s="130"/>
      <c r="J26" s="130"/>
      <c r="K26" s="130"/>
    </row>
    <row r="27" spans="1:13">
      <c r="A27" s="38"/>
      <c r="B27" s="39"/>
      <c r="C27" s="39"/>
      <c r="D27" s="39"/>
      <c r="E27" s="39"/>
      <c r="F27" s="39"/>
      <c r="G27" s="40"/>
      <c r="H27" s="40"/>
      <c r="I27" s="40"/>
      <c r="J27" s="40"/>
      <c r="K27" s="40"/>
    </row>
    <row r="28" spans="1:13">
      <c r="A28" s="38"/>
      <c r="B28" s="39"/>
      <c r="C28" s="39"/>
      <c r="D28" s="39"/>
      <c r="E28" s="39"/>
      <c r="F28" s="39"/>
      <c r="G28" s="40"/>
    </row>
    <row r="29" spans="1:13">
      <c r="A29" s="1"/>
      <c r="B29" s="42"/>
      <c r="C29" s="13"/>
      <c r="D29" s="13"/>
      <c r="E29" s="13"/>
      <c r="F29" s="13"/>
      <c r="G29" s="31"/>
    </row>
    <row r="30" spans="1:13">
      <c r="A30" s="1"/>
      <c r="B30" s="43" t="s">
        <v>62</v>
      </c>
      <c r="C30" s="23"/>
      <c r="D30" s="23"/>
      <c r="E30" s="23"/>
      <c r="F30" s="23"/>
      <c r="G30" s="33"/>
    </row>
    <row r="31" spans="1:13">
      <c r="A31" s="1"/>
      <c r="B31" s="43" t="s">
        <v>63</v>
      </c>
      <c r="C31" s="23"/>
      <c r="D31" s="23"/>
      <c r="E31" s="23"/>
      <c r="F31" s="23"/>
      <c r="G31" s="33"/>
    </row>
    <row r="32" spans="1:13">
      <c r="A32" s="1"/>
      <c r="B32" s="43" t="s">
        <v>64</v>
      </c>
      <c r="C32" s="23"/>
      <c r="D32" s="23"/>
      <c r="E32" s="23"/>
      <c r="F32" s="23"/>
      <c r="G32" s="33"/>
    </row>
    <row r="33" spans="1:11">
      <c r="A33" s="1"/>
      <c r="B33" s="43" t="s">
        <v>65</v>
      </c>
      <c r="C33" s="23"/>
      <c r="D33" s="23"/>
      <c r="E33" s="23"/>
      <c r="F33" s="23"/>
      <c r="G33" s="33"/>
    </row>
    <row r="34" spans="1:11">
      <c r="A34" s="1"/>
      <c r="B34" s="44" t="s">
        <v>67</v>
      </c>
      <c r="C34" s="23"/>
      <c r="D34" s="23"/>
      <c r="E34" s="23"/>
      <c r="F34" s="23"/>
      <c r="G34" s="33"/>
    </row>
    <row r="35" spans="1:11">
      <c r="A35" s="1"/>
      <c r="B35" s="43" t="s">
        <v>66</v>
      </c>
      <c r="C35" s="23"/>
      <c r="D35" s="23"/>
      <c r="E35" s="23"/>
      <c r="F35" s="23"/>
      <c r="G35" s="33"/>
    </row>
    <row r="36" spans="1:11">
      <c r="A36" s="1"/>
      <c r="B36" s="45" t="s">
        <v>68</v>
      </c>
      <c r="C36" s="23"/>
      <c r="D36" s="23"/>
      <c r="E36" s="23"/>
      <c r="F36" s="23"/>
      <c r="G36" s="33"/>
    </row>
    <row r="37" spans="1:11">
      <c r="A37" s="1"/>
      <c r="B37" s="46"/>
      <c r="C37" s="41"/>
      <c r="D37" s="41"/>
      <c r="E37" s="41"/>
      <c r="F37" s="41"/>
      <c r="G37" s="36"/>
    </row>
    <row r="40" spans="1:11">
      <c r="A40" s="128" t="s">
        <v>69</v>
      </c>
      <c r="B40" s="130"/>
      <c r="C40" s="130"/>
      <c r="D40" s="130"/>
      <c r="E40" s="130"/>
      <c r="F40" s="130"/>
      <c r="G40" s="130"/>
      <c r="H40" s="130"/>
      <c r="I40" s="130"/>
      <c r="J40" s="130"/>
      <c r="K40" s="130"/>
    </row>
    <row r="41" spans="1:11">
      <c r="A41" s="38"/>
      <c r="B41" s="40"/>
      <c r="C41" s="40"/>
      <c r="D41" s="40"/>
      <c r="E41" s="40"/>
      <c r="F41" s="40"/>
      <c r="G41" s="40"/>
      <c r="H41" s="40"/>
      <c r="I41" s="40"/>
      <c r="J41" s="40"/>
      <c r="K41" s="40"/>
    </row>
    <row r="42" spans="1:11" ht="30" customHeight="1">
      <c r="B42" s="154" t="s">
        <v>138</v>
      </c>
      <c r="C42" s="155"/>
      <c r="D42" s="155"/>
      <c r="E42" s="155"/>
      <c r="F42" s="155"/>
      <c r="G42" s="155"/>
    </row>
    <row r="43" spans="1:11">
      <c r="B43" s="178"/>
      <c r="C43" s="178"/>
      <c r="D43" s="178"/>
      <c r="E43" s="178"/>
      <c r="F43" s="178"/>
      <c r="G43" s="178"/>
    </row>
    <row r="45" spans="1:11">
      <c r="A45" s="128" t="s">
        <v>70</v>
      </c>
      <c r="B45" s="130"/>
      <c r="C45" s="130"/>
      <c r="D45" s="130"/>
      <c r="E45" s="130"/>
      <c r="F45" s="130"/>
      <c r="G45" s="130"/>
      <c r="H45" s="130"/>
      <c r="I45" s="130"/>
      <c r="J45" s="130"/>
      <c r="K45" s="130"/>
    </row>
    <row r="47" spans="1:11">
      <c r="B47" s="10" t="s">
        <v>71</v>
      </c>
      <c r="C47" s="1"/>
      <c r="D47" s="1"/>
      <c r="E47" s="154" t="s">
        <v>78</v>
      </c>
      <c r="F47" s="155"/>
      <c r="G47" s="1"/>
      <c r="H47" s="1"/>
      <c r="I47" s="1"/>
      <c r="J47" s="1"/>
      <c r="K47" s="1"/>
    </row>
    <row r="48" spans="1:11">
      <c r="B48" s="1"/>
      <c r="C48" s="1"/>
      <c r="D48" s="1"/>
      <c r="E48" s="1"/>
      <c r="F48" s="1"/>
      <c r="G48" s="1"/>
      <c r="H48" s="1"/>
      <c r="I48" s="1"/>
      <c r="J48" s="1"/>
      <c r="K48" s="1"/>
    </row>
    <row r="49" spans="2:11">
      <c r="B49" s="10" t="s">
        <v>72</v>
      </c>
      <c r="C49" s="1"/>
      <c r="D49" s="1"/>
      <c r="E49" s="149" t="s">
        <v>73</v>
      </c>
      <c r="F49" s="149" t="s">
        <v>74</v>
      </c>
      <c r="G49" s="149" t="s">
        <v>75</v>
      </c>
      <c r="H49" s="149" t="s">
        <v>76</v>
      </c>
      <c r="I49" s="156" t="s">
        <v>77</v>
      </c>
      <c r="J49" s="157"/>
      <c r="K49" s="158"/>
    </row>
    <row r="50" spans="2:11">
      <c r="B50" s="1"/>
      <c r="C50" s="1"/>
      <c r="D50" s="1"/>
      <c r="E50" s="150"/>
      <c r="F50" s="150"/>
      <c r="G50" s="150"/>
      <c r="H50" s="150"/>
      <c r="I50" s="159"/>
      <c r="J50" s="160"/>
      <c r="K50" s="161"/>
    </row>
    <row r="51" spans="2:11">
      <c r="B51" s="1"/>
      <c r="C51" s="1"/>
      <c r="D51" s="1"/>
      <c r="E51" s="191">
        <v>10071</v>
      </c>
      <c r="F51" s="191">
        <v>54000</v>
      </c>
      <c r="G51" s="188">
        <v>1013555</v>
      </c>
      <c r="H51" s="185">
        <v>2</v>
      </c>
      <c r="I51" s="183" t="s">
        <v>81</v>
      </c>
      <c r="J51" s="184"/>
      <c r="K51" s="184"/>
    </row>
    <row r="52" spans="2:11">
      <c r="B52" s="1"/>
      <c r="C52" s="1"/>
      <c r="D52" s="1"/>
      <c r="E52" s="192"/>
      <c r="F52" s="192"/>
      <c r="G52" s="189"/>
      <c r="H52" s="186"/>
      <c r="I52" s="184"/>
      <c r="J52" s="184"/>
      <c r="K52" s="184"/>
    </row>
    <row r="53" spans="2:11">
      <c r="B53" s="1"/>
      <c r="C53" s="1"/>
      <c r="D53" s="1"/>
      <c r="E53" s="193"/>
      <c r="F53" s="193"/>
      <c r="G53" s="190"/>
      <c r="H53" s="187"/>
      <c r="I53" s="184"/>
      <c r="J53" s="184"/>
      <c r="K53" s="184"/>
    </row>
    <row r="54" spans="2:11">
      <c r="B54" s="1"/>
      <c r="C54" s="1"/>
      <c r="D54" s="1"/>
      <c r="E54" s="1"/>
      <c r="F54" s="1"/>
      <c r="G54" s="1"/>
      <c r="H54" s="1"/>
      <c r="I54" s="1"/>
      <c r="J54" s="1"/>
      <c r="K54" s="1"/>
    </row>
    <row r="56" spans="2:11" ht="30" customHeight="1">
      <c r="B56" s="50" t="s">
        <v>82</v>
      </c>
      <c r="E56" s="179" t="s">
        <v>85</v>
      </c>
      <c r="F56" s="180"/>
      <c r="G56" s="180"/>
      <c r="H56" s="181"/>
      <c r="I56" s="179" t="s">
        <v>83</v>
      </c>
      <c r="J56" s="180"/>
      <c r="K56" s="181"/>
    </row>
    <row r="57" spans="2:11" ht="30" customHeight="1">
      <c r="E57" s="163" t="s">
        <v>122</v>
      </c>
      <c r="F57" s="182"/>
      <c r="G57" s="182"/>
      <c r="H57" s="164"/>
      <c r="I57" s="163" t="s">
        <v>84</v>
      </c>
      <c r="J57" s="182"/>
      <c r="K57" s="164"/>
    </row>
  </sheetData>
  <mergeCells count="26">
    <mergeCell ref="B42:G43"/>
    <mergeCell ref="E56:H56"/>
    <mergeCell ref="I56:K56"/>
    <mergeCell ref="E57:H57"/>
    <mergeCell ref="I57:K57"/>
    <mergeCell ref="I51:K53"/>
    <mergeCell ref="H51:H53"/>
    <mergeCell ref="G51:G53"/>
    <mergeCell ref="F51:F53"/>
    <mergeCell ref="E51:E53"/>
    <mergeCell ref="D2:G2"/>
    <mergeCell ref="D4:E4"/>
    <mergeCell ref="E49:E50"/>
    <mergeCell ref="F49:F50"/>
    <mergeCell ref="G49:G50"/>
    <mergeCell ref="E20:K20"/>
    <mergeCell ref="E47:F47"/>
    <mergeCell ref="H49:H50"/>
    <mergeCell ref="I49:K50"/>
    <mergeCell ref="E10:H10"/>
    <mergeCell ref="E12:H12"/>
    <mergeCell ref="E14:F14"/>
    <mergeCell ref="E16:G16"/>
    <mergeCell ref="E22:G22"/>
    <mergeCell ref="E18:F18"/>
    <mergeCell ref="I22:M24"/>
  </mergeCells>
  <dataValidations count="2">
    <dataValidation type="list" allowBlank="1" showInputMessage="1" showErrorMessage="1" sqref="K2" xr:uid="{E357D655-BE1F-4F52-A40F-293640EB239A}">
      <formula1>"JCJC,PRC,PRCE,PRCI,PRME"</formula1>
    </dataValidation>
    <dataValidation type="list" allowBlank="1" showInputMessage="1" showErrorMessage="1" sqref="K4" xr:uid="{BCFCD1FB-A323-47EF-9866-0AA0FF30A501}">
      <formula1>"Coordinateur,Partenaire"</formula1>
    </dataValidation>
  </dataValidations>
  <hyperlinks>
    <hyperlink ref="B36" r:id="rId1" display="cabinet-presidente@univ-lorraine.fr" xr:uid="{1F3A90C7-90F3-4650-B23D-9672F92C5C27}"/>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B2E65-F517-4224-B240-482DD67D57D8}">
  <dimension ref="A2:Q80"/>
  <sheetViews>
    <sheetView workbookViewId="0">
      <selection activeCell="D38" sqref="D38"/>
    </sheetView>
  </sheetViews>
  <sheetFormatPr baseColWidth="10" defaultRowHeight="15"/>
  <cols>
    <col min="2" max="2" width="15.42578125" customWidth="1"/>
    <col min="4" max="5" width="15.7109375" customWidth="1"/>
    <col min="6" max="6" width="4.7109375" customWidth="1"/>
    <col min="8" max="8" width="15.42578125" customWidth="1"/>
    <col min="10" max="11" width="15.7109375" customWidth="1"/>
    <col min="12" max="12" width="4.7109375" customWidth="1"/>
    <col min="14" max="14" width="15.42578125" customWidth="1"/>
    <col min="16" max="17" width="15.7109375" customWidth="1"/>
  </cols>
  <sheetData>
    <row r="2" spans="1:17">
      <c r="A2" s="136" t="s">
        <v>194</v>
      </c>
      <c r="B2" s="136"/>
      <c r="C2" s="136"/>
      <c r="D2" s="136"/>
      <c r="E2" s="136"/>
      <c r="F2" s="136"/>
      <c r="G2" s="136"/>
      <c r="H2" s="136"/>
    </row>
    <row r="3" spans="1:17" ht="15.75" thickBot="1"/>
    <row r="4" spans="1:17" ht="15.75" thickBot="1">
      <c r="A4" s="19" t="s">
        <v>15</v>
      </c>
      <c r="B4" s="20"/>
      <c r="E4" s="144"/>
      <c r="F4" s="145"/>
      <c r="G4" s="145"/>
      <c r="H4" s="146"/>
    </row>
    <row r="5" spans="1:17" ht="15.75" thickBot="1"/>
    <row r="6" spans="1:17" ht="15.75" thickBot="1">
      <c r="A6" s="10" t="s">
        <v>16</v>
      </c>
      <c r="B6" s="1"/>
      <c r="C6" s="1"/>
      <c r="D6" s="1"/>
      <c r="E6" s="221"/>
      <c r="F6" s="222"/>
    </row>
    <row r="7" spans="1:17" ht="15.75" thickBot="1">
      <c r="A7" s="1"/>
      <c r="B7" s="1"/>
      <c r="C7" s="1"/>
      <c r="D7" s="1"/>
      <c r="E7" s="47"/>
      <c r="F7" s="48"/>
    </row>
    <row r="8" spans="1:17" ht="15.75" thickBot="1">
      <c r="A8" s="10" t="s">
        <v>86</v>
      </c>
      <c r="B8" s="1"/>
      <c r="C8" s="1"/>
      <c r="D8" s="1"/>
      <c r="E8" s="221" t="s">
        <v>87</v>
      </c>
      <c r="F8" s="222"/>
    </row>
    <row r="9" spans="1:17">
      <c r="A9" s="10"/>
      <c r="B9" s="1"/>
      <c r="C9" s="1"/>
      <c r="D9" s="1"/>
      <c r="E9" s="47"/>
      <c r="F9" s="48"/>
    </row>
    <row r="10" spans="1:17">
      <c r="A10" s="1"/>
      <c r="B10" s="1"/>
      <c r="C10" s="1"/>
      <c r="D10" s="1"/>
      <c r="E10" s="1"/>
    </row>
    <row r="11" spans="1:17">
      <c r="A11" s="204" t="s">
        <v>17</v>
      </c>
      <c r="B11" s="205"/>
      <c r="C11" s="205"/>
      <c r="D11" s="205"/>
      <c r="E11" s="205"/>
      <c r="F11" s="205"/>
      <c r="G11" s="205"/>
      <c r="H11" s="205"/>
      <c r="I11" s="205"/>
      <c r="J11" s="205"/>
      <c r="K11" s="205"/>
      <c r="L11" s="205"/>
      <c r="M11" s="205"/>
      <c r="N11" s="205"/>
      <c r="O11" s="205"/>
      <c r="P11" s="205"/>
      <c r="Q11" s="205"/>
    </row>
    <row r="12" spans="1:17">
      <c r="A12" s="80" t="s">
        <v>162</v>
      </c>
      <c r="B12" s="1"/>
      <c r="C12" s="1"/>
      <c r="D12" s="1"/>
      <c r="E12" s="1"/>
    </row>
    <row r="13" spans="1:17">
      <c r="A13" s="1"/>
      <c r="B13" s="1"/>
      <c r="C13" s="1"/>
      <c r="D13" s="1"/>
      <c r="E13" s="1"/>
    </row>
    <row r="14" spans="1:17" ht="31.5" customHeight="1">
      <c r="A14" s="1"/>
      <c r="B14" s="223" t="s">
        <v>36</v>
      </c>
      <c r="C14" s="224"/>
      <c r="D14" s="224"/>
      <c r="E14" s="224"/>
      <c r="G14" s="1"/>
      <c r="H14" s="225" t="s">
        <v>47</v>
      </c>
      <c r="I14" s="226"/>
      <c r="J14" s="226"/>
      <c r="K14" s="226"/>
      <c r="M14" s="1"/>
      <c r="N14" s="225" t="s">
        <v>48</v>
      </c>
      <c r="O14" s="226"/>
      <c r="P14" s="226"/>
      <c r="Q14" s="226"/>
    </row>
    <row r="15" spans="1:17" ht="30">
      <c r="A15" s="1"/>
      <c r="B15" s="21" t="s">
        <v>37</v>
      </c>
      <c r="C15" s="21" t="s">
        <v>49</v>
      </c>
      <c r="D15" s="62" t="s">
        <v>130</v>
      </c>
      <c r="E15" s="21" t="s">
        <v>129</v>
      </c>
      <c r="G15" s="1"/>
      <c r="H15" s="21" t="s">
        <v>37</v>
      </c>
      <c r="I15" s="21" t="s">
        <v>49</v>
      </c>
      <c r="J15" s="62" t="s">
        <v>130</v>
      </c>
      <c r="K15" s="21" t="s">
        <v>129</v>
      </c>
      <c r="M15" s="1"/>
      <c r="N15" s="21" t="s">
        <v>37</v>
      </c>
      <c r="O15" s="21" t="s">
        <v>49</v>
      </c>
      <c r="P15" s="62" t="s">
        <v>130</v>
      </c>
      <c r="Q15" s="62" t="s">
        <v>129</v>
      </c>
    </row>
    <row r="16" spans="1:17">
      <c r="A16" s="2" t="s">
        <v>38</v>
      </c>
      <c r="B16" s="2"/>
      <c r="C16" s="2"/>
      <c r="D16" s="65"/>
      <c r="E16" s="65">
        <f>C16*D16</f>
        <v>0</v>
      </c>
      <c r="G16" s="2" t="s">
        <v>38</v>
      </c>
      <c r="H16" s="2"/>
      <c r="I16" s="2"/>
      <c r="J16" s="65"/>
      <c r="K16" s="65">
        <f>I16*J16</f>
        <v>0</v>
      </c>
      <c r="M16" s="2" t="s">
        <v>38</v>
      </c>
      <c r="N16" s="2"/>
      <c r="O16" s="2"/>
      <c r="P16" s="65"/>
      <c r="Q16" s="65">
        <f>O16*P16</f>
        <v>0</v>
      </c>
    </row>
    <row r="17" spans="1:17">
      <c r="A17" s="2" t="s">
        <v>39</v>
      </c>
      <c r="B17" s="2"/>
      <c r="C17" s="2"/>
      <c r="D17" s="65"/>
      <c r="E17" s="65">
        <f t="shared" ref="E17:E23" si="0">C17*D17</f>
        <v>0</v>
      </c>
      <c r="G17" s="2" t="s">
        <v>39</v>
      </c>
      <c r="H17" s="2"/>
      <c r="I17" s="2"/>
      <c r="J17" s="65"/>
      <c r="K17" s="65">
        <f t="shared" ref="K17:K18" si="1">I17*J17</f>
        <v>0</v>
      </c>
      <c r="M17" s="2" t="s">
        <v>39</v>
      </c>
      <c r="N17" s="2"/>
      <c r="O17" s="2"/>
      <c r="P17" s="65"/>
      <c r="Q17" s="65">
        <f t="shared" ref="Q17:Q23" si="2">O17*P17</f>
        <v>0</v>
      </c>
    </row>
    <row r="18" spans="1:17">
      <c r="A18" s="2" t="s">
        <v>40</v>
      </c>
      <c r="B18" s="2"/>
      <c r="C18" s="2"/>
      <c r="D18" s="65"/>
      <c r="E18" s="65">
        <f t="shared" si="0"/>
        <v>0</v>
      </c>
      <c r="G18" s="2" t="s">
        <v>40</v>
      </c>
      <c r="H18" s="2"/>
      <c r="I18" s="2"/>
      <c r="J18" s="65"/>
      <c r="K18" s="65">
        <f t="shared" si="1"/>
        <v>0</v>
      </c>
      <c r="M18" s="2" t="s">
        <v>40</v>
      </c>
      <c r="N18" s="2"/>
      <c r="O18" s="2"/>
      <c r="P18" s="65"/>
      <c r="Q18" s="65">
        <f t="shared" si="2"/>
        <v>0</v>
      </c>
    </row>
    <row r="19" spans="1:17">
      <c r="A19" s="2" t="s">
        <v>41</v>
      </c>
      <c r="B19" s="2"/>
      <c r="C19" s="2"/>
      <c r="D19" s="65"/>
      <c r="E19" s="65">
        <f t="shared" si="0"/>
        <v>0</v>
      </c>
      <c r="G19" s="2" t="s">
        <v>41</v>
      </c>
      <c r="H19" s="2"/>
      <c r="I19" s="2"/>
      <c r="J19" s="65"/>
      <c r="K19" s="65">
        <f>I19*J19</f>
        <v>0</v>
      </c>
      <c r="M19" s="2" t="s">
        <v>41</v>
      </c>
      <c r="N19" s="2"/>
      <c r="O19" s="2"/>
      <c r="P19" s="65"/>
      <c r="Q19" s="65">
        <f t="shared" si="2"/>
        <v>0</v>
      </c>
    </row>
    <row r="20" spans="1:17">
      <c r="A20" s="2" t="s">
        <v>42</v>
      </c>
      <c r="B20" s="2"/>
      <c r="C20" s="2"/>
      <c r="D20" s="65"/>
      <c r="E20" s="65">
        <f t="shared" si="0"/>
        <v>0</v>
      </c>
      <c r="G20" s="2" t="s">
        <v>42</v>
      </c>
      <c r="H20" s="2"/>
      <c r="I20" s="2"/>
      <c r="J20" s="65"/>
      <c r="K20" s="65">
        <f t="shared" ref="K20:K23" si="3">I20*J20</f>
        <v>0</v>
      </c>
      <c r="M20" s="2" t="s">
        <v>42</v>
      </c>
      <c r="N20" s="2"/>
      <c r="O20" s="2"/>
      <c r="P20" s="65"/>
      <c r="Q20" s="65">
        <f t="shared" si="2"/>
        <v>0</v>
      </c>
    </row>
    <row r="21" spans="1:17">
      <c r="A21" s="2" t="s">
        <v>43</v>
      </c>
      <c r="B21" s="2"/>
      <c r="C21" s="2"/>
      <c r="D21" s="65"/>
      <c r="E21" s="65">
        <f t="shared" si="0"/>
        <v>0</v>
      </c>
      <c r="G21" s="2" t="s">
        <v>43</v>
      </c>
      <c r="H21" s="2"/>
      <c r="I21" s="2"/>
      <c r="J21" s="65"/>
      <c r="K21" s="65">
        <f t="shared" si="3"/>
        <v>0</v>
      </c>
      <c r="M21" s="2" t="s">
        <v>43</v>
      </c>
      <c r="N21" s="2"/>
      <c r="O21" s="2"/>
      <c r="P21" s="65"/>
      <c r="Q21" s="65">
        <f t="shared" si="2"/>
        <v>0</v>
      </c>
    </row>
    <row r="22" spans="1:17">
      <c r="A22" s="2" t="s">
        <v>44</v>
      </c>
      <c r="B22" s="2"/>
      <c r="C22" s="2"/>
      <c r="D22" s="65"/>
      <c r="E22" s="65">
        <f t="shared" si="0"/>
        <v>0</v>
      </c>
      <c r="G22" s="2" t="s">
        <v>44</v>
      </c>
      <c r="H22" s="2"/>
      <c r="I22" s="2"/>
      <c r="J22" s="65"/>
      <c r="K22" s="65">
        <f t="shared" si="3"/>
        <v>0</v>
      </c>
      <c r="M22" s="2" t="s">
        <v>44</v>
      </c>
      <c r="N22" s="2"/>
      <c r="O22" s="2"/>
      <c r="P22" s="65"/>
      <c r="Q22" s="65">
        <f t="shared" si="2"/>
        <v>0</v>
      </c>
    </row>
    <row r="23" spans="1:17">
      <c r="A23" s="2" t="s">
        <v>45</v>
      </c>
      <c r="B23" s="2"/>
      <c r="C23" s="2"/>
      <c r="D23" s="65"/>
      <c r="E23" s="65">
        <f t="shared" si="0"/>
        <v>0</v>
      </c>
      <c r="G23" s="2" t="s">
        <v>45</v>
      </c>
      <c r="H23" s="2"/>
      <c r="I23" s="2"/>
      <c r="J23" s="65"/>
      <c r="K23" s="65">
        <f t="shared" si="3"/>
        <v>0</v>
      </c>
      <c r="M23" s="2" t="s">
        <v>45</v>
      </c>
      <c r="N23" s="2"/>
      <c r="O23" s="2"/>
      <c r="P23" s="65"/>
      <c r="Q23" s="65">
        <f t="shared" si="2"/>
        <v>0</v>
      </c>
    </row>
    <row r="24" spans="1:17">
      <c r="A24" s="2" t="s">
        <v>46</v>
      </c>
      <c r="B24" s="1"/>
      <c r="C24" s="3">
        <f>SUM(C16:C23)</f>
        <v>0</v>
      </c>
      <c r="D24" s="66">
        <f>SUM(D16:D23)</f>
        <v>0</v>
      </c>
      <c r="E24" s="22">
        <f>SUM(E16:E23)</f>
        <v>0</v>
      </c>
      <c r="G24" s="2" t="s">
        <v>46</v>
      </c>
      <c r="H24" s="1"/>
      <c r="I24" s="3">
        <f>SUM(I16:I23)</f>
        <v>0</v>
      </c>
      <c r="J24" s="66">
        <f>SUM(J16:J23)</f>
        <v>0</v>
      </c>
      <c r="K24" s="22">
        <f>SUM(K16:K23)</f>
        <v>0</v>
      </c>
      <c r="M24" s="2" t="s">
        <v>46</v>
      </c>
      <c r="N24" s="1"/>
      <c r="O24" s="3">
        <f>SUM(O16:O23)</f>
        <v>0</v>
      </c>
      <c r="P24" s="66">
        <f>SUM(P16:P23)</f>
        <v>0</v>
      </c>
      <c r="Q24" s="22">
        <f>SUM(Q16:Q23)</f>
        <v>0</v>
      </c>
    </row>
    <row r="25" spans="1:17">
      <c r="A25" s="23"/>
      <c r="B25" s="1"/>
      <c r="C25" s="24"/>
      <c r="D25" s="24"/>
      <c r="E25" s="25"/>
      <c r="G25" s="23"/>
      <c r="H25" s="1"/>
      <c r="I25" s="24"/>
      <c r="J25" s="24"/>
      <c r="K25" s="25"/>
      <c r="M25" s="23"/>
      <c r="N25" s="1"/>
      <c r="O25" s="24"/>
      <c r="P25" s="24"/>
      <c r="Q25" s="25"/>
    </row>
    <row r="26" spans="1:17">
      <c r="A26" s="227" t="s">
        <v>88</v>
      </c>
      <c r="B26" s="228"/>
      <c r="C26" s="228"/>
      <c r="D26" s="228"/>
      <c r="E26" s="229"/>
      <c r="G26" s="251" t="s">
        <v>151</v>
      </c>
      <c r="H26" s="252"/>
      <c r="I26" s="252"/>
      <c r="J26" s="252"/>
      <c r="K26" s="252"/>
      <c r="M26" s="76"/>
      <c r="N26" s="77"/>
      <c r="O26" s="77"/>
      <c r="P26" s="77"/>
      <c r="Q26" s="77"/>
    </row>
    <row r="27" spans="1:17">
      <c r="A27" s="230"/>
      <c r="B27" s="231"/>
      <c r="C27" s="231"/>
      <c r="D27" s="231"/>
      <c r="E27" s="232"/>
      <c r="G27" s="252"/>
      <c r="H27" s="252"/>
      <c r="I27" s="252"/>
      <c r="J27" s="252"/>
      <c r="K27" s="252"/>
      <c r="M27" s="77"/>
      <c r="N27" s="77"/>
      <c r="O27" s="77"/>
      <c r="P27" s="77"/>
      <c r="Q27" s="77"/>
    </row>
    <row r="28" spans="1:17">
      <c r="A28" s="230"/>
      <c r="B28" s="231"/>
      <c r="C28" s="231"/>
      <c r="D28" s="231"/>
      <c r="E28" s="232"/>
      <c r="G28" s="252"/>
      <c r="H28" s="252"/>
      <c r="I28" s="252"/>
      <c r="J28" s="252"/>
      <c r="K28" s="252"/>
      <c r="M28" s="77"/>
      <c r="N28" s="77"/>
      <c r="O28" s="77"/>
      <c r="P28" s="77"/>
      <c r="Q28" s="77"/>
    </row>
    <row r="29" spans="1:17">
      <c r="A29" s="230"/>
      <c r="B29" s="231"/>
      <c r="C29" s="231"/>
      <c r="D29" s="231"/>
      <c r="E29" s="232"/>
      <c r="G29" s="252"/>
      <c r="H29" s="252"/>
      <c r="I29" s="252"/>
      <c r="J29" s="252"/>
      <c r="K29" s="252"/>
      <c r="M29" s="77"/>
      <c r="N29" s="77"/>
      <c r="O29" s="77"/>
      <c r="P29" s="77"/>
      <c r="Q29" s="77"/>
    </row>
    <row r="30" spans="1:17">
      <c r="A30" s="230"/>
      <c r="B30" s="231"/>
      <c r="C30" s="231"/>
      <c r="D30" s="231"/>
      <c r="E30" s="232"/>
      <c r="G30" s="252"/>
      <c r="H30" s="252"/>
      <c r="I30" s="252"/>
      <c r="J30" s="252"/>
      <c r="K30" s="252"/>
      <c r="M30" s="23"/>
      <c r="N30" s="1"/>
      <c r="O30" s="24"/>
      <c r="P30" s="24"/>
      <c r="Q30" s="25"/>
    </row>
    <row r="31" spans="1:17">
      <c r="A31" s="233"/>
      <c r="B31" s="234"/>
      <c r="C31" s="234"/>
      <c r="D31" s="234"/>
      <c r="E31" s="235"/>
      <c r="G31" s="252"/>
      <c r="H31" s="252"/>
      <c r="I31" s="252"/>
      <c r="J31" s="252"/>
      <c r="K31" s="252"/>
      <c r="M31" s="78"/>
      <c r="N31" s="79"/>
      <c r="O31" s="79"/>
      <c r="P31" s="79"/>
      <c r="Q31" s="79"/>
    </row>
    <row r="32" spans="1:17">
      <c r="A32" s="51"/>
      <c r="B32" s="51"/>
      <c r="C32" s="51"/>
      <c r="D32" s="64"/>
      <c r="E32" s="51"/>
      <c r="G32" s="252"/>
      <c r="H32" s="252"/>
      <c r="I32" s="252"/>
      <c r="J32" s="252"/>
      <c r="K32" s="252"/>
      <c r="M32" s="79"/>
      <c r="N32" s="79"/>
      <c r="O32" s="79"/>
      <c r="P32" s="79"/>
      <c r="Q32" s="79"/>
    </row>
    <row r="33" spans="1:17">
      <c r="A33" s="49"/>
      <c r="B33" s="49"/>
      <c r="C33" s="49"/>
      <c r="D33" s="49"/>
      <c r="E33" s="49"/>
      <c r="G33" s="253"/>
      <c r="H33" s="253"/>
      <c r="I33" s="253"/>
      <c r="J33" s="253"/>
      <c r="K33" s="253"/>
      <c r="M33" s="23"/>
      <c r="N33" s="1"/>
      <c r="O33" s="24"/>
      <c r="P33" s="24"/>
      <c r="Q33" s="25"/>
    </row>
    <row r="34" spans="1:17">
      <c r="A34" s="49"/>
      <c r="B34" s="49"/>
      <c r="C34" s="49"/>
      <c r="D34" s="49"/>
      <c r="E34" s="49"/>
      <c r="G34" s="253"/>
      <c r="H34" s="253"/>
      <c r="I34" s="253"/>
      <c r="J34" s="253"/>
      <c r="K34" s="253"/>
      <c r="M34" s="23"/>
      <c r="N34" s="1"/>
      <c r="O34" s="24"/>
      <c r="P34" s="24"/>
      <c r="Q34" s="25"/>
    </row>
    <row r="35" spans="1:17">
      <c r="A35" s="49"/>
      <c r="B35" s="49"/>
      <c r="C35" s="49"/>
      <c r="D35" s="49"/>
      <c r="E35" s="49"/>
      <c r="G35" s="253"/>
      <c r="H35" s="253"/>
      <c r="I35" s="253"/>
      <c r="J35" s="253"/>
      <c r="K35" s="253"/>
      <c r="M35" s="23"/>
      <c r="N35" s="1"/>
      <c r="O35" s="24"/>
      <c r="P35" s="24"/>
      <c r="Q35" s="25"/>
    </row>
    <row r="36" spans="1:17">
      <c r="A36" s="49"/>
      <c r="B36" s="49"/>
      <c r="C36" s="49"/>
      <c r="D36" s="49"/>
      <c r="E36" s="49"/>
      <c r="G36" s="75"/>
      <c r="H36" s="75"/>
      <c r="I36" s="75"/>
      <c r="J36" s="75"/>
      <c r="K36" s="75"/>
      <c r="M36" s="23"/>
      <c r="N36" s="1"/>
      <c r="O36" s="24"/>
      <c r="P36" s="24"/>
      <c r="Q36" s="25"/>
    </row>
    <row r="37" spans="1:17">
      <c r="A37" s="49"/>
      <c r="B37" s="49"/>
      <c r="C37" s="49"/>
      <c r="D37" s="49"/>
      <c r="E37" s="49"/>
      <c r="G37" s="227" t="s">
        <v>123</v>
      </c>
      <c r="H37" s="228"/>
      <c r="I37" s="228"/>
      <c r="J37" s="228"/>
      <c r="K37" s="229"/>
      <c r="M37" s="23"/>
      <c r="N37" s="1"/>
      <c r="O37" s="24"/>
      <c r="P37" s="24"/>
      <c r="Q37" s="25"/>
    </row>
    <row r="38" spans="1:17">
      <c r="A38" s="49"/>
      <c r="B38" s="49"/>
      <c r="C38" s="49"/>
      <c r="D38" s="49"/>
      <c r="E38" s="49"/>
      <c r="G38" s="230"/>
      <c r="H38" s="231"/>
      <c r="I38" s="231"/>
      <c r="J38" s="231"/>
      <c r="K38" s="232"/>
      <c r="M38" s="23"/>
      <c r="N38" s="1"/>
      <c r="O38" s="24"/>
      <c r="P38" s="24"/>
      <c r="Q38" s="25"/>
    </row>
    <row r="39" spans="1:17">
      <c r="A39" s="49"/>
      <c r="B39" s="49"/>
      <c r="C39" s="49"/>
      <c r="D39" s="49"/>
      <c r="E39" s="49"/>
      <c r="G39" s="230"/>
      <c r="H39" s="231"/>
      <c r="I39" s="231"/>
      <c r="J39" s="231"/>
      <c r="K39" s="232"/>
      <c r="M39" s="23"/>
      <c r="N39" s="1"/>
      <c r="O39" s="24"/>
      <c r="P39" s="24"/>
      <c r="Q39" s="25"/>
    </row>
    <row r="40" spans="1:17">
      <c r="A40" s="49"/>
      <c r="B40" s="49"/>
      <c r="C40" s="49"/>
      <c r="D40" s="49"/>
      <c r="E40" s="49"/>
      <c r="G40" s="233"/>
      <c r="H40" s="234"/>
      <c r="I40" s="234"/>
      <c r="J40" s="234"/>
      <c r="K40" s="235"/>
      <c r="M40" s="23"/>
      <c r="N40" s="1"/>
      <c r="O40" s="24"/>
      <c r="P40" s="24"/>
      <c r="Q40" s="25"/>
    </row>
    <row r="41" spans="1:17">
      <c r="A41" s="49"/>
      <c r="B41" s="49"/>
      <c r="C41" s="49"/>
      <c r="D41" s="49"/>
      <c r="E41" s="49"/>
      <c r="G41" s="75"/>
      <c r="H41" s="75"/>
      <c r="I41" s="75"/>
      <c r="J41" s="75"/>
      <c r="K41" s="75"/>
      <c r="M41" s="23"/>
      <c r="N41" s="1"/>
      <c r="O41" s="24"/>
      <c r="P41" s="24"/>
      <c r="Q41" s="25"/>
    </row>
    <row r="42" spans="1:17">
      <c r="A42" s="49"/>
      <c r="B42" s="49"/>
      <c r="C42" s="49"/>
      <c r="D42" s="49"/>
      <c r="E42" s="49"/>
      <c r="G42" s="198" t="s">
        <v>128</v>
      </c>
      <c r="H42" s="199"/>
      <c r="I42" s="199"/>
      <c r="J42" s="199"/>
      <c r="K42" s="200"/>
      <c r="M42" s="23"/>
      <c r="N42" s="1"/>
      <c r="O42" s="24"/>
      <c r="P42" s="24"/>
      <c r="Q42" s="25"/>
    </row>
    <row r="43" spans="1:17">
      <c r="A43" s="49"/>
      <c r="B43" s="49"/>
      <c r="C43" s="49"/>
      <c r="D43" s="49"/>
      <c r="E43" s="49"/>
      <c r="G43" s="201"/>
      <c r="H43" s="202"/>
      <c r="I43" s="202"/>
      <c r="J43" s="202"/>
      <c r="K43" s="203"/>
      <c r="M43" s="23"/>
      <c r="N43" s="1"/>
      <c r="O43" s="24"/>
      <c r="P43" s="24"/>
      <c r="Q43" s="25"/>
    </row>
    <row r="44" spans="1:17" ht="15.75" thickBot="1">
      <c r="A44" s="49"/>
      <c r="B44" s="49"/>
      <c r="C44" s="49"/>
      <c r="D44" s="49"/>
      <c r="E44" s="49"/>
      <c r="G44" s="75"/>
      <c r="H44" s="75"/>
      <c r="I44" s="75"/>
      <c r="J44" s="75"/>
      <c r="K44" s="75"/>
      <c r="M44" s="23"/>
      <c r="N44" s="1"/>
      <c r="O44" s="24"/>
      <c r="P44" s="24"/>
      <c r="Q44" s="25"/>
    </row>
    <row r="45" spans="1:17" s="27" customFormat="1">
      <c r="A45" s="196" t="s">
        <v>50</v>
      </c>
      <c r="B45" s="197"/>
      <c r="C45" s="197"/>
      <c r="D45" s="197"/>
      <c r="E45" s="197"/>
      <c r="F45" s="137"/>
      <c r="G45" s="137"/>
      <c r="H45" s="138">
        <f>H46</f>
        <v>0</v>
      </c>
      <c r="J45" s="63"/>
      <c r="K45" s="236" t="s">
        <v>164</v>
      </c>
      <c r="L45" s="237"/>
      <c r="M45" s="237"/>
      <c r="N45" s="237"/>
      <c r="O45" s="237"/>
      <c r="P45" s="237"/>
      <c r="Q45" s="238"/>
    </row>
    <row r="46" spans="1:17" s="27" customFormat="1" ht="15.75" thickBot="1">
      <c r="A46" s="11" t="s">
        <v>159</v>
      </c>
      <c r="B46" s="11"/>
      <c r="C46" s="11"/>
      <c r="D46" s="11"/>
      <c r="E46" s="11"/>
      <c r="G46" s="11"/>
      <c r="H46" s="26"/>
      <c r="J46" s="63"/>
      <c r="K46" s="239"/>
      <c r="L46" s="240"/>
      <c r="M46" s="240"/>
      <c r="N46" s="240"/>
      <c r="O46" s="240"/>
      <c r="P46" s="240"/>
      <c r="Q46" s="241"/>
    </row>
    <row r="47" spans="1:17" s="133" customFormat="1">
      <c r="A47" s="11"/>
      <c r="B47" s="11"/>
      <c r="C47" s="11"/>
      <c r="D47" s="11"/>
      <c r="E47" s="11"/>
      <c r="G47" s="11"/>
      <c r="H47" s="26"/>
      <c r="K47" s="139"/>
      <c r="L47" s="139"/>
      <c r="M47" s="139"/>
      <c r="N47" s="139"/>
      <c r="O47" s="139"/>
      <c r="P47" s="139"/>
      <c r="Q47" s="139"/>
    </row>
    <row r="48" spans="1:17" s="133" customFormat="1">
      <c r="A48" s="194" t="s">
        <v>152</v>
      </c>
      <c r="B48" s="195"/>
      <c r="C48" s="195"/>
      <c r="D48" s="195"/>
      <c r="E48" s="195"/>
      <c r="F48" s="195"/>
      <c r="G48" s="195"/>
      <c r="H48" s="195"/>
      <c r="K48" s="139"/>
      <c r="L48" s="139"/>
      <c r="M48" s="139"/>
      <c r="N48" s="139"/>
      <c r="O48" s="139"/>
      <c r="P48" s="139"/>
      <c r="Q48" s="139"/>
    </row>
    <row r="49" spans="1:17" s="27" customFormat="1">
      <c r="A49" s="11"/>
      <c r="B49" s="11"/>
      <c r="C49" s="11"/>
      <c r="D49" s="11"/>
      <c r="E49" s="11"/>
      <c r="H49" s="26"/>
      <c r="J49" s="63"/>
      <c r="P49" s="63"/>
    </row>
    <row r="50" spans="1:17" s="27" customFormat="1" ht="15.75" thickBot="1">
      <c r="A50" s="95" t="s">
        <v>188</v>
      </c>
      <c r="B50" s="95"/>
      <c r="C50" s="95"/>
      <c r="D50" s="95"/>
      <c r="E50" s="95"/>
      <c r="F50" s="96"/>
      <c r="G50" s="96"/>
      <c r="H50" s="97">
        <f>SUM(H51:H57)</f>
        <v>0</v>
      </c>
      <c r="J50" s="63"/>
      <c r="P50" s="63"/>
    </row>
    <row r="51" spans="1:17" s="27" customFormat="1">
      <c r="A51" s="11"/>
      <c r="B51" s="11" t="s">
        <v>18</v>
      </c>
      <c r="C51" s="11"/>
      <c r="D51" s="11"/>
      <c r="E51" s="11"/>
      <c r="H51" s="26"/>
      <c r="J51" s="63"/>
      <c r="K51" s="242" t="s">
        <v>127</v>
      </c>
      <c r="L51" s="243"/>
      <c r="M51" s="243"/>
      <c r="N51" s="243"/>
      <c r="O51" s="243"/>
      <c r="P51" s="243"/>
      <c r="Q51" s="244"/>
    </row>
    <row r="52" spans="1:17" s="27" customFormat="1">
      <c r="A52" s="11"/>
      <c r="B52" s="11" t="s">
        <v>19</v>
      </c>
      <c r="C52" s="11"/>
      <c r="D52" s="11"/>
      <c r="E52" s="11"/>
      <c r="H52" s="26"/>
      <c r="J52" s="63"/>
      <c r="K52" s="245"/>
      <c r="L52" s="246"/>
      <c r="M52" s="246"/>
      <c r="N52" s="246"/>
      <c r="O52" s="246"/>
      <c r="P52" s="246"/>
      <c r="Q52" s="247"/>
    </row>
    <row r="53" spans="1:17" s="27" customFormat="1" ht="15.75" thickBot="1">
      <c r="A53" s="11"/>
      <c r="B53" s="11" t="s">
        <v>20</v>
      </c>
      <c r="C53" s="11"/>
      <c r="D53" s="11"/>
      <c r="E53" s="11"/>
      <c r="H53" s="26"/>
      <c r="J53" s="63"/>
      <c r="K53" s="248"/>
      <c r="L53" s="249"/>
      <c r="M53" s="249"/>
      <c r="N53" s="249"/>
      <c r="O53" s="249"/>
      <c r="P53" s="249"/>
      <c r="Q53" s="250"/>
    </row>
    <row r="54" spans="1:17" s="27" customFormat="1">
      <c r="A54" s="11"/>
      <c r="B54" s="11" t="s">
        <v>21</v>
      </c>
      <c r="C54" s="11"/>
      <c r="D54" s="11"/>
      <c r="E54" s="11"/>
      <c r="H54" s="26"/>
      <c r="J54" s="63"/>
      <c r="P54" s="63"/>
    </row>
    <row r="55" spans="1:17" s="27" customFormat="1">
      <c r="A55" s="11"/>
      <c r="B55" s="11" t="s">
        <v>22</v>
      </c>
      <c r="C55" s="11"/>
      <c r="D55" s="11"/>
      <c r="E55" s="11"/>
      <c r="H55" s="26"/>
      <c r="J55" s="63"/>
      <c r="P55" s="63"/>
    </row>
    <row r="56" spans="1:17" s="27" customFormat="1">
      <c r="A56" s="11"/>
      <c r="B56" s="11" t="s">
        <v>23</v>
      </c>
      <c r="C56" s="11"/>
      <c r="D56" s="11"/>
      <c r="E56" s="11"/>
      <c r="H56" s="26"/>
      <c r="J56" s="63"/>
      <c r="P56" s="63"/>
    </row>
    <row r="57" spans="1:17" s="27" customFormat="1">
      <c r="A57" s="11"/>
      <c r="B57" s="11" t="s">
        <v>24</v>
      </c>
      <c r="C57" s="11"/>
      <c r="D57" s="11"/>
      <c r="E57" s="11"/>
      <c r="H57" s="26"/>
      <c r="J57" s="63"/>
      <c r="P57" s="63"/>
    </row>
    <row r="58" spans="1:17" s="27" customFormat="1">
      <c r="A58" s="11"/>
      <c r="B58" s="11"/>
      <c r="C58" s="11"/>
      <c r="D58" s="11"/>
      <c r="E58" s="11"/>
      <c r="H58" s="26"/>
      <c r="J58" s="63"/>
      <c r="P58" s="63"/>
    </row>
    <row r="59" spans="1:17" s="27" customFormat="1">
      <c r="A59" s="98" t="s">
        <v>118</v>
      </c>
      <c r="B59" s="98"/>
      <c r="C59" s="98"/>
      <c r="D59" s="98"/>
      <c r="E59" s="98"/>
      <c r="F59" s="99"/>
      <c r="G59" s="99"/>
      <c r="H59" s="97">
        <f>SUM(H60:H64)</f>
        <v>0</v>
      </c>
      <c r="J59" s="63"/>
      <c r="P59" s="63"/>
    </row>
    <row r="60" spans="1:17" s="27" customFormat="1">
      <c r="A60" s="11"/>
      <c r="B60" s="11" t="s">
        <v>26</v>
      </c>
      <c r="C60" s="11"/>
      <c r="D60" s="11"/>
      <c r="E60" s="11"/>
      <c r="H60" s="26"/>
      <c r="J60" s="63"/>
      <c r="P60" s="63"/>
    </row>
    <row r="61" spans="1:17" s="27" customFormat="1">
      <c r="A61" s="11"/>
      <c r="B61" s="11" t="s">
        <v>27</v>
      </c>
      <c r="C61" s="11"/>
      <c r="D61" s="11"/>
      <c r="E61" s="11"/>
      <c r="H61" s="26"/>
      <c r="J61" s="63"/>
      <c r="P61" s="63"/>
    </row>
    <row r="62" spans="1:17" s="27" customFormat="1">
      <c r="A62" s="11"/>
      <c r="B62" s="11" t="s">
        <v>135</v>
      </c>
      <c r="C62" s="11"/>
      <c r="D62" s="11"/>
      <c r="E62" s="11"/>
      <c r="H62" s="26"/>
      <c r="J62" s="63"/>
      <c r="P62" s="63"/>
    </row>
    <row r="63" spans="1:17" s="27" customFormat="1">
      <c r="A63" s="11"/>
      <c r="B63" s="11" t="s">
        <v>28</v>
      </c>
      <c r="C63" s="11"/>
      <c r="D63" s="11"/>
      <c r="E63" s="11"/>
      <c r="H63" s="26"/>
      <c r="J63" s="63"/>
      <c r="P63" s="63"/>
    </row>
    <row r="64" spans="1:17" s="27" customFormat="1">
      <c r="A64" s="11"/>
      <c r="B64" s="11" t="s">
        <v>29</v>
      </c>
      <c r="C64" s="11"/>
      <c r="D64" s="11"/>
      <c r="E64" s="11"/>
      <c r="H64" s="26"/>
      <c r="J64" s="63"/>
      <c r="P64" s="63"/>
    </row>
    <row r="65" spans="1:17" s="27" customFormat="1">
      <c r="A65" s="11"/>
      <c r="B65" s="11"/>
      <c r="C65" s="11"/>
      <c r="D65" s="11"/>
      <c r="E65" s="11"/>
      <c r="H65" s="26"/>
      <c r="J65" s="63"/>
      <c r="P65" s="63"/>
    </row>
    <row r="66" spans="1:17" s="27" customFormat="1">
      <c r="A66" s="95" t="s">
        <v>189</v>
      </c>
      <c r="B66" s="95"/>
      <c r="C66" s="95"/>
      <c r="D66" s="95"/>
      <c r="E66" s="95"/>
      <c r="F66" s="96"/>
      <c r="G66" s="96"/>
      <c r="H66" s="97">
        <f>SUM(H67:H70)</f>
        <v>0</v>
      </c>
      <c r="J66" s="63"/>
      <c r="P66" s="63"/>
    </row>
    <row r="67" spans="1:17" s="27" customFormat="1">
      <c r="A67" s="11"/>
      <c r="B67" s="11" t="s">
        <v>32</v>
      </c>
      <c r="C67" s="11"/>
      <c r="D67" s="11"/>
      <c r="E67" s="11"/>
      <c r="H67" s="26"/>
      <c r="J67" s="63"/>
      <c r="P67" s="63"/>
    </row>
    <row r="68" spans="1:17" s="27" customFormat="1">
      <c r="A68" s="11"/>
      <c r="B68" s="11" t="s">
        <v>30</v>
      </c>
      <c r="C68" s="11"/>
      <c r="D68" s="11"/>
      <c r="E68" s="11"/>
      <c r="H68" s="26"/>
      <c r="J68" s="63"/>
      <c r="P68" s="63"/>
    </row>
    <row r="69" spans="1:17" s="27" customFormat="1">
      <c r="A69" s="11"/>
      <c r="B69" s="11" t="s">
        <v>31</v>
      </c>
      <c r="C69" s="11"/>
      <c r="D69" s="11"/>
      <c r="E69" s="11"/>
      <c r="H69" s="26"/>
      <c r="J69" s="63"/>
      <c r="P69" s="63"/>
    </row>
    <row r="70" spans="1:17" s="133" customFormat="1">
      <c r="A70" s="11"/>
      <c r="B70" s="11" t="s">
        <v>25</v>
      </c>
      <c r="C70" s="11"/>
      <c r="D70" s="11"/>
      <c r="E70" s="11"/>
      <c r="H70" s="26"/>
    </row>
    <row r="71" spans="1:17" s="27" customFormat="1" ht="15.75" thickBot="1">
      <c r="A71" s="11"/>
      <c r="B71" s="11"/>
      <c r="C71" s="11"/>
      <c r="D71" s="11"/>
      <c r="E71" s="11"/>
      <c r="H71" s="26"/>
      <c r="J71" s="63"/>
      <c r="P71" s="63"/>
    </row>
    <row r="72" spans="1:17" s="27" customFormat="1" ht="15" customHeight="1">
      <c r="B72" s="72" t="s">
        <v>131</v>
      </c>
      <c r="C72" s="72"/>
      <c r="D72" s="72"/>
      <c r="E72" s="72"/>
      <c r="F72" s="72"/>
      <c r="G72" s="73"/>
      <c r="H72" s="73"/>
      <c r="I72" s="74">
        <f>SUM(I73:I75)</f>
        <v>0</v>
      </c>
      <c r="J72" s="63"/>
      <c r="K72" s="206" t="s">
        <v>163</v>
      </c>
      <c r="L72" s="207"/>
      <c r="M72" s="207"/>
      <c r="N72" s="207"/>
      <c r="O72" s="207"/>
      <c r="P72" s="207"/>
      <c r="Q72" s="208"/>
    </row>
    <row r="73" spans="1:17" s="27" customFormat="1">
      <c r="B73" s="11"/>
      <c r="C73" s="11" t="s">
        <v>33</v>
      </c>
      <c r="D73" s="11"/>
      <c r="E73" s="11"/>
      <c r="F73" s="11"/>
      <c r="I73" s="26"/>
      <c r="J73" s="63"/>
      <c r="K73" s="209"/>
      <c r="L73" s="210"/>
      <c r="M73" s="210"/>
      <c r="N73" s="210"/>
      <c r="O73" s="210"/>
      <c r="P73" s="210"/>
      <c r="Q73" s="211"/>
    </row>
    <row r="74" spans="1:17" s="27" customFormat="1">
      <c r="B74" s="11"/>
      <c r="C74" s="11" t="s">
        <v>34</v>
      </c>
      <c r="D74" s="11"/>
      <c r="E74" s="11"/>
      <c r="F74" s="11"/>
      <c r="I74" s="26"/>
      <c r="J74" s="63"/>
      <c r="K74" s="212"/>
      <c r="L74" s="213"/>
      <c r="M74" s="213"/>
      <c r="N74" s="213"/>
      <c r="O74" s="213"/>
      <c r="P74" s="213"/>
      <c r="Q74" s="214"/>
    </row>
    <row r="75" spans="1:17" s="27" customFormat="1">
      <c r="B75" s="11"/>
      <c r="C75" s="11" t="s">
        <v>121</v>
      </c>
      <c r="D75" s="11"/>
      <c r="E75" s="11"/>
      <c r="F75" s="11"/>
      <c r="I75" s="26"/>
      <c r="J75" s="63"/>
      <c r="K75" s="212"/>
      <c r="L75" s="213"/>
      <c r="M75" s="213"/>
      <c r="N75" s="213"/>
      <c r="O75" s="213"/>
      <c r="P75" s="213"/>
      <c r="Q75" s="214"/>
    </row>
    <row r="76" spans="1:17" s="27" customFormat="1">
      <c r="B76" s="11"/>
      <c r="C76" s="11"/>
      <c r="D76" s="11"/>
      <c r="E76" s="11"/>
      <c r="F76" s="11"/>
      <c r="I76" s="26"/>
      <c r="J76" s="63"/>
      <c r="K76" s="215"/>
      <c r="L76" s="216"/>
      <c r="M76" s="216"/>
      <c r="N76" s="216"/>
      <c r="O76" s="216"/>
      <c r="P76" s="216"/>
      <c r="Q76" s="217"/>
    </row>
    <row r="77" spans="1:17" s="27" customFormat="1" ht="15.75" thickBot="1">
      <c r="B77" s="72" t="s">
        <v>132</v>
      </c>
      <c r="C77" s="72"/>
      <c r="D77" s="72"/>
      <c r="E77" s="72"/>
      <c r="F77" s="72"/>
      <c r="G77" s="73"/>
      <c r="H77" s="73"/>
      <c r="I77" s="74">
        <f>I78</f>
        <v>0</v>
      </c>
      <c r="J77" s="63"/>
      <c r="K77" s="218"/>
      <c r="L77" s="219"/>
      <c r="M77" s="219"/>
      <c r="N77" s="219"/>
      <c r="O77" s="219"/>
      <c r="P77" s="219"/>
      <c r="Q77" s="220"/>
    </row>
    <row r="78" spans="1:17" s="27" customFormat="1">
      <c r="C78" s="11" t="s">
        <v>35</v>
      </c>
      <c r="E78" s="63"/>
      <c r="I78" s="26"/>
      <c r="J78" s="63"/>
      <c r="P78" s="63"/>
    </row>
    <row r="79" spans="1:17" s="27" customFormat="1">
      <c r="E79" s="63"/>
      <c r="I79" s="26"/>
      <c r="J79" s="63"/>
      <c r="P79" s="63"/>
    </row>
    <row r="80" spans="1:17">
      <c r="B80" s="72" t="s">
        <v>133</v>
      </c>
      <c r="C80" s="72"/>
      <c r="D80" s="72"/>
      <c r="E80" s="72"/>
      <c r="F80" s="72"/>
      <c r="G80" s="73"/>
      <c r="H80" s="73"/>
      <c r="I80" s="74">
        <f>I81</f>
        <v>0</v>
      </c>
    </row>
  </sheetData>
  <mergeCells count="16">
    <mergeCell ref="E4:H4"/>
    <mergeCell ref="E6:F6"/>
    <mergeCell ref="B14:E14"/>
    <mergeCell ref="H14:K14"/>
    <mergeCell ref="N14:Q14"/>
    <mergeCell ref="E8:F8"/>
    <mergeCell ref="A48:H48"/>
    <mergeCell ref="A45:E45"/>
    <mergeCell ref="G42:K43"/>
    <mergeCell ref="A11:Q11"/>
    <mergeCell ref="K72:Q77"/>
    <mergeCell ref="A26:E31"/>
    <mergeCell ref="K45:Q46"/>
    <mergeCell ref="K51:Q53"/>
    <mergeCell ref="G26:K35"/>
    <mergeCell ref="G37:K40"/>
  </mergeCells>
  <dataValidations count="3">
    <dataValidation type="list" allowBlank="1" showInputMessage="1" showErrorMessage="1" sqref="H16:H23" xr:uid="{05E50E61-A734-4C70-8B8D-579B99C1F15D}">
      <mc:AlternateContent xmlns:x12ac="http://schemas.microsoft.com/office/spreadsheetml/2011/1/ac" xmlns:mc="http://schemas.openxmlformats.org/markup-compatibility/2006">
        <mc:Choice Requires="x12ac">
          <x12ac:list xml:space="preserve">Doctorant,Post-doc, IGR,"IGE,",ASI,Technicien,Stagiaire,Autre </x12ac:list>
        </mc:Choice>
        <mc:Fallback>
          <formula1>"Doctorant,Post-doc, IGR,IGE,,ASI,Technicien,Stagiaire,Autre "</formula1>
        </mc:Fallback>
      </mc:AlternateContent>
    </dataValidation>
    <dataValidation type="list" allowBlank="1" showInputMessage="1" showErrorMessage="1" sqref="N16:N23" xr:uid="{D84DF2BD-0116-46F6-A459-2D9BAC2267CD}">
      <formula1>"Doctorant,Post-doc, IGR,IGE,ASI,Technicien,Stagiaire,Autre"</formula1>
    </dataValidation>
    <dataValidation type="list" allowBlank="1" showInputMessage="1" showErrorMessage="1" sqref="B16:B23" xr:uid="{94CBB766-C5E5-4A43-A9E5-283F68523EBD}">
      <formula1>"MCF,Prof,Emérite,Autre"</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AB672-5B96-4E76-A4A8-A5C594215BC5}">
  <dimension ref="A2:R51"/>
  <sheetViews>
    <sheetView showGridLines="0" topLeftCell="C16" workbookViewId="0">
      <selection activeCell="P37" sqref="P37"/>
    </sheetView>
  </sheetViews>
  <sheetFormatPr baseColWidth="10" defaultRowHeight="15"/>
  <cols>
    <col min="2" max="2" width="15" customWidth="1"/>
    <col min="3" max="4" width="16.85546875" customWidth="1"/>
    <col min="5" max="5" width="28" customWidth="1"/>
    <col min="6" max="9" width="13" customWidth="1"/>
    <col min="10" max="10" width="13.7109375" customWidth="1"/>
    <col min="18" max="18" width="14.28515625" customWidth="1"/>
  </cols>
  <sheetData>
    <row r="2" spans="1:18" ht="30" customHeight="1">
      <c r="A2" s="256" t="s">
        <v>120</v>
      </c>
      <c r="B2" s="257"/>
      <c r="C2" s="257"/>
      <c r="D2" s="257"/>
      <c r="E2" s="257"/>
      <c r="F2" s="257"/>
      <c r="G2" s="257"/>
      <c r="H2" s="257"/>
      <c r="I2" s="258"/>
    </row>
    <row r="5" spans="1:18" ht="15.75">
      <c r="A5" s="128" t="s">
        <v>165</v>
      </c>
      <c r="B5" s="130"/>
      <c r="C5" s="130"/>
      <c r="D5" s="130"/>
      <c r="E5" s="130"/>
      <c r="F5" s="130"/>
      <c r="G5" s="130"/>
      <c r="H5" s="130"/>
      <c r="I5" s="130"/>
      <c r="K5" s="131" t="s">
        <v>179</v>
      </c>
      <c r="L5" s="130"/>
      <c r="M5" s="130"/>
      <c r="N5" s="130"/>
      <c r="O5" s="130"/>
      <c r="P5" s="130"/>
      <c r="Q5" s="130"/>
      <c r="R5" s="130"/>
    </row>
    <row r="6" spans="1:18" ht="15.75" thickBot="1"/>
    <row r="7" spans="1:18" ht="71.25">
      <c r="B7" s="52" t="s">
        <v>89</v>
      </c>
      <c r="C7" s="52" t="s">
        <v>90</v>
      </c>
      <c r="D7" s="52" t="s">
        <v>37</v>
      </c>
      <c r="E7" s="52" t="s">
        <v>91</v>
      </c>
      <c r="F7" s="53" t="s">
        <v>136</v>
      </c>
      <c r="G7" s="81" t="s">
        <v>137</v>
      </c>
      <c r="H7" s="85" t="s">
        <v>160</v>
      </c>
      <c r="I7" s="86" t="s">
        <v>161</v>
      </c>
      <c r="K7" s="101" t="s">
        <v>166</v>
      </c>
      <c r="L7" s="102" t="s">
        <v>167</v>
      </c>
      <c r="M7" s="103" t="s">
        <v>168</v>
      </c>
      <c r="N7" s="104" t="s">
        <v>169</v>
      </c>
      <c r="O7" s="105" t="s">
        <v>170</v>
      </c>
      <c r="P7" s="106" t="s">
        <v>171</v>
      </c>
      <c r="Q7" s="107"/>
      <c r="R7" s="108" t="s">
        <v>172</v>
      </c>
    </row>
    <row r="8" spans="1:18">
      <c r="B8" s="54" t="s">
        <v>94</v>
      </c>
      <c r="C8" s="67" t="s">
        <v>140</v>
      </c>
      <c r="D8" s="70" t="s">
        <v>147</v>
      </c>
      <c r="E8" s="2" t="s">
        <v>148</v>
      </c>
      <c r="F8" s="56">
        <v>4084.0136864269534</v>
      </c>
      <c r="G8" s="82">
        <f t="shared" ref="G8:G10" si="0">F8*12</f>
        <v>49008.164237123441</v>
      </c>
      <c r="H8" s="87">
        <v>4084.0136864269534</v>
      </c>
      <c r="I8" s="88">
        <f t="shared" ref="I8:I10" si="1">H8*12</f>
        <v>49008.164237123441</v>
      </c>
      <c r="K8" s="254" t="s">
        <v>173</v>
      </c>
      <c r="L8" s="109" t="s">
        <v>174</v>
      </c>
      <c r="M8" s="110">
        <v>2130</v>
      </c>
      <c r="N8" s="111">
        <f>M8*1.42</f>
        <v>3024.6</v>
      </c>
      <c r="O8" s="112">
        <v>12</v>
      </c>
      <c r="P8" s="113">
        <f>N8*O8</f>
        <v>36295.199999999997</v>
      </c>
      <c r="Q8" s="28"/>
      <c r="R8" s="114">
        <f>M8*0.79</f>
        <v>1682.7</v>
      </c>
    </row>
    <row r="9" spans="1:18">
      <c r="B9" s="54" t="s">
        <v>94</v>
      </c>
      <c r="C9" s="67" t="s">
        <v>140</v>
      </c>
      <c r="D9" s="70" t="s">
        <v>147</v>
      </c>
      <c r="E9" s="2" t="s">
        <v>149</v>
      </c>
      <c r="F9" s="56">
        <v>5125.2042066805916</v>
      </c>
      <c r="G9" s="82">
        <f t="shared" si="0"/>
        <v>61502.450480167099</v>
      </c>
      <c r="H9" s="87">
        <v>5125.2042066805916</v>
      </c>
      <c r="I9" s="88">
        <f t="shared" si="1"/>
        <v>61502.450480167099</v>
      </c>
      <c r="K9" s="255"/>
      <c r="L9" s="109" t="s">
        <v>175</v>
      </c>
      <c r="M9" s="110">
        <v>2948</v>
      </c>
      <c r="N9" s="111">
        <f>M9*1.42</f>
        <v>4186.16</v>
      </c>
      <c r="O9" s="112">
        <v>12</v>
      </c>
      <c r="P9" s="113">
        <f>N9*O9</f>
        <v>50233.919999999998</v>
      </c>
      <c r="Q9" s="28"/>
      <c r="R9" s="114">
        <f>M9*0.79</f>
        <v>2328.92</v>
      </c>
    </row>
    <row r="10" spans="1:18">
      <c r="B10" s="54" t="s">
        <v>94</v>
      </c>
      <c r="C10" s="67" t="s">
        <v>140</v>
      </c>
      <c r="D10" s="70" t="s">
        <v>147</v>
      </c>
      <c r="E10" s="2" t="s">
        <v>150</v>
      </c>
      <c r="F10" s="56">
        <v>4669.9987968613787</v>
      </c>
      <c r="G10" s="82">
        <f t="shared" si="0"/>
        <v>56039.985562336544</v>
      </c>
      <c r="H10" s="87">
        <v>4669.9987968613787</v>
      </c>
      <c r="I10" s="88">
        <f t="shared" si="1"/>
        <v>56039.985562336544</v>
      </c>
      <c r="K10" s="115"/>
      <c r="L10" s="28"/>
      <c r="M10" s="28"/>
      <c r="N10" s="28"/>
      <c r="O10" s="116"/>
      <c r="P10" s="28"/>
      <c r="Q10" s="28"/>
      <c r="R10" s="33"/>
    </row>
    <row r="11" spans="1:18">
      <c r="B11" s="54" t="s">
        <v>94</v>
      </c>
      <c r="C11" s="67" t="s">
        <v>140</v>
      </c>
      <c r="D11" s="55" t="s">
        <v>93</v>
      </c>
      <c r="E11" s="2" t="s">
        <v>141</v>
      </c>
      <c r="F11" s="68">
        <v>5100</v>
      </c>
      <c r="G11" s="83">
        <v>61201</v>
      </c>
      <c r="H11" s="89">
        <v>5100</v>
      </c>
      <c r="I11" s="90">
        <v>61201</v>
      </c>
      <c r="K11" s="254" t="s">
        <v>176</v>
      </c>
      <c r="L11" s="109" t="s">
        <v>174</v>
      </c>
      <c r="M11" s="110">
        <v>2300</v>
      </c>
      <c r="N11" s="111">
        <f>M11*1.42</f>
        <v>3266</v>
      </c>
      <c r="O11" s="112">
        <v>12</v>
      </c>
      <c r="P11" s="113">
        <f>N11*O11</f>
        <v>39192</v>
      </c>
      <c r="Q11" s="28"/>
      <c r="R11" s="114">
        <f>M11*0.79</f>
        <v>1817</v>
      </c>
    </row>
    <row r="12" spans="1:18" ht="15" customHeight="1">
      <c r="B12" s="54" t="s">
        <v>94</v>
      </c>
      <c r="C12" s="67" t="s">
        <v>140</v>
      </c>
      <c r="D12" s="55" t="s">
        <v>93</v>
      </c>
      <c r="E12" s="2" t="s">
        <v>142</v>
      </c>
      <c r="F12" s="69">
        <v>5729.7236423568002</v>
      </c>
      <c r="G12" s="84">
        <f t="shared" ref="G12:G16" si="2">F12*12</f>
        <v>68756.683708281606</v>
      </c>
      <c r="H12" s="91">
        <v>5729.7236423568002</v>
      </c>
      <c r="I12" s="92">
        <f t="shared" ref="I12:I16" si="3">H12*12</f>
        <v>68756.683708281606</v>
      </c>
      <c r="K12" s="255"/>
      <c r="L12" s="109" t="s">
        <v>175</v>
      </c>
      <c r="M12" s="110">
        <v>3545</v>
      </c>
      <c r="N12" s="111">
        <f>M12*1.42</f>
        <v>5033.8999999999996</v>
      </c>
      <c r="O12" s="112">
        <v>12</v>
      </c>
      <c r="P12" s="113">
        <f>N12*O12</f>
        <v>60406.799999999996</v>
      </c>
      <c r="Q12" s="28"/>
      <c r="R12" s="114">
        <f>M12*0.79</f>
        <v>2800.55</v>
      </c>
    </row>
    <row r="13" spans="1:18">
      <c r="B13" s="54" t="s">
        <v>94</v>
      </c>
      <c r="C13" s="67" t="s">
        <v>140</v>
      </c>
      <c r="D13" s="55" t="s">
        <v>93</v>
      </c>
      <c r="E13" s="2" t="s">
        <v>143</v>
      </c>
      <c r="F13" s="69">
        <v>7254.5378901098738</v>
      </c>
      <c r="G13" s="84">
        <f t="shared" si="2"/>
        <v>87054.454681318486</v>
      </c>
      <c r="H13" s="91">
        <v>7254.5378901098738</v>
      </c>
      <c r="I13" s="92">
        <f t="shared" si="3"/>
        <v>87054.454681318486</v>
      </c>
      <c r="K13" s="115"/>
      <c r="L13" s="28"/>
      <c r="M13" s="28"/>
      <c r="N13" s="28"/>
      <c r="O13" s="116"/>
      <c r="P13" s="28"/>
      <c r="Q13" s="28"/>
      <c r="R13" s="33"/>
    </row>
    <row r="14" spans="1:18">
      <c r="B14" s="54" t="s">
        <v>94</v>
      </c>
      <c r="C14" s="67" t="s">
        <v>140</v>
      </c>
      <c r="D14" s="55" t="s">
        <v>93</v>
      </c>
      <c r="E14" s="2" t="s">
        <v>144</v>
      </c>
      <c r="F14" s="69">
        <v>8344.280019841277</v>
      </c>
      <c r="G14" s="84">
        <f t="shared" si="2"/>
        <v>100131.36023809532</v>
      </c>
      <c r="H14" s="91">
        <v>8344.280019841277</v>
      </c>
      <c r="I14" s="92">
        <f t="shared" si="3"/>
        <v>100131.36023809532</v>
      </c>
      <c r="K14" s="254" t="s">
        <v>177</v>
      </c>
      <c r="L14" s="109" t="s">
        <v>174</v>
      </c>
      <c r="M14" s="110">
        <v>2650</v>
      </c>
      <c r="N14" s="111">
        <f>M14*1.42</f>
        <v>3763</v>
      </c>
      <c r="O14" s="112">
        <v>12</v>
      </c>
      <c r="P14" s="113">
        <f>N14*O14</f>
        <v>45156</v>
      </c>
      <c r="Q14" s="28"/>
      <c r="R14" s="114">
        <f>M14*0.79</f>
        <v>2093.5</v>
      </c>
    </row>
    <row r="15" spans="1:18" ht="15" customHeight="1">
      <c r="B15" s="54" t="s">
        <v>94</v>
      </c>
      <c r="C15" s="67" t="s">
        <v>140</v>
      </c>
      <c r="D15" s="55" t="s">
        <v>93</v>
      </c>
      <c r="E15" s="2" t="s">
        <v>145</v>
      </c>
      <c r="F15" s="69">
        <v>7249.4260479041877</v>
      </c>
      <c r="G15" s="84">
        <f t="shared" si="2"/>
        <v>86993.112574850253</v>
      </c>
      <c r="H15" s="91">
        <v>7249.4260479041877</v>
      </c>
      <c r="I15" s="92">
        <f t="shared" si="3"/>
        <v>86993.112574850253</v>
      </c>
      <c r="K15" s="255"/>
      <c r="L15" s="109" t="s">
        <v>175</v>
      </c>
      <c r="M15" s="110">
        <v>3886</v>
      </c>
      <c r="N15" s="111">
        <f>M15*1.42</f>
        <v>5518.12</v>
      </c>
      <c r="O15" s="112">
        <v>12</v>
      </c>
      <c r="P15" s="113">
        <f>N15*O15</f>
        <v>66217.440000000002</v>
      </c>
      <c r="Q15" s="28"/>
      <c r="R15" s="114">
        <f>M15*0.79</f>
        <v>3069.94</v>
      </c>
    </row>
    <row r="16" spans="1:18">
      <c r="B16" s="54" t="s">
        <v>94</v>
      </c>
      <c r="C16" s="67" t="s">
        <v>140</v>
      </c>
      <c r="D16" s="55" t="s">
        <v>93</v>
      </c>
      <c r="E16" s="2" t="s">
        <v>146</v>
      </c>
      <c r="F16" s="69">
        <v>10174.410934065916</v>
      </c>
      <c r="G16" s="84">
        <f t="shared" si="2"/>
        <v>122092.93120879099</v>
      </c>
      <c r="H16" s="91">
        <v>10174.410934065916</v>
      </c>
      <c r="I16" s="92">
        <f t="shared" si="3"/>
        <v>122092.93120879099</v>
      </c>
      <c r="K16" s="115"/>
      <c r="L16" s="28"/>
      <c r="M16" s="28"/>
      <c r="N16" s="28"/>
      <c r="O16" s="116"/>
      <c r="P16" s="28"/>
      <c r="Q16" s="28"/>
      <c r="R16" s="33"/>
    </row>
    <row r="17" spans="2:18">
      <c r="B17" s="54" t="s">
        <v>94</v>
      </c>
      <c r="C17" s="54" t="s">
        <v>92</v>
      </c>
      <c r="D17" s="55" t="s">
        <v>93</v>
      </c>
      <c r="E17" s="2" t="s">
        <v>95</v>
      </c>
      <c r="F17" s="56">
        <v>7034.0739999999996</v>
      </c>
      <c r="G17" s="82">
        <f t="shared" ref="G17:G33" si="4">F17*12</f>
        <v>84408.887999999992</v>
      </c>
      <c r="H17" s="87">
        <f>F17/2</f>
        <v>3517.0369999999998</v>
      </c>
      <c r="I17" s="88">
        <f>G17/2</f>
        <v>42204.443999999996</v>
      </c>
      <c r="K17" s="254" t="s">
        <v>178</v>
      </c>
      <c r="L17" s="109" t="s">
        <v>174</v>
      </c>
      <c r="M17" s="110">
        <v>3160</v>
      </c>
      <c r="N17" s="111">
        <f>M17*1.42</f>
        <v>4487.2</v>
      </c>
      <c r="O17" s="112">
        <v>12</v>
      </c>
      <c r="P17" s="113">
        <f>N17*O17</f>
        <v>53846.399999999994</v>
      </c>
      <c r="Q17" s="28"/>
      <c r="R17" s="114">
        <f>M17*0.79</f>
        <v>2496.4</v>
      </c>
    </row>
    <row r="18" spans="2:18">
      <c r="B18" s="54" t="s">
        <v>94</v>
      </c>
      <c r="C18" s="54" t="s">
        <v>92</v>
      </c>
      <c r="D18" s="55" t="s">
        <v>93</v>
      </c>
      <c r="E18" s="2" t="s">
        <v>96</v>
      </c>
      <c r="F18" s="56">
        <v>4995.7747826086943</v>
      </c>
      <c r="G18" s="82">
        <f t="shared" si="4"/>
        <v>59949.297391304332</v>
      </c>
      <c r="H18" s="87">
        <f t="shared" ref="H18:H33" si="5">F18/2</f>
        <v>2497.8873913043471</v>
      </c>
      <c r="I18" s="88">
        <f t="shared" ref="I18:I33" si="6">G18/2</f>
        <v>29974.648695652166</v>
      </c>
      <c r="K18" s="255"/>
      <c r="L18" s="109" t="s">
        <v>175</v>
      </c>
      <c r="M18" s="110">
        <v>4184</v>
      </c>
      <c r="N18" s="111">
        <f>M18*1.42</f>
        <v>5941.28</v>
      </c>
      <c r="O18" s="112">
        <v>12</v>
      </c>
      <c r="P18" s="113">
        <f>N18*O18</f>
        <v>71295.360000000001</v>
      </c>
      <c r="Q18" s="35"/>
      <c r="R18" s="117">
        <f>M18*0.79</f>
        <v>3305.36</v>
      </c>
    </row>
    <row r="19" spans="2:18">
      <c r="B19" s="54" t="s">
        <v>94</v>
      </c>
      <c r="C19" s="54" t="s">
        <v>92</v>
      </c>
      <c r="D19" s="55" t="s">
        <v>93</v>
      </c>
      <c r="E19" s="2" t="s">
        <v>97</v>
      </c>
      <c r="F19" s="56">
        <v>8235.2637500000001</v>
      </c>
      <c r="G19" s="82">
        <f t="shared" si="4"/>
        <v>98823.165000000008</v>
      </c>
      <c r="H19" s="87">
        <f t="shared" si="5"/>
        <v>4117.631875</v>
      </c>
      <c r="I19" s="88">
        <f t="shared" si="6"/>
        <v>49411.582500000004</v>
      </c>
    </row>
    <row r="20" spans="2:18">
      <c r="B20" s="54" t="s">
        <v>94</v>
      </c>
      <c r="C20" s="54" t="s">
        <v>92</v>
      </c>
      <c r="D20" s="55" t="s">
        <v>93</v>
      </c>
      <c r="E20" s="2" t="s">
        <v>98</v>
      </c>
      <c r="F20" s="56">
        <v>6663.8348913043437</v>
      </c>
      <c r="G20" s="82">
        <f t="shared" si="4"/>
        <v>79966.018695652121</v>
      </c>
      <c r="H20" s="87">
        <f t="shared" si="5"/>
        <v>3331.9174456521719</v>
      </c>
      <c r="I20" s="88">
        <f t="shared" si="6"/>
        <v>39983.009347826061</v>
      </c>
      <c r="K20" s="1" t="s">
        <v>180</v>
      </c>
      <c r="L20" s="1"/>
      <c r="M20" s="1"/>
      <c r="N20" s="1"/>
    </row>
    <row r="21" spans="2:18">
      <c r="B21" s="54" t="s">
        <v>94</v>
      </c>
      <c r="C21" s="54" t="s">
        <v>92</v>
      </c>
      <c r="D21" s="55" t="s">
        <v>93</v>
      </c>
      <c r="E21" s="2" t="s">
        <v>99</v>
      </c>
      <c r="F21" s="56">
        <v>5196.8381313131285</v>
      </c>
      <c r="G21" s="82">
        <f t="shared" si="4"/>
        <v>62362.057575757543</v>
      </c>
      <c r="H21" s="87">
        <f t="shared" si="5"/>
        <v>2598.4190656565643</v>
      </c>
      <c r="I21" s="88">
        <f t="shared" si="6"/>
        <v>31181.028787878771</v>
      </c>
      <c r="K21" s="1"/>
      <c r="L21" s="1"/>
      <c r="M21" s="1"/>
      <c r="N21" s="1"/>
    </row>
    <row r="22" spans="2:18">
      <c r="B22" s="54" t="s">
        <v>94</v>
      </c>
      <c r="C22" s="54" t="s">
        <v>92</v>
      </c>
      <c r="D22" s="55" t="s">
        <v>93</v>
      </c>
      <c r="E22" s="2" t="s">
        <v>100</v>
      </c>
      <c r="F22" s="56">
        <v>8252.1387209302393</v>
      </c>
      <c r="G22" s="82">
        <f t="shared" si="4"/>
        <v>99025.664651162864</v>
      </c>
      <c r="H22" s="87">
        <f t="shared" si="5"/>
        <v>4126.0693604651196</v>
      </c>
      <c r="I22" s="88">
        <f t="shared" si="6"/>
        <v>49512.832325581432</v>
      </c>
      <c r="K22" s="126" t="s">
        <v>181</v>
      </c>
      <c r="L22" s="127"/>
      <c r="M22" s="127"/>
      <c r="N22" s="127"/>
      <c r="O22" s="121"/>
      <c r="P22" s="71"/>
      <c r="Q22" s="71"/>
      <c r="R22" s="71"/>
    </row>
    <row r="23" spans="2:18">
      <c r="B23" s="54" t="s">
        <v>94</v>
      </c>
      <c r="C23" s="54" t="s">
        <v>92</v>
      </c>
      <c r="D23" s="55" t="s">
        <v>93</v>
      </c>
      <c r="E23" s="2" t="s">
        <v>101</v>
      </c>
      <c r="F23" s="56">
        <v>7356.7770127184249</v>
      </c>
      <c r="G23" s="82">
        <f t="shared" si="4"/>
        <v>88281.324152621091</v>
      </c>
      <c r="H23" s="87">
        <f t="shared" si="5"/>
        <v>3678.3885063592124</v>
      </c>
      <c r="I23" s="88">
        <f t="shared" si="6"/>
        <v>44140.662076310546</v>
      </c>
      <c r="K23" s="71"/>
      <c r="L23" s="71"/>
      <c r="M23" s="71"/>
      <c r="N23" s="71"/>
      <c r="O23" s="71"/>
      <c r="P23" s="71"/>
      <c r="Q23" s="71"/>
      <c r="R23" s="71"/>
    </row>
    <row r="24" spans="2:18">
      <c r="B24" s="54" t="s">
        <v>94</v>
      </c>
      <c r="C24" s="54" t="s">
        <v>92</v>
      </c>
      <c r="D24" s="55" t="s">
        <v>93</v>
      </c>
      <c r="E24" s="2" t="s">
        <v>102</v>
      </c>
      <c r="F24" s="56">
        <v>9145.5925586592057</v>
      </c>
      <c r="G24" s="82">
        <f t="shared" si="4"/>
        <v>109747.11070391047</v>
      </c>
      <c r="H24" s="87">
        <f t="shared" si="5"/>
        <v>4572.7962793296028</v>
      </c>
      <c r="I24" s="88">
        <f t="shared" si="6"/>
        <v>54873.555351955234</v>
      </c>
    </row>
    <row r="25" spans="2:18">
      <c r="B25" s="54" t="s">
        <v>94</v>
      </c>
      <c r="C25" s="54" t="s">
        <v>92</v>
      </c>
      <c r="D25" s="55" t="s">
        <v>93</v>
      </c>
      <c r="E25" s="2" t="s">
        <v>103</v>
      </c>
      <c r="F25" s="56">
        <v>8457.5327470929988</v>
      </c>
      <c r="G25" s="82">
        <f t="shared" si="4"/>
        <v>101490.39296511599</v>
      </c>
      <c r="H25" s="87">
        <f t="shared" si="5"/>
        <v>4228.7663735464994</v>
      </c>
      <c r="I25" s="88">
        <f t="shared" si="6"/>
        <v>50745.196482557993</v>
      </c>
    </row>
    <row r="26" spans="2:18">
      <c r="B26" s="54" t="s">
        <v>94</v>
      </c>
      <c r="C26" s="54" t="s">
        <v>92</v>
      </c>
      <c r="D26" s="55" t="s">
        <v>93</v>
      </c>
      <c r="E26" s="2" t="s">
        <v>104</v>
      </c>
      <c r="F26" s="56">
        <v>6006.904698795166</v>
      </c>
      <c r="G26" s="82">
        <f t="shared" si="4"/>
        <v>72082.856385541992</v>
      </c>
      <c r="H26" s="87">
        <f t="shared" si="5"/>
        <v>3003.452349397583</v>
      </c>
      <c r="I26" s="88">
        <f t="shared" si="6"/>
        <v>36041.428192770996</v>
      </c>
    </row>
    <row r="27" spans="2:18">
      <c r="B27" s="54" t="s">
        <v>94</v>
      </c>
      <c r="C27" s="54" t="s">
        <v>92</v>
      </c>
      <c r="D27" s="55" t="s">
        <v>93</v>
      </c>
      <c r="E27" s="2" t="s">
        <v>105</v>
      </c>
      <c r="F27" s="56">
        <v>7432.5039043824636</v>
      </c>
      <c r="G27" s="82">
        <f t="shared" si="4"/>
        <v>89190.046852589556</v>
      </c>
      <c r="H27" s="87">
        <f t="shared" si="5"/>
        <v>3716.2519521912318</v>
      </c>
      <c r="I27" s="88">
        <f t="shared" si="6"/>
        <v>44595.023426294778</v>
      </c>
    </row>
    <row r="28" spans="2:18">
      <c r="B28" s="54" t="s">
        <v>94</v>
      </c>
      <c r="C28" s="54" t="s">
        <v>92</v>
      </c>
      <c r="D28" s="55" t="s">
        <v>93</v>
      </c>
      <c r="E28" s="2" t="s">
        <v>106</v>
      </c>
      <c r="F28" s="56">
        <v>10476.179133858273</v>
      </c>
      <c r="G28" s="82">
        <f t="shared" si="4"/>
        <v>125714.14960629928</v>
      </c>
      <c r="H28" s="87">
        <f t="shared" si="5"/>
        <v>5238.0895669291367</v>
      </c>
      <c r="I28" s="88">
        <f t="shared" si="6"/>
        <v>62857.074803149641</v>
      </c>
    </row>
    <row r="29" spans="2:18">
      <c r="B29" s="54" t="s">
        <v>94</v>
      </c>
      <c r="C29" s="54" t="s">
        <v>92</v>
      </c>
      <c r="D29" s="55" t="s">
        <v>93</v>
      </c>
      <c r="E29" s="2" t="s">
        <v>107</v>
      </c>
      <c r="F29" s="56">
        <v>8402.8684317031966</v>
      </c>
      <c r="G29" s="82">
        <f t="shared" si="4"/>
        <v>100834.42118043837</v>
      </c>
      <c r="H29" s="87">
        <f t="shared" si="5"/>
        <v>4201.4342158515983</v>
      </c>
      <c r="I29" s="88">
        <f t="shared" si="6"/>
        <v>50417.210590219183</v>
      </c>
    </row>
    <row r="30" spans="2:18">
      <c r="B30" s="54" t="s">
        <v>94</v>
      </c>
      <c r="C30" s="54" t="s">
        <v>92</v>
      </c>
      <c r="D30" s="55" t="s">
        <v>93</v>
      </c>
      <c r="E30" s="2" t="s">
        <v>108</v>
      </c>
      <c r="F30" s="56">
        <v>11911.728630630605</v>
      </c>
      <c r="G30" s="82">
        <f t="shared" si="4"/>
        <v>142940.74356756726</v>
      </c>
      <c r="H30" s="87">
        <f t="shared" si="5"/>
        <v>5955.8643153153025</v>
      </c>
      <c r="I30" s="88">
        <f t="shared" si="6"/>
        <v>71470.37178378363</v>
      </c>
    </row>
    <row r="31" spans="2:18">
      <c r="B31" s="54" t="s">
        <v>94</v>
      </c>
      <c r="C31" s="54" t="s">
        <v>92</v>
      </c>
      <c r="D31" s="55" t="s">
        <v>93</v>
      </c>
      <c r="E31" s="2" t="s">
        <v>109</v>
      </c>
      <c r="F31" s="56">
        <v>10999.330098150238</v>
      </c>
      <c r="G31" s="82">
        <f t="shared" si="4"/>
        <v>131991.96117780285</v>
      </c>
      <c r="H31" s="87">
        <f t="shared" si="5"/>
        <v>5499.665049075119</v>
      </c>
      <c r="I31" s="88">
        <f t="shared" si="6"/>
        <v>65995.980588901424</v>
      </c>
    </row>
    <row r="32" spans="2:18">
      <c r="B32" s="54" t="s">
        <v>94</v>
      </c>
      <c r="C32" s="54" t="s">
        <v>92</v>
      </c>
      <c r="D32" s="55" t="s">
        <v>93</v>
      </c>
      <c r="E32" s="2" t="s">
        <v>110</v>
      </c>
      <c r="F32" s="56">
        <v>9213.3499326882629</v>
      </c>
      <c r="G32" s="82">
        <f t="shared" si="4"/>
        <v>110560.19919225916</v>
      </c>
      <c r="H32" s="87">
        <f t="shared" si="5"/>
        <v>4606.6749663441315</v>
      </c>
      <c r="I32" s="88">
        <f t="shared" si="6"/>
        <v>55280.099596129578</v>
      </c>
    </row>
    <row r="33" spans="1:9" ht="15.75" thickBot="1">
      <c r="B33" s="54" t="s">
        <v>94</v>
      </c>
      <c r="C33" s="54" t="s">
        <v>92</v>
      </c>
      <c r="D33" s="55" t="s">
        <v>93</v>
      </c>
      <c r="E33" s="2" t="s">
        <v>111</v>
      </c>
      <c r="F33" s="56">
        <v>12616.012478211453</v>
      </c>
      <c r="G33" s="82">
        <f t="shared" si="4"/>
        <v>151392.14973853744</v>
      </c>
      <c r="H33" s="93">
        <f t="shared" si="5"/>
        <v>6308.0062391057263</v>
      </c>
      <c r="I33" s="94">
        <f t="shared" si="6"/>
        <v>75696.074869268719</v>
      </c>
    </row>
    <row r="36" spans="1:9">
      <c r="A36" s="100" t="s">
        <v>153</v>
      </c>
      <c r="B36" s="129"/>
      <c r="C36" s="129"/>
      <c r="D36" s="129"/>
      <c r="E36" s="129"/>
      <c r="F36" s="129"/>
      <c r="G36" s="129"/>
      <c r="H36" s="129"/>
      <c r="I36" s="130"/>
    </row>
    <row r="38" spans="1:9">
      <c r="B38" s="57" t="s">
        <v>90</v>
      </c>
      <c r="C38" s="58" t="s">
        <v>115</v>
      </c>
      <c r="D38" s="58" t="s">
        <v>117</v>
      </c>
    </row>
    <row r="39" spans="1:9">
      <c r="B39" s="2" t="s">
        <v>112</v>
      </c>
      <c r="C39" s="61">
        <v>3436.87</v>
      </c>
      <c r="D39" s="59">
        <f>C39*12</f>
        <v>41242.44</v>
      </c>
    </row>
    <row r="40" spans="1:9">
      <c r="B40" s="2" t="s">
        <v>113</v>
      </c>
      <c r="C40" s="61">
        <v>3525.86</v>
      </c>
      <c r="D40" s="59">
        <f>C40*12</f>
        <v>42310.32</v>
      </c>
    </row>
    <row r="41" spans="1:9">
      <c r="B41" s="2" t="s">
        <v>114</v>
      </c>
      <c r="C41" s="61">
        <v>3798.38</v>
      </c>
      <c r="D41" s="59">
        <f>C41*12</f>
        <v>45580.56</v>
      </c>
    </row>
    <row r="42" spans="1:9">
      <c r="B42" s="2" t="s">
        <v>116</v>
      </c>
      <c r="C42" s="61">
        <v>5110.53</v>
      </c>
      <c r="D42" s="59">
        <f>C42*12</f>
        <v>61326.36</v>
      </c>
    </row>
    <row r="45" spans="1:9">
      <c r="A45" s="100" t="s">
        <v>154</v>
      </c>
      <c r="B45" s="129"/>
      <c r="C45" s="129"/>
      <c r="D45" s="129"/>
      <c r="E45" s="129"/>
      <c r="F45" s="129"/>
      <c r="G45" s="129"/>
      <c r="H45" s="129"/>
      <c r="I45" s="130"/>
    </row>
    <row r="47" spans="1:9">
      <c r="B47" s="57" t="s">
        <v>90</v>
      </c>
      <c r="C47" s="58" t="s">
        <v>115</v>
      </c>
      <c r="D47" s="58" t="s">
        <v>117</v>
      </c>
    </row>
    <row r="48" spans="1:9">
      <c r="B48" s="2" t="s">
        <v>112</v>
      </c>
      <c r="C48" s="61">
        <v>3125.79</v>
      </c>
      <c r="D48" s="59">
        <f>C48*12</f>
        <v>37509.479999999996</v>
      </c>
    </row>
    <row r="49" spans="2:4">
      <c r="B49" s="2" t="s">
        <v>113</v>
      </c>
      <c r="C49" s="61">
        <v>3206.69</v>
      </c>
      <c r="D49" s="59">
        <f>C49*12</f>
        <v>38480.28</v>
      </c>
    </row>
    <row r="50" spans="2:4">
      <c r="B50" s="2" t="s">
        <v>114</v>
      </c>
      <c r="C50" s="61">
        <v>3454.44</v>
      </c>
      <c r="D50" s="59">
        <f>C50*12</f>
        <v>41453.279999999999</v>
      </c>
    </row>
    <row r="51" spans="2:4">
      <c r="B51" s="2" t="s">
        <v>116</v>
      </c>
      <c r="C51" s="61">
        <v>4647.3</v>
      </c>
      <c r="D51" s="59">
        <f>C51*12</f>
        <v>55767.600000000006</v>
      </c>
    </row>
  </sheetData>
  <mergeCells count="5">
    <mergeCell ref="K8:K9"/>
    <mergeCell ref="K11:K12"/>
    <mergeCell ref="K14:K15"/>
    <mergeCell ref="K17:K18"/>
    <mergeCell ref="A2:I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4447F-1850-4BB9-9F10-A3F292A59921}">
  <dimension ref="B1:K20"/>
  <sheetViews>
    <sheetView showGridLines="0" tabSelected="1" workbookViewId="0">
      <selection activeCell="M9" sqref="M9"/>
    </sheetView>
  </sheetViews>
  <sheetFormatPr baseColWidth="10" defaultRowHeight="15"/>
  <cols>
    <col min="1" max="1" width="4.42578125" customWidth="1"/>
    <col min="2" max="2" width="15.140625" customWidth="1"/>
    <col min="3" max="3" width="10.140625" customWidth="1"/>
    <col min="4" max="4" width="15.140625" customWidth="1"/>
    <col min="5" max="5" width="10.140625" customWidth="1"/>
    <col min="6" max="6" width="15.140625" customWidth="1"/>
    <col min="7" max="7" width="10.140625" customWidth="1"/>
    <col min="8" max="9" width="14.140625" customWidth="1"/>
    <col min="10" max="10" width="14.42578125" customWidth="1"/>
    <col min="11" max="11" width="14.140625" customWidth="1"/>
  </cols>
  <sheetData>
    <row r="1" spans="2:11" ht="15.75" thickBot="1"/>
    <row r="2" spans="2:11" ht="15.75" thickBot="1">
      <c r="B2" s="19" t="s">
        <v>15</v>
      </c>
      <c r="D2" s="144"/>
      <c r="E2" s="272"/>
      <c r="F2" s="272"/>
      <c r="G2" s="273"/>
    </row>
    <row r="3" spans="2:11" ht="20.100000000000001" customHeight="1" thickBot="1"/>
    <row r="4" spans="2:11" ht="30" customHeight="1" thickBot="1">
      <c r="B4" s="278" t="s">
        <v>1</v>
      </c>
      <c r="C4" s="279"/>
      <c r="D4" s="279"/>
      <c r="E4" s="279"/>
      <c r="F4" s="279"/>
      <c r="G4" s="279"/>
      <c r="H4" s="279"/>
      <c r="I4" s="279"/>
      <c r="J4" s="279"/>
      <c r="K4" s="307"/>
    </row>
    <row r="5" spans="2:11" ht="30" customHeight="1">
      <c r="B5" s="1"/>
      <c r="C5" s="1"/>
      <c r="D5" s="1"/>
      <c r="E5" s="1"/>
    </row>
    <row r="6" spans="2:11" ht="30" customHeight="1">
      <c r="B6" s="282" t="s">
        <v>2</v>
      </c>
      <c r="C6" s="283"/>
      <c r="D6" s="283"/>
      <c r="E6" s="283"/>
      <c r="F6" s="283"/>
      <c r="G6" s="284"/>
      <c r="H6" s="191" t="s">
        <v>191</v>
      </c>
      <c r="I6" s="191" t="s">
        <v>119</v>
      </c>
      <c r="J6" s="191" t="s">
        <v>190</v>
      </c>
      <c r="K6" s="191" t="s">
        <v>7</v>
      </c>
    </row>
    <row r="7" spans="2:11" ht="30" customHeight="1">
      <c r="B7" s="280" t="s">
        <v>3</v>
      </c>
      <c r="C7" s="280"/>
      <c r="D7" s="183" t="s">
        <v>6</v>
      </c>
      <c r="E7" s="281"/>
      <c r="F7" s="183" t="s">
        <v>14</v>
      </c>
      <c r="G7" s="281"/>
      <c r="H7" s="268"/>
      <c r="I7" s="268"/>
      <c r="J7" s="268"/>
      <c r="K7" s="268"/>
    </row>
    <row r="8" spans="2:11" ht="30" customHeight="1">
      <c r="B8" s="3" t="s">
        <v>4</v>
      </c>
      <c r="C8" s="4" t="s">
        <v>5</v>
      </c>
      <c r="D8" s="3" t="s">
        <v>4</v>
      </c>
      <c r="E8" s="4" t="s">
        <v>5</v>
      </c>
      <c r="F8" s="3" t="s">
        <v>4</v>
      </c>
      <c r="G8" s="4" t="s">
        <v>5</v>
      </c>
      <c r="H8" s="269"/>
      <c r="I8" s="269"/>
      <c r="J8" s="269"/>
      <c r="K8" s="270"/>
    </row>
    <row r="9" spans="2:11" ht="30" customHeight="1">
      <c r="B9" s="7">
        <f>Budget!E24</f>
        <v>0</v>
      </c>
      <c r="C9" s="5">
        <f>Budget!C24</f>
        <v>0</v>
      </c>
      <c r="D9" s="7">
        <f>Budget!K24</f>
        <v>0</v>
      </c>
      <c r="E9" s="5">
        <f>Budget!I24</f>
        <v>0</v>
      </c>
      <c r="F9" s="7">
        <f>Budget!Q24</f>
        <v>0</v>
      </c>
      <c r="G9" s="5">
        <f>Budget!O24</f>
        <v>0</v>
      </c>
      <c r="H9" s="7">
        <f>Budget!H50</f>
        <v>0</v>
      </c>
      <c r="I9" s="7">
        <f>Budget!H59</f>
        <v>0</v>
      </c>
      <c r="J9" s="7">
        <f>Budget!H66</f>
        <v>0</v>
      </c>
      <c r="K9" s="8">
        <f>D9+H9+I9+J9</f>
        <v>0</v>
      </c>
    </row>
    <row r="10" spans="2:11" ht="15" customHeight="1">
      <c r="B10" s="6"/>
      <c r="C10" s="6"/>
      <c r="D10" s="6"/>
      <c r="E10" s="6"/>
      <c r="F10" s="6"/>
      <c r="G10" s="6"/>
      <c r="H10" s="6"/>
      <c r="I10" s="6"/>
      <c r="J10" s="6"/>
      <c r="K10" s="6"/>
    </row>
    <row r="11" spans="2:11" ht="30" customHeight="1">
      <c r="B11" s="288" t="s">
        <v>8</v>
      </c>
      <c r="C11" s="289"/>
      <c r="D11" s="289"/>
      <c r="E11" s="289"/>
      <c r="F11" s="289"/>
      <c r="G11" s="6"/>
      <c r="H11" s="6"/>
      <c r="I11" s="6"/>
      <c r="J11" s="6"/>
      <c r="K11" s="6"/>
    </row>
    <row r="12" spans="2:11" ht="30" customHeight="1">
      <c r="B12" s="265" t="s">
        <v>125</v>
      </c>
      <c r="C12" s="266"/>
      <c r="D12" s="267"/>
      <c r="E12" s="60">
        <v>0.105</v>
      </c>
      <c r="F12" s="9">
        <f>(D9+H9+I9+J9+K9)*10.5/100</f>
        <v>0</v>
      </c>
      <c r="G12" s="6"/>
      <c r="H12" s="6"/>
      <c r="I12" s="271" t="s">
        <v>195</v>
      </c>
      <c r="J12" s="271"/>
      <c r="K12" s="7">
        <f>K9+E14</f>
        <v>0</v>
      </c>
    </row>
    <row r="13" spans="2:11" ht="30" customHeight="1">
      <c r="B13" s="265" t="s">
        <v>126</v>
      </c>
      <c r="C13" s="266"/>
      <c r="D13" s="267"/>
      <c r="E13" s="60">
        <v>0.03</v>
      </c>
      <c r="F13" s="9">
        <f>(D9+H9+I9+J9+K9)*3/100</f>
        <v>0</v>
      </c>
      <c r="G13" s="6"/>
      <c r="H13" s="6"/>
      <c r="I13" s="271" t="s">
        <v>196</v>
      </c>
      <c r="J13" s="271"/>
      <c r="K13" s="143">
        <f>C9+G9+H9+I9+J9+K9+E14</f>
        <v>0</v>
      </c>
    </row>
    <row r="14" spans="2:11" ht="30" customHeight="1">
      <c r="B14" s="285" t="s">
        <v>9</v>
      </c>
      <c r="C14" s="286"/>
      <c r="D14" s="287"/>
      <c r="E14" s="3"/>
      <c r="F14" s="9">
        <f>F12+F13</f>
        <v>0</v>
      </c>
      <c r="G14" s="6"/>
      <c r="H14" s="6"/>
      <c r="I14" s="271" t="s">
        <v>197</v>
      </c>
      <c r="J14" s="271"/>
      <c r="K14" s="140">
        <v>1</v>
      </c>
    </row>
    <row r="15" spans="2:11" ht="15" customHeight="1">
      <c r="B15" s="6"/>
      <c r="C15" s="6"/>
      <c r="D15" s="6"/>
      <c r="E15" s="6"/>
      <c r="F15" s="6"/>
      <c r="G15" s="6"/>
      <c r="H15" s="6"/>
      <c r="I15" s="6"/>
      <c r="J15" s="6"/>
      <c r="K15" s="6"/>
    </row>
    <row r="16" spans="2:11" ht="30" customHeight="1">
      <c r="B16" s="1"/>
      <c r="C16" s="6"/>
      <c r="D16" s="274" t="s">
        <v>10</v>
      </c>
      <c r="E16" s="275"/>
      <c r="F16" s="122">
        <f>K13</f>
        <v>0</v>
      </c>
      <c r="G16" s="12"/>
      <c r="H16" s="13"/>
      <c r="I16" s="276"/>
      <c r="J16" s="276"/>
      <c r="K16" s="277"/>
    </row>
    <row r="17" spans="2:11" ht="30" customHeight="1">
      <c r="B17" s="6"/>
      <c r="C17" s="6"/>
      <c r="D17" s="14"/>
      <c r="E17" s="15"/>
      <c r="F17" s="16" t="s">
        <v>11</v>
      </c>
      <c r="G17" s="141">
        <f>Budget!I72</f>
        <v>0</v>
      </c>
      <c r="H17" s="259" t="s">
        <v>12</v>
      </c>
      <c r="I17" s="260"/>
      <c r="J17" s="260"/>
      <c r="K17" s="261"/>
    </row>
    <row r="18" spans="2:11" ht="30" customHeight="1">
      <c r="B18" s="6"/>
      <c r="C18" s="6"/>
      <c r="D18" s="14"/>
      <c r="E18" s="15"/>
      <c r="F18" s="15"/>
      <c r="G18" s="141">
        <f>Budget!I77</f>
        <v>0</v>
      </c>
      <c r="H18" s="259" t="s">
        <v>13</v>
      </c>
      <c r="I18" s="260"/>
      <c r="J18" s="260"/>
      <c r="K18" s="261"/>
    </row>
    <row r="19" spans="2:11" ht="30" customHeight="1">
      <c r="B19" s="6"/>
      <c r="C19" s="6"/>
      <c r="D19" s="17"/>
      <c r="E19" s="18"/>
      <c r="F19" s="18"/>
      <c r="G19" s="142">
        <f>Budget!I80</f>
        <v>0</v>
      </c>
      <c r="H19" s="262" t="s">
        <v>134</v>
      </c>
      <c r="I19" s="263"/>
      <c r="J19" s="263"/>
      <c r="K19" s="264"/>
    </row>
    <row r="20" spans="2:11" ht="30" customHeight="1"/>
  </sheetData>
  <mergeCells count="22">
    <mergeCell ref="D2:G2"/>
    <mergeCell ref="D16:E16"/>
    <mergeCell ref="I16:K16"/>
    <mergeCell ref="B4:K4"/>
    <mergeCell ref="B7:C7"/>
    <mergeCell ref="D7:E7"/>
    <mergeCell ref="F7:G7"/>
    <mergeCell ref="B6:G6"/>
    <mergeCell ref="B14:D14"/>
    <mergeCell ref="B11:F11"/>
    <mergeCell ref="H6:H8"/>
    <mergeCell ref="I6:I8"/>
    <mergeCell ref="J6:J8"/>
    <mergeCell ref="K6:K8"/>
    <mergeCell ref="I12:J12"/>
    <mergeCell ref="H17:K17"/>
    <mergeCell ref="H18:K18"/>
    <mergeCell ref="H19:K19"/>
    <mergeCell ref="B12:D12"/>
    <mergeCell ref="B13:D13"/>
    <mergeCell ref="I13:J13"/>
    <mergeCell ref="I14:J14"/>
  </mergeCell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DC636-E55F-4C3E-B0D4-DFF593D029AB}">
  <dimension ref="A2:AM30"/>
  <sheetViews>
    <sheetView workbookViewId="0">
      <selection activeCell="F28" sqref="F28"/>
    </sheetView>
  </sheetViews>
  <sheetFormatPr baseColWidth="10" defaultRowHeight="15"/>
  <sheetData>
    <row r="2" spans="1:39" ht="15.75">
      <c r="A2" s="119" t="s">
        <v>183</v>
      </c>
      <c r="B2" s="124"/>
      <c r="C2" s="124"/>
      <c r="D2" s="124"/>
      <c r="E2" s="124"/>
      <c r="F2" s="124"/>
      <c r="G2" s="124"/>
      <c r="H2" s="124"/>
      <c r="I2" s="124"/>
      <c r="J2" s="124"/>
      <c r="K2" s="120"/>
      <c r="L2" s="120"/>
      <c r="M2" s="120"/>
      <c r="N2" s="120"/>
      <c r="O2" s="120"/>
      <c r="P2" s="120"/>
      <c r="Q2" s="120"/>
      <c r="R2" s="120"/>
      <c r="S2" s="120"/>
      <c r="T2" s="120"/>
      <c r="U2" s="120"/>
      <c r="V2" s="120"/>
      <c r="W2" s="120"/>
      <c r="X2" s="120"/>
      <c r="Y2" s="120"/>
      <c r="Z2" s="120"/>
      <c r="AA2" s="120"/>
      <c r="AB2" s="120"/>
      <c r="AC2" s="120"/>
      <c r="AD2" s="120"/>
      <c r="AE2" s="120"/>
      <c r="AF2" s="120"/>
      <c r="AG2" s="120"/>
      <c r="AH2" s="120"/>
      <c r="AI2" s="120"/>
      <c r="AJ2" s="120"/>
      <c r="AK2" s="120"/>
      <c r="AL2" s="1"/>
      <c r="AM2" s="1"/>
    </row>
    <row r="3" spans="1:39" ht="15.75">
      <c r="A3" s="120"/>
      <c r="B3" s="120"/>
      <c r="C3" s="120"/>
      <c r="D3" s="120"/>
      <c r="E3" s="120"/>
      <c r="F3" s="120"/>
      <c r="G3" s="120"/>
      <c r="H3" s="120"/>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
      <c r="AM3" s="1"/>
    </row>
    <row r="4" spans="1:39" ht="15.75">
      <c r="A4" s="290" t="s">
        <v>184</v>
      </c>
      <c r="B4" s="291"/>
      <c r="C4" s="291"/>
      <c r="D4" s="291"/>
      <c r="E4" s="291"/>
      <c r="F4" s="291"/>
      <c r="G4" s="291"/>
      <c r="H4" s="291"/>
      <c r="I4" s="291"/>
      <c r="J4" s="291"/>
      <c r="K4" s="291"/>
      <c r="L4" s="291"/>
      <c r="M4" s="291"/>
      <c r="N4" s="291"/>
      <c r="O4" s="291"/>
      <c r="P4" s="291"/>
      <c r="Q4" s="291"/>
      <c r="R4" s="291"/>
      <c r="S4" s="291"/>
      <c r="T4" s="291"/>
      <c r="U4" s="291"/>
      <c r="V4" s="292"/>
      <c r="W4" s="120"/>
      <c r="X4" s="120"/>
      <c r="Y4" s="120"/>
      <c r="Z4" s="120"/>
      <c r="AA4" s="120"/>
      <c r="AB4" s="120"/>
      <c r="AC4" s="120"/>
      <c r="AD4" s="120"/>
      <c r="AE4" s="120"/>
      <c r="AF4" s="120"/>
      <c r="AG4" s="120"/>
      <c r="AH4" s="120"/>
      <c r="AI4" s="120"/>
      <c r="AJ4" s="120"/>
      <c r="AK4" s="120"/>
      <c r="AL4" s="1"/>
      <c r="AM4" s="1"/>
    </row>
    <row r="5" spans="1:39" ht="15.75">
      <c r="A5" s="293"/>
      <c r="B5" s="294"/>
      <c r="C5" s="294"/>
      <c r="D5" s="294"/>
      <c r="E5" s="294"/>
      <c r="F5" s="294"/>
      <c r="G5" s="294"/>
      <c r="H5" s="294"/>
      <c r="I5" s="294"/>
      <c r="J5" s="294"/>
      <c r="K5" s="294"/>
      <c r="L5" s="294"/>
      <c r="M5" s="294"/>
      <c r="N5" s="294"/>
      <c r="O5" s="294"/>
      <c r="P5" s="294"/>
      <c r="Q5" s="294"/>
      <c r="R5" s="294"/>
      <c r="S5" s="294"/>
      <c r="T5" s="294"/>
      <c r="U5" s="294"/>
      <c r="V5" s="295"/>
      <c r="W5" s="120"/>
      <c r="X5" s="120"/>
      <c r="Y5" s="120"/>
      <c r="Z5" s="120"/>
      <c r="AA5" s="120"/>
      <c r="AB5" s="120"/>
      <c r="AC5" s="120"/>
      <c r="AD5" s="120"/>
      <c r="AE5" s="120"/>
      <c r="AF5" s="120"/>
      <c r="AG5" s="120"/>
      <c r="AH5" s="120"/>
      <c r="AI5" s="120"/>
      <c r="AJ5" s="120"/>
      <c r="AK5" s="120"/>
      <c r="AL5" s="1"/>
      <c r="AM5" s="1"/>
    </row>
    <row r="6" spans="1:39" ht="15.75">
      <c r="A6" s="293"/>
      <c r="B6" s="294"/>
      <c r="C6" s="294"/>
      <c r="D6" s="294"/>
      <c r="E6" s="294"/>
      <c r="F6" s="294"/>
      <c r="G6" s="294"/>
      <c r="H6" s="294"/>
      <c r="I6" s="294"/>
      <c r="J6" s="294"/>
      <c r="K6" s="294"/>
      <c r="L6" s="294"/>
      <c r="M6" s="294"/>
      <c r="N6" s="294"/>
      <c r="O6" s="294"/>
      <c r="P6" s="294"/>
      <c r="Q6" s="294"/>
      <c r="R6" s="294"/>
      <c r="S6" s="294"/>
      <c r="T6" s="294"/>
      <c r="U6" s="294"/>
      <c r="V6" s="295"/>
      <c r="W6" s="120"/>
      <c r="X6" s="120"/>
      <c r="Y6" s="120"/>
      <c r="Z6" s="120"/>
      <c r="AA6" s="120"/>
      <c r="AB6" s="120"/>
      <c r="AC6" s="120"/>
      <c r="AD6" s="120"/>
      <c r="AE6" s="120"/>
      <c r="AF6" s="120"/>
      <c r="AG6" s="120"/>
      <c r="AH6" s="120"/>
      <c r="AI6" s="120"/>
      <c r="AJ6" s="120"/>
      <c r="AK6" s="120"/>
      <c r="AL6" s="1"/>
      <c r="AM6" s="1"/>
    </row>
    <row r="7" spans="1:39" ht="15.75">
      <c r="A7" s="293"/>
      <c r="B7" s="294"/>
      <c r="C7" s="294"/>
      <c r="D7" s="294"/>
      <c r="E7" s="294"/>
      <c r="F7" s="294"/>
      <c r="G7" s="294"/>
      <c r="H7" s="294"/>
      <c r="I7" s="294"/>
      <c r="J7" s="294"/>
      <c r="K7" s="294"/>
      <c r="L7" s="294"/>
      <c r="M7" s="294"/>
      <c r="N7" s="294"/>
      <c r="O7" s="294"/>
      <c r="P7" s="294"/>
      <c r="Q7" s="294"/>
      <c r="R7" s="294"/>
      <c r="S7" s="294"/>
      <c r="T7" s="294"/>
      <c r="U7" s="294"/>
      <c r="V7" s="295"/>
      <c r="W7" s="120"/>
      <c r="X7" s="120"/>
      <c r="Y7" s="120"/>
      <c r="Z7" s="120"/>
      <c r="AA7" s="120"/>
      <c r="AB7" s="120"/>
      <c r="AC7" s="120"/>
      <c r="AD7" s="120"/>
      <c r="AE7" s="120"/>
      <c r="AF7" s="120"/>
      <c r="AG7" s="120"/>
      <c r="AH7" s="120"/>
      <c r="AI7" s="120"/>
      <c r="AJ7" s="120"/>
      <c r="AK7" s="120"/>
      <c r="AL7" s="1"/>
      <c r="AM7" s="1"/>
    </row>
    <row r="8" spans="1:39" ht="15.75">
      <c r="A8" s="293"/>
      <c r="B8" s="294"/>
      <c r="C8" s="294"/>
      <c r="D8" s="294"/>
      <c r="E8" s="294"/>
      <c r="F8" s="294"/>
      <c r="G8" s="294"/>
      <c r="H8" s="294"/>
      <c r="I8" s="294"/>
      <c r="J8" s="294"/>
      <c r="K8" s="294"/>
      <c r="L8" s="294"/>
      <c r="M8" s="294"/>
      <c r="N8" s="294"/>
      <c r="O8" s="294"/>
      <c r="P8" s="294"/>
      <c r="Q8" s="294"/>
      <c r="R8" s="294"/>
      <c r="S8" s="294"/>
      <c r="T8" s="294"/>
      <c r="U8" s="294"/>
      <c r="V8" s="295"/>
      <c r="W8" s="120"/>
      <c r="X8" s="120"/>
      <c r="Y8" s="120"/>
      <c r="Z8" s="120"/>
      <c r="AA8" s="120"/>
      <c r="AB8" s="120"/>
      <c r="AC8" s="120"/>
      <c r="AD8" s="120"/>
      <c r="AE8" s="120"/>
      <c r="AF8" s="120"/>
      <c r="AG8" s="120"/>
      <c r="AH8" s="120"/>
      <c r="AI8" s="120"/>
      <c r="AJ8" s="120"/>
      <c r="AK8" s="120"/>
      <c r="AL8" s="1"/>
      <c r="AM8" s="1"/>
    </row>
    <row r="9" spans="1:39" ht="15.75">
      <c r="A9" s="293"/>
      <c r="B9" s="294"/>
      <c r="C9" s="294"/>
      <c r="D9" s="294"/>
      <c r="E9" s="294"/>
      <c r="F9" s="294"/>
      <c r="G9" s="294"/>
      <c r="H9" s="294"/>
      <c r="I9" s="294"/>
      <c r="J9" s="294"/>
      <c r="K9" s="294"/>
      <c r="L9" s="294"/>
      <c r="M9" s="294"/>
      <c r="N9" s="294"/>
      <c r="O9" s="294"/>
      <c r="P9" s="294"/>
      <c r="Q9" s="294"/>
      <c r="R9" s="294"/>
      <c r="S9" s="294"/>
      <c r="T9" s="294"/>
      <c r="U9" s="294"/>
      <c r="V9" s="295"/>
      <c r="W9" s="123"/>
      <c r="X9" s="123"/>
      <c r="Y9" s="123"/>
      <c r="Z9" s="123"/>
      <c r="AA9" s="123"/>
      <c r="AB9" s="123"/>
      <c r="AC9" s="123"/>
      <c r="AD9" s="123"/>
      <c r="AE9" s="123"/>
      <c r="AF9" s="123"/>
      <c r="AG9" s="123"/>
      <c r="AH9" s="123"/>
      <c r="AI9" s="123"/>
      <c r="AJ9" s="123"/>
      <c r="AK9" s="123"/>
    </row>
    <row r="10" spans="1:39" ht="15.75">
      <c r="A10" s="293"/>
      <c r="B10" s="294"/>
      <c r="C10" s="294"/>
      <c r="D10" s="294"/>
      <c r="E10" s="294"/>
      <c r="F10" s="294"/>
      <c r="G10" s="294"/>
      <c r="H10" s="294"/>
      <c r="I10" s="294"/>
      <c r="J10" s="294"/>
      <c r="K10" s="294"/>
      <c r="L10" s="294"/>
      <c r="M10" s="294"/>
      <c r="N10" s="294"/>
      <c r="O10" s="294"/>
      <c r="P10" s="294"/>
      <c r="Q10" s="294"/>
      <c r="R10" s="294"/>
      <c r="S10" s="294"/>
      <c r="T10" s="294"/>
      <c r="U10" s="294"/>
      <c r="V10" s="295"/>
      <c r="W10" s="123"/>
      <c r="X10" s="123"/>
      <c r="Y10" s="123"/>
      <c r="Z10" s="123"/>
      <c r="AA10" s="123"/>
      <c r="AB10" s="123"/>
      <c r="AC10" s="123"/>
      <c r="AD10" s="123"/>
      <c r="AE10" s="123"/>
      <c r="AF10" s="123"/>
      <c r="AG10" s="123"/>
      <c r="AH10" s="123"/>
      <c r="AI10" s="123"/>
      <c r="AJ10" s="123"/>
      <c r="AK10" s="123"/>
    </row>
    <row r="11" spans="1:39" ht="15.75">
      <c r="A11" s="296"/>
      <c r="B11" s="297"/>
      <c r="C11" s="297"/>
      <c r="D11" s="297"/>
      <c r="E11" s="297"/>
      <c r="F11" s="297"/>
      <c r="G11" s="297"/>
      <c r="H11" s="297"/>
      <c r="I11" s="297"/>
      <c r="J11" s="297"/>
      <c r="K11" s="297"/>
      <c r="L11" s="297"/>
      <c r="M11" s="297"/>
      <c r="N11" s="297"/>
      <c r="O11" s="297"/>
      <c r="P11" s="297"/>
      <c r="Q11" s="297"/>
      <c r="R11" s="297"/>
      <c r="S11" s="297"/>
      <c r="T11" s="297"/>
      <c r="U11" s="297"/>
      <c r="V11" s="298"/>
      <c r="W11" s="123"/>
      <c r="X11" s="123"/>
      <c r="Y11" s="123"/>
      <c r="Z11" s="123"/>
      <c r="AA11" s="123"/>
      <c r="AB11" s="123"/>
      <c r="AC11" s="123"/>
      <c r="AD11" s="123"/>
      <c r="AE11" s="123"/>
      <c r="AF11" s="123"/>
      <c r="AG11" s="123"/>
      <c r="AH11" s="123"/>
      <c r="AI11" s="123"/>
      <c r="AJ11" s="123"/>
      <c r="AK11" s="123"/>
    </row>
    <row r="12" spans="1:39" ht="15.75">
      <c r="A12" s="71"/>
      <c r="B12" s="71"/>
      <c r="C12" s="71"/>
      <c r="D12" s="71"/>
      <c r="E12" s="71"/>
      <c r="F12" s="71"/>
      <c r="G12" s="71"/>
      <c r="H12" s="71"/>
      <c r="I12" s="71"/>
      <c r="J12" s="71"/>
      <c r="K12" s="71"/>
      <c r="L12" s="71"/>
      <c r="M12" s="71"/>
      <c r="N12" s="71"/>
      <c r="O12" s="71"/>
      <c r="P12" s="71"/>
      <c r="Q12" s="71"/>
      <c r="R12" s="71"/>
      <c r="S12" s="71"/>
      <c r="T12" s="71"/>
      <c r="U12" s="71"/>
      <c r="V12" s="71"/>
      <c r="W12" s="123"/>
      <c r="X12" s="123"/>
      <c r="Y12" s="123"/>
      <c r="Z12" s="123"/>
      <c r="AA12" s="123"/>
      <c r="AB12" s="123"/>
      <c r="AC12" s="123"/>
      <c r="AD12" s="123"/>
      <c r="AE12" s="123"/>
      <c r="AF12" s="123"/>
      <c r="AG12" s="123"/>
      <c r="AH12" s="123"/>
      <c r="AI12" s="123"/>
      <c r="AJ12" s="123"/>
      <c r="AK12" s="123"/>
    </row>
    <row r="13" spans="1:39" ht="15.75">
      <c r="A13" s="119" t="s">
        <v>182</v>
      </c>
      <c r="B13" s="125"/>
      <c r="C13" s="125"/>
      <c r="D13" s="123"/>
      <c r="E13" s="123"/>
      <c r="F13" s="123"/>
      <c r="G13" s="123"/>
      <c r="H13" s="123"/>
      <c r="I13" s="123"/>
      <c r="J13" s="123"/>
      <c r="K13" s="123"/>
      <c r="L13" s="123"/>
      <c r="M13" s="123"/>
      <c r="N13" s="123"/>
      <c r="O13" s="123"/>
      <c r="P13" s="123"/>
      <c r="Q13" s="123"/>
      <c r="R13" s="123"/>
      <c r="S13" s="123"/>
      <c r="T13" s="123"/>
      <c r="U13" s="123"/>
      <c r="V13" s="123"/>
      <c r="W13" s="123"/>
      <c r="X13" s="123"/>
      <c r="Y13" s="123"/>
      <c r="Z13" s="123"/>
      <c r="AA13" s="123"/>
      <c r="AB13" s="123"/>
      <c r="AC13" s="123"/>
      <c r="AD13" s="123"/>
      <c r="AE13" s="123"/>
      <c r="AF13" s="123"/>
      <c r="AG13" s="123"/>
      <c r="AH13" s="123"/>
      <c r="AI13" s="123"/>
      <c r="AJ13" s="123"/>
      <c r="AK13" s="123"/>
    </row>
    <row r="14" spans="1:39" ht="15.75">
      <c r="A14" s="118"/>
      <c r="B14" s="123"/>
      <c r="C14" s="123"/>
      <c r="D14" s="123"/>
      <c r="E14" s="123"/>
      <c r="F14" s="123"/>
      <c r="G14" s="123"/>
      <c r="H14" s="123"/>
      <c r="I14" s="123"/>
      <c r="J14" s="123"/>
      <c r="K14" s="123"/>
      <c r="L14" s="123"/>
      <c r="M14" s="123"/>
      <c r="N14" s="123"/>
      <c r="O14" s="123"/>
      <c r="P14" s="123"/>
      <c r="Q14" s="123"/>
      <c r="R14" s="123"/>
      <c r="S14" s="123"/>
      <c r="T14" s="123"/>
      <c r="U14" s="123"/>
      <c r="V14" s="123"/>
      <c r="W14" s="123"/>
      <c r="X14" s="123"/>
      <c r="Y14" s="123"/>
      <c r="Z14" s="123"/>
      <c r="AA14" s="123"/>
      <c r="AB14" s="123"/>
      <c r="AC14" s="123"/>
      <c r="AD14" s="123"/>
      <c r="AE14" s="123"/>
      <c r="AF14" s="123"/>
      <c r="AG14" s="123"/>
      <c r="AH14" s="123"/>
      <c r="AI14" s="123"/>
      <c r="AJ14" s="123"/>
      <c r="AK14" s="123"/>
    </row>
    <row r="15" spans="1:39" ht="15.75">
      <c r="A15" s="299" t="s">
        <v>192</v>
      </c>
      <c r="B15" s="155"/>
      <c r="C15" s="155"/>
      <c r="D15" s="155"/>
      <c r="E15" s="155"/>
      <c r="F15" s="155"/>
      <c r="G15" s="155"/>
      <c r="H15" s="155"/>
      <c r="I15" s="155"/>
      <c r="J15" s="155"/>
      <c r="K15" s="155"/>
      <c r="L15" s="155"/>
      <c r="M15" s="120"/>
      <c r="N15" s="123"/>
      <c r="O15" s="123"/>
      <c r="P15" s="123"/>
      <c r="Q15" s="123"/>
      <c r="R15" s="123"/>
      <c r="S15" s="123"/>
      <c r="T15" s="123"/>
      <c r="U15" s="123"/>
      <c r="V15" s="123"/>
      <c r="W15" s="123"/>
      <c r="X15" s="123"/>
      <c r="Y15" s="123"/>
      <c r="Z15" s="123"/>
      <c r="AA15" s="123"/>
      <c r="AB15" s="123"/>
      <c r="AC15" s="123"/>
      <c r="AD15" s="123"/>
      <c r="AE15" s="123"/>
      <c r="AF15" s="123"/>
      <c r="AG15" s="123"/>
      <c r="AH15" s="123"/>
      <c r="AI15" s="123"/>
      <c r="AJ15" s="123"/>
      <c r="AK15" s="123"/>
    </row>
    <row r="16" spans="1:39" ht="15.75">
      <c r="A16" s="155"/>
      <c r="B16" s="155"/>
      <c r="C16" s="155"/>
      <c r="D16" s="155"/>
      <c r="E16" s="155"/>
      <c r="F16" s="155"/>
      <c r="G16" s="155"/>
      <c r="H16" s="155"/>
      <c r="I16" s="155"/>
      <c r="J16" s="155"/>
      <c r="K16" s="155"/>
      <c r="L16" s="155"/>
      <c r="M16" s="120"/>
      <c r="N16" s="12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row>
    <row r="17" spans="1:37" ht="15.75">
      <c r="A17" s="155"/>
      <c r="B17" s="155"/>
      <c r="C17" s="155"/>
      <c r="D17" s="155"/>
      <c r="E17" s="155"/>
      <c r="F17" s="155"/>
      <c r="G17" s="155"/>
      <c r="H17" s="155"/>
      <c r="I17" s="155"/>
      <c r="J17" s="155"/>
      <c r="K17" s="155"/>
      <c r="L17" s="155"/>
      <c r="M17" s="123"/>
      <c r="N17" s="123"/>
      <c r="O17" s="123"/>
      <c r="P17" s="123"/>
      <c r="Q17" s="123"/>
      <c r="R17" s="123"/>
      <c r="S17" s="123"/>
      <c r="T17" s="123"/>
      <c r="U17" s="123"/>
      <c r="V17" s="123"/>
      <c r="W17" s="123"/>
      <c r="X17" s="123"/>
      <c r="Y17" s="123"/>
      <c r="Z17" s="123"/>
      <c r="AA17" s="123"/>
      <c r="AB17" s="123"/>
      <c r="AC17" s="123"/>
      <c r="AD17" s="123"/>
      <c r="AE17" s="123"/>
      <c r="AF17" s="123"/>
      <c r="AG17" s="123"/>
      <c r="AH17" s="123"/>
      <c r="AI17" s="123"/>
      <c r="AJ17" s="123"/>
      <c r="AK17" s="123"/>
    </row>
    <row r="18" spans="1:37" ht="15.75">
      <c r="A18" s="155"/>
      <c r="B18" s="155"/>
      <c r="C18" s="155"/>
      <c r="D18" s="155"/>
      <c r="E18" s="155"/>
      <c r="F18" s="155"/>
      <c r="G18" s="155"/>
      <c r="H18" s="155"/>
      <c r="I18" s="155"/>
      <c r="J18" s="155"/>
      <c r="K18" s="155"/>
      <c r="L18" s="155"/>
      <c r="M18" s="123"/>
      <c r="N18" s="123"/>
      <c r="O18" s="123"/>
      <c r="P18" s="123"/>
      <c r="Q18" s="123"/>
      <c r="R18" s="123"/>
      <c r="S18" s="123"/>
      <c r="T18" s="123"/>
      <c r="U18" s="123"/>
      <c r="V18" s="123"/>
      <c r="W18" s="123"/>
      <c r="X18" s="123"/>
      <c r="Y18" s="123"/>
      <c r="Z18" s="123"/>
      <c r="AA18" s="123"/>
      <c r="AB18" s="123"/>
      <c r="AC18" s="123"/>
      <c r="AD18" s="123"/>
      <c r="AE18" s="123"/>
      <c r="AF18" s="123"/>
      <c r="AG18" s="123"/>
      <c r="AH18" s="123"/>
      <c r="AI18" s="123"/>
      <c r="AJ18" s="123"/>
      <c r="AK18" s="123"/>
    </row>
    <row r="19" spans="1:37" ht="15.75">
      <c r="A19" s="300"/>
      <c r="B19" s="300"/>
      <c r="C19" s="300"/>
      <c r="D19" s="300"/>
      <c r="E19" s="300"/>
      <c r="F19" s="300"/>
      <c r="G19" s="300"/>
      <c r="H19" s="300"/>
      <c r="I19" s="300"/>
      <c r="J19" s="300"/>
      <c r="K19" s="300"/>
      <c r="L19" s="300"/>
      <c r="M19" s="123"/>
      <c r="N19" s="123"/>
      <c r="O19" s="123"/>
      <c r="P19" s="123"/>
      <c r="Q19" s="123"/>
      <c r="R19" s="123"/>
      <c r="S19" s="123"/>
      <c r="T19" s="123"/>
      <c r="U19" s="123"/>
      <c r="V19" s="123"/>
      <c r="W19" s="123"/>
      <c r="X19" s="123"/>
      <c r="Y19" s="123"/>
      <c r="Z19" s="123"/>
      <c r="AA19" s="123"/>
      <c r="AB19" s="123"/>
      <c r="AC19" s="123"/>
      <c r="AD19" s="123"/>
      <c r="AE19" s="123"/>
      <c r="AF19" s="123"/>
      <c r="AG19" s="123"/>
      <c r="AH19" s="123"/>
      <c r="AI19" s="123"/>
      <c r="AJ19" s="123"/>
      <c r="AK19" s="123"/>
    </row>
    <row r="20" spans="1:37" ht="15.75">
      <c r="A20" s="123"/>
      <c r="B20" s="123"/>
      <c r="C20" s="123"/>
      <c r="D20" s="123"/>
      <c r="E20" s="123"/>
      <c r="F20" s="123"/>
      <c r="G20" s="123"/>
      <c r="H20" s="123"/>
      <c r="I20" s="123"/>
      <c r="J20" s="123"/>
      <c r="K20" s="123"/>
      <c r="L20" s="123"/>
      <c r="M20" s="123"/>
      <c r="N20" s="123"/>
      <c r="O20" s="123"/>
      <c r="P20" s="123"/>
      <c r="Q20" s="123"/>
      <c r="R20" s="123"/>
      <c r="S20" s="123"/>
      <c r="T20" s="123"/>
      <c r="U20" s="123"/>
      <c r="V20" s="123"/>
      <c r="W20" s="123"/>
      <c r="X20" s="123"/>
      <c r="Y20" s="123"/>
      <c r="Z20" s="123"/>
      <c r="AA20" s="123"/>
      <c r="AB20" s="123"/>
      <c r="AC20" s="123"/>
      <c r="AD20" s="123"/>
      <c r="AE20" s="123"/>
      <c r="AF20" s="123"/>
      <c r="AG20" s="123"/>
      <c r="AH20" s="123"/>
      <c r="AI20" s="123"/>
      <c r="AJ20" s="123"/>
      <c r="AK20" s="123"/>
    </row>
    <row r="21" spans="1:37" ht="15.75">
      <c r="A21" s="123"/>
      <c r="B21" s="123"/>
      <c r="C21" s="123"/>
      <c r="D21" s="123"/>
      <c r="E21" s="123"/>
      <c r="F21" s="123"/>
      <c r="G21" s="123"/>
      <c r="H21" s="123"/>
      <c r="I21" s="123"/>
      <c r="J21" s="123"/>
      <c r="K21" s="123"/>
      <c r="L21" s="123"/>
      <c r="M21" s="123"/>
      <c r="N21" s="123"/>
      <c r="O21" s="123"/>
      <c r="P21" s="123"/>
      <c r="Q21" s="123"/>
      <c r="R21" s="123"/>
      <c r="S21" s="123"/>
      <c r="T21" s="123"/>
      <c r="U21" s="123"/>
      <c r="V21" s="123"/>
      <c r="W21" s="123"/>
      <c r="X21" s="123"/>
      <c r="Y21" s="123"/>
      <c r="Z21" s="123"/>
      <c r="AA21" s="123"/>
      <c r="AB21" s="123"/>
      <c r="AC21" s="123"/>
      <c r="AD21" s="123"/>
      <c r="AE21" s="123"/>
      <c r="AF21" s="123"/>
      <c r="AG21" s="123"/>
      <c r="AH21" s="123"/>
      <c r="AI21" s="123"/>
      <c r="AJ21" s="123"/>
      <c r="AK21" s="123"/>
    </row>
    <row r="22" spans="1:37" ht="15.75">
      <c r="A22" s="123"/>
      <c r="B22" s="123"/>
      <c r="C22" s="123"/>
      <c r="D22" s="123"/>
      <c r="E22" s="123"/>
      <c r="F22" s="123"/>
      <c r="G22" s="123"/>
      <c r="H22" s="123"/>
      <c r="I22" s="123"/>
      <c r="J22" s="123"/>
      <c r="K22" s="123"/>
      <c r="L22" s="123"/>
      <c r="M22" s="123"/>
      <c r="N22" s="123"/>
      <c r="O22" s="123"/>
      <c r="P22" s="123"/>
      <c r="Q22" s="123"/>
      <c r="R22" s="123"/>
      <c r="S22" s="123"/>
      <c r="T22" s="123"/>
      <c r="U22" s="123"/>
      <c r="V22" s="123"/>
      <c r="W22" s="123"/>
      <c r="X22" s="123"/>
      <c r="Y22" s="123"/>
      <c r="Z22" s="123"/>
      <c r="AA22" s="123"/>
      <c r="AB22" s="123"/>
      <c r="AC22" s="123"/>
      <c r="AD22" s="123"/>
      <c r="AE22" s="123"/>
      <c r="AF22" s="123"/>
      <c r="AG22" s="123"/>
      <c r="AH22" s="123"/>
      <c r="AI22" s="123"/>
      <c r="AJ22" s="123"/>
      <c r="AK22" s="123"/>
    </row>
    <row r="23" spans="1:37" ht="15.75">
      <c r="A23" s="123"/>
      <c r="B23" s="123"/>
      <c r="C23" s="123"/>
      <c r="D23" s="123"/>
      <c r="E23" s="123"/>
      <c r="F23" s="123"/>
      <c r="G23" s="123"/>
      <c r="H23" s="123"/>
      <c r="I23" s="123"/>
      <c r="J23" s="123"/>
      <c r="K23" s="123"/>
      <c r="L23" s="123"/>
      <c r="M23" s="123"/>
      <c r="N23" s="123"/>
      <c r="O23" s="123"/>
      <c r="P23" s="123"/>
      <c r="Q23" s="123"/>
      <c r="R23" s="123"/>
      <c r="S23" s="123"/>
      <c r="T23" s="123"/>
      <c r="U23" s="123"/>
      <c r="V23" s="123"/>
      <c r="W23" s="123"/>
      <c r="X23" s="123"/>
      <c r="Y23" s="123"/>
      <c r="Z23" s="123"/>
      <c r="AA23" s="123"/>
      <c r="AB23" s="123"/>
      <c r="AC23" s="123"/>
      <c r="AD23" s="123"/>
      <c r="AE23" s="123"/>
      <c r="AF23" s="123"/>
      <c r="AG23" s="123"/>
      <c r="AH23" s="123"/>
      <c r="AI23" s="123"/>
      <c r="AJ23" s="123"/>
      <c r="AK23" s="123"/>
    </row>
    <row r="24" spans="1:37" ht="15.75">
      <c r="A24" s="123"/>
      <c r="B24" s="123"/>
      <c r="C24" s="123"/>
      <c r="D24" s="123"/>
      <c r="E24" s="123"/>
      <c r="F24" s="123"/>
      <c r="G24" s="123"/>
      <c r="H24" s="123"/>
      <c r="I24" s="123"/>
      <c r="J24" s="123"/>
      <c r="K24" s="123"/>
      <c r="L24" s="123"/>
      <c r="M24" s="123"/>
      <c r="N24" s="123"/>
      <c r="O24" s="123"/>
      <c r="P24" s="123"/>
      <c r="Q24" s="123"/>
      <c r="R24" s="123"/>
      <c r="S24" s="123"/>
      <c r="T24" s="123"/>
      <c r="U24" s="123"/>
      <c r="V24" s="123"/>
      <c r="W24" s="123"/>
      <c r="X24" s="123"/>
      <c r="Y24" s="123"/>
      <c r="Z24" s="123"/>
      <c r="AA24" s="123"/>
      <c r="AB24" s="123"/>
      <c r="AC24" s="123"/>
      <c r="AD24" s="123"/>
      <c r="AE24" s="123"/>
      <c r="AF24" s="123"/>
      <c r="AG24" s="123"/>
      <c r="AH24" s="123"/>
      <c r="AI24" s="123"/>
      <c r="AJ24" s="123"/>
      <c r="AK24" s="123"/>
    </row>
    <row r="25" spans="1:37" ht="15.75">
      <c r="A25" s="123"/>
      <c r="B25" s="123"/>
      <c r="C25" s="123"/>
      <c r="D25" s="123"/>
      <c r="E25" s="123"/>
      <c r="F25" s="123"/>
      <c r="G25" s="123"/>
      <c r="H25" s="123"/>
      <c r="I25" s="123"/>
      <c r="J25" s="123"/>
      <c r="K25" s="123"/>
      <c r="L25" s="123"/>
      <c r="M25" s="123"/>
      <c r="N25" s="123"/>
      <c r="O25" s="123"/>
      <c r="P25" s="123"/>
      <c r="Q25" s="123"/>
      <c r="R25" s="123"/>
      <c r="S25" s="123"/>
      <c r="T25" s="123"/>
      <c r="U25" s="123"/>
      <c r="V25" s="123"/>
      <c r="W25" s="123"/>
      <c r="X25" s="123"/>
      <c r="Y25" s="123"/>
      <c r="Z25" s="123"/>
      <c r="AA25" s="123"/>
      <c r="AB25" s="123"/>
      <c r="AC25" s="123"/>
      <c r="AD25" s="123"/>
      <c r="AE25" s="123"/>
      <c r="AF25" s="123"/>
      <c r="AG25" s="123"/>
      <c r="AH25" s="123"/>
      <c r="AI25" s="123"/>
      <c r="AJ25" s="123"/>
      <c r="AK25" s="123"/>
    </row>
    <row r="26" spans="1:37" ht="15.75">
      <c r="A26" s="123"/>
      <c r="B26" s="123"/>
      <c r="C26" s="123"/>
      <c r="D26" s="123"/>
      <c r="E26" s="123"/>
      <c r="F26" s="123"/>
      <c r="G26" s="123"/>
      <c r="H26" s="123"/>
      <c r="I26" s="123"/>
      <c r="J26" s="123"/>
      <c r="K26" s="123"/>
      <c r="L26" s="123"/>
      <c r="M26" s="123"/>
      <c r="N26" s="123"/>
      <c r="O26" s="123"/>
      <c r="P26" s="123"/>
      <c r="Q26" s="123"/>
      <c r="R26" s="123"/>
      <c r="S26" s="123"/>
      <c r="T26" s="123"/>
      <c r="U26" s="123"/>
      <c r="V26" s="123"/>
      <c r="W26" s="123"/>
      <c r="X26" s="123"/>
      <c r="Y26" s="123"/>
      <c r="Z26" s="123"/>
      <c r="AA26" s="123"/>
      <c r="AB26" s="123"/>
      <c r="AC26" s="123"/>
      <c r="AD26" s="123"/>
      <c r="AE26" s="123"/>
      <c r="AF26" s="123"/>
      <c r="AG26" s="123"/>
      <c r="AH26" s="123"/>
      <c r="AI26" s="123"/>
      <c r="AJ26" s="123"/>
      <c r="AK26" s="123"/>
    </row>
    <row r="27" spans="1:37" ht="15.75">
      <c r="A27" s="123"/>
      <c r="B27" s="123"/>
      <c r="C27" s="123"/>
      <c r="D27" s="123"/>
      <c r="E27" s="123"/>
      <c r="F27" s="123"/>
      <c r="G27" s="123"/>
      <c r="H27" s="123"/>
      <c r="I27" s="123"/>
      <c r="J27" s="123"/>
      <c r="K27" s="123"/>
      <c r="L27" s="123"/>
      <c r="M27" s="123"/>
      <c r="N27" s="123"/>
      <c r="O27" s="123"/>
      <c r="P27" s="123"/>
      <c r="Q27" s="123"/>
      <c r="R27" s="123"/>
      <c r="S27" s="123"/>
      <c r="T27" s="123"/>
      <c r="U27" s="123"/>
      <c r="V27" s="123"/>
      <c r="W27" s="123"/>
      <c r="X27" s="123"/>
      <c r="Y27" s="123"/>
      <c r="Z27" s="123"/>
      <c r="AA27" s="123"/>
      <c r="AB27" s="123"/>
      <c r="AC27" s="123"/>
      <c r="AD27" s="123"/>
      <c r="AE27" s="123"/>
      <c r="AF27" s="123"/>
      <c r="AG27" s="123"/>
      <c r="AH27" s="123"/>
      <c r="AI27" s="123"/>
      <c r="AJ27" s="123"/>
      <c r="AK27" s="123"/>
    </row>
    <row r="28" spans="1:37" ht="15.75">
      <c r="A28" s="123"/>
      <c r="B28" s="123"/>
      <c r="C28" s="123"/>
      <c r="D28" s="123"/>
      <c r="E28" s="123"/>
      <c r="F28" s="123"/>
      <c r="G28" s="123"/>
      <c r="H28" s="123"/>
      <c r="I28" s="123"/>
      <c r="J28" s="123"/>
      <c r="K28" s="123"/>
      <c r="L28" s="123"/>
      <c r="M28" s="123"/>
      <c r="N28" s="123"/>
      <c r="O28" s="123"/>
      <c r="P28" s="123"/>
      <c r="Q28" s="123"/>
      <c r="R28" s="123"/>
      <c r="S28" s="123"/>
      <c r="T28" s="123"/>
      <c r="U28" s="123"/>
      <c r="V28" s="123"/>
      <c r="W28" s="123"/>
      <c r="X28" s="123"/>
      <c r="Y28" s="123"/>
      <c r="Z28" s="123"/>
      <c r="AA28" s="123"/>
      <c r="AB28" s="123"/>
      <c r="AC28" s="123"/>
      <c r="AD28" s="123"/>
      <c r="AE28" s="123"/>
      <c r="AF28" s="123"/>
      <c r="AG28" s="123"/>
      <c r="AH28" s="123"/>
      <c r="AI28" s="123"/>
      <c r="AJ28" s="123"/>
      <c r="AK28" s="123"/>
    </row>
    <row r="29" spans="1:37" ht="15.75">
      <c r="A29" s="123"/>
      <c r="B29" s="123"/>
      <c r="C29" s="123"/>
      <c r="D29" s="123"/>
      <c r="E29" s="123"/>
      <c r="F29" s="123"/>
      <c r="G29" s="123"/>
      <c r="H29" s="123"/>
      <c r="I29" s="123"/>
      <c r="J29" s="123"/>
      <c r="K29" s="123"/>
      <c r="L29" s="123"/>
      <c r="M29" s="123"/>
      <c r="N29" s="123"/>
      <c r="O29" s="123"/>
      <c r="P29" s="123"/>
      <c r="Q29" s="123"/>
      <c r="R29" s="123"/>
      <c r="S29" s="123"/>
      <c r="T29" s="123"/>
      <c r="U29" s="123"/>
      <c r="V29" s="123"/>
      <c r="W29" s="123"/>
      <c r="X29" s="123"/>
      <c r="Y29" s="123"/>
      <c r="Z29" s="123"/>
      <c r="AA29" s="123"/>
      <c r="AB29" s="123"/>
      <c r="AC29" s="123"/>
      <c r="AD29" s="123"/>
      <c r="AE29" s="123"/>
      <c r="AF29" s="123"/>
      <c r="AG29" s="123"/>
      <c r="AH29" s="123"/>
      <c r="AI29" s="123"/>
      <c r="AJ29" s="123"/>
      <c r="AK29" s="123"/>
    </row>
    <row r="30" spans="1:37" ht="15.75">
      <c r="A30" s="123"/>
      <c r="B30" s="123"/>
      <c r="C30" s="123"/>
      <c r="D30" s="123"/>
      <c r="E30" s="123"/>
      <c r="F30" s="123"/>
      <c r="G30" s="123"/>
      <c r="H30" s="123"/>
      <c r="I30" s="123"/>
      <c r="J30" s="123"/>
      <c r="K30" s="123"/>
      <c r="L30" s="123"/>
      <c r="M30" s="123"/>
      <c r="N30" s="123"/>
      <c r="O30" s="123"/>
      <c r="P30" s="123"/>
      <c r="Q30" s="123"/>
      <c r="R30" s="123"/>
      <c r="S30" s="123"/>
      <c r="T30" s="123"/>
      <c r="U30" s="123"/>
      <c r="V30" s="123"/>
      <c r="W30" s="123"/>
      <c r="X30" s="123"/>
      <c r="Y30" s="123"/>
      <c r="Z30" s="123"/>
      <c r="AA30" s="123"/>
      <c r="AB30" s="123"/>
      <c r="AC30" s="123"/>
      <c r="AD30" s="123"/>
      <c r="AE30" s="123"/>
      <c r="AF30" s="123"/>
      <c r="AG30" s="123"/>
      <c r="AH30" s="123"/>
      <c r="AI30" s="123"/>
      <c r="AJ30" s="123"/>
      <c r="AK30" s="123"/>
    </row>
  </sheetData>
  <mergeCells count="2">
    <mergeCell ref="A4:V11"/>
    <mergeCell ref="A15:L19"/>
  </mergeCells>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649E2-62C5-4061-8ABC-3D55A4D06F9E}">
  <dimension ref="B2:K34"/>
  <sheetViews>
    <sheetView showGridLines="0" workbookViewId="0">
      <selection activeCell="C21" sqref="C21:H22"/>
    </sheetView>
  </sheetViews>
  <sheetFormatPr baseColWidth="10" defaultRowHeight="15"/>
  <cols>
    <col min="1" max="1" width="4.5703125" customWidth="1"/>
  </cols>
  <sheetData>
    <row r="2" spans="2:11" ht="21">
      <c r="B2" s="302" t="s">
        <v>0</v>
      </c>
      <c r="C2" s="303"/>
      <c r="D2" s="303"/>
      <c r="E2" s="303"/>
      <c r="F2" s="303"/>
      <c r="G2" s="303"/>
      <c r="H2" s="303"/>
      <c r="I2" s="303"/>
      <c r="J2" s="303"/>
      <c r="K2" s="304"/>
    </row>
    <row r="3" spans="2:11">
      <c r="B3" s="32"/>
      <c r="C3" s="28"/>
      <c r="D3" s="28"/>
      <c r="E3" s="28"/>
      <c r="F3" s="28"/>
      <c r="G3" s="28"/>
      <c r="H3" s="28"/>
      <c r="I3" s="28"/>
      <c r="J3" s="28"/>
      <c r="K3" s="33"/>
    </row>
    <row r="4" spans="2:11" ht="15.75">
      <c r="B4" s="32"/>
      <c r="C4" s="301" t="s">
        <v>155</v>
      </c>
      <c r="D4" s="305"/>
      <c r="E4" s="29"/>
      <c r="F4" s="29"/>
      <c r="G4" s="28"/>
      <c r="H4" s="28"/>
      <c r="I4" s="28"/>
      <c r="J4" s="28"/>
      <c r="K4" s="33"/>
    </row>
    <row r="5" spans="2:11" ht="15.75">
      <c r="B5" s="32"/>
      <c r="C5" s="305"/>
      <c r="D5" s="305"/>
      <c r="E5" s="29"/>
      <c r="F5" s="29"/>
      <c r="G5" s="28"/>
      <c r="H5" s="28"/>
      <c r="I5" s="28"/>
      <c r="J5" s="28"/>
      <c r="K5" s="33"/>
    </row>
    <row r="6" spans="2:11" ht="15.75">
      <c r="B6" s="32"/>
      <c r="C6" s="29"/>
      <c r="D6" s="29"/>
      <c r="E6" s="29"/>
      <c r="F6" s="29"/>
      <c r="G6" s="28"/>
      <c r="H6" s="28"/>
      <c r="I6" s="28"/>
      <c r="J6" s="28"/>
      <c r="K6" s="33"/>
    </row>
    <row r="7" spans="2:11">
      <c r="B7" s="32"/>
      <c r="C7" s="301" t="s">
        <v>156</v>
      </c>
      <c r="D7" s="216"/>
      <c r="E7" s="216"/>
      <c r="F7" s="216"/>
      <c r="G7" s="28"/>
      <c r="H7" s="28"/>
      <c r="I7" s="28"/>
      <c r="J7" s="28"/>
      <c r="K7" s="33"/>
    </row>
    <row r="8" spans="2:11">
      <c r="B8" s="32"/>
      <c r="C8" s="216"/>
      <c r="D8" s="216"/>
      <c r="E8" s="216"/>
      <c r="F8" s="216"/>
      <c r="G8" s="28"/>
      <c r="H8" s="28"/>
      <c r="I8" s="28"/>
      <c r="J8" s="28"/>
      <c r="K8" s="33"/>
    </row>
    <row r="9" spans="2:11" ht="15.75">
      <c r="B9" s="32"/>
      <c r="C9" s="30"/>
      <c r="D9" s="30"/>
      <c r="E9" s="30"/>
      <c r="F9" s="30"/>
      <c r="G9" s="28"/>
      <c r="H9" s="28"/>
      <c r="I9" s="28"/>
      <c r="J9" s="28"/>
      <c r="K9" s="33"/>
    </row>
    <row r="10" spans="2:11">
      <c r="B10" s="32"/>
      <c r="C10" s="301" t="s">
        <v>157</v>
      </c>
      <c r="D10" s="216"/>
      <c r="E10" s="216"/>
      <c r="F10" s="216"/>
      <c r="G10" s="28"/>
      <c r="H10" s="28"/>
      <c r="I10" s="28"/>
      <c r="J10" s="28"/>
      <c r="K10" s="33"/>
    </row>
    <row r="11" spans="2:11">
      <c r="B11" s="32"/>
      <c r="C11" s="216"/>
      <c r="D11" s="216"/>
      <c r="E11" s="216"/>
      <c r="F11" s="216"/>
      <c r="G11" s="28"/>
      <c r="H11" s="28"/>
      <c r="I11" s="28"/>
      <c r="J11" s="28"/>
      <c r="K11" s="33"/>
    </row>
    <row r="12" spans="2:11" ht="15.75">
      <c r="B12" s="32"/>
      <c r="C12" s="30"/>
      <c r="D12" s="30"/>
      <c r="E12" s="30"/>
      <c r="F12" s="30"/>
      <c r="G12" s="28"/>
      <c r="H12" s="28"/>
      <c r="I12" s="28"/>
      <c r="J12" s="28"/>
      <c r="K12" s="33"/>
    </row>
    <row r="13" spans="2:11">
      <c r="B13" s="32"/>
      <c r="C13" s="301" t="s">
        <v>185</v>
      </c>
      <c r="D13" s="216"/>
      <c r="E13" s="216"/>
      <c r="F13" s="216"/>
      <c r="G13" s="28"/>
      <c r="H13" s="28"/>
      <c r="I13" s="28"/>
      <c r="J13" s="28"/>
      <c r="K13" s="33"/>
    </row>
    <row r="14" spans="2:11">
      <c r="B14" s="32"/>
      <c r="C14" s="216"/>
      <c r="D14" s="216"/>
      <c r="E14" s="216"/>
      <c r="F14" s="216"/>
      <c r="G14" s="28"/>
      <c r="H14" s="28"/>
      <c r="I14" s="28"/>
      <c r="J14" s="28"/>
      <c r="K14" s="33"/>
    </row>
    <row r="15" spans="2:11">
      <c r="B15" s="32"/>
      <c r="C15" s="132"/>
      <c r="D15" s="132"/>
      <c r="E15" s="132"/>
      <c r="F15" s="132"/>
      <c r="G15" s="28"/>
      <c r="H15" s="28"/>
      <c r="I15" s="28"/>
      <c r="J15" s="28"/>
      <c r="K15" s="33"/>
    </row>
    <row r="16" spans="2:11">
      <c r="B16" s="32"/>
      <c r="C16" s="301" t="s">
        <v>186</v>
      </c>
      <c r="D16" s="306"/>
      <c r="E16" s="306"/>
      <c r="F16" s="306"/>
      <c r="G16" s="28"/>
      <c r="H16" s="28"/>
      <c r="I16" s="28"/>
      <c r="J16" s="28"/>
      <c r="K16" s="33"/>
    </row>
    <row r="17" spans="2:11">
      <c r="B17" s="32"/>
      <c r="C17" s="306"/>
      <c r="D17" s="306"/>
      <c r="E17" s="306"/>
      <c r="F17" s="306"/>
      <c r="G17" s="28"/>
      <c r="H17" s="28"/>
      <c r="I17" s="28"/>
      <c r="J17" s="28"/>
      <c r="K17" s="33"/>
    </row>
    <row r="18" spans="2:11" ht="15.75">
      <c r="B18" s="32"/>
      <c r="C18" s="134"/>
      <c r="D18" s="132"/>
      <c r="E18" s="132"/>
      <c r="F18" s="132"/>
      <c r="G18" s="28"/>
      <c r="H18" s="28"/>
      <c r="I18" s="28"/>
      <c r="J18" s="28"/>
      <c r="K18" s="33"/>
    </row>
    <row r="19" spans="2:11" ht="15.75">
      <c r="B19" s="32"/>
      <c r="C19" s="135" t="s">
        <v>193</v>
      </c>
      <c r="D19" s="132"/>
      <c r="E19" s="132"/>
      <c r="F19" s="132"/>
      <c r="G19" s="28"/>
      <c r="H19" s="28"/>
      <c r="I19" s="28"/>
      <c r="J19" s="28"/>
      <c r="K19" s="33"/>
    </row>
    <row r="20" spans="2:11">
      <c r="B20" s="32"/>
      <c r="C20" s="132"/>
      <c r="D20" s="132"/>
      <c r="E20" s="132"/>
      <c r="F20" s="132"/>
      <c r="G20" s="28"/>
      <c r="H20" s="28"/>
      <c r="I20" s="28"/>
      <c r="J20" s="28"/>
      <c r="K20" s="33"/>
    </row>
    <row r="21" spans="2:11">
      <c r="B21" s="32"/>
      <c r="C21" s="301" t="s">
        <v>187</v>
      </c>
      <c r="D21" s="216"/>
      <c r="E21" s="216"/>
      <c r="F21" s="216"/>
      <c r="G21" s="216"/>
      <c r="H21" s="216"/>
      <c r="I21" s="28"/>
      <c r="J21" s="28"/>
      <c r="K21" s="33"/>
    </row>
    <row r="22" spans="2:11">
      <c r="B22" s="32"/>
      <c r="C22" s="216"/>
      <c r="D22" s="216"/>
      <c r="E22" s="216"/>
      <c r="F22" s="216"/>
      <c r="G22" s="216"/>
      <c r="H22" s="216"/>
      <c r="I22" s="28"/>
      <c r="J22" s="28"/>
      <c r="K22" s="33"/>
    </row>
    <row r="23" spans="2:11" ht="15.75">
      <c r="B23" s="32"/>
      <c r="C23" s="30"/>
      <c r="D23" s="30"/>
      <c r="E23" s="30"/>
      <c r="F23" s="30"/>
      <c r="G23" s="28"/>
      <c r="H23" s="28"/>
      <c r="I23" s="28"/>
      <c r="J23" s="28"/>
      <c r="K23" s="33"/>
    </row>
    <row r="24" spans="2:11">
      <c r="B24" s="32"/>
      <c r="C24" s="301" t="s">
        <v>139</v>
      </c>
      <c r="D24" s="216"/>
      <c r="E24" s="216"/>
      <c r="F24" s="216"/>
      <c r="G24" s="28"/>
      <c r="H24" s="28"/>
      <c r="I24" s="28"/>
      <c r="J24" s="28"/>
      <c r="K24" s="33"/>
    </row>
    <row r="25" spans="2:11">
      <c r="B25" s="32"/>
      <c r="C25" s="216"/>
      <c r="D25" s="216"/>
      <c r="E25" s="216"/>
      <c r="F25" s="216"/>
      <c r="G25" s="28"/>
      <c r="H25" s="28"/>
      <c r="I25" s="28"/>
      <c r="J25" s="28"/>
      <c r="K25" s="33"/>
    </row>
    <row r="26" spans="2:11" ht="15.75">
      <c r="B26" s="32"/>
      <c r="C26" s="30"/>
      <c r="D26" s="30"/>
      <c r="E26" s="30"/>
      <c r="F26" s="30"/>
      <c r="G26" s="28"/>
      <c r="H26" s="28"/>
      <c r="I26" s="28"/>
      <c r="J26" s="28"/>
      <c r="K26" s="33"/>
    </row>
    <row r="27" spans="2:11">
      <c r="B27" s="32"/>
      <c r="C27" s="301" t="s">
        <v>158</v>
      </c>
      <c r="D27" s="216"/>
      <c r="E27" s="216"/>
      <c r="F27" s="216"/>
      <c r="G27" s="28"/>
      <c r="H27" s="28"/>
      <c r="I27" s="28"/>
      <c r="J27" s="28"/>
      <c r="K27" s="33"/>
    </row>
    <row r="28" spans="2:11">
      <c r="B28" s="32"/>
      <c r="C28" s="216"/>
      <c r="D28" s="216"/>
      <c r="E28" s="216"/>
      <c r="F28" s="216"/>
      <c r="G28" s="28"/>
      <c r="H28" s="28"/>
      <c r="I28" s="28"/>
      <c r="J28" s="28"/>
      <c r="K28" s="33"/>
    </row>
    <row r="29" spans="2:11" ht="17.25" customHeight="1">
      <c r="B29" s="32"/>
      <c r="C29" s="30"/>
      <c r="D29" s="30"/>
      <c r="E29" s="30"/>
      <c r="F29" s="30"/>
      <c r="G29" s="28"/>
      <c r="H29" s="28"/>
      <c r="I29" s="28"/>
      <c r="J29" s="28"/>
      <c r="K29" s="33"/>
    </row>
    <row r="30" spans="2:11" ht="0.75" customHeight="1">
      <c r="B30" s="32"/>
      <c r="C30" s="301"/>
      <c r="D30" s="301"/>
      <c r="E30" s="301"/>
      <c r="F30" s="301"/>
      <c r="G30" s="28"/>
      <c r="H30" s="28"/>
      <c r="I30" s="28"/>
      <c r="J30" s="28"/>
      <c r="K30" s="33"/>
    </row>
    <row r="31" spans="2:11" hidden="1">
      <c r="B31" s="32"/>
      <c r="C31" s="306"/>
      <c r="D31" s="306"/>
      <c r="E31" s="306"/>
      <c r="F31" s="306"/>
      <c r="G31" s="28"/>
      <c r="H31" s="28"/>
      <c r="I31" s="28"/>
      <c r="J31" s="28"/>
      <c r="K31" s="33"/>
    </row>
    <row r="32" spans="2:11" hidden="1">
      <c r="B32" s="32"/>
      <c r="C32" s="301"/>
      <c r="D32" s="301"/>
      <c r="E32" s="301"/>
      <c r="F32" s="301"/>
      <c r="G32" s="28"/>
      <c r="H32" s="28"/>
      <c r="I32" s="28"/>
      <c r="J32" s="28"/>
      <c r="K32" s="33"/>
    </row>
    <row r="33" spans="2:11" hidden="1">
      <c r="B33" s="32"/>
      <c r="C33" s="301"/>
      <c r="D33" s="301"/>
      <c r="E33" s="301"/>
      <c r="F33" s="301"/>
      <c r="G33" s="28"/>
      <c r="H33" s="28"/>
      <c r="I33" s="28"/>
      <c r="J33" s="28"/>
      <c r="K33" s="33"/>
    </row>
    <row r="34" spans="2:11" ht="3.75" customHeight="1">
      <c r="B34" s="34"/>
      <c r="C34" s="35"/>
      <c r="D34" s="35"/>
      <c r="E34" s="35"/>
      <c r="F34" s="35"/>
      <c r="G34" s="35"/>
      <c r="H34" s="35"/>
      <c r="I34" s="35"/>
      <c r="J34" s="35"/>
      <c r="K34" s="36"/>
    </row>
  </sheetData>
  <mergeCells count="11">
    <mergeCell ref="C32:F33"/>
    <mergeCell ref="C21:H22"/>
    <mergeCell ref="B2:K2"/>
    <mergeCell ref="C4:D5"/>
    <mergeCell ref="C7:F8"/>
    <mergeCell ref="C10:F11"/>
    <mergeCell ref="C13:F14"/>
    <mergeCell ref="C24:F25"/>
    <mergeCell ref="C27:F28"/>
    <mergeCell ref="C30:F31"/>
    <mergeCell ref="C16:F17"/>
  </mergeCell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Données administratives</vt:lpstr>
      <vt:lpstr>Budget</vt:lpstr>
      <vt:lpstr>Estimation salaires</vt:lpstr>
      <vt:lpstr>Synthèse budgétaire</vt:lpstr>
      <vt:lpstr>Points d'attention</vt:lpstr>
      <vt:lpstr>Documents de référence</vt:lpstr>
    </vt:vector>
  </TitlesOfParts>
  <Company>Universite de Lorraine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Paysant</dc:creator>
  <cp:lastModifiedBy>Julie Paysant</cp:lastModifiedBy>
  <dcterms:created xsi:type="dcterms:W3CDTF">2023-02-13T07:02:21Z</dcterms:created>
  <dcterms:modified xsi:type="dcterms:W3CDTF">2025-09-16T10:19:31Z</dcterms:modified>
</cp:coreProperties>
</file>